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C_T\Downloads\"/>
    </mc:Choice>
  </mc:AlternateContent>
  <xr:revisionPtr revIDLastSave="0" documentId="8_{9871E043-35E4-4DE7-AF23-90E5C954CA31}" xr6:coauthVersionLast="47" xr6:coauthVersionMax="47" xr10:uidLastSave="{00000000-0000-0000-0000-000000000000}"/>
  <bookViews>
    <workbookView xWindow="-120" yWindow="-120" windowWidth="29040" windowHeight="15720" firstSheet="1" activeTab="1" xr2:uid="{FB0C09BB-1320-4393-ADF2-C1EA8136307E}"/>
  </bookViews>
  <sheets>
    <sheet name="whatsapp" sheetId="10" state="hidden" r:id="rId1"/>
    <sheet name="staff sales" sheetId="2" r:id="rId2"/>
    <sheet name="الربط" sheetId="16" state="hidden" r:id="rId3"/>
    <sheet name="PVT" sheetId="4" state="hidden" r:id="rId4"/>
    <sheet name="داتا اليومي" sheetId="7" state="hidden" r:id="rId5"/>
    <sheet name="Powerpoint" sheetId="9" state="hidden" r:id="rId6"/>
    <sheet name="ps fwa ftth" sheetId="17" state="hidden" r:id="rId7"/>
    <sheet name="Alahsa" sheetId="20" state="hidden" r:id="rId8"/>
    <sheet name="alkhobar" sheetId="21" state="hidden" r:id="rId9"/>
    <sheet name="Dammam" sheetId="22" state="hidden" r:id="rId10"/>
    <sheet name="Jubail" sheetId="23" state="hidden" r:id="rId11"/>
    <sheet name="Jouf" sheetId="25" state="hidden" r:id="rId12"/>
    <sheet name="NBR" sheetId="26" state="hidden" r:id="rId13"/>
    <sheet name="Tabuk" sheetId="27" state="hidden" r:id="rId14"/>
  </sheets>
  <externalReferences>
    <externalReference r:id="rId15"/>
  </externalReferences>
  <definedNames>
    <definedName name="_xlnm._FilterDatabase" localSheetId="3" hidden="1">PVT!$A$1:$W$449</definedName>
    <definedName name="_xlnm._FilterDatabase" localSheetId="1" hidden="1">'staff sales'!$A$2:$BB$448</definedName>
    <definedName name="_xlnm._FilterDatabase" localSheetId="2" hidden="1">الربط!$J$1:$K$1</definedName>
    <definedName name="_xlnm._FilterDatabase" localSheetId="4" hidden="1">'داتا اليومي'!$A$1:$O$44</definedName>
    <definedName name="Header_List">[1]!TableHeaders[Table Headers]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24" i="9" l="1"/>
  <c r="P113" i="9"/>
  <c r="P102" i="9"/>
  <c r="P135" i="9" l="1"/>
  <c r="P146" i="9"/>
  <c r="P91" i="9" l="1"/>
  <c r="P80" i="9"/>
  <c r="P69" i="9"/>
  <c r="P58" i="9"/>
  <c r="P47" i="9"/>
  <c r="P36" i="9"/>
  <c r="P25" i="9"/>
  <c r="P14" i="9"/>
  <c r="S53" i="17"/>
  <c r="S52" i="17"/>
  <c r="S51" i="17"/>
  <c r="S50" i="17"/>
  <c r="S49" i="17"/>
  <c r="S48" i="17"/>
  <c r="S47" i="17"/>
  <c r="S45" i="17"/>
  <c r="S44" i="17"/>
  <c r="S43" i="17"/>
  <c r="S41" i="17"/>
  <c r="S40" i="17"/>
  <c r="S39" i="17"/>
  <c r="S38" i="17"/>
  <c r="S36" i="17"/>
  <c r="S35" i="17"/>
  <c r="S34" i="17"/>
  <c r="S33" i="17"/>
  <c r="S32" i="17"/>
  <c r="S31" i="17"/>
  <c r="S30" i="17"/>
  <c r="S28" i="17"/>
  <c r="S27" i="17"/>
  <c r="S26" i="17"/>
  <c r="S25" i="17"/>
  <c r="S24" i="17"/>
  <c r="S23" i="17"/>
  <c r="S22" i="17"/>
  <c r="S21" i="17"/>
  <c r="S20" i="17"/>
  <c r="S18" i="17"/>
  <c r="S17" i="17"/>
  <c r="S16" i="17"/>
  <c r="S15" i="17"/>
  <c r="S14" i="17"/>
  <c r="S13" i="17"/>
  <c r="S12" i="17"/>
  <c r="S11" i="17"/>
  <c r="S10" i="17"/>
  <c r="S9" i="17"/>
  <c r="S7" i="17"/>
  <c r="S6" i="17"/>
  <c r="S5" i="17"/>
  <c r="S4" i="17"/>
  <c r="S3" i="17"/>
  <c r="L53" i="17"/>
  <c r="L52" i="17"/>
  <c r="L51" i="17"/>
  <c r="L50" i="17"/>
  <c r="L49" i="17"/>
  <c r="L48" i="17"/>
  <c r="L47" i="17"/>
  <c r="L45" i="17"/>
  <c r="L44" i="17"/>
  <c r="L43" i="17"/>
  <c r="L41" i="17"/>
  <c r="L40" i="17"/>
  <c r="L39" i="17"/>
  <c r="L38" i="17"/>
  <c r="L36" i="17"/>
  <c r="L35" i="17"/>
  <c r="L34" i="17"/>
  <c r="L33" i="17"/>
  <c r="L32" i="17"/>
  <c r="L31" i="17"/>
  <c r="L30" i="17"/>
  <c r="L28" i="17"/>
  <c r="L27" i="17"/>
  <c r="L26" i="17"/>
  <c r="L25" i="17"/>
  <c r="L24" i="17"/>
  <c r="L23" i="17"/>
  <c r="L22" i="17"/>
  <c r="L21" i="17"/>
  <c r="L20" i="17"/>
  <c r="L18" i="17"/>
  <c r="L17" i="17"/>
  <c r="L16" i="17"/>
  <c r="L15" i="17"/>
  <c r="L14" i="17"/>
  <c r="L13" i="17"/>
  <c r="L12" i="17"/>
  <c r="L11" i="17"/>
  <c r="L10" i="17"/>
  <c r="L9" i="17"/>
  <c r="L7" i="17"/>
  <c r="L6" i="17"/>
  <c r="L5" i="17"/>
  <c r="L4" i="17"/>
  <c r="L3" i="17"/>
  <c r="E53" i="17"/>
  <c r="E52" i="17"/>
  <c r="E51" i="17"/>
  <c r="E50" i="17"/>
  <c r="E49" i="17"/>
  <c r="E48" i="17"/>
  <c r="E47" i="17"/>
  <c r="E45" i="17"/>
  <c r="E44" i="17"/>
  <c r="E43" i="17"/>
  <c r="E41" i="17"/>
  <c r="E40" i="17"/>
  <c r="E39" i="17"/>
  <c r="E38" i="17"/>
  <c r="E36" i="17"/>
  <c r="E35" i="17"/>
  <c r="E34" i="17"/>
  <c r="E33" i="17"/>
  <c r="E32" i="17"/>
  <c r="E31" i="17"/>
  <c r="E30" i="17"/>
  <c r="E28" i="17"/>
  <c r="E27" i="17"/>
  <c r="E26" i="17"/>
  <c r="E25" i="17"/>
  <c r="E24" i="17"/>
  <c r="E23" i="17"/>
  <c r="E22" i="17"/>
  <c r="E21" i="17"/>
  <c r="E20" i="17"/>
  <c r="E10" i="17"/>
  <c r="E11" i="17"/>
  <c r="E12" i="17"/>
  <c r="E13" i="17"/>
  <c r="E14" i="17"/>
  <c r="E15" i="17"/>
  <c r="E16" i="17"/>
  <c r="E17" i="17"/>
  <c r="E18" i="17"/>
  <c r="E9" i="17"/>
  <c r="E4" i="17"/>
  <c r="E5" i="17"/>
  <c r="E6" i="17"/>
  <c r="E7" i="17"/>
  <c r="E3" i="17"/>
  <c r="U5" i="2"/>
  <c r="U4" i="2"/>
  <c r="U3" i="2"/>
  <c r="H101" i="9" l="1"/>
  <c r="B101" i="9" s="1"/>
  <c r="H100" i="9"/>
  <c r="B100" i="9" s="1"/>
  <c r="H99" i="9"/>
  <c r="B99" i="9" s="1"/>
  <c r="H98" i="9"/>
  <c r="B98" i="9" s="1"/>
  <c r="H97" i="9"/>
  <c r="B97" i="9" s="1"/>
  <c r="H96" i="9"/>
  <c r="B96" i="9" s="1"/>
  <c r="H95" i="9"/>
  <c r="B95" i="9" s="1"/>
  <c r="H112" i="9"/>
  <c r="B112" i="9" s="1"/>
  <c r="H111" i="9"/>
  <c r="B111" i="9" s="1"/>
  <c r="H110" i="9"/>
  <c r="B110" i="9" s="1"/>
  <c r="H109" i="9"/>
  <c r="B109" i="9" s="1"/>
  <c r="H108" i="9"/>
  <c r="B108" i="9" s="1"/>
  <c r="H107" i="9"/>
  <c r="B107" i="9" s="1"/>
  <c r="H106" i="9"/>
  <c r="B106" i="9" s="1"/>
  <c r="H121" i="9"/>
  <c r="B121" i="9" s="1"/>
  <c r="H120" i="9"/>
  <c r="B120" i="9" s="1"/>
  <c r="H119" i="9"/>
  <c r="B119" i="9" s="1"/>
  <c r="H118" i="9"/>
  <c r="B118" i="9" s="1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2" i="4"/>
  <c r="H134" i="9"/>
  <c r="B134" i="9" s="1"/>
  <c r="H133" i="9"/>
  <c r="B133" i="9" s="1"/>
  <c r="H132" i="9"/>
  <c r="B132" i="9" s="1"/>
  <c r="H131" i="9"/>
  <c r="B131" i="9" s="1"/>
  <c r="H130" i="9"/>
  <c r="B130" i="9" s="1"/>
  <c r="H129" i="9"/>
  <c r="B129" i="9" s="1"/>
  <c r="H128" i="9"/>
  <c r="B128" i="9" s="1"/>
  <c r="S243" i="4"/>
  <c r="S244" i="4"/>
  <c r="S245" i="4"/>
  <c r="S246" i="4"/>
  <c r="S247" i="4"/>
  <c r="S248" i="4"/>
  <c r="S249" i="4"/>
  <c r="S253" i="4"/>
  <c r="S255" i="4"/>
  <c r="S256" i="4"/>
  <c r="S257" i="4"/>
  <c r="S258" i="4"/>
  <c r="S259" i="4"/>
  <c r="S260" i="4"/>
  <c r="S261" i="4"/>
  <c r="S262" i="4"/>
  <c r="S263" i="4"/>
  <c r="S264" i="4"/>
  <c r="S265" i="4"/>
  <c r="S274" i="4"/>
  <c r="S275" i="4"/>
  <c r="S276" i="4"/>
  <c r="S277" i="4"/>
  <c r="S278" i="4"/>
  <c r="S279" i="4"/>
  <c r="S280" i="4"/>
  <c r="S281" i="4"/>
  <c r="S290" i="4"/>
  <c r="S291" i="4"/>
  <c r="S292" i="4"/>
  <c r="S293" i="4"/>
  <c r="S294" i="4"/>
  <c r="S295" i="4"/>
  <c r="S296" i="4"/>
  <c r="S297" i="4"/>
  <c r="S306" i="4"/>
  <c r="S307" i="4"/>
  <c r="S308" i="4"/>
  <c r="S309" i="4"/>
  <c r="S310" i="4"/>
  <c r="S311" i="4"/>
  <c r="S312" i="4"/>
  <c r="S322" i="4"/>
  <c r="S323" i="4"/>
  <c r="S324" i="4"/>
  <c r="S325" i="4"/>
  <c r="S326" i="4"/>
  <c r="S327" i="4"/>
  <c r="S328" i="4"/>
  <c r="S329" i="4"/>
  <c r="S338" i="4"/>
  <c r="S339" i="4"/>
  <c r="S340" i="4"/>
  <c r="S341" i="4"/>
  <c r="S342" i="4"/>
  <c r="S343" i="4"/>
  <c r="S344" i="4"/>
  <c r="S345" i="4"/>
  <c r="S354" i="4"/>
  <c r="S355" i="4"/>
  <c r="S356" i="4"/>
  <c r="S357" i="4"/>
  <c r="S358" i="4"/>
  <c r="S359" i="4"/>
  <c r="S360" i="4"/>
  <c r="S361" i="4"/>
  <c r="S370" i="4"/>
  <c r="S371" i="4"/>
  <c r="S372" i="4"/>
  <c r="S373" i="4"/>
  <c r="S374" i="4"/>
  <c r="S375" i="4"/>
  <c r="S376" i="4"/>
  <c r="S377" i="4"/>
  <c r="S386" i="4"/>
  <c r="S387" i="4"/>
  <c r="S388" i="4"/>
  <c r="S389" i="4"/>
  <c r="S390" i="4"/>
  <c r="S391" i="4"/>
  <c r="S392" i="4"/>
  <c r="S393" i="4"/>
  <c r="S402" i="4"/>
  <c r="S403" i="4"/>
  <c r="S404" i="4"/>
  <c r="S405" i="4"/>
  <c r="S406" i="4"/>
  <c r="S407" i="4"/>
  <c r="S408" i="4"/>
  <c r="S409" i="4"/>
  <c r="S418" i="4"/>
  <c r="S419" i="4"/>
  <c r="S420" i="4"/>
  <c r="S421" i="4"/>
  <c r="S422" i="4"/>
  <c r="S423" i="4"/>
  <c r="S424" i="4"/>
  <c r="S425" i="4"/>
  <c r="S434" i="4"/>
  <c r="S435" i="4"/>
  <c r="S436" i="4"/>
  <c r="S437" i="4"/>
  <c r="S438" i="4"/>
  <c r="S439" i="4"/>
  <c r="S440" i="4"/>
  <c r="S441" i="4"/>
  <c r="U243" i="4"/>
  <c r="U246" i="4"/>
  <c r="U247" i="4"/>
  <c r="U250" i="4"/>
  <c r="U251" i="4"/>
  <c r="U252" i="4"/>
  <c r="U254" i="4"/>
  <c r="U255" i="4"/>
  <c r="U258" i="4"/>
  <c r="U266" i="4"/>
  <c r="U267" i="4"/>
  <c r="U268" i="4"/>
  <c r="U282" i="4"/>
  <c r="U283" i="4"/>
  <c r="U284" i="4"/>
  <c r="U298" i="4"/>
  <c r="U299" i="4"/>
  <c r="U300" i="4"/>
  <c r="U314" i="4"/>
  <c r="U315" i="4"/>
  <c r="U316" i="4"/>
  <c r="U330" i="4"/>
  <c r="U331" i="4"/>
  <c r="U332" i="4"/>
  <c r="U346" i="4"/>
  <c r="U347" i="4"/>
  <c r="U348" i="4"/>
  <c r="U362" i="4"/>
  <c r="U363" i="4"/>
  <c r="U364" i="4"/>
  <c r="U378" i="4"/>
  <c r="U379" i="4"/>
  <c r="U380" i="4"/>
  <c r="U394" i="4"/>
  <c r="U395" i="4"/>
  <c r="U396" i="4"/>
  <c r="U410" i="4"/>
  <c r="U411" i="4"/>
  <c r="U426" i="4"/>
  <c r="U427" i="4"/>
  <c r="U428" i="4"/>
  <c r="U442" i="4"/>
  <c r="U443" i="4"/>
  <c r="U444" i="4"/>
  <c r="T246" i="4"/>
  <c r="T247" i="4"/>
  <c r="T248" i="4"/>
  <c r="T249" i="4"/>
  <c r="T250" i="4"/>
  <c r="T251" i="4"/>
  <c r="T252" i="4"/>
  <c r="T253" i="4"/>
  <c r="T257" i="4"/>
  <c r="T262" i="4"/>
  <c r="T263" i="4"/>
  <c r="T264" i="4"/>
  <c r="T265" i="4"/>
  <c r="T266" i="4"/>
  <c r="T267" i="4"/>
  <c r="T268" i="4"/>
  <c r="T269" i="4"/>
  <c r="T278" i="4"/>
  <c r="T279" i="4"/>
  <c r="T280" i="4"/>
  <c r="T281" i="4"/>
  <c r="T282" i="4"/>
  <c r="T283" i="4"/>
  <c r="T284" i="4"/>
  <c r="T285" i="4"/>
  <c r="T294" i="4"/>
  <c r="T295" i="4"/>
  <c r="T296" i="4"/>
  <c r="T297" i="4"/>
  <c r="T298" i="4"/>
  <c r="T299" i="4"/>
  <c r="T300" i="4"/>
  <c r="T301" i="4"/>
  <c r="T310" i="4"/>
  <c r="T311" i="4"/>
  <c r="T312" i="4"/>
  <c r="T314" i="4"/>
  <c r="T315" i="4"/>
  <c r="T316" i="4"/>
  <c r="T317" i="4"/>
  <c r="T326" i="4"/>
  <c r="T327" i="4"/>
  <c r="T328" i="4"/>
  <c r="T329" i="4"/>
  <c r="T330" i="4"/>
  <c r="T331" i="4"/>
  <c r="T332" i="4"/>
  <c r="T333" i="4"/>
  <c r="T342" i="4"/>
  <c r="T343" i="4"/>
  <c r="T344" i="4"/>
  <c r="T345" i="4"/>
  <c r="T346" i="4"/>
  <c r="T347" i="4"/>
  <c r="T348" i="4"/>
  <c r="T349" i="4"/>
  <c r="T358" i="4"/>
  <c r="T359" i="4"/>
  <c r="T360" i="4"/>
  <c r="T361" i="4"/>
  <c r="T362" i="4"/>
  <c r="T363" i="4"/>
  <c r="T364" i="4"/>
  <c r="T365" i="4"/>
  <c r="T374" i="4"/>
  <c r="T375" i="4"/>
  <c r="T376" i="4"/>
  <c r="T377" i="4"/>
  <c r="T378" i="4"/>
  <c r="T379" i="4"/>
  <c r="T380" i="4"/>
  <c r="T381" i="4"/>
  <c r="T390" i="4"/>
  <c r="T391" i="4"/>
  <c r="T392" i="4"/>
  <c r="T393" i="4"/>
  <c r="T394" i="4"/>
  <c r="T395" i="4"/>
  <c r="T396" i="4"/>
  <c r="T397" i="4"/>
  <c r="T406" i="4"/>
  <c r="T407" i="4"/>
  <c r="T408" i="4"/>
  <c r="T409" i="4"/>
  <c r="T410" i="4"/>
  <c r="T411" i="4"/>
  <c r="T413" i="4"/>
  <c r="T422" i="4"/>
  <c r="T423" i="4"/>
  <c r="T424" i="4"/>
  <c r="T425" i="4"/>
  <c r="T426" i="4"/>
  <c r="T427" i="4"/>
  <c r="T428" i="4"/>
  <c r="T429" i="4"/>
  <c r="T438" i="4"/>
  <c r="T439" i="4"/>
  <c r="T440" i="4"/>
  <c r="T441" i="4"/>
  <c r="T442" i="4"/>
  <c r="T443" i="4"/>
  <c r="T444" i="4"/>
  <c r="T445" i="4"/>
  <c r="N244" i="4"/>
  <c r="N246" i="4"/>
  <c r="N248" i="4"/>
  <c r="N249" i="4"/>
  <c r="N251" i="4"/>
  <c r="N253" i="4"/>
  <c r="N256" i="4"/>
  <c r="N257" i="4"/>
  <c r="N258" i="4"/>
  <c r="N260" i="4"/>
  <c r="N262" i="4"/>
  <c r="N264" i="4"/>
  <c r="N265" i="4"/>
  <c r="N267" i="4"/>
  <c r="N269" i="4"/>
  <c r="N272" i="4"/>
  <c r="N273" i="4"/>
  <c r="N274" i="4"/>
  <c r="N276" i="4"/>
  <c r="N278" i="4"/>
  <c r="N280" i="4"/>
  <c r="N281" i="4"/>
  <c r="N283" i="4"/>
  <c r="N285" i="4"/>
  <c r="N288" i="4"/>
  <c r="N289" i="4"/>
  <c r="N290" i="4"/>
  <c r="N292" i="4"/>
  <c r="N294" i="4"/>
  <c r="N296" i="4"/>
  <c r="N297" i="4"/>
  <c r="N299" i="4"/>
  <c r="N301" i="4"/>
  <c r="N304" i="4"/>
  <c r="N305" i="4"/>
  <c r="N306" i="4"/>
  <c r="N308" i="4"/>
  <c r="N310" i="4"/>
  <c r="N312" i="4"/>
  <c r="N315" i="4"/>
  <c r="N317" i="4"/>
  <c r="N320" i="4"/>
  <c r="N321" i="4"/>
  <c r="N322" i="4"/>
  <c r="N324" i="4"/>
  <c r="N326" i="4"/>
  <c r="N328" i="4"/>
  <c r="N329" i="4"/>
  <c r="N331" i="4"/>
  <c r="N333" i="4"/>
  <c r="N336" i="4"/>
  <c r="N337" i="4"/>
  <c r="N338" i="4"/>
  <c r="N340" i="4"/>
  <c r="N342" i="4"/>
  <c r="N344" i="4"/>
  <c r="N345" i="4"/>
  <c r="N347" i="4"/>
  <c r="N349" i="4"/>
  <c r="N352" i="4"/>
  <c r="N353" i="4"/>
  <c r="N354" i="4"/>
  <c r="N356" i="4"/>
  <c r="N358" i="4"/>
  <c r="N360" i="4"/>
  <c r="N361" i="4"/>
  <c r="N363" i="4"/>
  <c r="N365" i="4"/>
  <c r="N368" i="4"/>
  <c r="N369" i="4"/>
  <c r="N370" i="4"/>
  <c r="N372" i="4"/>
  <c r="N374" i="4"/>
  <c r="N376" i="4"/>
  <c r="N377" i="4"/>
  <c r="N379" i="4"/>
  <c r="N381" i="4"/>
  <c r="N384" i="4"/>
  <c r="N385" i="4"/>
  <c r="N386" i="4"/>
  <c r="N388" i="4"/>
  <c r="N390" i="4"/>
  <c r="N392" i="4"/>
  <c r="N393" i="4"/>
  <c r="N395" i="4"/>
  <c r="N397" i="4"/>
  <c r="N400" i="4"/>
  <c r="N401" i="4"/>
  <c r="N402" i="4"/>
  <c r="N404" i="4"/>
  <c r="N406" i="4"/>
  <c r="N408" i="4"/>
  <c r="N409" i="4"/>
  <c r="N411" i="4"/>
  <c r="N413" i="4"/>
  <c r="N416" i="4"/>
  <c r="N417" i="4"/>
  <c r="N418" i="4"/>
  <c r="N420" i="4"/>
  <c r="N422" i="4"/>
  <c r="N424" i="4"/>
  <c r="N425" i="4"/>
  <c r="N427" i="4"/>
  <c r="N429" i="4"/>
  <c r="N432" i="4"/>
  <c r="N433" i="4"/>
  <c r="N434" i="4"/>
  <c r="N436" i="4"/>
  <c r="N438" i="4"/>
  <c r="N440" i="4"/>
  <c r="N441" i="4"/>
  <c r="N443" i="4"/>
  <c r="N445" i="4"/>
  <c r="R245" i="4"/>
  <c r="R246" i="4"/>
  <c r="R247" i="4"/>
  <c r="R248" i="4"/>
  <c r="R249" i="4"/>
  <c r="R255" i="4"/>
  <c r="R256" i="4"/>
  <c r="R257" i="4"/>
  <c r="R261" i="4"/>
  <c r="R262" i="4"/>
  <c r="R263" i="4"/>
  <c r="R264" i="4"/>
  <c r="R265" i="4"/>
  <c r="R277" i="4"/>
  <c r="R278" i="4"/>
  <c r="R279" i="4"/>
  <c r="R280" i="4"/>
  <c r="R281" i="4"/>
  <c r="R293" i="4"/>
  <c r="R294" i="4"/>
  <c r="R295" i="4"/>
  <c r="R296" i="4"/>
  <c r="R297" i="4"/>
  <c r="R309" i="4"/>
  <c r="R310" i="4"/>
  <c r="R311" i="4"/>
  <c r="R312" i="4"/>
  <c r="R325" i="4"/>
  <c r="R326" i="4"/>
  <c r="R327" i="4"/>
  <c r="R328" i="4"/>
  <c r="R329" i="4"/>
  <c r="R341" i="4"/>
  <c r="R342" i="4"/>
  <c r="R343" i="4"/>
  <c r="R344" i="4"/>
  <c r="R345" i="4"/>
  <c r="R357" i="4"/>
  <c r="R358" i="4"/>
  <c r="R359" i="4"/>
  <c r="R360" i="4"/>
  <c r="R361" i="4"/>
  <c r="R373" i="4"/>
  <c r="R374" i="4"/>
  <c r="R375" i="4"/>
  <c r="R376" i="4"/>
  <c r="R377" i="4"/>
  <c r="R389" i="4"/>
  <c r="R390" i="4"/>
  <c r="R391" i="4"/>
  <c r="R392" i="4"/>
  <c r="R393" i="4"/>
  <c r="R405" i="4"/>
  <c r="R406" i="4"/>
  <c r="R407" i="4"/>
  <c r="R408" i="4"/>
  <c r="R409" i="4"/>
  <c r="R421" i="4"/>
  <c r="R422" i="4"/>
  <c r="R423" i="4"/>
  <c r="R424" i="4"/>
  <c r="R425" i="4"/>
  <c r="R437" i="4"/>
  <c r="R438" i="4"/>
  <c r="R439" i="4"/>
  <c r="R440" i="4"/>
  <c r="R441" i="4"/>
  <c r="Q244" i="4"/>
  <c r="Q245" i="4"/>
  <c r="Q246" i="4"/>
  <c r="Q248" i="4"/>
  <c r="Q251" i="4"/>
  <c r="Q256" i="4"/>
  <c r="Q257" i="4"/>
  <c r="Q258" i="4"/>
  <c r="Q260" i="4"/>
  <c r="Q261" i="4"/>
  <c r="Q262" i="4"/>
  <c r="Q272" i="4"/>
  <c r="Q273" i="4"/>
  <c r="Q274" i="4"/>
  <c r="Q276" i="4"/>
  <c r="Q277" i="4"/>
  <c r="Q278" i="4"/>
  <c r="Q288" i="4"/>
  <c r="Q289" i="4"/>
  <c r="Q290" i="4"/>
  <c r="Q292" i="4"/>
  <c r="Q293" i="4"/>
  <c r="Q294" i="4"/>
  <c r="Q304" i="4"/>
  <c r="Q305" i="4"/>
  <c r="Q306" i="4"/>
  <c r="Q308" i="4"/>
  <c r="Q309" i="4"/>
  <c r="Q310" i="4"/>
  <c r="Q320" i="4"/>
  <c r="Q321" i="4"/>
  <c r="Q322" i="4"/>
  <c r="Q324" i="4"/>
  <c r="Q325" i="4"/>
  <c r="Q326" i="4"/>
  <c r="Q336" i="4"/>
  <c r="Q337" i="4"/>
  <c r="Q338" i="4"/>
  <c r="Q340" i="4"/>
  <c r="Q341" i="4"/>
  <c r="Q342" i="4"/>
  <c r="Q352" i="4"/>
  <c r="Q353" i="4"/>
  <c r="Q354" i="4"/>
  <c r="Q356" i="4"/>
  <c r="Q357" i="4"/>
  <c r="Q358" i="4"/>
  <c r="Q368" i="4"/>
  <c r="Q369" i="4"/>
  <c r="Q370" i="4"/>
  <c r="Q372" i="4"/>
  <c r="Q373" i="4"/>
  <c r="Q374" i="4"/>
  <c r="Q384" i="4"/>
  <c r="Q385" i="4"/>
  <c r="Q386" i="4"/>
  <c r="Q388" i="4"/>
  <c r="Q389" i="4"/>
  <c r="Q390" i="4"/>
  <c r="Q400" i="4"/>
  <c r="Q401" i="4"/>
  <c r="Q402" i="4"/>
  <c r="Q404" i="4"/>
  <c r="Q405" i="4"/>
  <c r="Q406" i="4"/>
  <c r="Q416" i="4"/>
  <c r="Q417" i="4"/>
  <c r="Q418" i="4"/>
  <c r="Q420" i="4"/>
  <c r="Q421" i="4"/>
  <c r="Q422" i="4"/>
  <c r="Q432" i="4"/>
  <c r="Q433" i="4"/>
  <c r="Q434" i="4"/>
  <c r="Q436" i="4"/>
  <c r="Q437" i="4"/>
  <c r="Q438" i="4"/>
  <c r="P243" i="4"/>
  <c r="P244" i="4"/>
  <c r="P245" i="4"/>
  <c r="P246" i="4"/>
  <c r="P247" i="4"/>
  <c r="P250" i="4"/>
  <c r="P255" i="4"/>
  <c r="P256" i="4"/>
  <c r="P257" i="4"/>
  <c r="P258" i="4"/>
  <c r="P259" i="4"/>
  <c r="P260" i="4"/>
  <c r="P261" i="4"/>
  <c r="P262" i="4"/>
  <c r="P263" i="4"/>
  <c r="P274" i="4"/>
  <c r="P275" i="4"/>
  <c r="P276" i="4"/>
  <c r="P277" i="4"/>
  <c r="P278" i="4"/>
  <c r="P279" i="4"/>
  <c r="P290" i="4"/>
  <c r="P291" i="4"/>
  <c r="P292" i="4"/>
  <c r="P293" i="4"/>
  <c r="P294" i="4"/>
  <c r="P295" i="4"/>
  <c r="P306" i="4"/>
  <c r="P307" i="4"/>
  <c r="P308" i="4"/>
  <c r="P309" i="4"/>
  <c r="P310" i="4"/>
  <c r="P311" i="4"/>
  <c r="P322" i="4"/>
  <c r="P323" i="4"/>
  <c r="P324" i="4"/>
  <c r="P325" i="4"/>
  <c r="P326" i="4"/>
  <c r="P327" i="4"/>
  <c r="P338" i="4"/>
  <c r="P339" i="4"/>
  <c r="P340" i="4"/>
  <c r="P341" i="4"/>
  <c r="P342" i="4"/>
  <c r="P343" i="4"/>
  <c r="P354" i="4"/>
  <c r="P355" i="4"/>
  <c r="P356" i="4"/>
  <c r="P357" i="4"/>
  <c r="P358" i="4"/>
  <c r="P359" i="4"/>
  <c r="P370" i="4"/>
  <c r="P371" i="4"/>
  <c r="P372" i="4"/>
  <c r="P373" i="4"/>
  <c r="P374" i="4"/>
  <c r="P375" i="4"/>
  <c r="P387" i="4"/>
  <c r="P388" i="4"/>
  <c r="P389" i="4"/>
  <c r="P390" i="4"/>
  <c r="P391" i="4"/>
  <c r="P403" i="4"/>
  <c r="P404" i="4"/>
  <c r="P405" i="4"/>
  <c r="P406" i="4"/>
  <c r="P407" i="4"/>
  <c r="P419" i="4"/>
  <c r="P420" i="4"/>
  <c r="P421" i="4"/>
  <c r="P422" i="4"/>
  <c r="P423" i="4"/>
  <c r="P435" i="4"/>
  <c r="P436" i="4"/>
  <c r="P437" i="4"/>
  <c r="P438" i="4"/>
  <c r="P439" i="4"/>
  <c r="O244" i="4"/>
  <c r="O245" i="4"/>
  <c r="O247" i="4"/>
  <c r="O248" i="4"/>
  <c r="O250" i="4"/>
  <c r="O254" i="4"/>
  <c r="O255" i="4"/>
  <c r="O257" i="4"/>
  <c r="O258" i="4"/>
  <c r="O261" i="4"/>
  <c r="O264" i="4"/>
  <c r="O270" i="4"/>
  <c r="O271" i="4"/>
  <c r="O273" i="4"/>
  <c r="O274" i="4"/>
  <c r="O277" i="4"/>
  <c r="O280" i="4"/>
  <c r="O286" i="4"/>
  <c r="O287" i="4"/>
  <c r="O289" i="4"/>
  <c r="O290" i="4"/>
  <c r="O293" i="4"/>
  <c r="O296" i="4"/>
  <c r="O302" i="4"/>
  <c r="O303" i="4"/>
  <c r="O305" i="4"/>
  <c r="O306" i="4"/>
  <c r="O309" i="4"/>
  <c r="O312" i="4"/>
  <c r="O318" i="4"/>
  <c r="O319" i="4"/>
  <c r="O321" i="4"/>
  <c r="O322" i="4"/>
  <c r="O325" i="4"/>
  <c r="O328" i="4"/>
  <c r="O334" i="4"/>
  <c r="O335" i="4"/>
  <c r="O337" i="4"/>
  <c r="O338" i="4"/>
  <c r="O341" i="4"/>
  <c r="O344" i="4"/>
  <c r="O350" i="4"/>
  <c r="O351" i="4"/>
  <c r="O353" i="4"/>
  <c r="O354" i="4"/>
  <c r="O357" i="4"/>
  <c r="O360" i="4"/>
  <c r="O366" i="4"/>
  <c r="O367" i="4"/>
  <c r="O369" i="4"/>
  <c r="O370" i="4"/>
  <c r="O373" i="4"/>
  <c r="O376" i="4"/>
  <c r="O382" i="4"/>
  <c r="O383" i="4"/>
  <c r="O385" i="4"/>
  <c r="O386" i="4"/>
  <c r="O389" i="4"/>
  <c r="O392" i="4"/>
  <c r="O398" i="4"/>
  <c r="O399" i="4"/>
  <c r="O401" i="4"/>
  <c r="O402" i="4"/>
  <c r="O405" i="4"/>
  <c r="O408" i="4"/>
  <c r="O414" i="4"/>
  <c r="O415" i="4"/>
  <c r="O417" i="4"/>
  <c r="O418" i="4"/>
  <c r="O421" i="4"/>
  <c r="O424" i="4"/>
  <c r="O430" i="4"/>
  <c r="O431" i="4"/>
  <c r="O433" i="4"/>
  <c r="O434" i="4"/>
  <c r="O437" i="4"/>
  <c r="O440" i="4"/>
  <c r="O446" i="4"/>
  <c r="O447" i="4"/>
  <c r="W244" i="4"/>
  <c r="W245" i="4"/>
  <c r="W246" i="4"/>
  <c r="W247" i="4"/>
  <c r="W248" i="4"/>
  <c r="W249" i="4"/>
  <c r="W250" i="4"/>
  <c r="W255" i="4"/>
  <c r="W256" i="4"/>
  <c r="W257" i="4"/>
  <c r="W260" i="4"/>
  <c r="W261" i="4"/>
  <c r="W262" i="4"/>
  <c r="W263" i="4"/>
  <c r="W264" i="4"/>
  <c r="W265" i="4"/>
  <c r="W266" i="4"/>
  <c r="W276" i="4"/>
  <c r="W277" i="4"/>
  <c r="W278" i="4"/>
  <c r="W279" i="4"/>
  <c r="W280" i="4"/>
  <c r="W281" i="4"/>
  <c r="W282" i="4"/>
  <c r="W292" i="4"/>
  <c r="W293" i="4"/>
  <c r="W294" i="4"/>
  <c r="W295" i="4"/>
  <c r="W296" i="4"/>
  <c r="W297" i="4"/>
  <c r="W298" i="4"/>
  <c r="W308" i="4"/>
  <c r="W309" i="4"/>
  <c r="W310" i="4"/>
  <c r="W311" i="4"/>
  <c r="W312" i="4"/>
  <c r="W314" i="4"/>
  <c r="W324" i="4"/>
  <c r="W325" i="4"/>
  <c r="W326" i="4"/>
  <c r="W327" i="4"/>
  <c r="W328" i="4"/>
  <c r="W329" i="4"/>
  <c r="W330" i="4"/>
  <c r="W340" i="4"/>
  <c r="W341" i="4"/>
  <c r="W342" i="4"/>
  <c r="W343" i="4"/>
  <c r="W344" i="4"/>
  <c r="W345" i="4"/>
  <c r="W346" i="4"/>
  <c r="W356" i="4"/>
  <c r="W357" i="4"/>
  <c r="W358" i="4"/>
  <c r="W359" i="4"/>
  <c r="W360" i="4"/>
  <c r="W361" i="4"/>
  <c r="W362" i="4"/>
  <c r="W372" i="4"/>
  <c r="W373" i="4"/>
  <c r="W374" i="4"/>
  <c r="W375" i="4"/>
  <c r="W376" i="4"/>
  <c r="W377" i="4"/>
  <c r="W378" i="4"/>
  <c r="W388" i="4"/>
  <c r="W389" i="4"/>
  <c r="W390" i="4"/>
  <c r="W391" i="4"/>
  <c r="W392" i="4"/>
  <c r="W393" i="4"/>
  <c r="W394" i="4"/>
  <c r="W404" i="4"/>
  <c r="W405" i="4"/>
  <c r="W406" i="4"/>
  <c r="W407" i="4"/>
  <c r="W408" i="4"/>
  <c r="W409" i="4"/>
  <c r="W410" i="4"/>
  <c r="W420" i="4"/>
  <c r="W421" i="4"/>
  <c r="W422" i="4"/>
  <c r="W423" i="4"/>
  <c r="W424" i="4"/>
  <c r="W425" i="4"/>
  <c r="W426" i="4"/>
  <c r="W436" i="4"/>
  <c r="W437" i="4"/>
  <c r="W438" i="4"/>
  <c r="W439" i="4"/>
  <c r="W440" i="4"/>
  <c r="W441" i="4"/>
  <c r="W442" i="4"/>
  <c r="M243" i="4"/>
  <c r="M245" i="4"/>
  <c r="M246" i="4"/>
  <c r="M248" i="4"/>
  <c r="M250" i="4"/>
  <c r="M251" i="4"/>
  <c r="M259" i="4"/>
  <c r="M261" i="4"/>
  <c r="M262" i="4"/>
  <c r="M264" i="4"/>
  <c r="M266" i="4"/>
  <c r="M267" i="4"/>
  <c r="M275" i="4"/>
  <c r="M277" i="4"/>
  <c r="M278" i="4"/>
  <c r="M280" i="4"/>
  <c r="M282" i="4"/>
  <c r="M283" i="4"/>
  <c r="M291" i="4"/>
  <c r="M293" i="4"/>
  <c r="M294" i="4"/>
  <c r="M296" i="4"/>
  <c r="M298" i="4"/>
  <c r="M299" i="4"/>
  <c r="M307" i="4"/>
  <c r="M309" i="4"/>
  <c r="M310" i="4"/>
  <c r="M312" i="4"/>
  <c r="M314" i="4"/>
  <c r="M315" i="4"/>
  <c r="M323" i="4"/>
  <c r="M325" i="4"/>
  <c r="M326" i="4"/>
  <c r="M328" i="4"/>
  <c r="M330" i="4"/>
  <c r="M331" i="4"/>
  <c r="M339" i="4"/>
  <c r="M341" i="4"/>
  <c r="M342" i="4"/>
  <c r="M344" i="4"/>
  <c r="M346" i="4"/>
  <c r="M347" i="4"/>
  <c r="M355" i="4"/>
  <c r="M357" i="4"/>
  <c r="M358" i="4"/>
  <c r="M360" i="4"/>
  <c r="M362" i="4"/>
  <c r="M363" i="4"/>
  <c r="M371" i="4"/>
  <c r="M373" i="4"/>
  <c r="M374" i="4"/>
  <c r="M376" i="4"/>
  <c r="M378" i="4"/>
  <c r="M379" i="4"/>
  <c r="M387" i="4"/>
  <c r="M389" i="4"/>
  <c r="M390" i="4"/>
  <c r="M392" i="4"/>
  <c r="M394" i="4"/>
  <c r="M395" i="4"/>
  <c r="M403" i="4"/>
  <c r="M405" i="4"/>
  <c r="M406" i="4"/>
  <c r="M408" i="4"/>
  <c r="M410" i="4"/>
  <c r="M411" i="4"/>
  <c r="M419" i="4"/>
  <c r="M421" i="4"/>
  <c r="M422" i="4"/>
  <c r="M424" i="4"/>
  <c r="M426" i="4"/>
  <c r="M427" i="4"/>
  <c r="M435" i="4"/>
  <c r="M437" i="4"/>
  <c r="M438" i="4"/>
  <c r="M440" i="4"/>
  <c r="M442" i="4"/>
  <c r="M443" i="4"/>
  <c r="L18" i="4"/>
  <c r="L34" i="4"/>
  <c r="L50" i="4"/>
  <c r="L66" i="4"/>
  <c r="L82" i="4"/>
  <c r="L114" i="4"/>
  <c r="L130" i="4"/>
  <c r="L146" i="4"/>
  <c r="L162" i="4"/>
  <c r="L178" i="4"/>
  <c r="L194" i="4"/>
  <c r="L210" i="4"/>
  <c r="L226" i="4"/>
  <c r="L242" i="4"/>
  <c r="L244" i="4"/>
  <c r="L246" i="4"/>
  <c r="L248" i="4"/>
  <c r="L256" i="4"/>
  <c r="L257" i="4"/>
  <c r="L258" i="4"/>
  <c r="L262" i="4"/>
  <c r="L264" i="4"/>
  <c r="L272" i="4"/>
  <c r="L273" i="4"/>
  <c r="L274" i="4"/>
  <c r="L278" i="4"/>
  <c r="L280" i="4"/>
  <c r="L288" i="4"/>
  <c r="L289" i="4"/>
  <c r="L290" i="4"/>
  <c r="L294" i="4"/>
  <c r="L296" i="4"/>
  <c r="L304" i="4"/>
  <c r="L305" i="4"/>
  <c r="L306" i="4"/>
  <c r="L310" i="4"/>
  <c r="L312" i="4"/>
  <c r="L320" i="4"/>
  <c r="L321" i="4"/>
  <c r="L322" i="4"/>
  <c r="L326" i="4"/>
  <c r="L328" i="4"/>
  <c r="L336" i="4"/>
  <c r="L337" i="4"/>
  <c r="L338" i="4"/>
  <c r="L342" i="4"/>
  <c r="L344" i="4"/>
  <c r="L352" i="4"/>
  <c r="L353" i="4"/>
  <c r="L354" i="4"/>
  <c r="L358" i="4"/>
  <c r="L360" i="4"/>
  <c r="L368" i="4"/>
  <c r="L369" i="4"/>
  <c r="L370" i="4"/>
  <c r="L374" i="4"/>
  <c r="L376" i="4"/>
  <c r="L384" i="4"/>
  <c r="L385" i="4"/>
  <c r="L386" i="4"/>
  <c r="L390" i="4"/>
  <c r="L392" i="4"/>
  <c r="L400" i="4"/>
  <c r="L401" i="4"/>
  <c r="L402" i="4"/>
  <c r="L406" i="4"/>
  <c r="L408" i="4"/>
  <c r="L416" i="4"/>
  <c r="L417" i="4"/>
  <c r="L418" i="4"/>
  <c r="L422" i="4"/>
  <c r="L424" i="4"/>
  <c r="L432" i="4"/>
  <c r="L433" i="4"/>
  <c r="L434" i="4"/>
  <c r="L438" i="4"/>
  <c r="L440" i="4"/>
  <c r="K13" i="4"/>
  <c r="K14" i="4"/>
  <c r="K29" i="4"/>
  <c r="K30" i="4"/>
  <c r="K45" i="4"/>
  <c r="K46" i="4"/>
  <c r="K61" i="4"/>
  <c r="K62" i="4"/>
  <c r="K77" i="4"/>
  <c r="K78" i="4"/>
  <c r="K93" i="4"/>
  <c r="K94" i="4"/>
  <c r="K109" i="4"/>
  <c r="K110" i="4"/>
  <c r="K125" i="4"/>
  <c r="K126" i="4"/>
  <c r="K141" i="4"/>
  <c r="K142" i="4"/>
  <c r="K157" i="4"/>
  <c r="K158" i="4"/>
  <c r="K173" i="4"/>
  <c r="K174" i="4"/>
  <c r="K448" i="4"/>
  <c r="K189" i="4"/>
  <c r="K190" i="4"/>
  <c r="K205" i="4"/>
  <c r="K206" i="4"/>
  <c r="K221" i="4"/>
  <c r="K222" i="4"/>
  <c r="K237" i="4"/>
  <c r="K238" i="4"/>
  <c r="K253" i="4"/>
  <c r="K254" i="4"/>
  <c r="K255" i="4"/>
  <c r="K256" i="4"/>
  <c r="K269" i="4"/>
  <c r="K270" i="4"/>
  <c r="K271" i="4"/>
  <c r="K272" i="4"/>
  <c r="K285" i="4"/>
  <c r="K286" i="4"/>
  <c r="K287" i="4"/>
  <c r="K288" i="4"/>
  <c r="K301" i="4"/>
  <c r="K302" i="4"/>
  <c r="K303" i="4"/>
  <c r="K304" i="4"/>
  <c r="K317" i="4"/>
  <c r="K318" i="4"/>
  <c r="K319" i="4"/>
  <c r="K320" i="4"/>
  <c r="K333" i="4"/>
  <c r="K334" i="4"/>
  <c r="K335" i="4"/>
  <c r="K336" i="4"/>
  <c r="K349" i="4"/>
  <c r="K350" i="4"/>
  <c r="K351" i="4"/>
  <c r="K352" i="4"/>
  <c r="K365" i="4"/>
  <c r="K366" i="4"/>
  <c r="K367" i="4"/>
  <c r="K368" i="4"/>
  <c r="K381" i="4"/>
  <c r="K382" i="4"/>
  <c r="K383" i="4"/>
  <c r="K384" i="4"/>
  <c r="K397" i="4"/>
  <c r="K398" i="4"/>
  <c r="K399" i="4"/>
  <c r="K400" i="4"/>
  <c r="K413" i="4"/>
  <c r="K414" i="4"/>
  <c r="K415" i="4"/>
  <c r="K416" i="4"/>
  <c r="K429" i="4"/>
  <c r="K430" i="4"/>
  <c r="K431" i="4"/>
  <c r="K432" i="4"/>
  <c r="K445" i="4"/>
  <c r="K446" i="4"/>
  <c r="K447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51" i="4"/>
  <c r="W252" i="4"/>
  <c r="W253" i="4"/>
  <c r="W254" i="4"/>
  <c r="W258" i="4"/>
  <c r="W259" i="4"/>
  <c r="W267" i="4"/>
  <c r="W268" i="4"/>
  <c r="W269" i="4"/>
  <c r="W270" i="4"/>
  <c r="W271" i="4"/>
  <c r="W272" i="4"/>
  <c r="W273" i="4"/>
  <c r="W274" i="4"/>
  <c r="W275" i="4"/>
  <c r="W283" i="4"/>
  <c r="W284" i="4"/>
  <c r="W285" i="4"/>
  <c r="W286" i="4"/>
  <c r="W287" i="4"/>
  <c r="W288" i="4"/>
  <c r="W289" i="4"/>
  <c r="W290" i="4"/>
  <c r="W291" i="4"/>
  <c r="W299" i="4"/>
  <c r="W300" i="4"/>
  <c r="W301" i="4"/>
  <c r="W302" i="4"/>
  <c r="W303" i="4"/>
  <c r="W304" i="4"/>
  <c r="W305" i="4"/>
  <c r="W306" i="4"/>
  <c r="W307" i="4"/>
  <c r="W313" i="4"/>
  <c r="W315" i="4"/>
  <c r="W316" i="4"/>
  <c r="W317" i="4"/>
  <c r="W318" i="4"/>
  <c r="W319" i="4"/>
  <c r="W320" i="4"/>
  <c r="W321" i="4"/>
  <c r="W322" i="4"/>
  <c r="W323" i="4"/>
  <c r="W331" i="4"/>
  <c r="W332" i="4"/>
  <c r="W333" i="4"/>
  <c r="W334" i="4"/>
  <c r="W335" i="4"/>
  <c r="W336" i="4"/>
  <c r="W337" i="4"/>
  <c r="W338" i="4"/>
  <c r="W339" i="4"/>
  <c r="W347" i="4"/>
  <c r="W348" i="4"/>
  <c r="W349" i="4"/>
  <c r="W350" i="4"/>
  <c r="W351" i="4"/>
  <c r="W352" i="4"/>
  <c r="W353" i="4"/>
  <c r="W354" i="4"/>
  <c r="W355" i="4"/>
  <c r="W363" i="4"/>
  <c r="W364" i="4"/>
  <c r="W365" i="4"/>
  <c r="W366" i="4"/>
  <c r="W367" i="4"/>
  <c r="W368" i="4"/>
  <c r="W369" i="4"/>
  <c r="W370" i="4"/>
  <c r="W371" i="4"/>
  <c r="W379" i="4"/>
  <c r="W380" i="4"/>
  <c r="W381" i="4"/>
  <c r="W382" i="4"/>
  <c r="W383" i="4"/>
  <c r="W384" i="4"/>
  <c r="W385" i="4"/>
  <c r="W386" i="4"/>
  <c r="W387" i="4"/>
  <c r="W395" i="4"/>
  <c r="W396" i="4"/>
  <c r="W397" i="4"/>
  <c r="W398" i="4"/>
  <c r="W399" i="4"/>
  <c r="W400" i="4"/>
  <c r="W401" i="4"/>
  <c r="W402" i="4"/>
  <c r="W403" i="4"/>
  <c r="W411" i="4"/>
  <c r="W412" i="4"/>
  <c r="W413" i="4"/>
  <c r="W414" i="4"/>
  <c r="W415" i="4"/>
  <c r="W416" i="4"/>
  <c r="W417" i="4"/>
  <c r="W418" i="4"/>
  <c r="W419" i="4"/>
  <c r="W427" i="4"/>
  <c r="W428" i="4"/>
  <c r="W429" i="4"/>
  <c r="W430" i="4"/>
  <c r="W431" i="4"/>
  <c r="W432" i="4"/>
  <c r="W433" i="4"/>
  <c r="W434" i="4"/>
  <c r="W435" i="4"/>
  <c r="W443" i="4"/>
  <c r="W444" i="4"/>
  <c r="W445" i="4"/>
  <c r="W446" i="4"/>
  <c r="W447" i="4"/>
  <c r="W448" i="4"/>
  <c r="W449" i="4"/>
  <c r="W2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7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238" i="4"/>
  <c r="U239" i="4"/>
  <c r="U240" i="4"/>
  <c r="U241" i="4"/>
  <c r="U242" i="4"/>
  <c r="U244" i="4"/>
  <c r="U245" i="4"/>
  <c r="U248" i="4"/>
  <c r="U249" i="4"/>
  <c r="U253" i="4"/>
  <c r="U256" i="4"/>
  <c r="U257" i="4"/>
  <c r="U259" i="4"/>
  <c r="U260" i="4"/>
  <c r="U261" i="4"/>
  <c r="U262" i="4"/>
  <c r="U263" i="4"/>
  <c r="U264" i="4"/>
  <c r="U265" i="4"/>
  <c r="U269" i="4"/>
  <c r="U270" i="4"/>
  <c r="U271" i="4"/>
  <c r="U272" i="4"/>
  <c r="U273" i="4"/>
  <c r="U274" i="4"/>
  <c r="U275" i="4"/>
  <c r="U276" i="4"/>
  <c r="U277" i="4"/>
  <c r="U278" i="4"/>
  <c r="U279" i="4"/>
  <c r="U280" i="4"/>
  <c r="U281" i="4"/>
  <c r="U285" i="4"/>
  <c r="U286" i="4"/>
  <c r="U287" i="4"/>
  <c r="U288" i="4"/>
  <c r="U289" i="4"/>
  <c r="U290" i="4"/>
  <c r="U291" i="4"/>
  <c r="U292" i="4"/>
  <c r="U293" i="4"/>
  <c r="U294" i="4"/>
  <c r="U295" i="4"/>
  <c r="U296" i="4"/>
  <c r="U297" i="4"/>
  <c r="U301" i="4"/>
  <c r="U302" i="4"/>
  <c r="U303" i="4"/>
  <c r="U304" i="4"/>
  <c r="U305" i="4"/>
  <c r="U306" i="4"/>
  <c r="U307" i="4"/>
  <c r="U308" i="4"/>
  <c r="U309" i="4"/>
  <c r="U310" i="4"/>
  <c r="U311" i="4"/>
  <c r="U312" i="4"/>
  <c r="U313" i="4"/>
  <c r="U317" i="4"/>
  <c r="U318" i="4"/>
  <c r="U319" i="4"/>
  <c r="U320" i="4"/>
  <c r="U321" i="4"/>
  <c r="U322" i="4"/>
  <c r="U323" i="4"/>
  <c r="U324" i="4"/>
  <c r="U325" i="4"/>
  <c r="U326" i="4"/>
  <c r="U327" i="4"/>
  <c r="U328" i="4"/>
  <c r="U329" i="4"/>
  <c r="U333" i="4"/>
  <c r="U334" i="4"/>
  <c r="U335" i="4"/>
  <c r="U336" i="4"/>
  <c r="U337" i="4"/>
  <c r="U338" i="4"/>
  <c r="U339" i="4"/>
  <c r="U340" i="4"/>
  <c r="U341" i="4"/>
  <c r="U342" i="4"/>
  <c r="U343" i="4"/>
  <c r="U344" i="4"/>
  <c r="U345" i="4"/>
  <c r="U349" i="4"/>
  <c r="U350" i="4"/>
  <c r="U351" i="4"/>
  <c r="U352" i="4"/>
  <c r="U353" i="4"/>
  <c r="U354" i="4"/>
  <c r="U355" i="4"/>
  <c r="U356" i="4"/>
  <c r="U357" i="4"/>
  <c r="U358" i="4"/>
  <c r="U359" i="4"/>
  <c r="U360" i="4"/>
  <c r="U361" i="4"/>
  <c r="U365" i="4"/>
  <c r="U366" i="4"/>
  <c r="U367" i="4"/>
  <c r="U368" i="4"/>
  <c r="U369" i="4"/>
  <c r="U370" i="4"/>
  <c r="U371" i="4"/>
  <c r="U372" i="4"/>
  <c r="U373" i="4"/>
  <c r="U374" i="4"/>
  <c r="U375" i="4"/>
  <c r="U376" i="4"/>
  <c r="U377" i="4"/>
  <c r="U381" i="4"/>
  <c r="U382" i="4"/>
  <c r="U383" i="4"/>
  <c r="U384" i="4"/>
  <c r="U385" i="4"/>
  <c r="U386" i="4"/>
  <c r="U387" i="4"/>
  <c r="U388" i="4"/>
  <c r="U389" i="4"/>
  <c r="U390" i="4"/>
  <c r="U391" i="4"/>
  <c r="U392" i="4"/>
  <c r="U393" i="4"/>
  <c r="U397" i="4"/>
  <c r="U398" i="4"/>
  <c r="U399" i="4"/>
  <c r="U400" i="4"/>
  <c r="U401" i="4"/>
  <c r="U402" i="4"/>
  <c r="U403" i="4"/>
  <c r="U404" i="4"/>
  <c r="U405" i="4"/>
  <c r="U406" i="4"/>
  <c r="U407" i="4"/>
  <c r="U408" i="4"/>
  <c r="U409" i="4"/>
  <c r="U412" i="4"/>
  <c r="U413" i="4"/>
  <c r="U414" i="4"/>
  <c r="U415" i="4"/>
  <c r="U416" i="4"/>
  <c r="U417" i="4"/>
  <c r="U418" i="4"/>
  <c r="U419" i="4"/>
  <c r="U420" i="4"/>
  <c r="U421" i="4"/>
  <c r="U422" i="4"/>
  <c r="U423" i="4"/>
  <c r="U424" i="4"/>
  <c r="U425" i="4"/>
  <c r="U429" i="4"/>
  <c r="U430" i="4"/>
  <c r="U431" i="4"/>
  <c r="U432" i="4"/>
  <c r="U433" i="4"/>
  <c r="U434" i="4"/>
  <c r="U435" i="4"/>
  <c r="U436" i="4"/>
  <c r="U437" i="4"/>
  <c r="U438" i="4"/>
  <c r="U439" i="4"/>
  <c r="U440" i="4"/>
  <c r="U441" i="4"/>
  <c r="U445" i="4"/>
  <c r="U446" i="4"/>
  <c r="U447" i="4"/>
  <c r="U448" i="4"/>
  <c r="U449" i="4"/>
  <c r="U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54" i="4"/>
  <c r="T255" i="4"/>
  <c r="T256" i="4"/>
  <c r="T258" i="4"/>
  <c r="T259" i="4"/>
  <c r="T260" i="4"/>
  <c r="T261" i="4"/>
  <c r="T270" i="4"/>
  <c r="T271" i="4"/>
  <c r="T272" i="4"/>
  <c r="T273" i="4"/>
  <c r="T274" i="4"/>
  <c r="T275" i="4"/>
  <c r="T276" i="4"/>
  <c r="T277" i="4"/>
  <c r="T286" i="4"/>
  <c r="T287" i="4"/>
  <c r="T288" i="4"/>
  <c r="T289" i="4"/>
  <c r="T290" i="4"/>
  <c r="T291" i="4"/>
  <c r="T292" i="4"/>
  <c r="T293" i="4"/>
  <c r="T302" i="4"/>
  <c r="T303" i="4"/>
  <c r="T304" i="4"/>
  <c r="T305" i="4"/>
  <c r="T306" i="4"/>
  <c r="T307" i="4"/>
  <c r="T308" i="4"/>
  <c r="T309" i="4"/>
  <c r="T313" i="4"/>
  <c r="T318" i="4"/>
  <c r="T319" i="4"/>
  <c r="T320" i="4"/>
  <c r="T321" i="4"/>
  <c r="T322" i="4"/>
  <c r="T323" i="4"/>
  <c r="T324" i="4"/>
  <c r="T325" i="4"/>
  <c r="T334" i="4"/>
  <c r="T335" i="4"/>
  <c r="T336" i="4"/>
  <c r="T337" i="4"/>
  <c r="T338" i="4"/>
  <c r="T339" i="4"/>
  <c r="T340" i="4"/>
  <c r="T341" i="4"/>
  <c r="T350" i="4"/>
  <c r="T351" i="4"/>
  <c r="T352" i="4"/>
  <c r="T353" i="4"/>
  <c r="T354" i="4"/>
  <c r="T355" i="4"/>
  <c r="T356" i="4"/>
  <c r="T357" i="4"/>
  <c r="T366" i="4"/>
  <c r="T367" i="4"/>
  <c r="T368" i="4"/>
  <c r="T369" i="4"/>
  <c r="T370" i="4"/>
  <c r="T371" i="4"/>
  <c r="T372" i="4"/>
  <c r="T373" i="4"/>
  <c r="T382" i="4"/>
  <c r="T383" i="4"/>
  <c r="T384" i="4"/>
  <c r="T385" i="4"/>
  <c r="T386" i="4"/>
  <c r="T387" i="4"/>
  <c r="T388" i="4"/>
  <c r="T389" i="4"/>
  <c r="T398" i="4"/>
  <c r="T399" i="4"/>
  <c r="T400" i="4"/>
  <c r="T401" i="4"/>
  <c r="T402" i="4"/>
  <c r="T403" i="4"/>
  <c r="T404" i="4"/>
  <c r="T405" i="4"/>
  <c r="T412" i="4"/>
  <c r="T414" i="4"/>
  <c r="T415" i="4"/>
  <c r="T416" i="4"/>
  <c r="T417" i="4"/>
  <c r="T418" i="4"/>
  <c r="T419" i="4"/>
  <c r="T420" i="4"/>
  <c r="T421" i="4"/>
  <c r="T430" i="4"/>
  <c r="T431" i="4"/>
  <c r="T432" i="4"/>
  <c r="T433" i="4"/>
  <c r="T434" i="4"/>
  <c r="T435" i="4"/>
  <c r="T436" i="4"/>
  <c r="T437" i="4"/>
  <c r="T446" i="4"/>
  <c r="T447" i="4"/>
  <c r="T448" i="4"/>
  <c r="T449" i="4"/>
  <c r="T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50" i="4"/>
  <c r="S251" i="4"/>
  <c r="S252" i="4"/>
  <c r="S254" i="4"/>
  <c r="S266" i="4"/>
  <c r="S267" i="4"/>
  <c r="S268" i="4"/>
  <c r="S269" i="4"/>
  <c r="S270" i="4"/>
  <c r="S271" i="4"/>
  <c r="S272" i="4"/>
  <c r="S273" i="4"/>
  <c r="S282" i="4"/>
  <c r="S283" i="4"/>
  <c r="S284" i="4"/>
  <c r="S285" i="4"/>
  <c r="S286" i="4"/>
  <c r="S287" i="4"/>
  <c r="S288" i="4"/>
  <c r="S289" i="4"/>
  <c r="S298" i="4"/>
  <c r="S299" i="4"/>
  <c r="S300" i="4"/>
  <c r="S301" i="4"/>
  <c r="S302" i="4"/>
  <c r="S303" i="4"/>
  <c r="S304" i="4"/>
  <c r="S305" i="4"/>
  <c r="S313" i="4"/>
  <c r="S314" i="4"/>
  <c r="S315" i="4"/>
  <c r="S316" i="4"/>
  <c r="S317" i="4"/>
  <c r="S318" i="4"/>
  <c r="S319" i="4"/>
  <c r="S320" i="4"/>
  <c r="S321" i="4"/>
  <c r="S330" i="4"/>
  <c r="S331" i="4"/>
  <c r="S332" i="4"/>
  <c r="S333" i="4"/>
  <c r="S334" i="4"/>
  <c r="S335" i="4"/>
  <c r="S336" i="4"/>
  <c r="S337" i="4"/>
  <c r="S346" i="4"/>
  <c r="S347" i="4"/>
  <c r="S348" i="4"/>
  <c r="S349" i="4"/>
  <c r="S350" i="4"/>
  <c r="S351" i="4"/>
  <c r="S352" i="4"/>
  <c r="S353" i="4"/>
  <c r="S362" i="4"/>
  <c r="S363" i="4"/>
  <c r="S364" i="4"/>
  <c r="S365" i="4"/>
  <c r="S366" i="4"/>
  <c r="S367" i="4"/>
  <c r="S368" i="4"/>
  <c r="S369" i="4"/>
  <c r="S378" i="4"/>
  <c r="S379" i="4"/>
  <c r="S380" i="4"/>
  <c r="S381" i="4"/>
  <c r="S382" i="4"/>
  <c r="S383" i="4"/>
  <c r="S384" i="4"/>
  <c r="S385" i="4"/>
  <c r="S394" i="4"/>
  <c r="S395" i="4"/>
  <c r="S396" i="4"/>
  <c r="S397" i="4"/>
  <c r="S398" i="4"/>
  <c r="S399" i="4"/>
  <c r="S400" i="4"/>
  <c r="S401" i="4"/>
  <c r="S410" i="4"/>
  <c r="S411" i="4"/>
  <c r="S412" i="4"/>
  <c r="S413" i="4"/>
  <c r="S414" i="4"/>
  <c r="S415" i="4"/>
  <c r="S416" i="4"/>
  <c r="S417" i="4"/>
  <c r="S426" i="4"/>
  <c r="S427" i="4"/>
  <c r="S428" i="4"/>
  <c r="S429" i="4"/>
  <c r="S430" i="4"/>
  <c r="S431" i="4"/>
  <c r="S432" i="4"/>
  <c r="S433" i="4"/>
  <c r="S442" i="4"/>
  <c r="S443" i="4"/>
  <c r="S444" i="4"/>
  <c r="S445" i="4"/>
  <c r="S446" i="4"/>
  <c r="S447" i="4"/>
  <c r="S448" i="4"/>
  <c r="S449" i="4"/>
  <c r="S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50" i="4"/>
  <c r="R251" i="4"/>
  <c r="R252" i="4"/>
  <c r="R253" i="4"/>
  <c r="R254" i="4"/>
  <c r="R258" i="4"/>
  <c r="R259" i="4"/>
  <c r="R260" i="4"/>
  <c r="R266" i="4"/>
  <c r="R267" i="4"/>
  <c r="R268" i="4"/>
  <c r="R269" i="4"/>
  <c r="R270" i="4"/>
  <c r="R271" i="4"/>
  <c r="R272" i="4"/>
  <c r="R273" i="4"/>
  <c r="R274" i="4"/>
  <c r="R275" i="4"/>
  <c r="R276" i="4"/>
  <c r="R282" i="4"/>
  <c r="R283" i="4"/>
  <c r="R284" i="4"/>
  <c r="R285" i="4"/>
  <c r="R286" i="4"/>
  <c r="R287" i="4"/>
  <c r="R288" i="4"/>
  <c r="R289" i="4"/>
  <c r="R290" i="4"/>
  <c r="R291" i="4"/>
  <c r="R292" i="4"/>
  <c r="R298" i="4"/>
  <c r="R299" i="4"/>
  <c r="R300" i="4"/>
  <c r="R301" i="4"/>
  <c r="R302" i="4"/>
  <c r="R303" i="4"/>
  <c r="R304" i="4"/>
  <c r="R305" i="4"/>
  <c r="R306" i="4"/>
  <c r="R307" i="4"/>
  <c r="R308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30" i="4"/>
  <c r="R331" i="4"/>
  <c r="R332" i="4"/>
  <c r="R333" i="4"/>
  <c r="R334" i="4"/>
  <c r="R335" i="4"/>
  <c r="R336" i="4"/>
  <c r="R337" i="4"/>
  <c r="R338" i="4"/>
  <c r="R339" i="4"/>
  <c r="R340" i="4"/>
  <c r="R346" i="4"/>
  <c r="R347" i="4"/>
  <c r="R348" i="4"/>
  <c r="R349" i="4"/>
  <c r="R350" i="4"/>
  <c r="R351" i="4"/>
  <c r="R352" i="4"/>
  <c r="R353" i="4"/>
  <c r="R354" i="4"/>
  <c r="R355" i="4"/>
  <c r="R356" i="4"/>
  <c r="R362" i="4"/>
  <c r="R363" i="4"/>
  <c r="R364" i="4"/>
  <c r="R365" i="4"/>
  <c r="R366" i="4"/>
  <c r="R367" i="4"/>
  <c r="R368" i="4"/>
  <c r="R369" i="4"/>
  <c r="R370" i="4"/>
  <c r="R371" i="4"/>
  <c r="R372" i="4"/>
  <c r="R378" i="4"/>
  <c r="R379" i="4"/>
  <c r="R380" i="4"/>
  <c r="R381" i="4"/>
  <c r="R382" i="4"/>
  <c r="R383" i="4"/>
  <c r="R384" i="4"/>
  <c r="R385" i="4"/>
  <c r="R386" i="4"/>
  <c r="R387" i="4"/>
  <c r="R388" i="4"/>
  <c r="R394" i="4"/>
  <c r="R395" i="4"/>
  <c r="R396" i="4"/>
  <c r="R397" i="4"/>
  <c r="R398" i="4"/>
  <c r="R399" i="4"/>
  <c r="R400" i="4"/>
  <c r="R401" i="4"/>
  <c r="R402" i="4"/>
  <c r="R403" i="4"/>
  <c r="R404" i="4"/>
  <c r="R410" i="4"/>
  <c r="R411" i="4"/>
  <c r="R412" i="4"/>
  <c r="R413" i="4"/>
  <c r="R414" i="4"/>
  <c r="R415" i="4"/>
  <c r="R416" i="4"/>
  <c r="R417" i="4"/>
  <c r="R418" i="4"/>
  <c r="R419" i="4"/>
  <c r="R420" i="4"/>
  <c r="R426" i="4"/>
  <c r="R427" i="4"/>
  <c r="R428" i="4"/>
  <c r="R429" i="4"/>
  <c r="R430" i="4"/>
  <c r="R431" i="4"/>
  <c r="R432" i="4"/>
  <c r="R433" i="4"/>
  <c r="R434" i="4"/>
  <c r="R435" i="4"/>
  <c r="R436" i="4"/>
  <c r="R442" i="4"/>
  <c r="R443" i="4"/>
  <c r="R444" i="4"/>
  <c r="R445" i="4"/>
  <c r="R446" i="4"/>
  <c r="R447" i="4"/>
  <c r="R448" i="4"/>
  <c r="R449" i="4"/>
  <c r="R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7" i="4"/>
  <c r="Q249" i="4"/>
  <c r="Q250" i="4"/>
  <c r="Q252" i="4"/>
  <c r="Q253" i="4"/>
  <c r="Q254" i="4"/>
  <c r="Q255" i="4"/>
  <c r="Q259" i="4"/>
  <c r="Q263" i="4"/>
  <c r="Q264" i="4"/>
  <c r="Q265" i="4"/>
  <c r="Q266" i="4"/>
  <c r="Q267" i="4"/>
  <c r="Q268" i="4"/>
  <c r="Q269" i="4"/>
  <c r="Q270" i="4"/>
  <c r="Q271" i="4"/>
  <c r="Q275" i="4"/>
  <c r="Q279" i="4"/>
  <c r="Q280" i="4"/>
  <c r="Q281" i="4"/>
  <c r="Q282" i="4"/>
  <c r="Q283" i="4"/>
  <c r="Q284" i="4"/>
  <c r="Q285" i="4"/>
  <c r="Q286" i="4"/>
  <c r="Q287" i="4"/>
  <c r="Q291" i="4"/>
  <c r="Q295" i="4"/>
  <c r="Q296" i="4"/>
  <c r="Q297" i="4"/>
  <c r="Q298" i="4"/>
  <c r="Q299" i="4"/>
  <c r="Q300" i="4"/>
  <c r="Q301" i="4"/>
  <c r="Q302" i="4"/>
  <c r="Q303" i="4"/>
  <c r="Q307" i="4"/>
  <c r="Q311" i="4"/>
  <c r="Q312" i="4"/>
  <c r="Q313" i="4"/>
  <c r="Q314" i="4"/>
  <c r="Q315" i="4"/>
  <c r="Q316" i="4"/>
  <c r="Q317" i="4"/>
  <c r="Q318" i="4"/>
  <c r="Q319" i="4"/>
  <c r="Q323" i="4"/>
  <c r="Q327" i="4"/>
  <c r="Q328" i="4"/>
  <c r="Q329" i="4"/>
  <c r="Q330" i="4"/>
  <c r="Q331" i="4"/>
  <c r="Q332" i="4"/>
  <c r="Q333" i="4"/>
  <c r="Q334" i="4"/>
  <c r="Q335" i="4"/>
  <c r="Q339" i="4"/>
  <c r="Q343" i="4"/>
  <c r="Q344" i="4"/>
  <c r="Q345" i="4"/>
  <c r="Q346" i="4"/>
  <c r="Q347" i="4"/>
  <c r="Q348" i="4"/>
  <c r="Q349" i="4"/>
  <c r="Q350" i="4"/>
  <c r="Q351" i="4"/>
  <c r="Q355" i="4"/>
  <c r="Q359" i="4"/>
  <c r="Q360" i="4"/>
  <c r="Q361" i="4"/>
  <c r="Q362" i="4"/>
  <c r="Q363" i="4"/>
  <c r="Q364" i="4"/>
  <c r="Q365" i="4"/>
  <c r="Q366" i="4"/>
  <c r="Q367" i="4"/>
  <c r="Q371" i="4"/>
  <c r="Q375" i="4"/>
  <c r="Q376" i="4"/>
  <c r="Q377" i="4"/>
  <c r="Q378" i="4"/>
  <c r="Q379" i="4"/>
  <c r="Q380" i="4"/>
  <c r="Q381" i="4"/>
  <c r="Q382" i="4"/>
  <c r="Q383" i="4"/>
  <c r="Q387" i="4"/>
  <c r="Q391" i="4"/>
  <c r="Q392" i="4"/>
  <c r="Q393" i="4"/>
  <c r="Q394" i="4"/>
  <c r="Q395" i="4"/>
  <c r="Q396" i="4"/>
  <c r="Q397" i="4"/>
  <c r="Q398" i="4"/>
  <c r="Q399" i="4"/>
  <c r="Q403" i="4"/>
  <c r="Q407" i="4"/>
  <c r="Q408" i="4"/>
  <c r="Q409" i="4"/>
  <c r="Q410" i="4"/>
  <c r="Q411" i="4"/>
  <c r="Q412" i="4"/>
  <c r="Q413" i="4"/>
  <c r="Q414" i="4"/>
  <c r="Q415" i="4"/>
  <c r="Q419" i="4"/>
  <c r="Q423" i="4"/>
  <c r="Q424" i="4"/>
  <c r="Q425" i="4"/>
  <c r="Q426" i="4"/>
  <c r="Q427" i="4"/>
  <c r="Q428" i="4"/>
  <c r="Q429" i="4"/>
  <c r="Q430" i="4"/>
  <c r="Q431" i="4"/>
  <c r="Q435" i="4"/>
  <c r="Q439" i="4"/>
  <c r="Q440" i="4"/>
  <c r="Q441" i="4"/>
  <c r="Q442" i="4"/>
  <c r="Q443" i="4"/>
  <c r="Q444" i="4"/>
  <c r="Q445" i="4"/>
  <c r="Q446" i="4"/>
  <c r="Q447" i="4"/>
  <c r="Q448" i="4"/>
  <c r="Q449" i="4"/>
  <c r="Q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8" i="4"/>
  <c r="P249" i="4"/>
  <c r="P251" i="4"/>
  <c r="P252" i="4"/>
  <c r="P253" i="4"/>
  <c r="P254" i="4"/>
  <c r="P264" i="4"/>
  <c r="P265" i="4"/>
  <c r="P266" i="4"/>
  <c r="P267" i="4"/>
  <c r="P268" i="4"/>
  <c r="P269" i="4"/>
  <c r="P270" i="4"/>
  <c r="P271" i="4"/>
  <c r="P272" i="4"/>
  <c r="P273" i="4"/>
  <c r="P280" i="4"/>
  <c r="P281" i="4"/>
  <c r="P282" i="4"/>
  <c r="P283" i="4"/>
  <c r="P284" i="4"/>
  <c r="P285" i="4"/>
  <c r="P286" i="4"/>
  <c r="P287" i="4"/>
  <c r="P288" i="4"/>
  <c r="P289" i="4"/>
  <c r="P296" i="4"/>
  <c r="P297" i="4"/>
  <c r="P298" i="4"/>
  <c r="P299" i="4"/>
  <c r="P300" i="4"/>
  <c r="P301" i="4"/>
  <c r="P302" i="4"/>
  <c r="P303" i="4"/>
  <c r="P304" i="4"/>
  <c r="P305" i="4"/>
  <c r="P312" i="4"/>
  <c r="P313" i="4"/>
  <c r="P314" i="4"/>
  <c r="P315" i="4"/>
  <c r="P316" i="4"/>
  <c r="P317" i="4"/>
  <c r="P318" i="4"/>
  <c r="P319" i="4"/>
  <c r="P320" i="4"/>
  <c r="P321" i="4"/>
  <c r="P328" i="4"/>
  <c r="P329" i="4"/>
  <c r="P330" i="4"/>
  <c r="P331" i="4"/>
  <c r="P332" i="4"/>
  <c r="P333" i="4"/>
  <c r="P334" i="4"/>
  <c r="P335" i="4"/>
  <c r="P336" i="4"/>
  <c r="P337" i="4"/>
  <c r="P344" i="4"/>
  <c r="P345" i="4"/>
  <c r="P346" i="4"/>
  <c r="P347" i="4"/>
  <c r="P348" i="4"/>
  <c r="P349" i="4"/>
  <c r="P350" i="4"/>
  <c r="P351" i="4"/>
  <c r="P352" i="4"/>
  <c r="P353" i="4"/>
  <c r="P360" i="4"/>
  <c r="P361" i="4"/>
  <c r="P362" i="4"/>
  <c r="P363" i="4"/>
  <c r="P364" i="4"/>
  <c r="P365" i="4"/>
  <c r="P366" i="4"/>
  <c r="P367" i="4"/>
  <c r="P368" i="4"/>
  <c r="P369" i="4"/>
  <c r="P376" i="4"/>
  <c r="P377" i="4"/>
  <c r="P378" i="4"/>
  <c r="P379" i="4"/>
  <c r="P380" i="4"/>
  <c r="P381" i="4"/>
  <c r="P382" i="4"/>
  <c r="P383" i="4"/>
  <c r="P384" i="4"/>
  <c r="P385" i="4"/>
  <c r="P386" i="4"/>
  <c r="P392" i="4"/>
  <c r="P393" i="4"/>
  <c r="P394" i="4"/>
  <c r="P395" i="4"/>
  <c r="P396" i="4"/>
  <c r="P397" i="4"/>
  <c r="P398" i="4"/>
  <c r="P399" i="4"/>
  <c r="P400" i="4"/>
  <c r="P401" i="4"/>
  <c r="P402" i="4"/>
  <c r="P408" i="4"/>
  <c r="P409" i="4"/>
  <c r="P410" i="4"/>
  <c r="P411" i="4"/>
  <c r="P412" i="4"/>
  <c r="P413" i="4"/>
  <c r="P414" i="4"/>
  <c r="P415" i="4"/>
  <c r="P416" i="4"/>
  <c r="P417" i="4"/>
  <c r="P418" i="4"/>
  <c r="P424" i="4"/>
  <c r="P425" i="4"/>
  <c r="P426" i="4"/>
  <c r="P427" i="4"/>
  <c r="P428" i="4"/>
  <c r="P429" i="4"/>
  <c r="P430" i="4"/>
  <c r="P431" i="4"/>
  <c r="P432" i="4"/>
  <c r="P433" i="4"/>
  <c r="P434" i="4"/>
  <c r="P440" i="4"/>
  <c r="P441" i="4"/>
  <c r="P442" i="4"/>
  <c r="P443" i="4"/>
  <c r="P444" i="4"/>
  <c r="P445" i="4"/>
  <c r="P446" i="4"/>
  <c r="P447" i="4"/>
  <c r="P448" i="4"/>
  <c r="P449" i="4"/>
  <c r="P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6" i="4"/>
  <c r="O249" i="4"/>
  <c r="O251" i="4"/>
  <c r="O252" i="4"/>
  <c r="O253" i="4"/>
  <c r="O256" i="4"/>
  <c r="O259" i="4"/>
  <c r="O260" i="4"/>
  <c r="O262" i="4"/>
  <c r="O263" i="4"/>
  <c r="O265" i="4"/>
  <c r="O266" i="4"/>
  <c r="O267" i="4"/>
  <c r="O268" i="4"/>
  <c r="O269" i="4"/>
  <c r="O272" i="4"/>
  <c r="O275" i="4"/>
  <c r="O276" i="4"/>
  <c r="O278" i="4"/>
  <c r="O279" i="4"/>
  <c r="O281" i="4"/>
  <c r="O282" i="4"/>
  <c r="O283" i="4"/>
  <c r="O284" i="4"/>
  <c r="O285" i="4"/>
  <c r="O288" i="4"/>
  <c r="O291" i="4"/>
  <c r="O292" i="4"/>
  <c r="O294" i="4"/>
  <c r="O295" i="4"/>
  <c r="O297" i="4"/>
  <c r="O298" i="4"/>
  <c r="O299" i="4"/>
  <c r="O300" i="4"/>
  <c r="O301" i="4"/>
  <c r="O304" i="4"/>
  <c r="O307" i="4"/>
  <c r="O308" i="4"/>
  <c r="O310" i="4"/>
  <c r="O311" i="4"/>
  <c r="O313" i="4"/>
  <c r="O314" i="4"/>
  <c r="O315" i="4"/>
  <c r="O316" i="4"/>
  <c r="O317" i="4"/>
  <c r="O320" i="4"/>
  <c r="O323" i="4"/>
  <c r="O324" i="4"/>
  <c r="O326" i="4"/>
  <c r="O327" i="4"/>
  <c r="O329" i="4"/>
  <c r="O330" i="4"/>
  <c r="O331" i="4"/>
  <c r="O332" i="4"/>
  <c r="O333" i="4"/>
  <c r="O336" i="4"/>
  <c r="O339" i="4"/>
  <c r="O340" i="4"/>
  <c r="O342" i="4"/>
  <c r="O343" i="4"/>
  <c r="O345" i="4"/>
  <c r="O346" i="4"/>
  <c r="O347" i="4"/>
  <c r="O348" i="4"/>
  <c r="O349" i="4"/>
  <c r="O352" i="4"/>
  <c r="O355" i="4"/>
  <c r="O356" i="4"/>
  <c r="O358" i="4"/>
  <c r="O359" i="4"/>
  <c r="O361" i="4"/>
  <c r="O362" i="4"/>
  <c r="O363" i="4"/>
  <c r="O364" i="4"/>
  <c r="O365" i="4"/>
  <c r="O368" i="4"/>
  <c r="O371" i="4"/>
  <c r="O372" i="4"/>
  <c r="O374" i="4"/>
  <c r="O375" i="4"/>
  <c r="O377" i="4"/>
  <c r="O378" i="4"/>
  <c r="O379" i="4"/>
  <c r="O380" i="4"/>
  <c r="O381" i="4"/>
  <c r="O384" i="4"/>
  <c r="O387" i="4"/>
  <c r="O388" i="4"/>
  <c r="O390" i="4"/>
  <c r="O391" i="4"/>
  <c r="O393" i="4"/>
  <c r="O394" i="4"/>
  <c r="O395" i="4"/>
  <c r="O396" i="4"/>
  <c r="O397" i="4"/>
  <c r="O400" i="4"/>
  <c r="O403" i="4"/>
  <c r="O404" i="4"/>
  <c r="O406" i="4"/>
  <c r="O407" i="4"/>
  <c r="O409" i="4"/>
  <c r="O410" i="4"/>
  <c r="O411" i="4"/>
  <c r="O412" i="4"/>
  <c r="O413" i="4"/>
  <c r="O416" i="4"/>
  <c r="O419" i="4"/>
  <c r="O420" i="4"/>
  <c r="O422" i="4"/>
  <c r="O423" i="4"/>
  <c r="O425" i="4"/>
  <c r="O426" i="4"/>
  <c r="O427" i="4"/>
  <c r="O428" i="4"/>
  <c r="O429" i="4"/>
  <c r="O432" i="4"/>
  <c r="O435" i="4"/>
  <c r="O436" i="4"/>
  <c r="O438" i="4"/>
  <c r="O439" i="4"/>
  <c r="O441" i="4"/>
  <c r="O442" i="4"/>
  <c r="O443" i="4"/>
  <c r="O444" i="4"/>
  <c r="O445" i="4"/>
  <c r="O448" i="4"/>
  <c r="O449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5" i="4"/>
  <c r="N247" i="4"/>
  <c r="N250" i="4"/>
  <c r="N252" i="4"/>
  <c r="N254" i="4"/>
  <c r="N255" i="4"/>
  <c r="N259" i="4"/>
  <c r="N261" i="4"/>
  <c r="N263" i="4"/>
  <c r="N266" i="4"/>
  <c r="N268" i="4"/>
  <c r="N270" i="4"/>
  <c r="N271" i="4"/>
  <c r="N275" i="4"/>
  <c r="N277" i="4"/>
  <c r="N279" i="4"/>
  <c r="N282" i="4"/>
  <c r="N284" i="4"/>
  <c r="N286" i="4"/>
  <c r="N287" i="4"/>
  <c r="N291" i="4"/>
  <c r="N293" i="4"/>
  <c r="N295" i="4"/>
  <c r="N298" i="4"/>
  <c r="N300" i="4"/>
  <c r="N302" i="4"/>
  <c r="N303" i="4"/>
  <c r="N307" i="4"/>
  <c r="N309" i="4"/>
  <c r="N311" i="4"/>
  <c r="N313" i="4"/>
  <c r="N314" i="4"/>
  <c r="N316" i="4"/>
  <c r="N318" i="4"/>
  <c r="N319" i="4"/>
  <c r="N323" i="4"/>
  <c r="N325" i="4"/>
  <c r="N327" i="4"/>
  <c r="N330" i="4"/>
  <c r="N332" i="4"/>
  <c r="N334" i="4"/>
  <c r="N335" i="4"/>
  <c r="N339" i="4"/>
  <c r="N341" i="4"/>
  <c r="N343" i="4"/>
  <c r="N346" i="4"/>
  <c r="N348" i="4"/>
  <c r="N350" i="4"/>
  <c r="N351" i="4"/>
  <c r="N355" i="4"/>
  <c r="N357" i="4"/>
  <c r="N359" i="4"/>
  <c r="N362" i="4"/>
  <c r="N364" i="4"/>
  <c r="N366" i="4"/>
  <c r="N367" i="4"/>
  <c r="N371" i="4"/>
  <c r="N373" i="4"/>
  <c r="N375" i="4"/>
  <c r="N378" i="4"/>
  <c r="N380" i="4"/>
  <c r="N382" i="4"/>
  <c r="N383" i="4"/>
  <c r="N387" i="4"/>
  <c r="N389" i="4"/>
  <c r="N391" i="4"/>
  <c r="N394" i="4"/>
  <c r="N396" i="4"/>
  <c r="N398" i="4"/>
  <c r="N399" i="4"/>
  <c r="N403" i="4"/>
  <c r="N405" i="4"/>
  <c r="N407" i="4"/>
  <c r="N410" i="4"/>
  <c r="N412" i="4"/>
  <c r="N414" i="4"/>
  <c r="N415" i="4"/>
  <c r="N419" i="4"/>
  <c r="N421" i="4"/>
  <c r="N423" i="4"/>
  <c r="N426" i="4"/>
  <c r="N428" i="4"/>
  <c r="N430" i="4"/>
  <c r="N431" i="4"/>
  <c r="N435" i="4"/>
  <c r="N437" i="4"/>
  <c r="N439" i="4"/>
  <c r="N442" i="4"/>
  <c r="N444" i="4"/>
  <c r="N446" i="4"/>
  <c r="N447" i="4"/>
  <c r="N448" i="4"/>
  <c r="N449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4" i="4"/>
  <c r="M247" i="4"/>
  <c r="M249" i="4"/>
  <c r="M252" i="4"/>
  <c r="M253" i="4"/>
  <c r="M254" i="4"/>
  <c r="M255" i="4"/>
  <c r="M256" i="4"/>
  <c r="M257" i="4"/>
  <c r="M258" i="4"/>
  <c r="M260" i="4"/>
  <c r="M263" i="4"/>
  <c r="M265" i="4"/>
  <c r="M268" i="4"/>
  <c r="M269" i="4"/>
  <c r="M270" i="4"/>
  <c r="M271" i="4"/>
  <c r="M272" i="4"/>
  <c r="M273" i="4"/>
  <c r="M274" i="4"/>
  <c r="M276" i="4"/>
  <c r="M279" i="4"/>
  <c r="M281" i="4"/>
  <c r="M284" i="4"/>
  <c r="M285" i="4"/>
  <c r="M286" i="4"/>
  <c r="M287" i="4"/>
  <c r="M288" i="4"/>
  <c r="M289" i="4"/>
  <c r="M290" i="4"/>
  <c r="M292" i="4"/>
  <c r="M295" i="4"/>
  <c r="M297" i="4"/>
  <c r="M300" i="4"/>
  <c r="M301" i="4"/>
  <c r="M302" i="4"/>
  <c r="M303" i="4"/>
  <c r="M304" i="4"/>
  <c r="M305" i="4"/>
  <c r="M306" i="4"/>
  <c r="M308" i="4"/>
  <c r="M311" i="4"/>
  <c r="M313" i="4"/>
  <c r="M316" i="4"/>
  <c r="M317" i="4"/>
  <c r="M318" i="4"/>
  <c r="M319" i="4"/>
  <c r="M320" i="4"/>
  <c r="M321" i="4"/>
  <c r="M322" i="4"/>
  <c r="M324" i="4"/>
  <c r="M327" i="4"/>
  <c r="M329" i="4"/>
  <c r="M332" i="4"/>
  <c r="M333" i="4"/>
  <c r="M334" i="4"/>
  <c r="M335" i="4"/>
  <c r="M336" i="4"/>
  <c r="M337" i="4"/>
  <c r="M338" i="4"/>
  <c r="M340" i="4"/>
  <c r="M343" i="4"/>
  <c r="M345" i="4"/>
  <c r="M348" i="4"/>
  <c r="M349" i="4"/>
  <c r="M350" i="4"/>
  <c r="M351" i="4"/>
  <c r="M352" i="4"/>
  <c r="M353" i="4"/>
  <c r="M354" i="4"/>
  <c r="M356" i="4"/>
  <c r="M359" i="4"/>
  <c r="M361" i="4"/>
  <c r="M364" i="4"/>
  <c r="M365" i="4"/>
  <c r="M366" i="4"/>
  <c r="M367" i="4"/>
  <c r="M368" i="4"/>
  <c r="M369" i="4"/>
  <c r="M370" i="4"/>
  <c r="M372" i="4"/>
  <c r="M375" i="4"/>
  <c r="M377" i="4"/>
  <c r="M380" i="4"/>
  <c r="M381" i="4"/>
  <c r="M382" i="4"/>
  <c r="M383" i="4"/>
  <c r="M384" i="4"/>
  <c r="M385" i="4"/>
  <c r="M386" i="4"/>
  <c r="M388" i="4"/>
  <c r="M391" i="4"/>
  <c r="M393" i="4"/>
  <c r="M396" i="4"/>
  <c r="M397" i="4"/>
  <c r="M398" i="4"/>
  <c r="M399" i="4"/>
  <c r="M400" i="4"/>
  <c r="M401" i="4"/>
  <c r="M402" i="4"/>
  <c r="M404" i="4"/>
  <c r="M407" i="4"/>
  <c r="M409" i="4"/>
  <c r="M412" i="4"/>
  <c r="M413" i="4"/>
  <c r="M414" i="4"/>
  <c r="M415" i="4"/>
  <c r="M416" i="4"/>
  <c r="M417" i="4"/>
  <c r="M418" i="4"/>
  <c r="M420" i="4"/>
  <c r="M423" i="4"/>
  <c r="M425" i="4"/>
  <c r="M428" i="4"/>
  <c r="M429" i="4"/>
  <c r="M430" i="4"/>
  <c r="M431" i="4"/>
  <c r="M432" i="4"/>
  <c r="M433" i="4"/>
  <c r="M434" i="4"/>
  <c r="M436" i="4"/>
  <c r="M439" i="4"/>
  <c r="M441" i="4"/>
  <c r="M444" i="4"/>
  <c r="M445" i="4"/>
  <c r="M446" i="4"/>
  <c r="M447" i="4"/>
  <c r="M448" i="4"/>
  <c r="M449" i="4"/>
  <c r="M2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3" i="4"/>
  <c r="L245" i="4"/>
  <c r="L247" i="4"/>
  <c r="L249" i="4"/>
  <c r="L250" i="4"/>
  <c r="L251" i="4"/>
  <c r="L252" i="4"/>
  <c r="L253" i="4"/>
  <c r="L254" i="4"/>
  <c r="L255" i="4"/>
  <c r="L259" i="4"/>
  <c r="L260" i="4"/>
  <c r="L261" i="4"/>
  <c r="L263" i="4"/>
  <c r="L265" i="4"/>
  <c r="L266" i="4"/>
  <c r="L267" i="4"/>
  <c r="L268" i="4"/>
  <c r="L269" i="4"/>
  <c r="L270" i="4"/>
  <c r="L271" i="4"/>
  <c r="L275" i="4"/>
  <c r="L276" i="4"/>
  <c r="L277" i="4"/>
  <c r="L279" i="4"/>
  <c r="L281" i="4"/>
  <c r="L282" i="4"/>
  <c r="L283" i="4"/>
  <c r="L284" i="4"/>
  <c r="L285" i="4"/>
  <c r="L286" i="4"/>
  <c r="L287" i="4"/>
  <c r="L291" i="4"/>
  <c r="L292" i="4"/>
  <c r="L293" i="4"/>
  <c r="L295" i="4"/>
  <c r="L297" i="4"/>
  <c r="L298" i="4"/>
  <c r="L299" i="4"/>
  <c r="L300" i="4"/>
  <c r="L301" i="4"/>
  <c r="L302" i="4"/>
  <c r="L303" i="4"/>
  <c r="L307" i="4"/>
  <c r="L308" i="4"/>
  <c r="L309" i="4"/>
  <c r="L311" i="4"/>
  <c r="L313" i="4"/>
  <c r="L314" i="4"/>
  <c r="L315" i="4"/>
  <c r="L316" i="4"/>
  <c r="L317" i="4"/>
  <c r="L318" i="4"/>
  <c r="L319" i="4"/>
  <c r="L323" i="4"/>
  <c r="L324" i="4"/>
  <c r="L325" i="4"/>
  <c r="L327" i="4"/>
  <c r="L329" i="4"/>
  <c r="L330" i="4"/>
  <c r="L331" i="4"/>
  <c r="L332" i="4"/>
  <c r="L333" i="4"/>
  <c r="L334" i="4"/>
  <c r="L335" i="4"/>
  <c r="L339" i="4"/>
  <c r="L340" i="4"/>
  <c r="L341" i="4"/>
  <c r="L343" i="4"/>
  <c r="L345" i="4"/>
  <c r="L346" i="4"/>
  <c r="L347" i="4"/>
  <c r="L348" i="4"/>
  <c r="L349" i="4"/>
  <c r="L350" i="4"/>
  <c r="L351" i="4"/>
  <c r="L355" i="4"/>
  <c r="L356" i="4"/>
  <c r="L357" i="4"/>
  <c r="L359" i="4"/>
  <c r="L361" i="4"/>
  <c r="L362" i="4"/>
  <c r="L363" i="4"/>
  <c r="L364" i="4"/>
  <c r="L365" i="4"/>
  <c r="L366" i="4"/>
  <c r="L367" i="4"/>
  <c r="L371" i="4"/>
  <c r="L372" i="4"/>
  <c r="L373" i="4"/>
  <c r="L375" i="4"/>
  <c r="L377" i="4"/>
  <c r="L378" i="4"/>
  <c r="L379" i="4"/>
  <c r="L380" i="4"/>
  <c r="L381" i="4"/>
  <c r="L382" i="4"/>
  <c r="L383" i="4"/>
  <c r="L387" i="4"/>
  <c r="L388" i="4"/>
  <c r="L389" i="4"/>
  <c r="L391" i="4"/>
  <c r="L393" i="4"/>
  <c r="L394" i="4"/>
  <c r="L395" i="4"/>
  <c r="L396" i="4"/>
  <c r="L397" i="4"/>
  <c r="L398" i="4"/>
  <c r="L399" i="4"/>
  <c r="L403" i="4"/>
  <c r="L404" i="4"/>
  <c r="L405" i="4"/>
  <c r="L407" i="4"/>
  <c r="L409" i="4"/>
  <c r="L410" i="4"/>
  <c r="L411" i="4"/>
  <c r="L412" i="4"/>
  <c r="L413" i="4"/>
  <c r="L414" i="4"/>
  <c r="L415" i="4"/>
  <c r="L419" i="4"/>
  <c r="L420" i="4"/>
  <c r="L421" i="4"/>
  <c r="L423" i="4"/>
  <c r="L425" i="4"/>
  <c r="L426" i="4"/>
  <c r="L427" i="4"/>
  <c r="L428" i="4"/>
  <c r="L429" i="4"/>
  <c r="L430" i="4"/>
  <c r="L431" i="4"/>
  <c r="L435" i="4"/>
  <c r="L436" i="4"/>
  <c r="L437" i="4"/>
  <c r="L439" i="4"/>
  <c r="L441" i="4"/>
  <c r="L442" i="4"/>
  <c r="L443" i="4"/>
  <c r="L444" i="4"/>
  <c r="L445" i="4"/>
  <c r="L446" i="4"/>
  <c r="L447" i="4"/>
  <c r="L448" i="4"/>
  <c r="L449" i="4"/>
  <c r="K2" i="4"/>
  <c r="K3" i="4"/>
  <c r="K4" i="4"/>
  <c r="K5" i="4"/>
  <c r="K6" i="4"/>
  <c r="K7" i="4"/>
  <c r="K8" i="4"/>
  <c r="K9" i="4"/>
  <c r="K10" i="4"/>
  <c r="K11" i="4"/>
  <c r="K12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9" i="4"/>
  <c r="H143" i="9"/>
  <c r="B143" i="9" s="1"/>
  <c r="H142" i="9"/>
  <c r="B142" i="9" s="1"/>
  <c r="H141" i="9"/>
  <c r="B141" i="9" s="1"/>
  <c r="H140" i="9"/>
  <c r="B140" i="9" s="1"/>
  <c r="H139" i="9"/>
  <c r="B139" i="9" s="1"/>
  <c r="H144" i="9"/>
  <c r="B144" i="9" s="1"/>
  <c r="H145" i="9"/>
  <c r="B145" i="9" s="1"/>
  <c r="B146" i="9" l="1"/>
  <c r="B135" i="9"/>
  <c r="B113" i="9"/>
  <c r="B102" i="9"/>
  <c r="I101" i="9"/>
  <c r="I100" i="9"/>
  <c r="I99" i="9"/>
  <c r="I97" i="9"/>
  <c r="I109" i="9"/>
  <c r="I112" i="9"/>
  <c r="I111" i="9"/>
  <c r="I110" i="9"/>
  <c r="I108" i="9"/>
  <c r="I120" i="9"/>
  <c r="I118" i="9"/>
  <c r="I95" i="9"/>
  <c r="C95" i="9" s="1"/>
  <c r="I96" i="9"/>
  <c r="I123" i="9"/>
  <c r="I122" i="9"/>
  <c r="I121" i="9"/>
  <c r="I119" i="9"/>
  <c r="I98" i="9"/>
  <c r="I106" i="9"/>
  <c r="I107" i="9"/>
  <c r="I130" i="9"/>
  <c r="BB3" i="2"/>
  <c r="BB448" i="2"/>
  <c r="BB447" i="2"/>
  <c r="BB446" i="2"/>
  <c r="BB445" i="2"/>
  <c r="BB444" i="2"/>
  <c r="BB443" i="2"/>
  <c r="BB442" i="2"/>
  <c r="BB441" i="2"/>
  <c r="BB440" i="2"/>
  <c r="BB439" i="2"/>
  <c r="BB438" i="2"/>
  <c r="BB437" i="2"/>
  <c r="BB436" i="2"/>
  <c r="BB435" i="2"/>
  <c r="BB434" i="2"/>
  <c r="BB433" i="2"/>
  <c r="BB432" i="2"/>
  <c r="BB431" i="2"/>
  <c r="BB430" i="2"/>
  <c r="BB429" i="2"/>
  <c r="BB428" i="2"/>
  <c r="BB427" i="2"/>
  <c r="BB426" i="2"/>
  <c r="BB425" i="2"/>
  <c r="BB424" i="2"/>
  <c r="BB423" i="2"/>
  <c r="BB422" i="2"/>
  <c r="BB421" i="2"/>
  <c r="BB420" i="2"/>
  <c r="BB419" i="2"/>
  <c r="BB418" i="2"/>
  <c r="BB417" i="2"/>
  <c r="BB416" i="2"/>
  <c r="BB415" i="2"/>
  <c r="BB414" i="2"/>
  <c r="BB413" i="2"/>
  <c r="BB412" i="2"/>
  <c r="BB411" i="2"/>
  <c r="BB410" i="2"/>
  <c r="BB409" i="2"/>
  <c r="BB408" i="2"/>
  <c r="BB407" i="2"/>
  <c r="BB406" i="2"/>
  <c r="BB405" i="2"/>
  <c r="BB404" i="2"/>
  <c r="BB403" i="2"/>
  <c r="BB402" i="2"/>
  <c r="BB401" i="2"/>
  <c r="BB400" i="2"/>
  <c r="BB399" i="2"/>
  <c r="BB398" i="2"/>
  <c r="BB397" i="2"/>
  <c r="BB396" i="2"/>
  <c r="BB395" i="2"/>
  <c r="BB394" i="2"/>
  <c r="BB393" i="2"/>
  <c r="BB392" i="2"/>
  <c r="BB391" i="2"/>
  <c r="BB390" i="2"/>
  <c r="BB389" i="2"/>
  <c r="BB388" i="2"/>
  <c r="BB387" i="2"/>
  <c r="BB386" i="2"/>
  <c r="BB385" i="2"/>
  <c r="BB384" i="2"/>
  <c r="BB383" i="2"/>
  <c r="BB382" i="2"/>
  <c r="BB381" i="2"/>
  <c r="BB380" i="2"/>
  <c r="BB379" i="2"/>
  <c r="BB378" i="2"/>
  <c r="BB377" i="2"/>
  <c r="BB376" i="2"/>
  <c r="BB375" i="2"/>
  <c r="BB374" i="2"/>
  <c r="BB373" i="2"/>
  <c r="BB372" i="2"/>
  <c r="BB371" i="2"/>
  <c r="BB370" i="2"/>
  <c r="BB369" i="2"/>
  <c r="BB368" i="2"/>
  <c r="BB367" i="2"/>
  <c r="BB366" i="2"/>
  <c r="BB365" i="2"/>
  <c r="BB364" i="2"/>
  <c r="BB363" i="2"/>
  <c r="BB362" i="2"/>
  <c r="BB361" i="2"/>
  <c r="BB360" i="2"/>
  <c r="BB359" i="2"/>
  <c r="BB358" i="2"/>
  <c r="BB357" i="2"/>
  <c r="BB356" i="2"/>
  <c r="BB355" i="2"/>
  <c r="BB354" i="2"/>
  <c r="BB353" i="2"/>
  <c r="BB352" i="2"/>
  <c r="BB351" i="2"/>
  <c r="BB350" i="2"/>
  <c r="BB349" i="2"/>
  <c r="BB348" i="2"/>
  <c r="BB347" i="2"/>
  <c r="BB346" i="2"/>
  <c r="BB345" i="2"/>
  <c r="BB344" i="2"/>
  <c r="BB343" i="2"/>
  <c r="BB342" i="2"/>
  <c r="BB341" i="2"/>
  <c r="BB340" i="2"/>
  <c r="BB339" i="2"/>
  <c r="BB338" i="2"/>
  <c r="BB337" i="2"/>
  <c r="BB336" i="2"/>
  <c r="BB335" i="2"/>
  <c r="BB334" i="2"/>
  <c r="BB333" i="2"/>
  <c r="BB332" i="2"/>
  <c r="BB331" i="2"/>
  <c r="BB330" i="2"/>
  <c r="BB329" i="2"/>
  <c r="BB328" i="2"/>
  <c r="BB327" i="2"/>
  <c r="BB326" i="2"/>
  <c r="BB325" i="2"/>
  <c r="BB324" i="2"/>
  <c r="BB323" i="2"/>
  <c r="BB322" i="2"/>
  <c r="BB321" i="2"/>
  <c r="BB320" i="2"/>
  <c r="BB319" i="2"/>
  <c r="BB318" i="2"/>
  <c r="BB317" i="2"/>
  <c r="BB316" i="2"/>
  <c r="BB315" i="2"/>
  <c r="BB314" i="2"/>
  <c r="BB313" i="2"/>
  <c r="BB312" i="2"/>
  <c r="BB311" i="2"/>
  <c r="BB310" i="2"/>
  <c r="BB309" i="2"/>
  <c r="BB308" i="2"/>
  <c r="BB307" i="2"/>
  <c r="BB306" i="2"/>
  <c r="BB305" i="2"/>
  <c r="BB304" i="2"/>
  <c r="BB303" i="2"/>
  <c r="BB302" i="2"/>
  <c r="BB301" i="2"/>
  <c r="BB300" i="2"/>
  <c r="BB299" i="2"/>
  <c r="BB298" i="2"/>
  <c r="BB297" i="2"/>
  <c r="BB296" i="2"/>
  <c r="BB295" i="2"/>
  <c r="BB294" i="2"/>
  <c r="BB293" i="2"/>
  <c r="BB292" i="2"/>
  <c r="BB291" i="2"/>
  <c r="BB290" i="2"/>
  <c r="BB289" i="2"/>
  <c r="BB288" i="2"/>
  <c r="BB287" i="2"/>
  <c r="BB286" i="2"/>
  <c r="BB285" i="2"/>
  <c r="BB284" i="2"/>
  <c r="BB283" i="2"/>
  <c r="BB282" i="2"/>
  <c r="BB281" i="2"/>
  <c r="BB280" i="2"/>
  <c r="BB279" i="2"/>
  <c r="BB278" i="2"/>
  <c r="BB277" i="2"/>
  <c r="BB276" i="2"/>
  <c r="BB275" i="2"/>
  <c r="BB274" i="2"/>
  <c r="BB273" i="2"/>
  <c r="BB272" i="2"/>
  <c r="BB271" i="2"/>
  <c r="BB270" i="2"/>
  <c r="BB269" i="2"/>
  <c r="BB268" i="2"/>
  <c r="BB267" i="2"/>
  <c r="BB266" i="2"/>
  <c r="BB265" i="2"/>
  <c r="BB264" i="2"/>
  <c r="BB263" i="2"/>
  <c r="BB262" i="2"/>
  <c r="BB261" i="2"/>
  <c r="BB260" i="2"/>
  <c r="BB259" i="2"/>
  <c r="BB258" i="2"/>
  <c r="BB257" i="2"/>
  <c r="BB256" i="2"/>
  <c r="BB255" i="2"/>
  <c r="BB254" i="2"/>
  <c r="BB253" i="2"/>
  <c r="BB252" i="2"/>
  <c r="BB251" i="2"/>
  <c r="BB250" i="2"/>
  <c r="BB249" i="2"/>
  <c r="BB248" i="2"/>
  <c r="BB247" i="2"/>
  <c r="BB246" i="2"/>
  <c r="BB245" i="2"/>
  <c r="BB244" i="2"/>
  <c r="BB243" i="2"/>
  <c r="BB242" i="2"/>
  <c r="BB241" i="2"/>
  <c r="BB240" i="2"/>
  <c r="BB239" i="2"/>
  <c r="BB238" i="2"/>
  <c r="BB237" i="2"/>
  <c r="BB236" i="2"/>
  <c r="BB235" i="2"/>
  <c r="BB234" i="2"/>
  <c r="BB233" i="2"/>
  <c r="BB232" i="2"/>
  <c r="BB231" i="2"/>
  <c r="BB230" i="2"/>
  <c r="BB229" i="2"/>
  <c r="BB228" i="2"/>
  <c r="BB227" i="2"/>
  <c r="BB226" i="2"/>
  <c r="BB225" i="2"/>
  <c r="BB224" i="2"/>
  <c r="BB223" i="2"/>
  <c r="BB222" i="2"/>
  <c r="BB221" i="2"/>
  <c r="BB220" i="2"/>
  <c r="BB219" i="2"/>
  <c r="BB218" i="2"/>
  <c r="BB217" i="2"/>
  <c r="BB216" i="2"/>
  <c r="BB215" i="2"/>
  <c r="BB214" i="2"/>
  <c r="BB213" i="2"/>
  <c r="BB212" i="2"/>
  <c r="BB211" i="2"/>
  <c r="BB210" i="2"/>
  <c r="BB209" i="2"/>
  <c r="BB208" i="2"/>
  <c r="BB207" i="2"/>
  <c r="BB206" i="2"/>
  <c r="BB205" i="2"/>
  <c r="BB204" i="2"/>
  <c r="BB203" i="2"/>
  <c r="BB202" i="2"/>
  <c r="BB201" i="2"/>
  <c r="BB200" i="2"/>
  <c r="BB199" i="2"/>
  <c r="BB198" i="2"/>
  <c r="BB197" i="2"/>
  <c r="BB196" i="2"/>
  <c r="BB195" i="2"/>
  <c r="BB194" i="2"/>
  <c r="BB193" i="2"/>
  <c r="BB192" i="2"/>
  <c r="BB191" i="2"/>
  <c r="BB190" i="2"/>
  <c r="BB189" i="2"/>
  <c r="BB188" i="2"/>
  <c r="BB187" i="2"/>
  <c r="BB186" i="2"/>
  <c r="BB185" i="2"/>
  <c r="BB184" i="2"/>
  <c r="BB183" i="2"/>
  <c r="BB182" i="2"/>
  <c r="BB181" i="2"/>
  <c r="BB180" i="2"/>
  <c r="BB179" i="2"/>
  <c r="BB178" i="2"/>
  <c r="BB177" i="2"/>
  <c r="BB176" i="2"/>
  <c r="BB175" i="2"/>
  <c r="BB174" i="2"/>
  <c r="BB173" i="2"/>
  <c r="BB172" i="2"/>
  <c r="BB171" i="2"/>
  <c r="BB170" i="2"/>
  <c r="BB169" i="2"/>
  <c r="BB168" i="2"/>
  <c r="BB167" i="2"/>
  <c r="BB166" i="2"/>
  <c r="BB165" i="2"/>
  <c r="BB164" i="2"/>
  <c r="BB163" i="2"/>
  <c r="BB162" i="2"/>
  <c r="BB161" i="2"/>
  <c r="BB160" i="2"/>
  <c r="BB159" i="2"/>
  <c r="BB158" i="2"/>
  <c r="BB157" i="2"/>
  <c r="BB156" i="2"/>
  <c r="BB155" i="2"/>
  <c r="BB154" i="2"/>
  <c r="BB153" i="2"/>
  <c r="BB152" i="2"/>
  <c r="BB151" i="2"/>
  <c r="BB150" i="2"/>
  <c r="BB149" i="2"/>
  <c r="BB148" i="2"/>
  <c r="BB147" i="2"/>
  <c r="BB146" i="2"/>
  <c r="BB145" i="2"/>
  <c r="BB144" i="2"/>
  <c r="BB143" i="2"/>
  <c r="BB142" i="2"/>
  <c r="BB141" i="2"/>
  <c r="BB140" i="2"/>
  <c r="BB139" i="2"/>
  <c r="BB138" i="2"/>
  <c r="BB137" i="2"/>
  <c r="BB136" i="2"/>
  <c r="BB135" i="2"/>
  <c r="BB134" i="2"/>
  <c r="BB133" i="2"/>
  <c r="BB132" i="2"/>
  <c r="BB131" i="2"/>
  <c r="BB130" i="2"/>
  <c r="BB129" i="2"/>
  <c r="BB128" i="2"/>
  <c r="BB127" i="2"/>
  <c r="BB126" i="2"/>
  <c r="BB125" i="2"/>
  <c r="BB124" i="2"/>
  <c r="BB123" i="2"/>
  <c r="BB122" i="2"/>
  <c r="BB121" i="2"/>
  <c r="BB120" i="2"/>
  <c r="BB119" i="2"/>
  <c r="BB118" i="2"/>
  <c r="BB117" i="2"/>
  <c r="BB116" i="2"/>
  <c r="BB115" i="2"/>
  <c r="BB114" i="2"/>
  <c r="BB113" i="2"/>
  <c r="BB112" i="2"/>
  <c r="BB111" i="2"/>
  <c r="BB110" i="2"/>
  <c r="BB109" i="2"/>
  <c r="BB108" i="2"/>
  <c r="BB107" i="2"/>
  <c r="BB106" i="2"/>
  <c r="BB105" i="2"/>
  <c r="BB104" i="2"/>
  <c r="BB103" i="2"/>
  <c r="BB102" i="2"/>
  <c r="BB101" i="2"/>
  <c r="BB100" i="2"/>
  <c r="BB99" i="2"/>
  <c r="BB98" i="2"/>
  <c r="BB97" i="2"/>
  <c r="BB96" i="2"/>
  <c r="BB95" i="2"/>
  <c r="BB94" i="2"/>
  <c r="BB93" i="2"/>
  <c r="BB92" i="2"/>
  <c r="BB91" i="2"/>
  <c r="BB90" i="2"/>
  <c r="BB89" i="2"/>
  <c r="BB88" i="2"/>
  <c r="BB87" i="2"/>
  <c r="BB86" i="2"/>
  <c r="BB85" i="2"/>
  <c r="BB84" i="2"/>
  <c r="BB83" i="2"/>
  <c r="BB82" i="2"/>
  <c r="BB81" i="2"/>
  <c r="BB80" i="2"/>
  <c r="BB79" i="2"/>
  <c r="BB78" i="2"/>
  <c r="BB77" i="2"/>
  <c r="BB76" i="2"/>
  <c r="BB75" i="2"/>
  <c r="BB74" i="2"/>
  <c r="BB73" i="2"/>
  <c r="BB72" i="2"/>
  <c r="BB71" i="2"/>
  <c r="BB70" i="2"/>
  <c r="BB69" i="2"/>
  <c r="BB68" i="2"/>
  <c r="BB67" i="2"/>
  <c r="BB66" i="2"/>
  <c r="BB65" i="2"/>
  <c r="BB64" i="2"/>
  <c r="BB63" i="2"/>
  <c r="BB62" i="2"/>
  <c r="BB61" i="2"/>
  <c r="BB60" i="2"/>
  <c r="BB59" i="2"/>
  <c r="BB58" i="2"/>
  <c r="BB57" i="2"/>
  <c r="BB56" i="2"/>
  <c r="BB55" i="2"/>
  <c r="BB54" i="2"/>
  <c r="BB53" i="2"/>
  <c r="BB52" i="2"/>
  <c r="BB51" i="2"/>
  <c r="BB50" i="2"/>
  <c r="BB49" i="2"/>
  <c r="BB48" i="2"/>
  <c r="BB47" i="2"/>
  <c r="BB46" i="2"/>
  <c r="BB45" i="2"/>
  <c r="BB44" i="2"/>
  <c r="BB43" i="2"/>
  <c r="BB42" i="2"/>
  <c r="BB41" i="2"/>
  <c r="BB40" i="2"/>
  <c r="BB39" i="2"/>
  <c r="BB38" i="2"/>
  <c r="BB37" i="2"/>
  <c r="BB36" i="2"/>
  <c r="BB35" i="2"/>
  <c r="BB34" i="2"/>
  <c r="BB33" i="2"/>
  <c r="BB32" i="2"/>
  <c r="BB31" i="2"/>
  <c r="BB30" i="2"/>
  <c r="BB29" i="2"/>
  <c r="BB28" i="2"/>
  <c r="BB27" i="2"/>
  <c r="BB26" i="2"/>
  <c r="BB25" i="2"/>
  <c r="BB24" i="2"/>
  <c r="BB23" i="2"/>
  <c r="BB22" i="2"/>
  <c r="BB21" i="2"/>
  <c r="BB20" i="2"/>
  <c r="BB19" i="2"/>
  <c r="BB18" i="2"/>
  <c r="BB17" i="2"/>
  <c r="BB16" i="2"/>
  <c r="BB15" i="2"/>
  <c r="BB14" i="2"/>
  <c r="BB13" i="2"/>
  <c r="BB12" i="2"/>
  <c r="BB11" i="2"/>
  <c r="BB10" i="2"/>
  <c r="BB9" i="2"/>
  <c r="BB8" i="2"/>
  <c r="BB7" i="2"/>
  <c r="BB6" i="2"/>
  <c r="BB5" i="2"/>
  <c r="BB4" i="2"/>
  <c r="AY448" i="2"/>
  <c r="AY447" i="2"/>
  <c r="AY446" i="2"/>
  <c r="AY445" i="2"/>
  <c r="AY444" i="2"/>
  <c r="AY443" i="2"/>
  <c r="AY442" i="2"/>
  <c r="AY441" i="2"/>
  <c r="AY440" i="2"/>
  <c r="AY439" i="2"/>
  <c r="AY438" i="2"/>
  <c r="AY437" i="2"/>
  <c r="AY436" i="2"/>
  <c r="AY435" i="2"/>
  <c r="AY434" i="2"/>
  <c r="AY433" i="2"/>
  <c r="AY432" i="2"/>
  <c r="AY431" i="2"/>
  <c r="AY430" i="2"/>
  <c r="AY429" i="2"/>
  <c r="AY428" i="2"/>
  <c r="AY427" i="2"/>
  <c r="AY426" i="2"/>
  <c r="AY425" i="2"/>
  <c r="AY424" i="2"/>
  <c r="AY423" i="2"/>
  <c r="AY422" i="2"/>
  <c r="AY421" i="2"/>
  <c r="AY420" i="2"/>
  <c r="AY419" i="2"/>
  <c r="AY418" i="2"/>
  <c r="AY417" i="2"/>
  <c r="AY416" i="2"/>
  <c r="AY415" i="2"/>
  <c r="AY414" i="2"/>
  <c r="AY413" i="2"/>
  <c r="AY412" i="2"/>
  <c r="AY411" i="2"/>
  <c r="AY410" i="2"/>
  <c r="AY409" i="2"/>
  <c r="AY408" i="2"/>
  <c r="AY407" i="2"/>
  <c r="AY406" i="2"/>
  <c r="AY405" i="2"/>
  <c r="AY404" i="2"/>
  <c r="AY403" i="2"/>
  <c r="AY402" i="2"/>
  <c r="AY401" i="2"/>
  <c r="AY400" i="2"/>
  <c r="AY399" i="2"/>
  <c r="AY398" i="2"/>
  <c r="AY397" i="2"/>
  <c r="AY396" i="2"/>
  <c r="AY395" i="2"/>
  <c r="AY394" i="2"/>
  <c r="AY393" i="2"/>
  <c r="AY392" i="2"/>
  <c r="AY391" i="2"/>
  <c r="AY390" i="2"/>
  <c r="AY389" i="2"/>
  <c r="AY388" i="2"/>
  <c r="AY387" i="2"/>
  <c r="AY386" i="2"/>
  <c r="AY385" i="2"/>
  <c r="AY384" i="2"/>
  <c r="AY383" i="2"/>
  <c r="AY382" i="2"/>
  <c r="AY381" i="2"/>
  <c r="AY380" i="2"/>
  <c r="AY379" i="2"/>
  <c r="AY378" i="2"/>
  <c r="AY377" i="2"/>
  <c r="AY376" i="2"/>
  <c r="AY375" i="2"/>
  <c r="AY374" i="2"/>
  <c r="AY373" i="2"/>
  <c r="AY372" i="2"/>
  <c r="AY371" i="2"/>
  <c r="AY370" i="2"/>
  <c r="AY369" i="2"/>
  <c r="AY368" i="2"/>
  <c r="AY367" i="2"/>
  <c r="AY366" i="2"/>
  <c r="AY365" i="2"/>
  <c r="AY364" i="2"/>
  <c r="AY363" i="2"/>
  <c r="AY362" i="2"/>
  <c r="AY361" i="2"/>
  <c r="AY360" i="2"/>
  <c r="AY359" i="2"/>
  <c r="AY358" i="2"/>
  <c r="AY357" i="2"/>
  <c r="AY356" i="2"/>
  <c r="AY355" i="2"/>
  <c r="AY354" i="2"/>
  <c r="AY353" i="2"/>
  <c r="AY352" i="2"/>
  <c r="AY351" i="2"/>
  <c r="AY350" i="2"/>
  <c r="AY349" i="2"/>
  <c r="AY348" i="2"/>
  <c r="AY347" i="2"/>
  <c r="AY346" i="2"/>
  <c r="AY345" i="2"/>
  <c r="AY344" i="2"/>
  <c r="AY343" i="2"/>
  <c r="AY342" i="2"/>
  <c r="AY341" i="2"/>
  <c r="AY340" i="2"/>
  <c r="AY339" i="2"/>
  <c r="AY338" i="2"/>
  <c r="AY337" i="2"/>
  <c r="AY336" i="2"/>
  <c r="AY335" i="2"/>
  <c r="AY334" i="2"/>
  <c r="AY333" i="2"/>
  <c r="AY332" i="2"/>
  <c r="AY331" i="2"/>
  <c r="AY330" i="2"/>
  <c r="AY329" i="2"/>
  <c r="AY328" i="2"/>
  <c r="AY327" i="2"/>
  <c r="AY326" i="2"/>
  <c r="AY325" i="2"/>
  <c r="AY324" i="2"/>
  <c r="AY323" i="2"/>
  <c r="AY322" i="2"/>
  <c r="AY321" i="2"/>
  <c r="AY320" i="2"/>
  <c r="AY319" i="2"/>
  <c r="AY318" i="2"/>
  <c r="AY317" i="2"/>
  <c r="AY316" i="2"/>
  <c r="AY315" i="2"/>
  <c r="AY314" i="2"/>
  <c r="AY313" i="2"/>
  <c r="AY312" i="2"/>
  <c r="AY311" i="2"/>
  <c r="AY310" i="2"/>
  <c r="AY309" i="2"/>
  <c r="AY308" i="2"/>
  <c r="AY307" i="2"/>
  <c r="AY306" i="2"/>
  <c r="AY305" i="2"/>
  <c r="AY304" i="2"/>
  <c r="AY303" i="2"/>
  <c r="AY302" i="2"/>
  <c r="AY301" i="2"/>
  <c r="AY300" i="2"/>
  <c r="AY299" i="2"/>
  <c r="AY298" i="2"/>
  <c r="AY297" i="2"/>
  <c r="AY296" i="2"/>
  <c r="AY295" i="2"/>
  <c r="AY294" i="2"/>
  <c r="AY293" i="2"/>
  <c r="AY292" i="2"/>
  <c r="AY291" i="2"/>
  <c r="AY290" i="2"/>
  <c r="AY289" i="2"/>
  <c r="AY288" i="2"/>
  <c r="AY287" i="2"/>
  <c r="AY286" i="2"/>
  <c r="AY285" i="2"/>
  <c r="AY284" i="2"/>
  <c r="AY283" i="2"/>
  <c r="AY282" i="2"/>
  <c r="AY281" i="2"/>
  <c r="AY280" i="2"/>
  <c r="AY279" i="2"/>
  <c r="AY278" i="2"/>
  <c r="AY277" i="2"/>
  <c r="AY276" i="2"/>
  <c r="AY275" i="2"/>
  <c r="AY274" i="2"/>
  <c r="AY273" i="2"/>
  <c r="AY272" i="2"/>
  <c r="AY271" i="2"/>
  <c r="AY270" i="2"/>
  <c r="AY269" i="2"/>
  <c r="AY268" i="2"/>
  <c r="AY267" i="2"/>
  <c r="AY266" i="2"/>
  <c r="AY265" i="2"/>
  <c r="AY264" i="2"/>
  <c r="AY263" i="2"/>
  <c r="AY262" i="2"/>
  <c r="AY261" i="2"/>
  <c r="AY260" i="2"/>
  <c r="AY259" i="2"/>
  <c r="AY258" i="2"/>
  <c r="AY257" i="2"/>
  <c r="AY256" i="2"/>
  <c r="AY255" i="2"/>
  <c r="AY254" i="2"/>
  <c r="AY253" i="2"/>
  <c r="AY252" i="2"/>
  <c r="AY251" i="2"/>
  <c r="AY250" i="2"/>
  <c r="AY249" i="2"/>
  <c r="AY248" i="2"/>
  <c r="AY247" i="2"/>
  <c r="AY246" i="2"/>
  <c r="AY245" i="2"/>
  <c r="AY244" i="2"/>
  <c r="AY243" i="2"/>
  <c r="AY242" i="2"/>
  <c r="AY241" i="2"/>
  <c r="AY240" i="2"/>
  <c r="AY239" i="2"/>
  <c r="AY238" i="2"/>
  <c r="AY237" i="2"/>
  <c r="AY236" i="2"/>
  <c r="AY235" i="2"/>
  <c r="AY234" i="2"/>
  <c r="AY233" i="2"/>
  <c r="AY232" i="2"/>
  <c r="AY231" i="2"/>
  <c r="AY230" i="2"/>
  <c r="AY229" i="2"/>
  <c r="AY228" i="2"/>
  <c r="AY227" i="2"/>
  <c r="AY226" i="2"/>
  <c r="AY225" i="2"/>
  <c r="AY224" i="2"/>
  <c r="AY223" i="2"/>
  <c r="AY222" i="2"/>
  <c r="AY221" i="2"/>
  <c r="AY220" i="2"/>
  <c r="AY219" i="2"/>
  <c r="AY218" i="2"/>
  <c r="AY217" i="2"/>
  <c r="AY216" i="2"/>
  <c r="AY215" i="2"/>
  <c r="AY214" i="2"/>
  <c r="AY213" i="2"/>
  <c r="AY212" i="2"/>
  <c r="AY211" i="2"/>
  <c r="AY210" i="2"/>
  <c r="AY209" i="2"/>
  <c r="AY208" i="2"/>
  <c r="AY207" i="2"/>
  <c r="AY206" i="2"/>
  <c r="AY205" i="2"/>
  <c r="AY204" i="2"/>
  <c r="AY203" i="2"/>
  <c r="AY202" i="2"/>
  <c r="AY201" i="2"/>
  <c r="AY200" i="2"/>
  <c r="AY199" i="2"/>
  <c r="AY198" i="2"/>
  <c r="AY197" i="2"/>
  <c r="AY196" i="2"/>
  <c r="AY195" i="2"/>
  <c r="AY194" i="2"/>
  <c r="AY193" i="2"/>
  <c r="AY192" i="2"/>
  <c r="AY191" i="2"/>
  <c r="AY190" i="2"/>
  <c r="AY189" i="2"/>
  <c r="AY188" i="2"/>
  <c r="AY187" i="2"/>
  <c r="AY186" i="2"/>
  <c r="AY185" i="2"/>
  <c r="AY184" i="2"/>
  <c r="AY183" i="2"/>
  <c r="AY182" i="2"/>
  <c r="AY181" i="2"/>
  <c r="AY180" i="2"/>
  <c r="AY179" i="2"/>
  <c r="AY178" i="2"/>
  <c r="AY177" i="2"/>
  <c r="AY176" i="2"/>
  <c r="AY175" i="2"/>
  <c r="AY174" i="2"/>
  <c r="AY173" i="2"/>
  <c r="AY172" i="2"/>
  <c r="AY171" i="2"/>
  <c r="AY170" i="2"/>
  <c r="AY169" i="2"/>
  <c r="AY168" i="2"/>
  <c r="AY167" i="2"/>
  <c r="AY166" i="2"/>
  <c r="AY165" i="2"/>
  <c r="AY164" i="2"/>
  <c r="AY163" i="2"/>
  <c r="AY162" i="2"/>
  <c r="AY161" i="2"/>
  <c r="AY160" i="2"/>
  <c r="AY159" i="2"/>
  <c r="AY158" i="2"/>
  <c r="AY157" i="2"/>
  <c r="AY156" i="2"/>
  <c r="AY155" i="2"/>
  <c r="AY154" i="2"/>
  <c r="AY153" i="2"/>
  <c r="AY152" i="2"/>
  <c r="AY151" i="2"/>
  <c r="AY150" i="2"/>
  <c r="AY149" i="2"/>
  <c r="AY148" i="2"/>
  <c r="AY147" i="2"/>
  <c r="AY146" i="2"/>
  <c r="AY145" i="2"/>
  <c r="AY144" i="2"/>
  <c r="AY143" i="2"/>
  <c r="AY142" i="2"/>
  <c r="AY141" i="2"/>
  <c r="AY140" i="2"/>
  <c r="AY139" i="2"/>
  <c r="AY138" i="2"/>
  <c r="AY137" i="2"/>
  <c r="AY136" i="2"/>
  <c r="AY135" i="2"/>
  <c r="AY134" i="2"/>
  <c r="AY133" i="2"/>
  <c r="AY132" i="2"/>
  <c r="AY131" i="2"/>
  <c r="AY130" i="2"/>
  <c r="AY129" i="2"/>
  <c r="AY128" i="2"/>
  <c r="AY127" i="2"/>
  <c r="AY126" i="2"/>
  <c r="AY125" i="2"/>
  <c r="AY124" i="2"/>
  <c r="AY123" i="2"/>
  <c r="AY122" i="2"/>
  <c r="AY121" i="2"/>
  <c r="AY120" i="2"/>
  <c r="AY119" i="2"/>
  <c r="AY118" i="2"/>
  <c r="AY117" i="2"/>
  <c r="AY116" i="2"/>
  <c r="AY115" i="2"/>
  <c r="AY114" i="2"/>
  <c r="AY113" i="2"/>
  <c r="AY112" i="2"/>
  <c r="AY111" i="2"/>
  <c r="AY110" i="2"/>
  <c r="AY109" i="2"/>
  <c r="AY108" i="2"/>
  <c r="AY107" i="2"/>
  <c r="AY106" i="2"/>
  <c r="AY105" i="2"/>
  <c r="AY104" i="2"/>
  <c r="AY103" i="2"/>
  <c r="AY102" i="2"/>
  <c r="AY101" i="2"/>
  <c r="AY100" i="2"/>
  <c r="AY99" i="2"/>
  <c r="AY98" i="2"/>
  <c r="AY97" i="2"/>
  <c r="AY96" i="2"/>
  <c r="AY95" i="2"/>
  <c r="AY94" i="2"/>
  <c r="AY93" i="2"/>
  <c r="AY92" i="2"/>
  <c r="AY91" i="2"/>
  <c r="AY90" i="2"/>
  <c r="AY89" i="2"/>
  <c r="AY88" i="2"/>
  <c r="AY87" i="2"/>
  <c r="AY86" i="2"/>
  <c r="AY85" i="2"/>
  <c r="AY84" i="2"/>
  <c r="AY83" i="2"/>
  <c r="AY82" i="2"/>
  <c r="AY81" i="2"/>
  <c r="AY80" i="2"/>
  <c r="AY79" i="2"/>
  <c r="AY78" i="2"/>
  <c r="AY77" i="2"/>
  <c r="AY76" i="2"/>
  <c r="AY75" i="2"/>
  <c r="AY74" i="2"/>
  <c r="AY73" i="2"/>
  <c r="AY72" i="2"/>
  <c r="AY71" i="2"/>
  <c r="AY70" i="2"/>
  <c r="AY69" i="2"/>
  <c r="AY68" i="2"/>
  <c r="AY67" i="2"/>
  <c r="AY66" i="2"/>
  <c r="AY65" i="2"/>
  <c r="AY64" i="2"/>
  <c r="AY63" i="2"/>
  <c r="AY62" i="2"/>
  <c r="AY61" i="2"/>
  <c r="AY60" i="2"/>
  <c r="AY59" i="2"/>
  <c r="AY58" i="2"/>
  <c r="AY57" i="2"/>
  <c r="AY56" i="2"/>
  <c r="AY55" i="2"/>
  <c r="AY54" i="2"/>
  <c r="AY53" i="2"/>
  <c r="AY52" i="2"/>
  <c r="AY51" i="2"/>
  <c r="AY50" i="2"/>
  <c r="AY49" i="2"/>
  <c r="AY48" i="2"/>
  <c r="AY47" i="2"/>
  <c r="AY46" i="2"/>
  <c r="AY45" i="2"/>
  <c r="AY44" i="2"/>
  <c r="AY43" i="2"/>
  <c r="AY42" i="2"/>
  <c r="AY41" i="2"/>
  <c r="AY40" i="2"/>
  <c r="AY39" i="2"/>
  <c r="AY38" i="2"/>
  <c r="AY37" i="2"/>
  <c r="AY36" i="2"/>
  <c r="AY35" i="2"/>
  <c r="AY34" i="2"/>
  <c r="AY33" i="2"/>
  <c r="AY32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7" i="2"/>
  <c r="AY16" i="2"/>
  <c r="AY15" i="2"/>
  <c r="AY14" i="2"/>
  <c r="AY13" i="2"/>
  <c r="AY12" i="2"/>
  <c r="AY11" i="2"/>
  <c r="AY10" i="2"/>
  <c r="AY9" i="2"/>
  <c r="AY8" i="2"/>
  <c r="AY7" i="2"/>
  <c r="AY6" i="2"/>
  <c r="AY5" i="2"/>
  <c r="AY4" i="2"/>
  <c r="AY3" i="2"/>
  <c r="AV448" i="2"/>
  <c r="AV447" i="2"/>
  <c r="AV446" i="2"/>
  <c r="AV445" i="2"/>
  <c r="AV444" i="2"/>
  <c r="AV443" i="2"/>
  <c r="AV442" i="2"/>
  <c r="AV441" i="2"/>
  <c r="AV440" i="2"/>
  <c r="AV439" i="2"/>
  <c r="AV438" i="2"/>
  <c r="AV437" i="2"/>
  <c r="AV436" i="2"/>
  <c r="AV435" i="2"/>
  <c r="AV434" i="2"/>
  <c r="AV433" i="2"/>
  <c r="AV432" i="2"/>
  <c r="AV431" i="2"/>
  <c r="AV430" i="2"/>
  <c r="AV429" i="2"/>
  <c r="AV428" i="2"/>
  <c r="AV427" i="2"/>
  <c r="AV426" i="2"/>
  <c r="AV425" i="2"/>
  <c r="AV424" i="2"/>
  <c r="AV423" i="2"/>
  <c r="AV422" i="2"/>
  <c r="AV421" i="2"/>
  <c r="AV420" i="2"/>
  <c r="AV419" i="2"/>
  <c r="AV418" i="2"/>
  <c r="AV417" i="2"/>
  <c r="AV416" i="2"/>
  <c r="AV415" i="2"/>
  <c r="AV414" i="2"/>
  <c r="AV413" i="2"/>
  <c r="AV412" i="2"/>
  <c r="AV411" i="2"/>
  <c r="AV410" i="2"/>
  <c r="AV409" i="2"/>
  <c r="AV408" i="2"/>
  <c r="AV407" i="2"/>
  <c r="AV406" i="2"/>
  <c r="AV405" i="2"/>
  <c r="AV404" i="2"/>
  <c r="AV403" i="2"/>
  <c r="AV402" i="2"/>
  <c r="AV401" i="2"/>
  <c r="AV400" i="2"/>
  <c r="AV399" i="2"/>
  <c r="AV398" i="2"/>
  <c r="AV397" i="2"/>
  <c r="AV396" i="2"/>
  <c r="AV395" i="2"/>
  <c r="AV394" i="2"/>
  <c r="AV393" i="2"/>
  <c r="AV392" i="2"/>
  <c r="AV391" i="2"/>
  <c r="AV390" i="2"/>
  <c r="AV389" i="2"/>
  <c r="AV388" i="2"/>
  <c r="AV387" i="2"/>
  <c r="AV386" i="2"/>
  <c r="AV385" i="2"/>
  <c r="AV384" i="2"/>
  <c r="AV383" i="2"/>
  <c r="AV382" i="2"/>
  <c r="AV381" i="2"/>
  <c r="AV380" i="2"/>
  <c r="AV379" i="2"/>
  <c r="AV378" i="2"/>
  <c r="AV377" i="2"/>
  <c r="AV376" i="2"/>
  <c r="AV375" i="2"/>
  <c r="AV374" i="2"/>
  <c r="AV373" i="2"/>
  <c r="AV372" i="2"/>
  <c r="AV371" i="2"/>
  <c r="AV370" i="2"/>
  <c r="AV369" i="2"/>
  <c r="AV368" i="2"/>
  <c r="AV367" i="2"/>
  <c r="AV366" i="2"/>
  <c r="AV365" i="2"/>
  <c r="AV364" i="2"/>
  <c r="AV363" i="2"/>
  <c r="AV362" i="2"/>
  <c r="AV361" i="2"/>
  <c r="AV360" i="2"/>
  <c r="AV359" i="2"/>
  <c r="AV358" i="2"/>
  <c r="AV357" i="2"/>
  <c r="AV356" i="2"/>
  <c r="AV355" i="2"/>
  <c r="AV354" i="2"/>
  <c r="AV353" i="2"/>
  <c r="AV352" i="2"/>
  <c r="AV351" i="2"/>
  <c r="AV350" i="2"/>
  <c r="AV349" i="2"/>
  <c r="AV348" i="2"/>
  <c r="AV347" i="2"/>
  <c r="AV346" i="2"/>
  <c r="AV345" i="2"/>
  <c r="AV344" i="2"/>
  <c r="AV343" i="2"/>
  <c r="AV342" i="2"/>
  <c r="AV341" i="2"/>
  <c r="AV340" i="2"/>
  <c r="AV339" i="2"/>
  <c r="AV338" i="2"/>
  <c r="AV337" i="2"/>
  <c r="AV336" i="2"/>
  <c r="AV335" i="2"/>
  <c r="AV334" i="2"/>
  <c r="AV333" i="2"/>
  <c r="AV332" i="2"/>
  <c r="AV331" i="2"/>
  <c r="AV330" i="2"/>
  <c r="AV329" i="2"/>
  <c r="AV328" i="2"/>
  <c r="AV327" i="2"/>
  <c r="AV326" i="2"/>
  <c r="AV325" i="2"/>
  <c r="AV324" i="2"/>
  <c r="AV323" i="2"/>
  <c r="AV322" i="2"/>
  <c r="AV321" i="2"/>
  <c r="AV320" i="2"/>
  <c r="AV319" i="2"/>
  <c r="AV318" i="2"/>
  <c r="AV317" i="2"/>
  <c r="AV316" i="2"/>
  <c r="AV315" i="2"/>
  <c r="AV314" i="2"/>
  <c r="AV313" i="2"/>
  <c r="AV312" i="2"/>
  <c r="AV311" i="2"/>
  <c r="AV310" i="2"/>
  <c r="AV309" i="2"/>
  <c r="AV308" i="2"/>
  <c r="AV307" i="2"/>
  <c r="AV306" i="2"/>
  <c r="AV305" i="2"/>
  <c r="AV304" i="2"/>
  <c r="AV303" i="2"/>
  <c r="AV302" i="2"/>
  <c r="AV301" i="2"/>
  <c r="AV300" i="2"/>
  <c r="AV299" i="2"/>
  <c r="AV298" i="2"/>
  <c r="AV297" i="2"/>
  <c r="AV296" i="2"/>
  <c r="AV295" i="2"/>
  <c r="AV294" i="2"/>
  <c r="AV293" i="2"/>
  <c r="AV292" i="2"/>
  <c r="AV291" i="2"/>
  <c r="AV290" i="2"/>
  <c r="AV289" i="2"/>
  <c r="AV288" i="2"/>
  <c r="AV287" i="2"/>
  <c r="AV286" i="2"/>
  <c r="AV285" i="2"/>
  <c r="AV284" i="2"/>
  <c r="AV283" i="2"/>
  <c r="AV282" i="2"/>
  <c r="AV281" i="2"/>
  <c r="AV280" i="2"/>
  <c r="AV279" i="2"/>
  <c r="AV278" i="2"/>
  <c r="AV277" i="2"/>
  <c r="AV276" i="2"/>
  <c r="AV275" i="2"/>
  <c r="AV274" i="2"/>
  <c r="AV273" i="2"/>
  <c r="AV272" i="2"/>
  <c r="AV271" i="2"/>
  <c r="AV270" i="2"/>
  <c r="AV269" i="2"/>
  <c r="AV268" i="2"/>
  <c r="AV267" i="2"/>
  <c r="AV266" i="2"/>
  <c r="AV265" i="2"/>
  <c r="AV264" i="2"/>
  <c r="AV263" i="2"/>
  <c r="AV262" i="2"/>
  <c r="AV261" i="2"/>
  <c r="AV260" i="2"/>
  <c r="AV259" i="2"/>
  <c r="AV258" i="2"/>
  <c r="AV257" i="2"/>
  <c r="AV256" i="2"/>
  <c r="AV255" i="2"/>
  <c r="AV254" i="2"/>
  <c r="AV253" i="2"/>
  <c r="AV252" i="2"/>
  <c r="AV251" i="2"/>
  <c r="AV250" i="2"/>
  <c r="AV249" i="2"/>
  <c r="AV248" i="2"/>
  <c r="AV247" i="2"/>
  <c r="AV246" i="2"/>
  <c r="AV245" i="2"/>
  <c r="AV244" i="2"/>
  <c r="AV243" i="2"/>
  <c r="AV242" i="2"/>
  <c r="AV241" i="2"/>
  <c r="AV240" i="2"/>
  <c r="AV239" i="2"/>
  <c r="AV238" i="2"/>
  <c r="AV237" i="2"/>
  <c r="AV236" i="2"/>
  <c r="AV235" i="2"/>
  <c r="AV234" i="2"/>
  <c r="AV233" i="2"/>
  <c r="AV232" i="2"/>
  <c r="AV231" i="2"/>
  <c r="AV230" i="2"/>
  <c r="AV229" i="2"/>
  <c r="AV228" i="2"/>
  <c r="AV227" i="2"/>
  <c r="AV226" i="2"/>
  <c r="AV225" i="2"/>
  <c r="AV224" i="2"/>
  <c r="AV223" i="2"/>
  <c r="AV222" i="2"/>
  <c r="AV221" i="2"/>
  <c r="AV220" i="2"/>
  <c r="AV219" i="2"/>
  <c r="AV218" i="2"/>
  <c r="AV217" i="2"/>
  <c r="AV216" i="2"/>
  <c r="AV215" i="2"/>
  <c r="AV214" i="2"/>
  <c r="AV213" i="2"/>
  <c r="AV212" i="2"/>
  <c r="AV211" i="2"/>
  <c r="AV210" i="2"/>
  <c r="AV209" i="2"/>
  <c r="AV208" i="2"/>
  <c r="AV207" i="2"/>
  <c r="AV206" i="2"/>
  <c r="AV205" i="2"/>
  <c r="AV204" i="2"/>
  <c r="AV203" i="2"/>
  <c r="AV202" i="2"/>
  <c r="AV201" i="2"/>
  <c r="AV200" i="2"/>
  <c r="AV199" i="2"/>
  <c r="AV198" i="2"/>
  <c r="AV197" i="2"/>
  <c r="AV196" i="2"/>
  <c r="AV195" i="2"/>
  <c r="AV194" i="2"/>
  <c r="AV193" i="2"/>
  <c r="AV192" i="2"/>
  <c r="AV191" i="2"/>
  <c r="AV190" i="2"/>
  <c r="AV189" i="2"/>
  <c r="AV188" i="2"/>
  <c r="AV187" i="2"/>
  <c r="AV186" i="2"/>
  <c r="AV185" i="2"/>
  <c r="AV184" i="2"/>
  <c r="AV183" i="2"/>
  <c r="AV182" i="2"/>
  <c r="AV181" i="2"/>
  <c r="AV180" i="2"/>
  <c r="AV179" i="2"/>
  <c r="AV178" i="2"/>
  <c r="AV177" i="2"/>
  <c r="AV176" i="2"/>
  <c r="AV175" i="2"/>
  <c r="AV174" i="2"/>
  <c r="AV173" i="2"/>
  <c r="AV172" i="2"/>
  <c r="AV171" i="2"/>
  <c r="AV170" i="2"/>
  <c r="AV169" i="2"/>
  <c r="AV168" i="2"/>
  <c r="AV167" i="2"/>
  <c r="AV166" i="2"/>
  <c r="AV165" i="2"/>
  <c r="AV164" i="2"/>
  <c r="AV163" i="2"/>
  <c r="AV162" i="2"/>
  <c r="AV161" i="2"/>
  <c r="AV160" i="2"/>
  <c r="AV159" i="2"/>
  <c r="AV158" i="2"/>
  <c r="AV157" i="2"/>
  <c r="AV156" i="2"/>
  <c r="AV155" i="2"/>
  <c r="AV154" i="2"/>
  <c r="AV153" i="2"/>
  <c r="AV152" i="2"/>
  <c r="AV151" i="2"/>
  <c r="AV150" i="2"/>
  <c r="AV149" i="2"/>
  <c r="AV148" i="2"/>
  <c r="AV147" i="2"/>
  <c r="AV146" i="2"/>
  <c r="AV145" i="2"/>
  <c r="AV144" i="2"/>
  <c r="AV143" i="2"/>
  <c r="AV142" i="2"/>
  <c r="AV141" i="2"/>
  <c r="AV140" i="2"/>
  <c r="AV139" i="2"/>
  <c r="AV138" i="2"/>
  <c r="AV137" i="2"/>
  <c r="AV136" i="2"/>
  <c r="AV135" i="2"/>
  <c r="AV134" i="2"/>
  <c r="AV133" i="2"/>
  <c r="AV132" i="2"/>
  <c r="AV131" i="2"/>
  <c r="AV130" i="2"/>
  <c r="AV129" i="2"/>
  <c r="AV128" i="2"/>
  <c r="AV127" i="2"/>
  <c r="AV126" i="2"/>
  <c r="AV125" i="2"/>
  <c r="AV124" i="2"/>
  <c r="AV123" i="2"/>
  <c r="AV122" i="2"/>
  <c r="AV121" i="2"/>
  <c r="AV120" i="2"/>
  <c r="AV119" i="2"/>
  <c r="AV118" i="2"/>
  <c r="AV117" i="2"/>
  <c r="AV116" i="2"/>
  <c r="AV115" i="2"/>
  <c r="AV114" i="2"/>
  <c r="AV113" i="2"/>
  <c r="AV112" i="2"/>
  <c r="AV111" i="2"/>
  <c r="AV110" i="2"/>
  <c r="AV109" i="2"/>
  <c r="AV108" i="2"/>
  <c r="AV107" i="2"/>
  <c r="AV106" i="2"/>
  <c r="AV105" i="2"/>
  <c r="AV104" i="2"/>
  <c r="AV103" i="2"/>
  <c r="AV102" i="2"/>
  <c r="AV101" i="2"/>
  <c r="AV100" i="2"/>
  <c r="AV99" i="2"/>
  <c r="AV98" i="2"/>
  <c r="AV97" i="2"/>
  <c r="AV96" i="2"/>
  <c r="AV95" i="2"/>
  <c r="AV94" i="2"/>
  <c r="AV93" i="2"/>
  <c r="AV92" i="2"/>
  <c r="AV91" i="2"/>
  <c r="AV90" i="2"/>
  <c r="AV89" i="2"/>
  <c r="AV88" i="2"/>
  <c r="AV87" i="2"/>
  <c r="AV86" i="2"/>
  <c r="AV85" i="2"/>
  <c r="AV84" i="2"/>
  <c r="AV83" i="2"/>
  <c r="AV82" i="2"/>
  <c r="AV81" i="2"/>
  <c r="AV80" i="2"/>
  <c r="AV79" i="2"/>
  <c r="AV78" i="2"/>
  <c r="AV77" i="2"/>
  <c r="AV76" i="2"/>
  <c r="AV75" i="2"/>
  <c r="AV74" i="2"/>
  <c r="AV73" i="2"/>
  <c r="AV72" i="2"/>
  <c r="AV71" i="2"/>
  <c r="AV70" i="2"/>
  <c r="AV69" i="2"/>
  <c r="AV68" i="2"/>
  <c r="AV67" i="2"/>
  <c r="AV66" i="2"/>
  <c r="AV65" i="2"/>
  <c r="AV64" i="2"/>
  <c r="AV63" i="2"/>
  <c r="AV62" i="2"/>
  <c r="AV61" i="2"/>
  <c r="AV60" i="2"/>
  <c r="AV59" i="2"/>
  <c r="AV58" i="2"/>
  <c r="AV57" i="2"/>
  <c r="AV56" i="2"/>
  <c r="AV55" i="2"/>
  <c r="AV54" i="2"/>
  <c r="AV53" i="2"/>
  <c r="AV52" i="2"/>
  <c r="AV51" i="2"/>
  <c r="AV50" i="2"/>
  <c r="AV49" i="2"/>
  <c r="AV48" i="2"/>
  <c r="AV47" i="2"/>
  <c r="AV46" i="2"/>
  <c r="AV45" i="2"/>
  <c r="AV44" i="2"/>
  <c r="AV43" i="2"/>
  <c r="AV42" i="2"/>
  <c r="AV41" i="2"/>
  <c r="AV40" i="2"/>
  <c r="AV39" i="2"/>
  <c r="AV38" i="2"/>
  <c r="AV37" i="2"/>
  <c r="AV36" i="2"/>
  <c r="AV35" i="2"/>
  <c r="AV34" i="2"/>
  <c r="AV33" i="2"/>
  <c r="AV32" i="2"/>
  <c r="AV31" i="2"/>
  <c r="AV30" i="2"/>
  <c r="AV29" i="2"/>
  <c r="AV28" i="2"/>
  <c r="AV27" i="2"/>
  <c r="AV26" i="2"/>
  <c r="AV25" i="2"/>
  <c r="AV24" i="2"/>
  <c r="AV23" i="2"/>
  <c r="AV22" i="2"/>
  <c r="AV21" i="2"/>
  <c r="AV20" i="2"/>
  <c r="AV19" i="2"/>
  <c r="AV18" i="2"/>
  <c r="AV17" i="2"/>
  <c r="AV16" i="2"/>
  <c r="AV15" i="2"/>
  <c r="AV14" i="2"/>
  <c r="AV13" i="2"/>
  <c r="AV12" i="2"/>
  <c r="AV11" i="2"/>
  <c r="AV10" i="2"/>
  <c r="AV9" i="2"/>
  <c r="AV8" i="2"/>
  <c r="AV7" i="2"/>
  <c r="AV6" i="2"/>
  <c r="AV5" i="2"/>
  <c r="AV4" i="2"/>
  <c r="AV3" i="2"/>
  <c r="AS448" i="2"/>
  <c r="AS447" i="2"/>
  <c r="AS446" i="2"/>
  <c r="AS445" i="2"/>
  <c r="AS444" i="2"/>
  <c r="AS443" i="2"/>
  <c r="AS442" i="2"/>
  <c r="AS441" i="2"/>
  <c r="AS440" i="2"/>
  <c r="AS439" i="2"/>
  <c r="AS438" i="2"/>
  <c r="AS437" i="2"/>
  <c r="AS436" i="2"/>
  <c r="AS435" i="2"/>
  <c r="AS434" i="2"/>
  <c r="AS433" i="2"/>
  <c r="AS432" i="2"/>
  <c r="AS431" i="2"/>
  <c r="AS430" i="2"/>
  <c r="AS429" i="2"/>
  <c r="AS428" i="2"/>
  <c r="AS427" i="2"/>
  <c r="AS426" i="2"/>
  <c r="AS425" i="2"/>
  <c r="AS424" i="2"/>
  <c r="AS423" i="2"/>
  <c r="AS422" i="2"/>
  <c r="AS421" i="2"/>
  <c r="AS420" i="2"/>
  <c r="AS419" i="2"/>
  <c r="AS418" i="2"/>
  <c r="AS417" i="2"/>
  <c r="AS416" i="2"/>
  <c r="AS415" i="2"/>
  <c r="AS414" i="2"/>
  <c r="AS413" i="2"/>
  <c r="AS412" i="2"/>
  <c r="AS411" i="2"/>
  <c r="AS410" i="2"/>
  <c r="AS409" i="2"/>
  <c r="AS408" i="2"/>
  <c r="AS407" i="2"/>
  <c r="AS406" i="2"/>
  <c r="AS405" i="2"/>
  <c r="AS404" i="2"/>
  <c r="AS403" i="2"/>
  <c r="AS402" i="2"/>
  <c r="AS401" i="2"/>
  <c r="AS400" i="2"/>
  <c r="AS399" i="2"/>
  <c r="AS398" i="2"/>
  <c r="AS397" i="2"/>
  <c r="AS396" i="2"/>
  <c r="AS395" i="2"/>
  <c r="AS394" i="2"/>
  <c r="AS393" i="2"/>
  <c r="AS392" i="2"/>
  <c r="AS391" i="2"/>
  <c r="AS390" i="2"/>
  <c r="AS389" i="2"/>
  <c r="AS388" i="2"/>
  <c r="AS387" i="2"/>
  <c r="AS386" i="2"/>
  <c r="AS385" i="2"/>
  <c r="AS384" i="2"/>
  <c r="AS383" i="2"/>
  <c r="AS382" i="2"/>
  <c r="AS381" i="2"/>
  <c r="AS380" i="2"/>
  <c r="AS379" i="2"/>
  <c r="AS378" i="2"/>
  <c r="AS377" i="2"/>
  <c r="AS376" i="2"/>
  <c r="AS375" i="2"/>
  <c r="AS374" i="2"/>
  <c r="AS373" i="2"/>
  <c r="AS372" i="2"/>
  <c r="AS371" i="2"/>
  <c r="AS370" i="2"/>
  <c r="AS369" i="2"/>
  <c r="AS368" i="2"/>
  <c r="AS367" i="2"/>
  <c r="AS366" i="2"/>
  <c r="AS365" i="2"/>
  <c r="AS364" i="2"/>
  <c r="AS363" i="2"/>
  <c r="AS362" i="2"/>
  <c r="AS361" i="2"/>
  <c r="AS360" i="2"/>
  <c r="AS359" i="2"/>
  <c r="AS358" i="2"/>
  <c r="AS357" i="2"/>
  <c r="AS356" i="2"/>
  <c r="AS355" i="2"/>
  <c r="AS354" i="2"/>
  <c r="AS353" i="2"/>
  <c r="AS352" i="2"/>
  <c r="AS351" i="2"/>
  <c r="AS350" i="2"/>
  <c r="AS349" i="2"/>
  <c r="AS348" i="2"/>
  <c r="AS347" i="2"/>
  <c r="AS346" i="2"/>
  <c r="AS345" i="2"/>
  <c r="AS344" i="2"/>
  <c r="AS343" i="2"/>
  <c r="AS342" i="2"/>
  <c r="AS341" i="2"/>
  <c r="AS340" i="2"/>
  <c r="AS339" i="2"/>
  <c r="AS338" i="2"/>
  <c r="AS337" i="2"/>
  <c r="AS336" i="2"/>
  <c r="AS335" i="2"/>
  <c r="AS334" i="2"/>
  <c r="AS333" i="2"/>
  <c r="AS332" i="2"/>
  <c r="AS331" i="2"/>
  <c r="AS330" i="2"/>
  <c r="AS329" i="2"/>
  <c r="AS328" i="2"/>
  <c r="AS327" i="2"/>
  <c r="AS326" i="2"/>
  <c r="AS325" i="2"/>
  <c r="AS324" i="2"/>
  <c r="AS323" i="2"/>
  <c r="AS322" i="2"/>
  <c r="AS321" i="2"/>
  <c r="AS320" i="2"/>
  <c r="AS319" i="2"/>
  <c r="AS318" i="2"/>
  <c r="AS317" i="2"/>
  <c r="AS316" i="2"/>
  <c r="AS315" i="2"/>
  <c r="AS314" i="2"/>
  <c r="AS313" i="2"/>
  <c r="AS312" i="2"/>
  <c r="AS311" i="2"/>
  <c r="AS310" i="2"/>
  <c r="AS309" i="2"/>
  <c r="AS308" i="2"/>
  <c r="AS307" i="2"/>
  <c r="AS306" i="2"/>
  <c r="AS305" i="2"/>
  <c r="AS304" i="2"/>
  <c r="AS303" i="2"/>
  <c r="AS302" i="2"/>
  <c r="AS301" i="2"/>
  <c r="AS300" i="2"/>
  <c r="AS299" i="2"/>
  <c r="AS298" i="2"/>
  <c r="AS297" i="2"/>
  <c r="AS296" i="2"/>
  <c r="AS295" i="2"/>
  <c r="AS294" i="2"/>
  <c r="AS293" i="2"/>
  <c r="AS292" i="2"/>
  <c r="AS291" i="2"/>
  <c r="AS290" i="2"/>
  <c r="AS289" i="2"/>
  <c r="AS288" i="2"/>
  <c r="AS287" i="2"/>
  <c r="AS286" i="2"/>
  <c r="AS285" i="2"/>
  <c r="AS284" i="2"/>
  <c r="AS283" i="2"/>
  <c r="AS282" i="2"/>
  <c r="AS281" i="2"/>
  <c r="AS280" i="2"/>
  <c r="AS279" i="2"/>
  <c r="AS278" i="2"/>
  <c r="AS277" i="2"/>
  <c r="AS276" i="2"/>
  <c r="AS275" i="2"/>
  <c r="AS274" i="2"/>
  <c r="AS273" i="2"/>
  <c r="AS272" i="2"/>
  <c r="AS271" i="2"/>
  <c r="AS270" i="2"/>
  <c r="AS269" i="2"/>
  <c r="AS268" i="2"/>
  <c r="AS267" i="2"/>
  <c r="AS266" i="2"/>
  <c r="AS265" i="2"/>
  <c r="AS264" i="2"/>
  <c r="AS263" i="2"/>
  <c r="AS262" i="2"/>
  <c r="AS261" i="2"/>
  <c r="AS260" i="2"/>
  <c r="AS259" i="2"/>
  <c r="AS258" i="2"/>
  <c r="AS257" i="2"/>
  <c r="AS256" i="2"/>
  <c r="AS255" i="2"/>
  <c r="AS254" i="2"/>
  <c r="AS253" i="2"/>
  <c r="AS252" i="2"/>
  <c r="AS251" i="2"/>
  <c r="AS250" i="2"/>
  <c r="AS249" i="2"/>
  <c r="AS248" i="2"/>
  <c r="AS247" i="2"/>
  <c r="AS246" i="2"/>
  <c r="AS245" i="2"/>
  <c r="AS244" i="2"/>
  <c r="AS243" i="2"/>
  <c r="AS242" i="2"/>
  <c r="AS241" i="2"/>
  <c r="AS240" i="2"/>
  <c r="AS239" i="2"/>
  <c r="AS238" i="2"/>
  <c r="AS237" i="2"/>
  <c r="AS236" i="2"/>
  <c r="AS235" i="2"/>
  <c r="AS234" i="2"/>
  <c r="AS233" i="2"/>
  <c r="AS232" i="2"/>
  <c r="AS231" i="2"/>
  <c r="AS230" i="2"/>
  <c r="AS229" i="2"/>
  <c r="AS228" i="2"/>
  <c r="AS227" i="2"/>
  <c r="AS226" i="2"/>
  <c r="AS225" i="2"/>
  <c r="AS224" i="2"/>
  <c r="AS223" i="2"/>
  <c r="AS222" i="2"/>
  <c r="AS221" i="2"/>
  <c r="AS220" i="2"/>
  <c r="AS219" i="2"/>
  <c r="AS218" i="2"/>
  <c r="AS217" i="2"/>
  <c r="AS216" i="2"/>
  <c r="AS215" i="2"/>
  <c r="AS214" i="2"/>
  <c r="AS213" i="2"/>
  <c r="AS212" i="2"/>
  <c r="AS211" i="2"/>
  <c r="AS210" i="2"/>
  <c r="AS209" i="2"/>
  <c r="AS208" i="2"/>
  <c r="AS207" i="2"/>
  <c r="AS206" i="2"/>
  <c r="AS205" i="2"/>
  <c r="AS204" i="2"/>
  <c r="AS203" i="2"/>
  <c r="AS202" i="2"/>
  <c r="AS201" i="2"/>
  <c r="AS200" i="2"/>
  <c r="AS199" i="2"/>
  <c r="AS198" i="2"/>
  <c r="AS197" i="2"/>
  <c r="AS196" i="2"/>
  <c r="AS195" i="2"/>
  <c r="AS194" i="2"/>
  <c r="AS193" i="2"/>
  <c r="AS192" i="2"/>
  <c r="AS191" i="2"/>
  <c r="AS190" i="2"/>
  <c r="AS189" i="2"/>
  <c r="AS188" i="2"/>
  <c r="AS187" i="2"/>
  <c r="AS186" i="2"/>
  <c r="AS185" i="2"/>
  <c r="AS184" i="2"/>
  <c r="AS183" i="2"/>
  <c r="AS182" i="2"/>
  <c r="AS181" i="2"/>
  <c r="AS180" i="2"/>
  <c r="AS179" i="2"/>
  <c r="AS178" i="2"/>
  <c r="AS177" i="2"/>
  <c r="AS176" i="2"/>
  <c r="AS175" i="2"/>
  <c r="AS174" i="2"/>
  <c r="AS173" i="2"/>
  <c r="AS172" i="2"/>
  <c r="AS171" i="2"/>
  <c r="AS170" i="2"/>
  <c r="AS169" i="2"/>
  <c r="AS168" i="2"/>
  <c r="AS167" i="2"/>
  <c r="AS166" i="2"/>
  <c r="AS165" i="2"/>
  <c r="AS164" i="2"/>
  <c r="AS163" i="2"/>
  <c r="AS162" i="2"/>
  <c r="AS161" i="2"/>
  <c r="AS160" i="2"/>
  <c r="AS159" i="2"/>
  <c r="AS158" i="2"/>
  <c r="AS157" i="2"/>
  <c r="AS156" i="2"/>
  <c r="AS155" i="2"/>
  <c r="AS154" i="2"/>
  <c r="AS153" i="2"/>
  <c r="AS152" i="2"/>
  <c r="AS151" i="2"/>
  <c r="AS150" i="2"/>
  <c r="AS149" i="2"/>
  <c r="AS148" i="2"/>
  <c r="AS147" i="2"/>
  <c r="AS146" i="2"/>
  <c r="AS145" i="2"/>
  <c r="AS144" i="2"/>
  <c r="AS143" i="2"/>
  <c r="AS142" i="2"/>
  <c r="AS141" i="2"/>
  <c r="AS140" i="2"/>
  <c r="AS139" i="2"/>
  <c r="AS138" i="2"/>
  <c r="AS137" i="2"/>
  <c r="AS136" i="2"/>
  <c r="AS135" i="2"/>
  <c r="AS134" i="2"/>
  <c r="AS133" i="2"/>
  <c r="AS132" i="2"/>
  <c r="AS131" i="2"/>
  <c r="AS130" i="2"/>
  <c r="AS129" i="2"/>
  <c r="AS128" i="2"/>
  <c r="AS127" i="2"/>
  <c r="AS126" i="2"/>
  <c r="AS125" i="2"/>
  <c r="AS124" i="2"/>
  <c r="AS123" i="2"/>
  <c r="AS122" i="2"/>
  <c r="AS121" i="2"/>
  <c r="AS120" i="2"/>
  <c r="AS119" i="2"/>
  <c r="AS118" i="2"/>
  <c r="AS117" i="2"/>
  <c r="AS116" i="2"/>
  <c r="AS115" i="2"/>
  <c r="AS114" i="2"/>
  <c r="AS113" i="2"/>
  <c r="AS112" i="2"/>
  <c r="AS111" i="2"/>
  <c r="AS110" i="2"/>
  <c r="AS109" i="2"/>
  <c r="AS108" i="2"/>
  <c r="AS107" i="2"/>
  <c r="AS106" i="2"/>
  <c r="AS105" i="2"/>
  <c r="AS104" i="2"/>
  <c r="AS103" i="2"/>
  <c r="AS102" i="2"/>
  <c r="AS101" i="2"/>
  <c r="AS100" i="2"/>
  <c r="AS99" i="2"/>
  <c r="AS98" i="2"/>
  <c r="AS97" i="2"/>
  <c r="AS96" i="2"/>
  <c r="AS95" i="2"/>
  <c r="AS94" i="2"/>
  <c r="AS93" i="2"/>
  <c r="AS92" i="2"/>
  <c r="AS91" i="2"/>
  <c r="AS90" i="2"/>
  <c r="AS89" i="2"/>
  <c r="AS88" i="2"/>
  <c r="AS87" i="2"/>
  <c r="AS86" i="2"/>
  <c r="AS85" i="2"/>
  <c r="AS84" i="2"/>
  <c r="AS83" i="2"/>
  <c r="AS82" i="2"/>
  <c r="AS81" i="2"/>
  <c r="AS80" i="2"/>
  <c r="AS79" i="2"/>
  <c r="AS78" i="2"/>
  <c r="AS77" i="2"/>
  <c r="AS76" i="2"/>
  <c r="AS75" i="2"/>
  <c r="AS74" i="2"/>
  <c r="AS73" i="2"/>
  <c r="AS72" i="2"/>
  <c r="AS71" i="2"/>
  <c r="AS70" i="2"/>
  <c r="AS69" i="2"/>
  <c r="AS68" i="2"/>
  <c r="AS67" i="2"/>
  <c r="AS66" i="2"/>
  <c r="AS65" i="2"/>
  <c r="AS64" i="2"/>
  <c r="AS63" i="2"/>
  <c r="AS62" i="2"/>
  <c r="AS61" i="2"/>
  <c r="AS60" i="2"/>
  <c r="AS59" i="2"/>
  <c r="AS58" i="2"/>
  <c r="AS57" i="2"/>
  <c r="AS56" i="2"/>
  <c r="AS55" i="2"/>
  <c r="AS54" i="2"/>
  <c r="AS53" i="2"/>
  <c r="AS52" i="2"/>
  <c r="AS51" i="2"/>
  <c r="AS50" i="2"/>
  <c r="AS49" i="2"/>
  <c r="AS48" i="2"/>
  <c r="AS47" i="2"/>
  <c r="AS46" i="2"/>
  <c r="AS45" i="2"/>
  <c r="AS44" i="2"/>
  <c r="AS43" i="2"/>
  <c r="AS42" i="2"/>
  <c r="AS41" i="2"/>
  <c r="AS40" i="2"/>
  <c r="AS39" i="2"/>
  <c r="AS38" i="2"/>
  <c r="AS37" i="2"/>
  <c r="AS36" i="2"/>
  <c r="AS35" i="2"/>
  <c r="AS34" i="2"/>
  <c r="AS33" i="2"/>
  <c r="AS32" i="2"/>
  <c r="AS31" i="2"/>
  <c r="AS30" i="2"/>
  <c r="AS29" i="2"/>
  <c r="AS28" i="2"/>
  <c r="AS27" i="2"/>
  <c r="AS26" i="2"/>
  <c r="AS25" i="2"/>
  <c r="AS24" i="2"/>
  <c r="AS23" i="2"/>
  <c r="AS22" i="2"/>
  <c r="AS21" i="2"/>
  <c r="AS20" i="2"/>
  <c r="AS19" i="2"/>
  <c r="AS18" i="2"/>
  <c r="AS17" i="2"/>
  <c r="AS16" i="2"/>
  <c r="AS15" i="2"/>
  <c r="AS14" i="2"/>
  <c r="AS13" i="2"/>
  <c r="AS12" i="2"/>
  <c r="AS11" i="2"/>
  <c r="AS10" i="2"/>
  <c r="AS9" i="2"/>
  <c r="AS8" i="2"/>
  <c r="AS7" i="2"/>
  <c r="AS6" i="2"/>
  <c r="AS5" i="2"/>
  <c r="AS4" i="2"/>
  <c r="AS3" i="2"/>
  <c r="AP448" i="2"/>
  <c r="AP447" i="2"/>
  <c r="AP446" i="2"/>
  <c r="AP445" i="2"/>
  <c r="AP444" i="2"/>
  <c r="AP443" i="2"/>
  <c r="AP442" i="2"/>
  <c r="AP441" i="2"/>
  <c r="AP440" i="2"/>
  <c r="AP439" i="2"/>
  <c r="AP438" i="2"/>
  <c r="AP437" i="2"/>
  <c r="AP436" i="2"/>
  <c r="AP435" i="2"/>
  <c r="AP434" i="2"/>
  <c r="AP433" i="2"/>
  <c r="AP432" i="2"/>
  <c r="AP431" i="2"/>
  <c r="AP430" i="2"/>
  <c r="AP429" i="2"/>
  <c r="AP428" i="2"/>
  <c r="AP427" i="2"/>
  <c r="AP426" i="2"/>
  <c r="AP425" i="2"/>
  <c r="AP424" i="2"/>
  <c r="AP423" i="2"/>
  <c r="AP422" i="2"/>
  <c r="AP421" i="2"/>
  <c r="AP420" i="2"/>
  <c r="AP419" i="2"/>
  <c r="AP418" i="2"/>
  <c r="AP417" i="2"/>
  <c r="AP416" i="2"/>
  <c r="AP415" i="2"/>
  <c r="AP414" i="2"/>
  <c r="AP413" i="2"/>
  <c r="AP412" i="2"/>
  <c r="AP411" i="2"/>
  <c r="AP410" i="2"/>
  <c r="AP409" i="2"/>
  <c r="AP408" i="2"/>
  <c r="AP407" i="2"/>
  <c r="AP406" i="2"/>
  <c r="AP405" i="2"/>
  <c r="AP404" i="2"/>
  <c r="AP403" i="2"/>
  <c r="AP402" i="2"/>
  <c r="AP401" i="2"/>
  <c r="AP400" i="2"/>
  <c r="AP399" i="2"/>
  <c r="AP398" i="2"/>
  <c r="AP397" i="2"/>
  <c r="AP396" i="2"/>
  <c r="AP395" i="2"/>
  <c r="AP394" i="2"/>
  <c r="AP393" i="2"/>
  <c r="AP392" i="2"/>
  <c r="AP391" i="2"/>
  <c r="AP390" i="2"/>
  <c r="AP389" i="2"/>
  <c r="AP388" i="2"/>
  <c r="AP387" i="2"/>
  <c r="AP386" i="2"/>
  <c r="AP385" i="2"/>
  <c r="AP384" i="2"/>
  <c r="AP383" i="2"/>
  <c r="AP382" i="2"/>
  <c r="AP381" i="2"/>
  <c r="AP380" i="2"/>
  <c r="AP379" i="2"/>
  <c r="AP378" i="2"/>
  <c r="AP377" i="2"/>
  <c r="AP376" i="2"/>
  <c r="AP375" i="2"/>
  <c r="AP374" i="2"/>
  <c r="AP373" i="2"/>
  <c r="AP372" i="2"/>
  <c r="AP371" i="2"/>
  <c r="AP370" i="2"/>
  <c r="AP369" i="2"/>
  <c r="AP368" i="2"/>
  <c r="AP367" i="2"/>
  <c r="AP366" i="2"/>
  <c r="AP365" i="2"/>
  <c r="AP364" i="2"/>
  <c r="AP363" i="2"/>
  <c r="AP362" i="2"/>
  <c r="AP361" i="2"/>
  <c r="AP360" i="2"/>
  <c r="AP359" i="2"/>
  <c r="AP358" i="2"/>
  <c r="AP357" i="2"/>
  <c r="AP356" i="2"/>
  <c r="AP355" i="2"/>
  <c r="AP354" i="2"/>
  <c r="AP353" i="2"/>
  <c r="AP352" i="2"/>
  <c r="AP351" i="2"/>
  <c r="AP350" i="2"/>
  <c r="AP349" i="2"/>
  <c r="AP348" i="2"/>
  <c r="AP347" i="2"/>
  <c r="AP346" i="2"/>
  <c r="AP345" i="2"/>
  <c r="AP344" i="2"/>
  <c r="AP343" i="2"/>
  <c r="AP342" i="2"/>
  <c r="AP341" i="2"/>
  <c r="AP340" i="2"/>
  <c r="AP339" i="2"/>
  <c r="AP338" i="2"/>
  <c r="AP337" i="2"/>
  <c r="AP336" i="2"/>
  <c r="AP335" i="2"/>
  <c r="AP334" i="2"/>
  <c r="AP333" i="2"/>
  <c r="AP332" i="2"/>
  <c r="AP331" i="2"/>
  <c r="AP330" i="2"/>
  <c r="AP329" i="2"/>
  <c r="AP328" i="2"/>
  <c r="AP327" i="2"/>
  <c r="AP326" i="2"/>
  <c r="AP325" i="2"/>
  <c r="AP324" i="2"/>
  <c r="AP323" i="2"/>
  <c r="AP322" i="2"/>
  <c r="AP321" i="2"/>
  <c r="AP320" i="2"/>
  <c r="AP319" i="2"/>
  <c r="AP318" i="2"/>
  <c r="AP317" i="2"/>
  <c r="AP316" i="2"/>
  <c r="AP315" i="2"/>
  <c r="AP314" i="2"/>
  <c r="AP313" i="2"/>
  <c r="AP312" i="2"/>
  <c r="AP311" i="2"/>
  <c r="AP310" i="2"/>
  <c r="AP309" i="2"/>
  <c r="AP308" i="2"/>
  <c r="AP307" i="2"/>
  <c r="AP306" i="2"/>
  <c r="AP305" i="2"/>
  <c r="AP304" i="2"/>
  <c r="AP303" i="2"/>
  <c r="AP302" i="2"/>
  <c r="AP301" i="2"/>
  <c r="AP300" i="2"/>
  <c r="AP299" i="2"/>
  <c r="AP298" i="2"/>
  <c r="AP297" i="2"/>
  <c r="AP296" i="2"/>
  <c r="AP295" i="2"/>
  <c r="AP294" i="2"/>
  <c r="AP293" i="2"/>
  <c r="AP292" i="2"/>
  <c r="AP291" i="2"/>
  <c r="AP290" i="2"/>
  <c r="AP289" i="2"/>
  <c r="AP288" i="2"/>
  <c r="AP287" i="2"/>
  <c r="AP286" i="2"/>
  <c r="AP285" i="2"/>
  <c r="AP284" i="2"/>
  <c r="AP283" i="2"/>
  <c r="AP282" i="2"/>
  <c r="AP281" i="2"/>
  <c r="AP280" i="2"/>
  <c r="AP279" i="2"/>
  <c r="AP278" i="2"/>
  <c r="AP277" i="2"/>
  <c r="AP276" i="2"/>
  <c r="AP275" i="2"/>
  <c r="AP274" i="2"/>
  <c r="AP273" i="2"/>
  <c r="AP272" i="2"/>
  <c r="AP271" i="2"/>
  <c r="AP270" i="2"/>
  <c r="AP269" i="2"/>
  <c r="AP268" i="2"/>
  <c r="AP267" i="2"/>
  <c r="AP266" i="2"/>
  <c r="AP265" i="2"/>
  <c r="AP264" i="2"/>
  <c r="AP263" i="2"/>
  <c r="AP262" i="2"/>
  <c r="AP261" i="2"/>
  <c r="AP260" i="2"/>
  <c r="AP259" i="2"/>
  <c r="AP258" i="2"/>
  <c r="AP257" i="2"/>
  <c r="AP256" i="2"/>
  <c r="AP255" i="2"/>
  <c r="AP254" i="2"/>
  <c r="AP253" i="2"/>
  <c r="AP252" i="2"/>
  <c r="AP251" i="2"/>
  <c r="AP250" i="2"/>
  <c r="AP249" i="2"/>
  <c r="AP248" i="2"/>
  <c r="AP247" i="2"/>
  <c r="AP246" i="2"/>
  <c r="AP245" i="2"/>
  <c r="AP244" i="2"/>
  <c r="AP243" i="2"/>
  <c r="AP242" i="2"/>
  <c r="AP241" i="2"/>
  <c r="AP240" i="2"/>
  <c r="AP239" i="2"/>
  <c r="AP238" i="2"/>
  <c r="AP237" i="2"/>
  <c r="AP236" i="2"/>
  <c r="AP235" i="2"/>
  <c r="AP234" i="2"/>
  <c r="AP233" i="2"/>
  <c r="AP232" i="2"/>
  <c r="AP231" i="2"/>
  <c r="AP230" i="2"/>
  <c r="AP229" i="2"/>
  <c r="AP228" i="2"/>
  <c r="AP227" i="2"/>
  <c r="AP226" i="2"/>
  <c r="AP225" i="2"/>
  <c r="AP224" i="2"/>
  <c r="AP223" i="2"/>
  <c r="AP222" i="2"/>
  <c r="AP221" i="2"/>
  <c r="AP220" i="2"/>
  <c r="AP219" i="2"/>
  <c r="AP218" i="2"/>
  <c r="AP217" i="2"/>
  <c r="AP216" i="2"/>
  <c r="AP215" i="2"/>
  <c r="AP214" i="2"/>
  <c r="AP213" i="2"/>
  <c r="AP212" i="2"/>
  <c r="AP211" i="2"/>
  <c r="AP210" i="2"/>
  <c r="AP209" i="2"/>
  <c r="AP208" i="2"/>
  <c r="AP207" i="2"/>
  <c r="AP206" i="2"/>
  <c r="AP205" i="2"/>
  <c r="AP204" i="2"/>
  <c r="AP203" i="2"/>
  <c r="AP202" i="2"/>
  <c r="AP201" i="2"/>
  <c r="AP200" i="2"/>
  <c r="AP199" i="2"/>
  <c r="AP198" i="2"/>
  <c r="AP197" i="2"/>
  <c r="AP196" i="2"/>
  <c r="AP195" i="2"/>
  <c r="AP194" i="2"/>
  <c r="AP193" i="2"/>
  <c r="AP192" i="2"/>
  <c r="AP191" i="2"/>
  <c r="AP190" i="2"/>
  <c r="AP189" i="2"/>
  <c r="AP188" i="2"/>
  <c r="AP187" i="2"/>
  <c r="AP186" i="2"/>
  <c r="AP185" i="2"/>
  <c r="AP184" i="2"/>
  <c r="AP183" i="2"/>
  <c r="AP182" i="2"/>
  <c r="AP181" i="2"/>
  <c r="AP180" i="2"/>
  <c r="AP179" i="2"/>
  <c r="AP178" i="2"/>
  <c r="AP177" i="2"/>
  <c r="AP176" i="2"/>
  <c r="AP175" i="2"/>
  <c r="AP174" i="2"/>
  <c r="AP173" i="2"/>
  <c r="AP172" i="2"/>
  <c r="AP171" i="2"/>
  <c r="AP170" i="2"/>
  <c r="AP169" i="2"/>
  <c r="AP168" i="2"/>
  <c r="AP167" i="2"/>
  <c r="AP166" i="2"/>
  <c r="AP165" i="2"/>
  <c r="AP164" i="2"/>
  <c r="AP163" i="2"/>
  <c r="AP162" i="2"/>
  <c r="AP161" i="2"/>
  <c r="AP160" i="2"/>
  <c r="AP159" i="2"/>
  <c r="AP158" i="2"/>
  <c r="AP157" i="2"/>
  <c r="AP156" i="2"/>
  <c r="AP155" i="2"/>
  <c r="AP154" i="2"/>
  <c r="AP153" i="2"/>
  <c r="AP152" i="2"/>
  <c r="AP151" i="2"/>
  <c r="AP150" i="2"/>
  <c r="AP149" i="2"/>
  <c r="AP148" i="2"/>
  <c r="AP147" i="2"/>
  <c r="AP146" i="2"/>
  <c r="AP145" i="2"/>
  <c r="AP144" i="2"/>
  <c r="AP143" i="2"/>
  <c r="AP142" i="2"/>
  <c r="AP141" i="2"/>
  <c r="AP140" i="2"/>
  <c r="AP139" i="2"/>
  <c r="AP138" i="2"/>
  <c r="AP137" i="2"/>
  <c r="AP136" i="2"/>
  <c r="AP135" i="2"/>
  <c r="AP134" i="2"/>
  <c r="AP133" i="2"/>
  <c r="AP132" i="2"/>
  <c r="AP131" i="2"/>
  <c r="AP130" i="2"/>
  <c r="AP129" i="2"/>
  <c r="AP128" i="2"/>
  <c r="AP127" i="2"/>
  <c r="AP126" i="2"/>
  <c r="AP125" i="2"/>
  <c r="AP124" i="2"/>
  <c r="AP123" i="2"/>
  <c r="AP122" i="2"/>
  <c r="AP121" i="2"/>
  <c r="AP120" i="2"/>
  <c r="AP119" i="2"/>
  <c r="AP118" i="2"/>
  <c r="AP117" i="2"/>
  <c r="AP116" i="2"/>
  <c r="AP115" i="2"/>
  <c r="AP114" i="2"/>
  <c r="AP113" i="2"/>
  <c r="AP112" i="2"/>
  <c r="AP111" i="2"/>
  <c r="AP110" i="2"/>
  <c r="AP109" i="2"/>
  <c r="AP108" i="2"/>
  <c r="AP107" i="2"/>
  <c r="AP106" i="2"/>
  <c r="AP105" i="2"/>
  <c r="AP104" i="2"/>
  <c r="AP103" i="2"/>
  <c r="AP102" i="2"/>
  <c r="AP101" i="2"/>
  <c r="AP100" i="2"/>
  <c r="AP99" i="2"/>
  <c r="AP98" i="2"/>
  <c r="AP97" i="2"/>
  <c r="AP96" i="2"/>
  <c r="AP95" i="2"/>
  <c r="AP94" i="2"/>
  <c r="AP93" i="2"/>
  <c r="AP92" i="2"/>
  <c r="AP91" i="2"/>
  <c r="AP90" i="2"/>
  <c r="AP89" i="2"/>
  <c r="AP88" i="2"/>
  <c r="AP87" i="2"/>
  <c r="AP86" i="2"/>
  <c r="AP85" i="2"/>
  <c r="AP84" i="2"/>
  <c r="AP83" i="2"/>
  <c r="AP82" i="2"/>
  <c r="AP81" i="2"/>
  <c r="AP80" i="2"/>
  <c r="AP79" i="2"/>
  <c r="AP78" i="2"/>
  <c r="AP77" i="2"/>
  <c r="AP76" i="2"/>
  <c r="AP75" i="2"/>
  <c r="AP74" i="2"/>
  <c r="AP73" i="2"/>
  <c r="AP72" i="2"/>
  <c r="AP71" i="2"/>
  <c r="AP70" i="2"/>
  <c r="AP69" i="2"/>
  <c r="AP68" i="2"/>
  <c r="AP67" i="2"/>
  <c r="AP66" i="2"/>
  <c r="AP65" i="2"/>
  <c r="AP64" i="2"/>
  <c r="AP63" i="2"/>
  <c r="AP62" i="2"/>
  <c r="AP61" i="2"/>
  <c r="AP60" i="2"/>
  <c r="AP59" i="2"/>
  <c r="AP58" i="2"/>
  <c r="AP57" i="2"/>
  <c r="AP56" i="2"/>
  <c r="AP55" i="2"/>
  <c r="AP54" i="2"/>
  <c r="AP53" i="2"/>
  <c r="AP52" i="2"/>
  <c r="AP51" i="2"/>
  <c r="AP50" i="2"/>
  <c r="AP49" i="2"/>
  <c r="AP48" i="2"/>
  <c r="AP47" i="2"/>
  <c r="AP46" i="2"/>
  <c r="AP45" i="2"/>
  <c r="AP44" i="2"/>
  <c r="AP43" i="2"/>
  <c r="AP42" i="2"/>
  <c r="AP41" i="2"/>
  <c r="AP40" i="2"/>
  <c r="AP39" i="2"/>
  <c r="AP38" i="2"/>
  <c r="AP37" i="2"/>
  <c r="AP36" i="2"/>
  <c r="AP35" i="2"/>
  <c r="AP34" i="2"/>
  <c r="AP33" i="2"/>
  <c r="AP32" i="2"/>
  <c r="AP31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P4" i="2"/>
  <c r="AP3" i="2"/>
  <c r="AM448" i="2"/>
  <c r="AM447" i="2"/>
  <c r="AM446" i="2"/>
  <c r="AM445" i="2"/>
  <c r="AM444" i="2"/>
  <c r="AM443" i="2"/>
  <c r="AM442" i="2"/>
  <c r="AM441" i="2"/>
  <c r="AM440" i="2"/>
  <c r="AM439" i="2"/>
  <c r="AM438" i="2"/>
  <c r="AM437" i="2"/>
  <c r="AM436" i="2"/>
  <c r="AM435" i="2"/>
  <c r="AM434" i="2"/>
  <c r="AM433" i="2"/>
  <c r="AM432" i="2"/>
  <c r="AM431" i="2"/>
  <c r="AM430" i="2"/>
  <c r="AM429" i="2"/>
  <c r="AM428" i="2"/>
  <c r="AM427" i="2"/>
  <c r="AM426" i="2"/>
  <c r="AM425" i="2"/>
  <c r="AM424" i="2"/>
  <c r="AM423" i="2"/>
  <c r="AM422" i="2"/>
  <c r="AM421" i="2"/>
  <c r="AM420" i="2"/>
  <c r="AM419" i="2"/>
  <c r="AM418" i="2"/>
  <c r="AM417" i="2"/>
  <c r="AM416" i="2"/>
  <c r="AM415" i="2"/>
  <c r="AM414" i="2"/>
  <c r="AM413" i="2"/>
  <c r="AM412" i="2"/>
  <c r="AM411" i="2"/>
  <c r="AM410" i="2"/>
  <c r="AM409" i="2"/>
  <c r="AM408" i="2"/>
  <c r="AM407" i="2"/>
  <c r="AM406" i="2"/>
  <c r="AM405" i="2"/>
  <c r="AM404" i="2"/>
  <c r="AM403" i="2"/>
  <c r="AM402" i="2"/>
  <c r="AM401" i="2"/>
  <c r="AM400" i="2"/>
  <c r="AM399" i="2"/>
  <c r="AM398" i="2"/>
  <c r="AM397" i="2"/>
  <c r="AM396" i="2"/>
  <c r="AM395" i="2"/>
  <c r="AM394" i="2"/>
  <c r="AM393" i="2"/>
  <c r="AM392" i="2"/>
  <c r="AM391" i="2"/>
  <c r="AM390" i="2"/>
  <c r="AM389" i="2"/>
  <c r="AM388" i="2"/>
  <c r="AM387" i="2"/>
  <c r="AM386" i="2"/>
  <c r="AM385" i="2"/>
  <c r="AM384" i="2"/>
  <c r="AM383" i="2"/>
  <c r="AM382" i="2"/>
  <c r="AM381" i="2"/>
  <c r="AM380" i="2"/>
  <c r="AM379" i="2"/>
  <c r="AM378" i="2"/>
  <c r="AM377" i="2"/>
  <c r="AM376" i="2"/>
  <c r="AM375" i="2"/>
  <c r="AM374" i="2"/>
  <c r="AM373" i="2"/>
  <c r="AM372" i="2"/>
  <c r="AM371" i="2"/>
  <c r="AM370" i="2"/>
  <c r="AM369" i="2"/>
  <c r="AM368" i="2"/>
  <c r="AM367" i="2"/>
  <c r="AM366" i="2"/>
  <c r="AM365" i="2"/>
  <c r="AM364" i="2"/>
  <c r="AM363" i="2"/>
  <c r="AM362" i="2"/>
  <c r="AM361" i="2"/>
  <c r="AM360" i="2"/>
  <c r="AM359" i="2"/>
  <c r="AM358" i="2"/>
  <c r="AM357" i="2"/>
  <c r="AM356" i="2"/>
  <c r="AM355" i="2"/>
  <c r="AM354" i="2"/>
  <c r="AM353" i="2"/>
  <c r="AM352" i="2"/>
  <c r="AM351" i="2"/>
  <c r="AM350" i="2"/>
  <c r="AM349" i="2"/>
  <c r="AM348" i="2"/>
  <c r="AM347" i="2"/>
  <c r="AM346" i="2"/>
  <c r="AM345" i="2"/>
  <c r="AM344" i="2"/>
  <c r="AM343" i="2"/>
  <c r="AM342" i="2"/>
  <c r="AM341" i="2"/>
  <c r="AM340" i="2"/>
  <c r="AM339" i="2"/>
  <c r="AM338" i="2"/>
  <c r="AM337" i="2"/>
  <c r="AM336" i="2"/>
  <c r="AM335" i="2"/>
  <c r="AM334" i="2"/>
  <c r="AM333" i="2"/>
  <c r="AM332" i="2"/>
  <c r="AM331" i="2"/>
  <c r="AM330" i="2"/>
  <c r="AM329" i="2"/>
  <c r="AM328" i="2"/>
  <c r="AM327" i="2"/>
  <c r="AM326" i="2"/>
  <c r="AM325" i="2"/>
  <c r="AM324" i="2"/>
  <c r="AM323" i="2"/>
  <c r="AM322" i="2"/>
  <c r="AM321" i="2"/>
  <c r="AM320" i="2"/>
  <c r="AM319" i="2"/>
  <c r="AM318" i="2"/>
  <c r="AM317" i="2"/>
  <c r="AM316" i="2"/>
  <c r="AM315" i="2"/>
  <c r="AM314" i="2"/>
  <c r="AM313" i="2"/>
  <c r="AM312" i="2"/>
  <c r="AM311" i="2"/>
  <c r="AM310" i="2"/>
  <c r="AM309" i="2"/>
  <c r="AM308" i="2"/>
  <c r="AM307" i="2"/>
  <c r="AM306" i="2"/>
  <c r="AM305" i="2"/>
  <c r="AM304" i="2"/>
  <c r="AM303" i="2"/>
  <c r="AM302" i="2"/>
  <c r="AM301" i="2"/>
  <c r="AM300" i="2"/>
  <c r="AM299" i="2"/>
  <c r="AM298" i="2"/>
  <c r="AM297" i="2"/>
  <c r="AM296" i="2"/>
  <c r="AM295" i="2"/>
  <c r="AM294" i="2"/>
  <c r="AM293" i="2"/>
  <c r="AM292" i="2"/>
  <c r="AM291" i="2"/>
  <c r="AM290" i="2"/>
  <c r="AM289" i="2"/>
  <c r="AM288" i="2"/>
  <c r="AM287" i="2"/>
  <c r="AM286" i="2"/>
  <c r="AM285" i="2"/>
  <c r="AM284" i="2"/>
  <c r="AM283" i="2"/>
  <c r="AM282" i="2"/>
  <c r="AM281" i="2"/>
  <c r="AM280" i="2"/>
  <c r="AM279" i="2"/>
  <c r="AM278" i="2"/>
  <c r="AM277" i="2"/>
  <c r="AM276" i="2"/>
  <c r="AM275" i="2"/>
  <c r="AM274" i="2"/>
  <c r="AM273" i="2"/>
  <c r="AM272" i="2"/>
  <c r="AM271" i="2"/>
  <c r="AM270" i="2"/>
  <c r="AM269" i="2"/>
  <c r="AM268" i="2"/>
  <c r="AM267" i="2"/>
  <c r="AM266" i="2"/>
  <c r="AM265" i="2"/>
  <c r="AM264" i="2"/>
  <c r="AM263" i="2"/>
  <c r="AM262" i="2"/>
  <c r="AM261" i="2"/>
  <c r="AM260" i="2"/>
  <c r="AM259" i="2"/>
  <c r="AM258" i="2"/>
  <c r="AM257" i="2"/>
  <c r="AM256" i="2"/>
  <c r="AM255" i="2"/>
  <c r="AM254" i="2"/>
  <c r="AM253" i="2"/>
  <c r="AM252" i="2"/>
  <c r="AM251" i="2"/>
  <c r="AM250" i="2"/>
  <c r="AM249" i="2"/>
  <c r="AM248" i="2"/>
  <c r="AM247" i="2"/>
  <c r="AM246" i="2"/>
  <c r="AM245" i="2"/>
  <c r="AM244" i="2"/>
  <c r="AM243" i="2"/>
  <c r="AM242" i="2"/>
  <c r="AM241" i="2"/>
  <c r="AM240" i="2"/>
  <c r="AM239" i="2"/>
  <c r="AM238" i="2"/>
  <c r="AM237" i="2"/>
  <c r="AM236" i="2"/>
  <c r="AM235" i="2"/>
  <c r="AM234" i="2"/>
  <c r="AM233" i="2"/>
  <c r="AM232" i="2"/>
  <c r="AM231" i="2"/>
  <c r="AM230" i="2"/>
  <c r="AM229" i="2"/>
  <c r="AM228" i="2"/>
  <c r="AM227" i="2"/>
  <c r="AM226" i="2"/>
  <c r="AM225" i="2"/>
  <c r="AM224" i="2"/>
  <c r="AM223" i="2"/>
  <c r="AM222" i="2"/>
  <c r="AM221" i="2"/>
  <c r="AM220" i="2"/>
  <c r="AM219" i="2"/>
  <c r="AM218" i="2"/>
  <c r="AM217" i="2"/>
  <c r="AM216" i="2"/>
  <c r="AM215" i="2"/>
  <c r="AM214" i="2"/>
  <c r="AM213" i="2"/>
  <c r="AM212" i="2"/>
  <c r="AM211" i="2"/>
  <c r="AM210" i="2"/>
  <c r="AM209" i="2"/>
  <c r="AM208" i="2"/>
  <c r="AM207" i="2"/>
  <c r="AM206" i="2"/>
  <c r="AM205" i="2"/>
  <c r="AM204" i="2"/>
  <c r="AM203" i="2"/>
  <c r="AM202" i="2"/>
  <c r="AM201" i="2"/>
  <c r="AM200" i="2"/>
  <c r="AM199" i="2"/>
  <c r="AM198" i="2"/>
  <c r="AM197" i="2"/>
  <c r="AM196" i="2"/>
  <c r="AM195" i="2"/>
  <c r="AM194" i="2"/>
  <c r="AM193" i="2"/>
  <c r="AM192" i="2"/>
  <c r="AM191" i="2"/>
  <c r="AM190" i="2"/>
  <c r="AM189" i="2"/>
  <c r="AM188" i="2"/>
  <c r="AM187" i="2"/>
  <c r="AM186" i="2"/>
  <c r="AM185" i="2"/>
  <c r="AM184" i="2"/>
  <c r="AM183" i="2"/>
  <c r="AM182" i="2"/>
  <c r="AM181" i="2"/>
  <c r="AM180" i="2"/>
  <c r="AM179" i="2"/>
  <c r="AM178" i="2"/>
  <c r="AM177" i="2"/>
  <c r="AM176" i="2"/>
  <c r="AM175" i="2"/>
  <c r="AM174" i="2"/>
  <c r="AM173" i="2"/>
  <c r="AM172" i="2"/>
  <c r="AM171" i="2"/>
  <c r="AM170" i="2"/>
  <c r="AM169" i="2"/>
  <c r="AM168" i="2"/>
  <c r="AM167" i="2"/>
  <c r="AM166" i="2"/>
  <c r="AM165" i="2"/>
  <c r="AM164" i="2"/>
  <c r="AM163" i="2"/>
  <c r="AM162" i="2"/>
  <c r="AM161" i="2"/>
  <c r="AM160" i="2"/>
  <c r="AM159" i="2"/>
  <c r="AM158" i="2"/>
  <c r="AM157" i="2"/>
  <c r="AM156" i="2"/>
  <c r="AM155" i="2"/>
  <c r="AM154" i="2"/>
  <c r="AM153" i="2"/>
  <c r="AM152" i="2"/>
  <c r="AM151" i="2"/>
  <c r="AM150" i="2"/>
  <c r="AM149" i="2"/>
  <c r="AM148" i="2"/>
  <c r="AM147" i="2"/>
  <c r="AM146" i="2"/>
  <c r="AM145" i="2"/>
  <c r="AM144" i="2"/>
  <c r="AM143" i="2"/>
  <c r="AM142" i="2"/>
  <c r="AM141" i="2"/>
  <c r="AM140" i="2"/>
  <c r="AM139" i="2"/>
  <c r="AM138" i="2"/>
  <c r="AM137" i="2"/>
  <c r="AM136" i="2"/>
  <c r="AM135" i="2"/>
  <c r="AM134" i="2"/>
  <c r="AM133" i="2"/>
  <c r="AM132" i="2"/>
  <c r="AM131" i="2"/>
  <c r="AM130" i="2"/>
  <c r="AM129" i="2"/>
  <c r="AM128" i="2"/>
  <c r="AM127" i="2"/>
  <c r="AM126" i="2"/>
  <c r="AM125" i="2"/>
  <c r="AM124" i="2"/>
  <c r="AM123" i="2"/>
  <c r="AM122" i="2"/>
  <c r="AM121" i="2"/>
  <c r="AM120" i="2"/>
  <c r="AM119" i="2"/>
  <c r="AM118" i="2"/>
  <c r="AM117" i="2"/>
  <c r="AM116" i="2"/>
  <c r="AM115" i="2"/>
  <c r="AM114" i="2"/>
  <c r="AM113" i="2"/>
  <c r="AM112" i="2"/>
  <c r="AM111" i="2"/>
  <c r="AM110" i="2"/>
  <c r="AM109" i="2"/>
  <c r="AM108" i="2"/>
  <c r="AM107" i="2"/>
  <c r="AM106" i="2"/>
  <c r="AM105" i="2"/>
  <c r="AM104" i="2"/>
  <c r="AM103" i="2"/>
  <c r="AM102" i="2"/>
  <c r="AM101" i="2"/>
  <c r="AM100" i="2"/>
  <c r="AM99" i="2"/>
  <c r="AM98" i="2"/>
  <c r="AM97" i="2"/>
  <c r="AM96" i="2"/>
  <c r="AM95" i="2"/>
  <c r="AM94" i="2"/>
  <c r="AM93" i="2"/>
  <c r="AM92" i="2"/>
  <c r="AM91" i="2"/>
  <c r="AM90" i="2"/>
  <c r="AM89" i="2"/>
  <c r="AM88" i="2"/>
  <c r="AM87" i="2"/>
  <c r="AM86" i="2"/>
  <c r="AM85" i="2"/>
  <c r="AM84" i="2"/>
  <c r="AM83" i="2"/>
  <c r="AM82" i="2"/>
  <c r="AM81" i="2"/>
  <c r="AM80" i="2"/>
  <c r="AM79" i="2"/>
  <c r="AM78" i="2"/>
  <c r="AM77" i="2"/>
  <c r="AM76" i="2"/>
  <c r="AM75" i="2"/>
  <c r="AM74" i="2"/>
  <c r="AM73" i="2"/>
  <c r="AM72" i="2"/>
  <c r="AM71" i="2"/>
  <c r="AM70" i="2"/>
  <c r="AM69" i="2"/>
  <c r="AM68" i="2"/>
  <c r="AM67" i="2"/>
  <c r="AM66" i="2"/>
  <c r="AM65" i="2"/>
  <c r="AM64" i="2"/>
  <c r="AM63" i="2"/>
  <c r="AM62" i="2"/>
  <c r="AM61" i="2"/>
  <c r="AM60" i="2"/>
  <c r="AM59" i="2"/>
  <c r="AM58" i="2"/>
  <c r="AM57" i="2"/>
  <c r="AM56" i="2"/>
  <c r="AM55" i="2"/>
  <c r="AM54" i="2"/>
  <c r="AM53" i="2"/>
  <c r="AM52" i="2"/>
  <c r="AM51" i="2"/>
  <c r="AM50" i="2"/>
  <c r="AM49" i="2"/>
  <c r="AM48" i="2"/>
  <c r="AM47" i="2"/>
  <c r="AM46" i="2"/>
  <c r="AM45" i="2"/>
  <c r="AM44" i="2"/>
  <c r="AM43" i="2"/>
  <c r="AM42" i="2"/>
  <c r="AM41" i="2"/>
  <c r="AM40" i="2"/>
  <c r="AM39" i="2"/>
  <c r="AM38" i="2"/>
  <c r="AM37" i="2"/>
  <c r="AM36" i="2"/>
  <c r="AM35" i="2"/>
  <c r="AM34" i="2"/>
  <c r="AM33" i="2"/>
  <c r="AM32" i="2"/>
  <c r="AM31" i="2"/>
  <c r="AM30" i="2"/>
  <c r="AM29" i="2"/>
  <c r="AM28" i="2"/>
  <c r="AM27" i="2"/>
  <c r="AM26" i="2"/>
  <c r="AM25" i="2"/>
  <c r="AM24" i="2"/>
  <c r="AM23" i="2"/>
  <c r="AM22" i="2"/>
  <c r="AM21" i="2"/>
  <c r="AM20" i="2"/>
  <c r="AM19" i="2"/>
  <c r="AM18" i="2"/>
  <c r="AM17" i="2"/>
  <c r="AM16" i="2"/>
  <c r="AM15" i="2"/>
  <c r="AM14" i="2"/>
  <c r="AM13" i="2"/>
  <c r="AM12" i="2"/>
  <c r="AM11" i="2"/>
  <c r="AM10" i="2"/>
  <c r="AM9" i="2"/>
  <c r="AM8" i="2"/>
  <c r="AM7" i="2"/>
  <c r="AM6" i="2"/>
  <c r="AM5" i="2"/>
  <c r="AM4" i="2"/>
  <c r="AM3" i="2"/>
  <c r="AJ448" i="2"/>
  <c r="AJ447" i="2"/>
  <c r="AJ446" i="2"/>
  <c r="AJ445" i="2"/>
  <c r="AJ444" i="2"/>
  <c r="AJ443" i="2"/>
  <c r="AJ442" i="2"/>
  <c r="AJ441" i="2"/>
  <c r="AJ440" i="2"/>
  <c r="AJ439" i="2"/>
  <c r="AJ438" i="2"/>
  <c r="AJ437" i="2"/>
  <c r="AJ436" i="2"/>
  <c r="AJ435" i="2"/>
  <c r="AJ434" i="2"/>
  <c r="AJ433" i="2"/>
  <c r="AJ432" i="2"/>
  <c r="AJ431" i="2"/>
  <c r="AJ430" i="2"/>
  <c r="AJ429" i="2"/>
  <c r="AJ428" i="2"/>
  <c r="AJ427" i="2"/>
  <c r="AJ426" i="2"/>
  <c r="AJ425" i="2"/>
  <c r="AJ424" i="2"/>
  <c r="AJ423" i="2"/>
  <c r="AJ422" i="2"/>
  <c r="AJ421" i="2"/>
  <c r="AJ420" i="2"/>
  <c r="AJ419" i="2"/>
  <c r="AJ418" i="2"/>
  <c r="AJ417" i="2"/>
  <c r="AJ416" i="2"/>
  <c r="AJ415" i="2"/>
  <c r="AJ414" i="2"/>
  <c r="AJ413" i="2"/>
  <c r="AJ412" i="2"/>
  <c r="AJ411" i="2"/>
  <c r="AJ410" i="2"/>
  <c r="AJ409" i="2"/>
  <c r="AJ408" i="2"/>
  <c r="AJ407" i="2"/>
  <c r="AJ406" i="2"/>
  <c r="AJ405" i="2"/>
  <c r="AJ404" i="2"/>
  <c r="AJ403" i="2"/>
  <c r="AJ402" i="2"/>
  <c r="AJ401" i="2"/>
  <c r="AJ400" i="2"/>
  <c r="AJ399" i="2"/>
  <c r="AJ398" i="2"/>
  <c r="AJ397" i="2"/>
  <c r="AJ396" i="2"/>
  <c r="AJ395" i="2"/>
  <c r="AJ394" i="2"/>
  <c r="AJ393" i="2"/>
  <c r="AJ392" i="2"/>
  <c r="AJ391" i="2"/>
  <c r="AJ390" i="2"/>
  <c r="AJ389" i="2"/>
  <c r="AJ388" i="2"/>
  <c r="AJ387" i="2"/>
  <c r="AJ386" i="2"/>
  <c r="AJ385" i="2"/>
  <c r="AJ384" i="2"/>
  <c r="AJ383" i="2"/>
  <c r="AJ382" i="2"/>
  <c r="AJ381" i="2"/>
  <c r="AJ380" i="2"/>
  <c r="AJ379" i="2"/>
  <c r="AJ378" i="2"/>
  <c r="AJ377" i="2"/>
  <c r="AJ376" i="2"/>
  <c r="AJ375" i="2"/>
  <c r="AJ374" i="2"/>
  <c r="AJ373" i="2"/>
  <c r="AJ372" i="2"/>
  <c r="AJ371" i="2"/>
  <c r="AJ370" i="2"/>
  <c r="AJ369" i="2"/>
  <c r="AJ368" i="2"/>
  <c r="AJ367" i="2"/>
  <c r="AJ366" i="2"/>
  <c r="AJ365" i="2"/>
  <c r="AJ364" i="2"/>
  <c r="AJ363" i="2"/>
  <c r="AJ362" i="2"/>
  <c r="AJ361" i="2"/>
  <c r="AJ360" i="2"/>
  <c r="AJ359" i="2"/>
  <c r="AJ358" i="2"/>
  <c r="AJ357" i="2"/>
  <c r="AJ356" i="2"/>
  <c r="AJ355" i="2"/>
  <c r="AJ354" i="2"/>
  <c r="AJ353" i="2"/>
  <c r="AJ352" i="2"/>
  <c r="AJ351" i="2"/>
  <c r="AJ350" i="2"/>
  <c r="AJ349" i="2"/>
  <c r="AJ348" i="2"/>
  <c r="AJ347" i="2"/>
  <c r="AJ346" i="2"/>
  <c r="AJ345" i="2"/>
  <c r="AJ344" i="2"/>
  <c r="AJ343" i="2"/>
  <c r="AJ342" i="2"/>
  <c r="AJ341" i="2"/>
  <c r="AJ340" i="2"/>
  <c r="AJ339" i="2"/>
  <c r="AJ338" i="2"/>
  <c r="AJ337" i="2"/>
  <c r="AJ336" i="2"/>
  <c r="AJ335" i="2"/>
  <c r="AJ334" i="2"/>
  <c r="AJ333" i="2"/>
  <c r="AJ332" i="2"/>
  <c r="AJ331" i="2"/>
  <c r="AJ330" i="2"/>
  <c r="AJ329" i="2"/>
  <c r="AJ328" i="2"/>
  <c r="AJ327" i="2"/>
  <c r="AJ326" i="2"/>
  <c r="AJ325" i="2"/>
  <c r="AJ324" i="2"/>
  <c r="AJ323" i="2"/>
  <c r="AJ322" i="2"/>
  <c r="AJ321" i="2"/>
  <c r="AJ320" i="2"/>
  <c r="AJ319" i="2"/>
  <c r="AJ318" i="2"/>
  <c r="AJ317" i="2"/>
  <c r="AJ316" i="2"/>
  <c r="AJ315" i="2"/>
  <c r="AJ314" i="2"/>
  <c r="AJ313" i="2"/>
  <c r="AJ312" i="2"/>
  <c r="AJ311" i="2"/>
  <c r="AJ310" i="2"/>
  <c r="AJ309" i="2"/>
  <c r="AJ308" i="2"/>
  <c r="AJ307" i="2"/>
  <c r="AJ306" i="2"/>
  <c r="AJ305" i="2"/>
  <c r="AJ304" i="2"/>
  <c r="AJ303" i="2"/>
  <c r="AJ302" i="2"/>
  <c r="AJ301" i="2"/>
  <c r="AJ300" i="2"/>
  <c r="AJ299" i="2"/>
  <c r="AJ298" i="2"/>
  <c r="AJ297" i="2"/>
  <c r="AJ296" i="2"/>
  <c r="AJ295" i="2"/>
  <c r="AJ294" i="2"/>
  <c r="AJ293" i="2"/>
  <c r="AJ292" i="2"/>
  <c r="AJ291" i="2"/>
  <c r="AJ290" i="2"/>
  <c r="AJ289" i="2"/>
  <c r="AJ288" i="2"/>
  <c r="AJ287" i="2"/>
  <c r="AJ286" i="2"/>
  <c r="AJ285" i="2"/>
  <c r="AJ284" i="2"/>
  <c r="AJ283" i="2"/>
  <c r="AJ282" i="2"/>
  <c r="AJ281" i="2"/>
  <c r="AJ280" i="2"/>
  <c r="AJ279" i="2"/>
  <c r="AJ278" i="2"/>
  <c r="AJ277" i="2"/>
  <c r="AJ276" i="2"/>
  <c r="AJ275" i="2"/>
  <c r="AJ274" i="2"/>
  <c r="AJ273" i="2"/>
  <c r="AJ272" i="2"/>
  <c r="AJ271" i="2"/>
  <c r="AJ270" i="2"/>
  <c r="AJ269" i="2"/>
  <c r="AJ268" i="2"/>
  <c r="AJ267" i="2"/>
  <c r="AJ266" i="2"/>
  <c r="AJ265" i="2"/>
  <c r="AJ264" i="2"/>
  <c r="AJ263" i="2"/>
  <c r="AJ262" i="2"/>
  <c r="AJ261" i="2"/>
  <c r="AJ260" i="2"/>
  <c r="AJ259" i="2"/>
  <c r="AJ258" i="2"/>
  <c r="AJ257" i="2"/>
  <c r="AJ256" i="2"/>
  <c r="AJ255" i="2"/>
  <c r="AJ254" i="2"/>
  <c r="AJ253" i="2"/>
  <c r="AJ252" i="2"/>
  <c r="AJ251" i="2"/>
  <c r="AJ250" i="2"/>
  <c r="AJ249" i="2"/>
  <c r="AJ248" i="2"/>
  <c r="AJ247" i="2"/>
  <c r="AJ246" i="2"/>
  <c r="AJ245" i="2"/>
  <c r="AJ244" i="2"/>
  <c r="AJ243" i="2"/>
  <c r="AJ242" i="2"/>
  <c r="AJ241" i="2"/>
  <c r="AJ240" i="2"/>
  <c r="AJ239" i="2"/>
  <c r="AJ238" i="2"/>
  <c r="AJ237" i="2"/>
  <c r="AJ236" i="2"/>
  <c r="AJ235" i="2"/>
  <c r="AJ234" i="2"/>
  <c r="AJ233" i="2"/>
  <c r="AJ232" i="2"/>
  <c r="AJ231" i="2"/>
  <c r="AJ230" i="2"/>
  <c r="AJ229" i="2"/>
  <c r="AJ228" i="2"/>
  <c r="AJ227" i="2"/>
  <c r="AJ226" i="2"/>
  <c r="AJ225" i="2"/>
  <c r="AJ224" i="2"/>
  <c r="AJ223" i="2"/>
  <c r="AJ222" i="2"/>
  <c r="AJ221" i="2"/>
  <c r="AJ220" i="2"/>
  <c r="AJ219" i="2"/>
  <c r="AJ218" i="2"/>
  <c r="AJ217" i="2"/>
  <c r="AJ216" i="2"/>
  <c r="AJ215" i="2"/>
  <c r="AJ214" i="2"/>
  <c r="AJ213" i="2"/>
  <c r="AJ212" i="2"/>
  <c r="AJ211" i="2"/>
  <c r="AJ210" i="2"/>
  <c r="AJ209" i="2"/>
  <c r="AJ208" i="2"/>
  <c r="AJ207" i="2"/>
  <c r="AJ206" i="2"/>
  <c r="AJ205" i="2"/>
  <c r="AJ204" i="2"/>
  <c r="AJ203" i="2"/>
  <c r="AJ202" i="2"/>
  <c r="AJ201" i="2"/>
  <c r="AJ200" i="2"/>
  <c r="AJ199" i="2"/>
  <c r="AJ198" i="2"/>
  <c r="AJ197" i="2"/>
  <c r="AJ196" i="2"/>
  <c r="AJ195" i="2"/>
  <c r="AJ194" i="2"/>
  <c r="AJ193" i="2"/>
  <c r="AJ192" i="2"/>
  <c r="AJ191" i="2"/>
  <c r="AJ190" i="2"/>
  <c r="AJ189" i="2"/>
  <c r="AJ188" i="2"/>
  <c r="AJ187" i="2"/>
  <c r="AJ186" i="2"/>
  <c r="AJ185" i="2"/>
  <c r="AJ184" i="2"/>
  <c r="AJ183" i="2"/>
  <c r="AJ182" i="2"/>
  <c r="AJ181" i="2"/>
  <c r="AJ180" i="2"/>
  <c r="AJ179" i="2"/>
  <c r="AJ178" i="2"/>
  <c r="AJ177" i="2"/>
  <c r="AJ176" i="2"/>
  <c r="AJ175" i="2"/>
  <c r="AJ174" i="2"/>
  <c r="AJ173" i="2"/>
  <c r="AJ172" i="2"/>
  <c r="AJ171" i="2"/>
  <c r="AJ170" i="2"/>
  <c r="AJ169" i="2"/>
  <c r="AJ168" i="2"/>
  <c r="AJ167" i="2"/>
  <c r="AJ166" i="2"/>
  <c r="AJ165" i="2"/>
  <c r="AJ164" i="2"/>
  <c r="AJ163" i="2"/>
  <c r="AJ162" i="2"/>
  <c r="AJ161" i="2"/>
  <c r="AJ160" i="2"/>
  <c r="AJ159" i="2"/>
  <c r="AJ158" i="2"/>
  <c r="AJ157" i="2"/>
  <c r="AJ156" i="2"/>
  <c r="AJ155" i="2"/>
  <c r="AJ154" i="2"/>
  <c r="AJ153" i="2"/>
  <c r="AJ152" i="2"/>
  <c r="AJ151" i="2"/>
  <c r="AJ150" i="2"/>
  <c r="AJ149" i="2"/>
  <c r="AJ148" i="2"/>
  <c r="AJ147" i="2"/>
  <c r="AJ146" i="2"/>
  <c r="AJ145" i="2"/>
  <c r="AJ144" i="2"/>
  <c r="AJ143" i="2"/>
  <c r="AJ142" i="2"/>
  <c r="AJ141" i="2"/>
  <c r="AJ140" i="2"/>
  <c r="AJ139" i="2"/>
  <c r="AJ138" i="2"/>
  <c r="AJ137" i="2"/>
  <c r="AJ136" i="2"/>
  <c r="AJ135" i="2"/>
  <c r="AJ134" i="2"/>
  <c r="AJ133" i="2"/>
  <c r="AJ132" i="2"/>
  <c r="AJ131" i="2"/>
  <c r="AJ130" i="2"/>
  <c r="AJ129" i="2"/>
  <c r="AJ128" i="2"/>
  <c r="AJ127" i="2"/>
  <c r="AJ126" i="2"/>
  <c r="AJ125" i="2"/>
  <c r="AJ124" i="2"/>
  <c r="AJ123" i="2"/>
  <c r="AJ122" i="2"/>
  <c r="AJ121" i="2"/>
  <c r="AJ120" i="2"/>
  <c r="AJ119" i="2"/>
  <c r="AJ118" i="2"/>
  <c r="AJ117" i="2"/>
  <c r="AJ116" i="2"/>
  <c r="AJ115" i="2"/>
  <c r="AJ114" i="2"/>
  <c r="AJ113" i="2"/>
  <c r="AJ112" i="2"/>
  <c r="AJ111" i="2"/>
  <c r="AJ110" i="2"/>
  <c r="AJ109" i="2"/>
  <c r="AJ108" i="2"/>
  <c r="AJ107" i="2"/>
  <c r="AJ106" i="2"/>
  <c r="AJ105" i="2"/>
  <c r="AJ104" i="2"/>
  <c r="AJ103" i="2"/>
  <c r="AJ102" i="2"/>
  <c r="AJ101" i="2"/>
  <c r="AJ100" i="2"/>
  <c r="AJ99" i="2"/>
  <c r="AJ98" i="2"/>
  <c r="AJ97" i="2"/>
  <c r="AJ96" i="2"/>
  <c r="AJ95" i="2"/>
  <c r="AJ94" i="2"/>
  <c r="AJ93" i="2"/>
  <c r="AJ92" i="2"/>
  <c r="AJ91" i="2"/>
  <c r="AJ90" i="2"/>
  <c r="AJ89" i="2"/>
  <c r="AJ88" i="2"/>
  <c r="AJ87" i="2"/>
  <c r="AJ86" i="2"/>
  <c r="AJ85" i="2"/>
  <c r="AJ84" i="2"/>
  <c r="AJ83" i="2"/>
  <c r="AJ82" i="2"/>
  <c r="AJ81" i="2"/>
  <c r="AJ80" i="2"/>
  <c r="AJ79" i="2"/>
  <c r="AJ78" i="2"/>
  <c r="AJ77" i="2"/>
  <c r="AJ76" i="2"/>
  <c r="AJ75" i="2"/>
  <c r="AJ74" i="2"/>
  <c r="AJ73" i="2"/>
  <c r="AJ72" i="2"/>
  <c r="AJ71" i="2"/>
  <c r="AJ70" i="2"/>
  <c r="AJ69" i="2"/>
  <c r="AJ68" i="2"/>
  <c r="AJ67" i="2"/>
  <c r="AJ66" i="2"/>
  <c r="AJ65" i="2"/>
  <c r="AJ64" i="2"/>
  <c r="AJ63" i="2"/>
  <c r="AJ62" i="2"/>
  <c r="AJ61" i="2"/>
  <c r="AJ60" i="2"/>
  <c r="AJ59" i="2"/>
  <c r="AJ58" i="2"/>
  <c r="AJ57" i="2"/>
  <c r="AJ56" i="2"/>
  <c r="AJ55" i="2"/>
  <c r="AJ54" i="2"/>
  <c r="AJ53" i="2"/>
  <c r="AJ52" i="2"/>
  <c r="AJ51" i="2"/>
  <c r="AJ50" i="2"/>
  <c r="AJ49" i="2"/>
  <c r="AJ48" i="2"/>
  <c r="AJ47" i="2"/>
  <c r="AJ46" i="2"/>
  <c r="AJ45" i="2"/>
  <c r="AJ44" i="2"/>
  <c r="AJ43" i="2"/>
  <c r="AJ42" i="2"/>
  <c r="AJ41" i="2"/>
  <c r="AJ40" i="2"/>
  <c r="AJ39" i="2"/>
  <c r="AJ38" i="2"/>
  <c r="AJ37" i="2"/>
  <c r="AJ36" i="2"/>
  <c r="AJ3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J4" i="2"/>
  <c r="AJ3" i="2"/>
  <c r="AG448" i="2"/>
  <c r="AG447" i="2"/>
  <c r="AG446" i="2"/>
  <c r="AG445" i="2"/>
  <c r="AG444" i="2"/>
  <c r="AG443" i="2"/>
  <c r="AG442" i="2"/>
  <c r="AG441" i="2"/>
  <c r="AG440" i="2"/>
  <c r="AG439" i="2"/>
  <c r="AG438" i="2"/>
  <c r="AG437" i="2"/>
  <c r="AG436" i="2"/>
  <c r="AG435" i="2"/>
  <c r="AG434" i="2"/>
  <c r="AG433" i="2"/>
  <c r="AG432" i="2"/>
  <c r="AG431" i="2"/>
  <c r="AG430" i="2"/>
  <c r="AG429" i="2"/>
  <c r="AG428" i="2"/>
  <c r="AG427" i="2"/>
  <c r="AG426" i="2"/>
  <c r="AG425" i="2"/>
  <c r="AG424" i="2"/>
  <c r="AG423" i="2"/>
  <c r="AG422" i="2"/>
  <c r="AG421" i="2"/>
  <c r="AG420" i="2"/>
  <c r="AG419" i="2"/>
  <c r="AG418" i="2"/>
  <c r="AG417" i="2"/>
  <c r="AG416" i="2"/>
  <c r="AG415" i="2"/>
  <c r="AG414" i="2"/>
  <c r="AG413" i="2"/>
  <c r="AG412" i="2"/>
  <c r="AG411" i="2"/>
  <c r="AG410" i="2"/>
  <c r="AG409" i="2"/>
  <c r="AG408" i="2"/>
  <c r="AG407" i="2"/>
  <c r="AG406" i="2"/>
  <c r="AG405" i="2"/>
  <c r="AG404" i="2"/>
  <c r="AG403" i="2"/>
  <c r="AG402" i="2"/>
  <c r="AG401" i="2"/>
  <c r="AG400" i="2"/>
  <c r="AG399" i="2"/>
  <c r="AG398" i="2"/>
  <c r="AG397" i="2"/>
  <c r="AG396" i="2"/>
  <c r="AG395" i="2"/>
  <c r="AG394" i="2"/>
  <c r="AG393" i="2"/>
  <c r="AG392" i="2"/>
  <c r="AG391" i="2"/>
  <c r="AG390" i="2"/>
  <c r="AG389" i="2"/>
  <c r="AG388" i="2"/>
  <c r="AG387" i="2"/>
  <c r="AG386" i="2"/>
  <c r="AG385" i="2"/>
  <c r="AG384" i="2"/>
  <c r="AG383" i="2"/>
  <c r="AG382" i="2"/>
  <c r="AG381" i="2"/>
  <c r="AG380" i="2"/>
  <c r="AG379" i="2"/>
  <c r="AG378" i="2"/>
  <c r="AG377" i="2"/>
  <c r="AG376" i="2"/>
  <c r="AG375" i="2"/>
  <c r="AG374" i="2"/>
  <c r="AG373" i="2"/>
  <c r="AG372" i="2"/>
  <c r="AG371" i="2"/>
  <c r="AG370" i="2"/>
  <c r="AG369" i="2"/>
  <c r="AG368" i="2"/>
  <c r="AG367" i="2"/>
  <c r="AG366" i="2"/>
  <c r="AG365" i="2"/>
  <c r="AG364" i="2"/>
  <c r="AG363" i="2"/>
  <c r="AG362" i="2"/>
  <c r="AG361" i="2"/>
  <c r="AG360" i="2"/>
  <c r="AG359" i="2"/>
  <c r="AG358" i="2"/>
  <c r="AG357" i="2"/>
  <c r="AG356" i="2"/>
  <c r="AG355" i="2"/>
  <c r="AG354" i="2"/>
  <c r="AG353" i="2"/>
  <c r="AG352" i="2"/>
  <c r="AG351" i="2"/>
  <c r="AG350" i="2"/>
  <c r="AG349" i="2"/>
  <c r="AG348" i="2"/>
  <c r="AG347" i="2"/>
  <c r="AG346" i="2"/>
  <c r="AG345" i="2"/>
  <c r="AG344" i="2"/>
  <c r="AG343" i="2"/>
  <c r="AG342" i="2"/>
  <c r="AG341" i="2"/>
  <c r="AG340" i="2"/>
  <c r="AG339" i="2"/>
  <c r="AG338" i="2"/>
  <c r="AG337" i="2"/>
  <c r="AG336" i="2"/>
  <c r="AG335" i="2"/>
  <c r="AG334" i="2"/>
  <c r="AG333" i="2"/>
  <c r="AG332" i="2"/>
  <c r="AG331" i="2"/>
  <c r="AG330" i="2"/>
  <c r="AG329" i="2"/>
  <c r="AG328" i="2"/>
  <c r="AG327" i="2"/>
  <c r="AG326" i="2"/>
  <c r="AG325" i="2"/>
  <c r="AG324" i="2"/>
  <c r="AG323" i="2"/>
  <c r="AG322" i="2"/>
  <c r="AG321" i="2"/>
  <c r="AG320" i="2"/>
  <c r="AG319" i="2"/>
  <c r="AG318" i="2"/>
  <c r="AG317" i="2"/>
  <c r="AG316" i="2"/>
  <c r="AG315" i="2"/>
  <c r="AG314" i="2"/>
  <c r="AG313" i="2"/>
  <c r="AG312" i="2"/>
  <c r="AG311" i="2"/>
  <c r="AG310" i="2"/>
  <c r="AG309" i="2"/>
  <c r="AG308" i="2"/>
  <c r="AG307" i="2"/>
  <c r="AG306" i="2"/>
  <c r="AG305" i="2"/>
  <c r="AG304" i="2"/>
  <c r="AG303" i="2"/>
  <c r="AG302" i="2"/>
  <c r="AG301" i="2"/>
  <c r="AG300" i="2"/>
  <c r="AG299" i="2"/>
  <c r="AG298" i="2"/>
  <c r="AG297" i="2"/>
  <c r="AG296" i="2"/>
  <c r="AG295" i="2"/>
  <c r="AG294" i="2"/>
  <c r="AG293" i="2"/>
  <c r="AG292" i="2"/>
  <c r="AG291" i="2"/>
  <c r="AG290" i="2"/>
  <c r="AG289" i="2"/>
  <c r="AG288" i="2"/>
  <c r="AG287" i="2"/>
  <c r="AG286" i="2"/>
  <c r="AG285" i="2"/>
  <c r="AG284" i="2"/>
  <c r="AG283" i="2"/>
  <c r="AG282" i="2"/>
  <c r="AG281" i="2"/>
  <c r="AG280" i="2"/>
  <c r="AG279" i="2"/>
  <c r="AG278" i="2"/>
  <c r="AG277" i="2"/>
  <c r="AG276" i="2"/>
  <c r="AG275" i="2"/>
  <c r="AG274" i="2"/>
  <c r="AG273" i="2"/>
  <c r="AG272" i="2"/>
  <c r="AG271" i="2"/>
  <c r="AG270" i="2"/>
  <c r="AG269" i="2"/>
  <c r="AG268" i="2"/>
  <c r="AG267" i="2"/>
  <c r="AG266" i="2"/>
  <c r="AG265" i="2"/>
  <c r="AG264" i="2"/>
  <c r="AG263" i="2"/>
  <c r="AG262" i="2"/>
  <c r="AG261" i="2"/>
  <c r="AG260" i="2"/>
  <c r="AG259" i="2"/>
  <c r="AG258" i="2"/>
  <c r="AG257" i="2"/>
  <c r="AG256" i="2"/>
  <c r="AG255" i="2"/>
  <c r="AG254" i="2"/>
  <c r="AG253" i="2"/>
  <c r="AG252" i="2"/>
  <c r="AG251" i="2"/>
  <c r="AG250" i="2"/>
  <c r="AG249" i="2"/>
  <c r="AG248" i="2"/>
  <c r="AG247" i="2"/>
  <c r="AG246" i="2"/>
  <c r="AG245" i="2"/>
  <c r="AG244" i="2"/>
  <c r="AG243" i="2"/>
  <c r="AG242" i="2"/>
  <c r="AG241" i="2"/>
  <c r="AG240" i="2"/>
  <c r="AG239" i="2"/>
  <c r="AG238" i="2"/>
  <c r="AG237" i="2"/>
  <c r="AG236" i="2"/>
  <c r="AG235" i="2"/>
  <c r="AG234" i="2"/>
  <c r="AG233" i="2"/>
  <c r="AG232" i="2"/>
  <c r="AG231" i="2"/>
  <c r="AG230" i="2"/>
  <c r="AG229" i="2"/>
  <c r="AG228" i="2"/>
  <c r="AG227" i="2"/>
  <c r="AG226" i="2"/>
  <c r="AG225" i="2"/>
  <c r="AG224" i="2"/>
  <c r="AG223" i="2"/>
  <c r="AG222" i="2"/>
  <c r="AG221" i="2"/>
  <c r="AG220" i="2"/>
  <c r="AG219" i="2"/>
  <c r="AG218" i="2"/>
  <c r="AG217" i="2"/>
  <c r="AG216" i="2"/>
  <c r="AG215" i="2"/>
  <c r="AG214" i="2"/>
  <c r="AG213" i="2"/>
  <c r="AG212" i="2"/>
  <c r="AG211" i="2"/>
  <c r="AG210" i="2"/>
  <c r="AG209" i="2"/>
  <c r="AG208" i="2"/>
  <c r="AG207" i="2"/>
  <c r="AG206" i="2"/>
  <c r="AG205" i="2"/>
  <c r="AG204" i="2"/>
  <c r="AG203" i="2"/>
  <c r="AG202" i="2"/>
  <c r="AG201" i="2"/>
  <c r="AG200" i="2"/>
  <c r="AG199" i="2"/>
  <c r="AG198" i="2"/>
  <c r="AG197" i="2"/>
  <c r="AG196" i="2"/>
  <c r="AG195" i="2"/>
  <c r="AG194" i="2"/>
  <c r="AG193" i="2"/>
  <c r="AG192" i="2"/>
  <c r="AG191" i="2"/>
  <c r="AG190" i="2"/>
  <c r="AG189" i="2"/>
  <c r="AG188" i="2"/>
  <c r="AG187" i="2"/>
  <c r="AG186" i="2"/>
  <c r="AG185" i="2"/>
  <c r="AG184" i="2"/>
  <c r="AG183" i="2"/>
  <c r="AG182" i="2"/>
  <c r="AG181" i="2"/>
  <c r="AG180" i="2"/>
  <c r="AG179" i="2"/>
  <c r="AG178" i="2"/>
  <c r="AG177" i="2"/>
  <c r="AG176" i="2"/>
  <c r="AG175" i="2"/>
  <c r="AG174" i="2"/>
  <c r="AG173" i="2"/>
  <c r="AG172" i="2"/>
  <c r="AG171" i="2"/>
  <c r="AG170" i="2"/>
  <c r="AG169" i="2"/>
  <c r="AG168" i="2"/>
  <c r="AG167" i="2"/>
  <c r="AG166" i="2"/>
  <c r="AG165" i="2"/>
  <c r="AG164" i="2"/>
  <c r="AG163" i="2"/>
  <c r="AG162" i="2"/>
  <c r="AG161" i="2"/>
  <c r="AG160" i="2"/>
  <c r="AG159" i="2"/>
  <c r="AG158" i="2"/>
  <c r="AG157" i="2"/>
  <c r="AG156" i="2"/>
  <c r="AG155" i="2"/>
  <c r="AG154" i="2"/>
  <c r="AG153" i="2"/>
  <c r="AG152" i="2"/>
  <c r="AG151" i="2"/>
  <c r="AG150" i="2"/>
  <c r="AG149" i="2"/>
  <c r="AG148" i="2"/>
  <c r="AG147" i="2"/>
  <c r="AG146" i="2"/>
  <c r="AG145" i="2"/>
  <c r="AG144" i="2"/>
  <c r="AG143" i="2"/>
  <c r="AG142" i="2"/>
  <c r="AG141" i="2"/>
  <c r="AG140" i="2"/>
  <c r="AG139" i="2"/>
  <c r="AG138" i="2"/>
  <c r="AG137" i="2"/>
  <c r="AG136" i="2"/>
  <c r="AG135" i="2"/>
  <c r="AG134" i="2"/>
  <c r="AG133" i="2"/>
  <c r="AG132" i="2"/>
  <c r="AG131" i="2"/>
  <c r="AG130" i="2"/>
  <c r="AG129" i="2"/>
  <c r="AG128" i="2"/>
  <c r="AG127" i="2"/>
  <c r="AG126" i="2"/>
  <c r="AG125" i="2"/>
  <c r="AG124" i="2"/>
  <c r="AG123" i="2"/>
  <c r="AG122" i="2"/>
  <c r="AG121" i="2"/>
  <c r="AG120" i="2"/>
  <c r="AG119" i="2"/>
  <c r="AG118" i="2"/>
  <c r="AG117" i="2"/>
  <c r="AG116" i="2"/>
  <c r="AG115" i="2"/>
  <c r="AG114" i="2"/>
  <c r="AG113" i="2"/>
  <c r="AG112" i="2"/>
  <c r="AG111" i="2"/>
  <c r="AG110" i="2"/>
  <c r="AG109" i="2"/>
  <c r="AG108" i="2"/>
  <c r="AG107" i="2"/>
  <c r="AG106" i="2"/>
  <c r="AG105" i="2"/>
  <c r="AG104" i="2"/>
  <c r="AG103" i="2"/>
  <c r="AG102" i="2"/>
  <c r="AG101" i="2"/>
  <c r="AG100" i="2"/>
  <c r="AG99" i="2"/>
  <c r="AG98" i="2"/>
  <c r="AG97" i="2"/>
  <c r="AG96" i="2"/>
  <c r="AG95" i="2"/>
  <c r="AG94" i="2"/>
  <c r="AG93" i="2"/>
  <c r="AG92" i="2"/>
  <c r="AG91" i="2"/>
  <c r="AG90" i="2"/>
  <c r="AG89" i="2"/>
  <c r="AG88" i="2"/>
  <c r="AG87" i="2"/>
  <c r="AG86" i="2"/>
  <c r="AG85" i="2"/>
  <c r="AG84" i="2"/>
  <c r="AG83" i="2"/>
  <c r="AG82" i="2"/>
  <c r="AG81" i="2"/>
  <c r="AG80" i="2"/>
  <c r="AG79" i="2"/>
  <c r="AG78" i="2"/>
  <c r="AG77" i="2"/>
  <c r="AG76" i="2"/>
  <c r="AG75" i="2"/>
  <c r="AG74" i="2"/>
  <c r="AG73" i="2"/>
  <c r="AG72" i="2"/>
  <c r="AG71" i="2"/>
  <c r="AG70" i="2"/>
  <c r="AG69" i="2"/>
  <c r="AG68" i="2"/>
  <c r="AG67" i="2"/>
  <c r="AG66" i="2"/>
  <c r="AG65" i="2"/>
  <c r="AG64" i="2"/>
  <c r="AG63" i="2"/>
  <c r="AG62" i="2"/>
  <c r="AG61" i="2"/>
  <c r="AG60" i="2"/>
  <c r="AG59" i="2"/>
  <c r="AG58" i="2"/>
  <c r="AG57" i="2"/>
  <c r="AG56" i="2"/>
  <c r="AG55" i="2"/>
  <c r="AG54" i="2"/>
  <c r="AG53" i="2"/>
  <c r="AG52" i="2"/>
  <c r="AG51" i="2"/>
  <c r="AG50" i="2"/>
  <c r="AG49" i="2"/>
  <c r="AG48" i="2"/>
  <c r="AG47" i="2"/>
  <c r="AG46" i="2"/>
  <c r="AG45" i="2"/>
  <c r="AG44" i="2"/>
  <c r="AG43" i="2"/>
  <c r="AG42" i="2"/>
  <c r="AG41" i="2"/>
  <c r="AG40" i="2"/>
  <c r="AG39" i="2"/>
  <c r="AG38" i="2"/>
  <c r="AG37" i="2"/>
  <c r="AG36" i="2"/>
  <c r="AG35" i="2"/>
  <c r="AG34" i="2"/>
  <c r="AG33" i="2"/>
  <c r="AG32" i="2"/>
  <c r="AG31" i="2"/>
  <c r="AG30" i="2"/>
  <c r="AG29" i="2"/>
  <c r="AG28" i="2"/>
  <c r="AG27" i="2"/>
  <c r="AG26" i="2"/>
  <c r="AG25" i="2"/>
  <c r="AG24" i="2"/>
  <c r="AG23" i="2"/>
  <c r="AG22" i="2"/>
  <c r="AG21" i="2"/>
  <c r="AG20" i="2"/>
  <c r="AG19" i="2"/>
  <c r="AG18" i="2"/>
  <c r="AG17" i="2"/>
  <c r="AG16" i="2"/>
  <c r="AG15" i="2"/>
  <c r="AG14" i="2"/>
  <c r="AG13" i="2"/>
  <c r="AG12" i="2"/>
  <c r="AG11" i="2"/>
  <c r="AG10" i="2"/>
  <c r="AG9" i="2"/>
  <c r="AG8" i="2"/>
  <c r="AG7" i="2"/>
  <c r="AG6" i="2"/>
  <c r="AG5" i="2"/>
  <c r="AG4" i="2"/>
  <c r="AG3" i="2"/>
  <c r="AD448" i="2"/>
  <c r="AD447" i="2"/>
  <c r="AD446" i="2"/>
  <c r="AD445" i="2"/>
  <c r="AD444" i="2"/>
  <c r="AD443" i="2"/>
  <c r="AD442" i="2"/>
  <c r="AD441" i="2"/>
  <c r="AD440" i="2"/>
  <c r="AD439" i="2"/>
  <c r="AD438" i="2"/>
  <c r="AD437" i="2"/>
  <c r="AD436" i="2"/>
  <c r="AD435" i="2"/>
  <c r="AD434" i="2"/>
  <c r="AD433" i="2"/>
  <c r="AD432" i="2"/>
  <c r="AD431" i="2"/>
  <c r="AD430" i="2"/>
  <c r="AD429" i="2"/>
  <c r="AD428" i="2"/>
  <c r="AD427" i="2"/>
  <c r="AD426" i="2"/>
  <c r="AD425" i="2"/>
  <c r="AD424" i="2"/>
  <c r="AD423" i="2"/>
  <c r="AD422" i="2"/>
  <c r="AD421" i="2"/>
  <c r="AD420" i="2"/>
  <c r="AD419" i="2"/>
  <c r="AD418" i="2"/>
  <c r="AD417" i="2"/>
  <c r="AD416" i="2"/>
  <c r="AD415" i="2"/>
  <c r="AD414" i="2"/>
  <c r="AD413" i="2"/>
  <c r="AD412" i="2"/>
  <c r="AD411" i="2"/>
  <c r="AD410" i="2"/>
  <c r="AD409" i="2"/>
  <c r="AD408" i="2"/>
  <c r="AD407" i="2"/>
  <c r="AD406" i="2"/>
  <c r="AD405" i="2"/>
  <c r="AD404" i="2"/>
  <c r="AD403" i="2"/>
  <c r="AD402" i="2"/>
  <c r="AD401" i="2"/>
  <c r="AD400" i="2"/>
  <c r="AD399" i="2"/>
  <c r="AD398" i="2"/>
  <c r="AD397" i="2"/>
  <c r="AD396" i="2"/>
  <c r="AD395" i="2"/>
  <c r="AD394" i="2"/>
  <c r="AD393" i="2"/>
  <c r="AD392" i="2"/>
  <c r="AD391" i="2"/>
  <c r="AD390" i="2"/>
  <c r="AD389" i="2"/>
  <c r="AD388" i="2"/>
  <c r="AD387" i="2"/>
  <c r="AD386" i="2"/>
  <c r="AD385" i="2"/>
  <c r="AD384" i="2"/>
  <c r="AD383" i="2"/>
  <c r="AD382" i="2"/>
  <c r="AD381" i="2"/>
  <c r="AD380" i="2"/>
  <c r="AD379" i="2"/>
  <c r="AD378" i="2"/>
  <c r="AD377" i="2"/>
  <c r="AD376" i="2"/>
  <c r="AD375" i="2"/>
  <c r="AD374" i="2"/>
  <c r="AD373" i="2"/>
  <c r="AD372" i="2"/>
  <c r="AD371" i="2"/>
  <c r="AD370" i="2"/>
  <c r="AD369" i="2"/>
  <c r="AD368" i="2"/>
  <c r="AD367" i="2"/>
  <c r="AD366" i="2"/>
  <c r="AD365" i="2"/>
  <c r="AD364" i="2"/>
  <c r="AD363" i="2"/>
  <c r="AD362" i="2"/>
  <c r="AD361" i="2"/>
  <c r="AD360" i="2"/>
  <c r="AD359" i="2"/>
  <c r="AD358" i="2"/>
  <c r="AD357" i="2"/>
  <c r="AD356" i="2"/>
  <c r="AD355" i="2"/>
  <c r="AD354" i="2"/>
  <c r="AD353" i="2"/>
  <c r="AD352" i="2"/>
  <c r="AD351" i="2"/>
  <c r="AD350" i="2"/>
  <c r="AD349" i="2"/>
  <c r="AD348" i="2"/>
  <c r="AD347" i="2"/>
  <c r="AD346" i="2"/>
  <c r="AD345" i="2"/>
  <c r="AD344" i="2"/>
  <c r="AD343" i="2"/>
  <c r="AD342" i="2"/>
  <c r="AD341" i="2"/>
  <c r="AD340" i="2"/>
  <c r="AD339" i="2"/>
  <c r="AD338" i="2"/>
  <c r="AD337" i="2"/>
  <c r="AD336" i="2"/>
  <c r="AD335" i="2"/>
  <c r="AD334" i="2"/>
  <c r="AD333" i="2"/>
  <c r="AD332" i="2"/>
  <c r="AD331" i="2"/>
  <c r="AD330" i="2"/>
  <c r="AD329" i="2"/>
  <c r="AD328" i="2"/>
  <c r="AD327" i="2"/>
  <c r="AD326" i="2"/>
  <c r="AD325" i="2"/>
  <c r="AD324" i="2"/>
  <c r="AD323" i="2"/>
  <c r="AD322" i="2"/>
  <c r="AD321" i="2"/>
  <c r="AD320" i="2"/>
  <c r="AD319" i="2"/>
  <c r="AD318" i="2"/>
  <c r="AD317" i="2"/>
  <c r="AD316" i="2"/>
  <c r="AD315" i="2"/>
  <c r="AD314" i="2"/>
  <c r="AD313" i="2"/>
  <c r="AD312" i="2"/>
  <c r="AD311" i="2"/>
  <c r="AD310" i="2"/>
  <c r="AD309" i="2"/>
  <c r="AD308" i="2"/>
  <c r="AD307" i="2"/>
  <c r="AD306" i="2"/>
  <c r="AD305" i="2"/>
  <c r="AD304" i="2"/>
  <c r="AD303" i="2"/>
  <c r="AD302" i="2"/>
  <c r="AD301" i="2"/>
  <c r="AD300" i="2"/>
  <c r="AD299" i="2"/>
  <c r="AD298" i="2"/>
  <c r="AD297" i="2"/>
  <c r="AD296" i="2"/>
  <c r="AD295" i="2"/>
  <c r="AD294" i="2"/>
  <c r="AD293" i="2"/>
  <c r="AD292" i="2"/>
  <c r="AD291" i="2"/>
  <c r="AD290" i="2"/>
  <c r="AD289" i="2"/>
  <c r="AD288" i="2"/>
  <c r="AD287" i="2"/>
  <c r="AD286" i="2"/>
  <c r="AD285" i="2"/>
  <c r="AD284" i="2"/>
  <c r="AD283" i="2"/>
  <c r="AD282" i="2"/>
  <c r="AD281" i="2"/>
  <c r="AD280" i="2"/>
  <c r="AD279" i="2"/>
  <c r="AD278" i="2"/>
  <c r="AD277" i="2"/>
  <c r="AD276" i="2"/>
  <c r="AD275" i="2"/>
  <c r="AD274" i="2"/>
  <c r="AD273" i="2"/>
  <c r="AD272" i="2"/>
  <c r="AD271" i="2"/>
  <c r="AD270" i="2"/>
  <c r="AD269" i="2"/>
  <c r="AD268" i="2"/>
  <c r="AD267" i="2"/>
  <c r="AD266" i="2"/>
  <c r="AD265" i="2"/>
  <c r="AD264" i="2"/>
  <c r="AD263" i="2"/>
  <c r="AD262" i="2"/>
  <c r="AD261" i="2"/>
  <c r="AD260" i="2"/>
  <c r="AD259" i="2"/>
  <c r="AD258" i="2"/>
  <c r="AD257" i="2"/>
  <c r="AD256" i="2"/>
  <c r="AD255" i="2"/>
  <c r="AD254" i="2"/>
  <c r="AD253" i="2"/>
  <c r="AD252" i="2"/>
  <c r="AD251" i="2"/>
  <c r="AD250" i="2"/>
  <c r="AD249" i="2"/>
  <c r="AD248" i="2"/>
  <c r="AD247" i="2"/>
  <c r="AD246" i="2"/>
  <c r="AD245" i="2"/>
  <c r="AD244" i="2"/>
  <c r="AD243" i="2"/>
  <c r="AD242" i="2"/>
  <c r="AD241" i="2"/>
  <c r="AD240" i="2"/>
  <c r="AD239" i="2"/>
  <c r="AD238" i="2"/>
  <c r="AD237" i="2"/>
  <c r="AD236" i="2"/>
  <c r="AD235" i="2"/>
  <c r="AD234" i="2"/>
  <c r="AD233" i="2"/>
  <c r="AD232" i="2"/>
  <c r="AD231" i="2"/>
  <c r="AD230" i="2"/>
  <c r="AD229" i="2"/>
  <c r="AD228" i="2"/>
  <c r="AD227" i="2"/>
  <c r="AD226" i="2"/>
  <c r="AD225" i="2"/>
  <c r="AD224" i="2"/>
  <c r="AD223" i="2"/>
  <c r="AD222" i="2"/>
  <c r="AD221" i="2"/>
  <c r="AD220" i="2"/>
  <c r="AD219" i="2"/>
  <c r="AD218" i="2"/>
  <c r="AD217" i="2"/>
  <c r="AD216" i="2"/>
  <c r="AD215" i="2"/>
  <c r="AD214" i="2"/>
  <c r="AD213" i="2"/>
  <c r="AD212" i="2"/>
  <c r="AD211" i="2"/>
  <c r="AD210" i="2"/>
  <c r="AD209" i="2"/>
  <c r="AD208" i="2"/>
  <c r="AD207" i="2"/>
  <c r="AD206" i="2"/>
  <c r="AD205" i="2"/>
  <c r="AD204" i="2"/>
  <c r="AD203" i="2"/>
  <c r="AD202" i="2"/>
  <c r="AD201" i="2"/>
  <c r="AD200" i="2"/>
  <c r="AD199" i="2"/>
  <c r="AD198" i="2"/>
  <c r="AD197" i="2"/>
  <c r="AD196" i="2"/>
  <c r="AD195" i="2"/>
  <c r="AD194" i="2"/>
  <c r="AD193" i="2"/>
  <c r="AD192" i="2"/>
  <c r="AD191" i="2"/>
  <c r="AD190" i="2"/>
  <c r="AD189" i="2"/>
  <c r="AD188" i="2"/>
  <c r="AD187" i="2"/>
  <c r="AD186" i="2"/>
  <c r="AD185" i="2"/>
  <c r="AD184" i="2"/>
  <c r="AD183" i="2"/>
  <c r="AD182" i="2"/>
  <c r="AD181" i="2"/>
  <c r="AD180" i="2"/>
  <c r="AD179" i="2"/>
  <c r="AD178" i="2"/>
  <c r="AD177" i="2"/>
  <c r="AD176" i="2"/>
  <c r="AD175" i="2"/>
  <c r="AD174" i="2"/>
  <c r="AD173" i="2"/>
  <c r="AD172" i="2"/>
  <c r="AD171" i="2"/>
  <c r="AD170" i="2"/>
  <c r="AD169" i="2"/>
  <c r="AD168" i="2"/>
  <c r="AD167" i="2"/>
  <c r="AD166" i="2"/>
  <c r="AD165" i="2"/>
  <c r="AD164" i="2"/>
  <c r="AD163" i="2"/>
  <c r="AD162" i="2"/>
  <c r="AD161" i="2"/>
  <c r="AD160" i="2"/>
  <c r="AD159" i="2"/>
  <c r="AD158" i="2"/>
  <c r="AD157" i="2"/>
  <c r="AD156" i="2"/>
  <c r="AD155" i="2"/>
  <c r="AD154" i="2"/>
  <c r="AD153" i="2"/>
  <c r="AD152" i="2"/>
  <c r="AD151" i="2"/>
  <c r="AD150" i="2"/>
  <c r="AD149" i="2"/>
  <c r="AD148" i="2"/>
  <c r="AD147" i="2"/>
  <c r="AD146" i="2"/>
  <c r="AD145" i="2"/>
  <c r="AD144" i="2"/>
  <c r="AD143" i="2"/>
  <c r="AD142" i="2"/>
  <c r="AD141" i="2"/>
  <c r="AD140" i="2"/>
  <c r="AD139" i="2"/>
  <c r="AD138" i="2"/>
  <c r="AD137" i="2"/>
  <c r="AD136" i="2"/>
  <c r="AD135" i="2"/>
  <c r="AD134" i="2"/>
  <c r="AD133" i="2"/>
  <c r="AD132" i="2"/>
  <c r="AD131" i="2"/>
  <c r="AD130" i="2"/>
  <c r="AD129" i="2"/>
  <c r="AD128" i="2"/>
  <c r="AD127" i="2"/>
  <c r="AD126" i="2"/>
  <c r="AD125" i="2"/>
  <c r="AD124" i="2"/>
  <c r="AD123" i="2"/>
  <c r="AD122" i="2"/>
  <c r="AD121" i="2"/>
  <c r="AD120" i="2"/>
  <c r="AD119" i="2"/>
  <c r="AD118" i="2"/>
  <c r="AD117" i="2"/>
  <c r="AD116" i="2"/>
  <c r="AD115" i="2"/>
  <c r="AD114" i="2"/>
  <c r="AD113" i="2"/>
  <c r="AD112" i="2"/>
  <c r="AD111" i="2"/>
  <c r="AD110" i="2"/>
  <c r="AD109" i="2"/>
  <c r="AD108" i="2"/>
  <c r="AD107" i="2"/>
  <c r="AD106" i="2"/>
  <c r="AD105" i="2"/>
  <c r="AD104" i="2"/>
  <c r="AD103" i="2"/>
  <c r="AD102" i="2"/>
  <c r="AD101" i="2"/>
  <c r="AD100" i="2"/>
  <c r="AD99" i="2"/>
  <c r="AD98" i="2"/>
  <c r="AD97" i="2"/>
  <c r="AD96" i="2"/>
  <c r="AD95" i="2"/>
  <c r="AD94" i="2"/>
  <c r="AD93" i="2"/>
  <c r="AD92" i="2"/>
  <c r="AD91" i="2"/>
  <c r="AD90" i="2"/>
  <c r="AD89" i="2"/>
  <c r="AD88" i="2"/>
  <c r="AD87" i="2"/>
  <c r="AD86" i="2"/>
  <c r="AD85" i="2"/>
  <c r="AD84" i="2"/>
  <c r="AD83" i="2"/>
  <c r="AD82" i="2"/>
  <c r="AD81" i="2"/>
  <c r="AD80" i="2"/>
  <c r="AD79" i="2"/>
  <c r="AD78" i="2"/>
  <c r="AD77" i="2"/>
  <c r="AD76" i="2"/>
  <c r="AD75" i="2"/>
  <c r="AD74" i="2"/>
  <c r="AD73" i="2"/>
  <c r="AD72" i="2"/>
  <c r="AD71" i="2"/>
  <c r="AD70" i="2"/>
  <c r="AD69" i="2"/>
  <c r="AD68" i="2"/>
  <c r="AD67" i="2"/>
  <c r="AD66" i="2"/>
  <c r="AD65" i="2"/>
  <c r="AD64" i="2"/>
  <c r="AD63" i="2"/>
  <c r="AD62" i="2"/>
  <c r="AD61" i="2"/>
  <c r="AD60" i="2"/>
  <c r="AD59" i="2"/>
  <c r="AD58" i="2"/>
  <c r="AD57" i="2"/>
  <c r="AD56" i="2"/>
  <c r="AD55" i="2"/>
  <c r="AD54" i="2"/>
  <c r="AD53" i="2"/>
  <c r="AD52" i="2"/>
  <c r="AD51" i="2"/>
  <c r="AD50" i="2"/>
  <c r="AD49" i="2"/>
  <c r="AD48" i="2"/>
  <c r="AD47" i="2"/>
  <c r="AD46" i="2"/>
  <c r="AD45" i="2"/>
  <c r="AD44" i="2"/>
  <c r="AD43" i="2"/>
  <c r="AD42" i="2"/>
  <c r="AD41" i="2"/>
  <c r="AD40" i="2"/>
  <c r="AD39" i="2"/>
  <c r="AD38" i="2"/>
  <c r="AD37" i="2"/>
  <c r="AD36" i="2"/>
  <c r="AD3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D4" i="2"/>
  <c r="AD3" i="2"/>
  <c r="AA448" i="2"/>
  <c r="AA447" i="2"/>
  <c r="AA446" i="2"/>
  <c r="AA445" i="2"/>
  <c r="AA444" i="2"/>
  <c r="AA443" i="2"/>
  <c r="AA442" i="2"/>
  <c r="AA441" i="2"/>
  <c r="AA440" i="2"/>
  <c r="AA439" i="2"/>
  <c r="AA438" i="2"/>
  <c r="AA437" i="2"/>
  <c r="AA436" i="2"/>
  <c r="AA435" i="2"/>
  <c r="AA434" i="2"/>
  <c r="AA433" i="2"/>
  <c r="AA432" i="2"/>
  <c r="AA431" i="2"/>
  <c r="AA430" i="2"/>
  <c r="AA429" i="2"/>
  <c r="AA428" i="2"/>
  <c r="AA427" i="2"/>
  <c r="AA426" i="2"/>
  <c r="AA425" i="2"/>
  <c r="AA424" i="2"/>
  <c r="AA423" i="2"/>
  <c r="AA422" i="2"/>
  <c r="AA421" i="2"/>
  <c r="AA420" i="2"/>
  <c r="AA419" i="2"/>
  <c r="AA418" i="2"/>
  <c r="AA417" i="2"/>
  <c r="AA416" i="2"/>
  <c r="AA415" i="2"/>
  <c r="AA414" i="2"/>
  <c r="AA413" i="2"/>
  <c r="AA412" i="2"/>
  <c r="AA411" i="2"/>
  <c r="AA410" i="2"/>
  <c r="AA409" i="2"/>
  <c r="AA408" i="2"/>
  <c r="AA407" i="2"/>
  <c r="AA406" i="2"/>
  <c r="AA405" i="2"/>
  <c r="AA404" i="2"/>
  <c r="AA403" i="2"/>
  <c r="AA402" i="2"/>
  <c r="AA401" i="2"/>
  <c r="AA400" i="2"/>
  <c r="AA399" i="2"/>
  <c r="AA398" i="2"/>
  <c r="AA397" i="2"/>
  <c r="AA396" i="2"/>
  <c r="AA395" i="2"/>
  <c r="AA394" i="2"/>
  <c r="AA393" i="2"/>
  <c r="AA392" i="2"/>
  <c r="AA391" i="2"/>
  <c r="AA390" i="2"/>
  <c r="AA389" i="2"/>
  <c r="AA388" i="2"/>
  <c r="AA387" i="2"/>
  <c r="AA386" i="2"/>
  <c r="AA385" i="2"/>
  <c r="AA384" i="2"/>
  <c r="AA383" i="2"/>
  <c r="AA382" i="2"/>
  <c r="AA381" i="2"/>
  <c r="AA380" i="2"/>
  <c r="AA379" i="2"/>
  <c r="AA378" i="2"/>
  <c r="AA377" i="2"/>
  <c r="AA376" i="2"/>
  <c r="AA375" i="2"/>
  <c r="AA374" i="2"/>
  <c r="AA373" i="2"/>
  <c r="AA372" i="2"/>
  <c r="AA371" i="2"/>
  <c r="AA370" i="2"/>
  <c r="AA369" i="2"/>
  <c r="AA368" i="2"/>
  <c r="AA367" i="2"/>
  <c r="AA366" i="2"/>
  <c r="AA365" i="2"/>
  <c r="AA364" i="2"/>
  <c r="AA363" i="2"/>
  <c r="AA362" i="2"/>
  <c r="AA361" i="2"/>
  <c r="AA360" i="2"/>
  <c r="AA359" i="2"/>
  <c r="AA358" i="2"/>
  <c r="AA357" i="2"/>
  <c r="AA356" i="2"/>
  <c r="AA355" i="2"/>
  <c r="AA354" i="2"/>
  <c r="AA353" i="2"/>
  <c r="AA352" i="2"/>
  <c r="AA351" i="2"/>
  <c r="AA350" i="2"/>
  <c r="AA349" i="2"/>
  <c r="AA348" i="2"/>
  <c r="AA347" i="2"/>
  <c r="AA346" i="2"/>
  <c r="AA345" i="2"/>
  <c r="AA344" i="2"/>
  <c r="AA343" i="2"/>
  <c r="AA342" i="2"/>
  <c r="AA341" i="2"/>
  <c r="AA340" i="2"/>
  <c r="AA339" i="2"/>
  <c r="AA338" i="2"/>
  <c r="AA337" i="2"/>
  <c r="AA336" i="2"/>
  <c r="AA335" i="2"/>
  <c r="AA334" i="2"/>
  <c r="AA333" i="2"/>
  <c r="AA332" i="2"/>
  <c r="AA331" i="2"/>
  <c r="AA330" i="2"/>
  <c r="AA329" i="2"/>
  <c r="AA328" i="2"/>
  <c r="AA327" i="2"/>
  <c r="AA326" i="2"/>
  <c r="AA325" i="2"/>
  <c r="AA324" i="2"/>
  <c r="AA323" i="2"/>
  <c r="AA322" i="2"/>
  <c r="AA321" i="2"/>
  <c r="AA320" i="2"/>
  <c r="AA319" i="2"/>
  <c r="AA318" i="2"/>
  <c r="AA317" i="2"/>
  <c r="AA316" i="2"/>
  <c r="AA315" i="2"/>
  <c r="AA314" i="2"/>
  <c r="AA313" i="2"/>
  <c r="AA312" i="2"/>
  <c r="AA311" i="2"/>
  <c r="AA310" i="2"/>
  <c r="AA309" i="2"/>
  <c r="AA308" i="2"/>
  <c r="AA307" i="2"/>
  <c r="AA306" i="2"/>
  <c r="AA305" i="2"/>
  <c r="AA304" i="2"/>
  <c r="AA303" i="2"/>
  <c r="AA302" i="2"/>
  <c r="AA301" i="2"/>
  <c r="AA300" i="2"/>
  <c r="AA299" i="2"/>
  <c r="AA298" i="2"/>
  <c r="AA297" i="2"/>
  <c r="AA296" i="2"/>
  <c r="AA295" i="2"/>
  <c r="AA294" i="2"/>
  <c r="AA293" i="2"/>
  <c r="AA292" i="2"/>
  <c r="AA291" i="2"/>
  <c r="AA290" i="2"/>
  <c r="AA289" i="2"/>
  <c r="AA288" i="2"/>
  <c r="AA287" i="2"/>
  <c r="AA286" i="2"/>
  <c r="AA285" i="2"/>
  <c r="AA284" i="2"/>
  <c r="AA283" i="2"/>
  <c r="AA282" i="2"/>
  <c r="AA281" i="2"/>
  <c r="AA280" i="2"/>
  <c r="AA279" i="2"/>
  <c r="AA278" i="2"/>
  <c r="AA277" i="2"/>
  <c r="AA276" i="2"/>
  <c r="AA275" i="2"/>
  <c r="AA274" i="2"/>
  <c r="AA273" i="2"/>
  <c r="AA272" i="2"/>
  <c r="AA271" i="2"/>
  <c r="AA270" i="2"/>
  <c r="AA269" i="2"/>
  <c r="AA268" i="2"/>
  <c r="AA267" i="2"/>
  <c r="AA266" i="2"/>
  <c r="AA265" i="2"/>
  <c r="AA264" i="2"/>
  <c r="AA263" i="2"/>
  <c r="AA262" i="2"/>
  <c r="AA261" i="2"/>
  <c r="AA260" i="2"/>
  <c r="AA259" i="2"/>
  <c r="AA258" i="2"/>
  <c r="AA257" i="2"/>
  <c r="AA256" i="2"/>
  <c r="AA255" i="2"/>
  <c r="AA254" i="2"/>
  <c r="AA253" i="2"/>
  <c r="AA252" i="2"/>
  <c r="AA251" i="2"/>
  <c r="AA250" i="2"/>
  <c r="AA249" i="2"/>
  <c r="AA248" i="2"/>
  <c r="AA247" i="2"/>
  <c r="AA246" i="2"/>
  <c r="AA245" i="2"/>
  <c r="AA244" i="2"/>
  <c r="AA243" i="2"/>
  <c r="AA242" i="2"/>
  <c r="AA241" i="2"/>
  <c r="AA240" i="2"/>
  <c r="AA239" i="2"/>
  <c r="AA238" i="2"/>
  <c r="AA237" i="2"/>
  <c r="AA236" i="2"/>
  <c r="AA235" i="2"/>
  <c r="AA234" i="2"/>
  <c r="AA233" i="2"/>
  <c r="AA232" i="2"/>
  <c r="AA231" i="2"/>
  <c r="AA230" i="2"/>
  <c r="AA229" i="2"/>
  <c r="AA228" i="2"/>
  <c r="AA227" i="2"/>
  <c r="AA226" i="2"/>
  <c r="AA225" i="2"/>
  <c r="AA224" i="2"/>
  <c r="AA223" i="2"/>
  <c r="AA222" i="2"/>
  <c r="AA221" i="2"/>
  <c r="AA220" i="2"/>
  <c r="AA219" i="2"/>
  <c r="AA218" i="2"/>
  <c r="AA217" i="2"/>
  <c r="AA216" i="2"/>
  <c r="AA215" i="2"/>
  <c r="AA214" i="2"/>
  <c r="AA213" i="2"/>
  <c r="AA212" i="2"/>
  <c r="AA211" i="2"/>
  <c r="AA210" i="2"/>
  <c r="AA209" i="2"/>
  <c r="AA208" i="2"/>
  <c r="AA207" i="2"/>
  <c r="AA206" i="2"/>
  <c r="AA205" i="2"/>
  <c r="AA204" i="2"/>
  <c r="AA203" i="2"/>
  <c r="AA202" i="2"/>
  <c r="AA201" i="2"/>
  <c r="AA200" i="2"/>
  <c r="AA199" i="2"/>
  <c r="AA198" i="2"/>
  <c r="AA197" i="2"/>
  <c r="AA196" i="2"/>
  <c r="AA195" i="2"/>
  <c r="AA194" i="2"/>
  <c r="AA193" i="2"/>
  <c r="AA192" i="2"/>
  <c r="AA191" i="2"/>
  <c r="AA190" i="2"/>
  <c r="AA189" i="2"/>
  <c r="AA188" i="2"/>
  <c r="AA187" i="2"/>
  <c r="AA186" i="2"/>
  <c r="AA185" i="2"/>
  <c r="AA184" i="2"/>
  <c r="AA183" i="2"/>
  <c r="AA182" i="2"/>
  <c r="AA181" i="2"/>
  <c r="AA180" i="2"/>
  <c r="AA179" i="2"/>
  <c r="AA178" i="2"/>
  <c r="AA177" i="2"/>
  <c r="AA176" i="2"/>
  <c r="AA175" i="2"/>
  <c r="AA174" i="2"/>
  <c r="AA173" i="2"/>
  <c r="AA172" i="2"/>
  <c r="AA171" i="2"/>
  <c r="AA170" i="2"/>
  <c r="AA169" i="2"/>
  <c r="AA168" i="2"/>
  <c r="AA167" i="2"/>
  <c r="AA166" i="2"/>
  <c r="AA165" i="2"/>
  <c r="AA164" i="2"/>
  <c r="AA163" i="2"/>
  <c r="AA162" i="2"/>
  <c r="AA161" i="2"/>
  <c r="AA160" i="2"/>
  <c r="AA159" i="2"/>
  <c r="AA158" i="2"/>
  <c r="AA157" i="2"/>
  <c r="AA156" i="2"/>
  <c r="AA155" i="2"/>
  <c r="AA154" i="2"/>
  <c r="AA153" i="2"/>
  <c r="AA152" i="2"/>
  <c r="AA151" i="2"/>
  <c r="AA150" i="2"/>
  <c r="AA149" i="2"/>
  <c r="AA148" i="2"/>
  <c r="AA147" i="2"/>
  <c r="AA146" i="2"/>
  <c r="AA145" i="2"/>
  <c r="AA144" i="2"/>
  <c r="AA143" i="2"/>
  <c r="AA142" i="2"/>
  <c r="AA141" i="2"/>
  <c r="AA140" i="2"/>
  <c r="AA139" i="2"/>
  <c r="AA138" i="2"/>
  <c r="AA137" i="2"/>
  <c r="AA136" i="2"/>
  <c r="AA135" i="2"/>
  <c r="AA134" i="2"/>
  <c r="AA133" i="2"/>
  <c r="AA132" i="2"/>
  <c r="AA131" i="2"/>
  <c r="AA130" i="2"/>
  <c r="AA129" i="2"/>
  <c r="AA128" i="2"/>
  <c r="AA127" i="2"/>
  <c r="AA126" i="2"/>
  <c r="AA125" i="2"/>
  <c r="AA124" i="2"/>
  <c r="AA123" i="2"/>
  <c r="AA122" i="2"/>
  <c r="AA121" i="2"/>
  <c r="AA120" i="2"/>
  <c r="AA119" i="2"/>
  <c r="AA118" i="2"/>
  <c r="AA117" i="2"/>
  <c r="AA116" i="2"/>
  <c r="AA115" i="2"/>
  <c r="AA114" i="2"/>
  <c r="AA113" i="2"/>
  <c r="AA112" i="2"/>
  <c r="AA111" i="2"/>
  <c r="AA110" i="2"/>
  <c r="AA109" i="2"/>
  <c r="AA108" i="2"/>
  <c r="AA107" i="2"/>
  <c r="AA106" i="2"/>
  <c r="AA105" i="2"/>
  <c r="AA104" i="2"/>
  <c r="AA103" i="2"/>
  <c r="AA102" i="2"/>
  <c r="AA101" i="2"/>
  <c r="AA100" i="2"/>
  <c r="AA99" i="2"/>
  <c r="AA98" i="2"/>
  <c r="AA97" i="2"/>
  <c r="AA96" i="2"/>
  <c r="AA95" i="2"/>
  <c r="AA94" i="2"/>
  <c r="AA93" i="2"/>
  <c r="AA92" i="2"/>
  <c r="AA91" i="2"/>
  <c r="AA90" i="2"/>
  <c r="AA89" i="2"/>
  <c r="AA88" i="2"/>
  <c r="AA87" i="2"/>
  <c r="AA86" i="2"/>
  <c r="AA85" i="2"/>
  <c r="AA84" i="2"/>
  <c r="AA83" i="2"/>
  <c r="AA82" i="2"/>
  <c r="AA81" i="2"/>
  <c r="AA80" i="2"/>
  <c r="AA79" i="2"/>
  <c r="AA78" i="2"/>
  <c r="AA77" i="2"/>
  <c r="AA76" i="2"/>
  <c r="AA75" i="2"/>
  <c r="AA74" i="2"/>
  <c r="AA73" i="2"/>
  <c r="AA72" i="2"/>
  <c r="AA71" i="2"/>
  <c r="AA70" i="2"/>
  <c r="AA69" i="2"/>
  <c r="AA68" i="2"/>
  <c r="AA67" i="2"/>
  <c r="AA66" i="2"/>
  <c r="AA65" i="2"/>
  <c r="AA64" i="2"/>
  <c r="AA63" i="2"/>
  <c r="AA62" i="2"/>
  <c r="AA61" i="2"/>
  <c r="AA60" i="2"/>
  <c r="AA59" i="2"/>
  <c r="AA58" i="2"/>
  <c r="AA57" i="2"/>
  <c r="AA56" i="2"/>
  <c r="AA55" i="2"/>
  <c r="AA54" i="2"/>
  <c r="AA53" i="2"/>
  <c r="AA52" i="2"/>
  <c r="AA51" i="2"/>
  <c r="AA50" i="2"/>
  <c r="AA49" i="2"/>
  <c r="AA48" i="2"/>
  <c r="AA47" i="2"/>
  <c r="AA46" i="2"/>
  <c r="AA45" i="2"/>
  <c r="AA44" i="2"/>
  <c r="AA43" i="2"/>
  <c r="AA42" i="2"/>
  <c r="AA41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5" i="2"/>
  <c r="AA4" i="2"/>
  <c r="AA3" i="2"/>
  <c r="X448" i="2"/>
  <c r="X447" i="2"/>
  <c r="X446" i="2"/>
  <c r="X445" i="2"/>
  <c r="X444" i="2"/>
  <c r="X443" i="2"/>
  <c r="X442" i="2"/>
  <c r="X441" i="2"/>
  <c r="X440" i="2"/>
  <c r="X439" i="2"/>
  <c r="X438" i="2"/>
  <c r="X437" i="2"/>
  <c r="X436" i="2"/>
  <c r="X435" i="2"/>
  <c r="X434" i="2"/>
  <c r="X433" i="2"/>
  <c r="X432" i="2"/>
  <c r="X431" i="2"/>
  <c r="X430" i="2"/>
  <c r="X429" i="2"/>
  <c r="X428" i="2"/>
  <c r="X427" i="2"/>
  <c r="X426" i="2"/>
  <c r="X425" i="2"/>
  <c r="X424" i="2"/>
  <c r="X423" i="2"/>
  <c r="X422" i="2"/>
  <c r="X421" i="2"/>
  <c r="X420" i="2"/>
  <c r="X419" i="2"/>
  <c r="X418" i="2"/>
  <c r="X417" i="2"/>
  <c r="X416" i="2"/>
  <c r="X415" i="2"/>
  <c r="X414" i="2"/>
  <c r="X413" i="2"/>
  <c r="X412" i="2"/>
  <c r="X411" i="2"/>
  <c r="X410" i="2"/>
  <c r="X409" i="2"/>
  <c r="X408" i="2"/>
  <c r="X407" i="2"/>
  <c r="X406" i="2"/>
  <c r="X405" i="2"/>
  <c r="X404" i="2"/>
  <c r="X403" i="2"/>
  <c r="X402" i="2"/>
  <c r="X401" i="2"/>
  <c r="X400" i="2"/>
  <c r="X399" i="2"/>
  <c r="X398" i="2"/>
  <c r="X397" i="2"/>
  <c r="X396" i="2"/>
  <c r="X395" i="2"/>
  <c r="X394" i="2"/>
  <c r="X393" i="2"/>
  <c r="X392" i="2"/>
  <c r="X391" i="2"/>
  <c r="X390" i="2"/>
  <c r="X389" i="2"/>
  <c r="X388" i="2"/>
  <c r="X387" i="2"/>
  <c r="X386" i="2"/>
  <c r="X385" i="2"/>
  <c r="X384" i="2"/>
  <c r="X383" i="2"/>
  <c r="X382" i="2"/>
  <c r="X381" i="2"/>
  <c r="X380" i="2"/>
  <c r="X379" i="2"/>
  <c r="X378" i="2"/>
  <c r="X377" i="2"/>
  <c r="X376" i="2"/>
  <c r="X375" i="2"/>
  <c r="X374" i="2"/>
  <c r="X373" i="2"/>
  <c r="X372" i="2"/>
  <c r="X371" i="2"/>
  <c r="X370" i="2"/>
  <c r="X369" i="2"/>
  <c r="X368" i="2"/>
  <c r="X367" i="2"/>
  <c r="X366" i="2"/>
  <c r="X365" i="2"/>
  <c r="X364" i="2"/>
  <c r="X363" i="2"/>
  <c r="X362" i="2"/>
  <c r="X361" i="2"/>
  <c r="X360" i="2"/>
  <c r="X359" i="2"/>
  <c r="X358" i="2"/>
  <c r="X357" i="2"/>
  <c r="X356" i="2"/>
  <c r="X355" i="2"/>
  <c r="X354" i="2"/>
  <c r="X353" i="2"/>
  <c r="X352" i="2"/>
  <c r="X351" i="2"/>
  <c r="X350" i="2"/>
  <c r="X349" i="2"/>
  <c r="X348" i="2"/>
  <c r="X347" i="2"/>
  <c r="X346" i="2"/>
  <c r="X345" i="2"/>
  <c r="X344" i="2"/>
  <c r="X343" i="2"/>
  <c r="X342" i="2"/>
  <c r="X341" i="2"/>
  <c r="X340" i="2"/>
  <c r="X339" i="2"/>
  <c r="X338" i="2"/>
  <c r="X337" i="2"/>
  <c r="X336" i="2"/>
  <c r="X335" i="2"/>
  <c r="X334" i="2"/>
  <c r="X333" i="2"/>
  <c r="X332" i="2"/>
  <c r="X331" i="2"/>
  <c r="X330" i="2"/>
  <c r="X329" i="2"/>
  <c r="X328" i="2"/>
  <c r="X327" i="2"/>
  <c r="X326" i="2"/>
  <c r="X325" i="2"/>
  <c r="X324" i="2"/>
  <c r="X323" i="2"/>
  <c r="X322" i="2"/>
  <c r="X321" i="2"/>
  <c r="X320" i="2"/>
  <c r="X319" i="2"/>
  <c r="X318" i="2"/>
  <c r="X317" i="2"/>
  <c r="X316" i="2"/>
  <c r="X315" i="2"/>
  <c r="X314" i="2"/>
  <c r="X313" i="2"/>
  <c r="X312" i="2"/>
  <c r="X311" i="2"/>
  <c r="X310" i="2"/>
  <c r="X309" i="2"/>
  <c r="X308" i="2"/>
  <c r="X307" i="2"/>
  <c r="X306" i="2"/>
  <c r="X305" i="2"/>
  <c r="X304" i="2"/>
  <c r="X303" i="2"/>
  <c r="X302" i="2"/>
  <c r="X301" i="2"/>
  <c r="X300" i="2"/>
  <c r="X299" i="2"/>
  <c r="X298" i="2"/>
  <c r="X297" i="2"/>
  <c r="X296" i="2"/>
  <c r="X295" i="2"/>
  <c r="X294" i="2"/>
  <c r="X293" i="2"/>
  <c r="X292" i="2"/>
  <c r="X291" i="2"/>
  <c r="X290" i="2"/>
  <c r="X289" i="2"/>
  <c r="X288" i="2"/>
  <c r="X287" i="2"/>
  <c r="X286" i="2"/>
  <c r="X285" i="2"/>
  <c r="X284" i="2"/>
  <c r="X283" i="2"/>
  <c r="X282" i="2"/>
  <c r="X281" i="2"/>
  <c r="X280" i="2"/>
  <c r="X279" i="2"/>
  <c r="X278" i="2"/>
  <c r="X277" i="2"/>
  <c r="X276" i="2"/>
  <c r="X275" i="2"/>
  <c r="X274" i="2"/>
  <c r="X273" i="2"/>
  <c r="X272" i="2"/>
  <c r="X271" i="2"/>
  <c r="X270" i="2"/>
  <c r="X269" i="2"/>
  <c r="X268" i="2"/>
  <c r="X267" i="2"/>
  <c r="X266" i="2"/>
  <c r="X265" i="2"/>
  <c r="X264" i="2"/>
  <c r="X263" i="2"/>
  <c r="X262" i="2"/>
  <c r="X261" i="2"/>
  <c r="X260" i="2"/>
  <c r="X259" i="2"/>
  <c r="X258" i="2"/>
  <c r="X257" i="2"/>
  <c r="X256" i="2"/>
  <c r="X255" i="2"/>
  <c r="X254" i="2"/>
  <c r="X253" i="2"/>
  <c r="X252" i="2"/>
  <c r="X251" i="2"/>
  <c r="X250" i="2"/>
  <c r="X249" i="2"/>
  <c r="X248" i="2"/>
  <c r="X247" i="2"/>
  <c r="X246" i="2"/>
  <c r="X245" i="2"/>
  <c r="X244" i="2"/>
  <c r="X243" i="2"/>
  <c r="X242" i="2"/>
  <c r="X241" i="2"/>
  <c r="X240" i="2"/>
  <c r="X239" i="2"/>
  <c r="X238" i="2"/>
  <c r="X237" i="2"/>
  <c r="X236" i="2"/>
  <c r="X235" i="2"/>
  <c r="X234" i="2"/>
  <c r="X233" i="2"/>
  <c r="X232" i="2"/>
  <c r="X231" i="2"/>
  <c r="X230" i="2"/>
  <c r="X229" i="2"/>
  <c r="X228" i="2"/>
  <c r="X227" i="2"/>
  <c r="X226" i="2"/>
  <c r="X225" i="2"/>
  <c r="X224" i="2"/>
  <c r="X223" i="2"/>
  <c r="X222" i="2"/>
  <c r="X221" i="2"/>
  <c r="X220" i="2"/>
  <c r="X219" i="2"/>
  <c r="X218" i="2"/>
  <c r="X217" i="2"/>
  <c r="X216" i="2"/>
  <c r="X215" i="2"/>
  <c r="X214" i="2"/>
  <c r="X213" i="2"/>
  <c r="X212" i="2"/>
  <c r="X211" i="2"/>
  <c r="X210" i="2"/>
  <c r="X209" i="2"/>
  <c r="X208" i="2"/>
  <c r="X207" i="2"/>
  <c r="X206" i="2"/>
  <c r="X205" i="2"/>
  <c r="X204" i="2"/>
  <c r="X203" i="2"/>
  <c r="X202" i="2"/>
  <c r="X201" i="2"/>
  <c r="X200" i="2"/>
  <c r="X199" i="2"/>
  <c r="X198" i="2"/>
  <c r="X197" i="2"/>
  <c r="X196" i="2"/>
  <c r="X195" i="2"/>
  <c r="X194" i="2"/>
  <c r="X193" i="2"/>
  <c r="X192" i="2"/>
  <c r="X191" i="2"/>
  <c r="X190" i="2"/>
  <c r="X189" i="2"/>
  <c r="X188" i="2"/>
  <c r="X187" i="2"/>
  <c r="X186" i="2"/>
  <c r="X185" i="2"/>
  <c r="X184" i="2"/>
  <c r="X183" i="2"/>
  <c r="X182" i="2"/>
  <c r="X181" i="2"/>
  <c r="X180" i="2"/>
  <c r="X179" i="2"/>
  <c r="X178" i="2"/>
  <c r="X177" i="2"/>
  <c r="X176" i="2"/>
  <c r="X175" i="2"/>
  <c r="X174" i="2"/>
  <c r="X173" i="2"/>
  <c r="X172" i="2"/>
  <c r="X171" i="2"/>
  <c r="X170" i="2"/>
  <c r="X169" i="2"/>
  <c r="X168" i="2"/>
  <c r="X167" i="2"/>
  <c r="X166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53" i="2"/>
  <c r="X152" i="2"/>
  <c r="X151" i="2"/>
  <c r="X150" i="2"/>
  <c r="X149" i="2"/>
  <c r="X148" i="2"/>
  <c r="X147" i="2"/>
  <c r="X146" i="2"/>
  <c r="X145" i="2"/>
  <c r="X144" i="2"/>
  <c r="X143" i="2"/>
  <c r="X142" i="2"/>
  <c r="X141" i="2"/>
  <c r="X140" i="2"/>
  <c r="X139" i="2"/>
  <c r="X138" i="2"/>
  <c r="X137" i="2"/>
  <c r="X136" i="2"/>
  <c r="X13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20" i="2"/>
  <c r="X119" i="2"/>
  <c r="X118" i="2"/>
  <c r="X117" i="2"/>
  <c r="X116" i="2"/>
  <c r="X115" i="2"/>
  <c r="X114" i="2"/>
  <c r="X113" i="2"/>
  <c r="X112" i="2"/>
  <c r="X111" i="2"/>
  <c r="X110" i="2"/>
  <c r="X109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3" i="2"/>
  <c r="I140" i="9" l="1"/>
  <c r="I145" i="9"/>
  <c r="K130" i="9"/>
  <c r="L130" i="9" s="1"/>
  <c r="M130" i="9" s="1"/>
  <c r="J130" i="9"/>
  <c r="C130" i="9"/>
  <c r="C112" i="9"/>
  <c r="J112" i="9"/>
  <c r="I141" i="9"/>
  <c r="I143" i="9"/>
  <c r="I134" i="9"/>
  <c r="C107" i="9"/>
  <c r="J107" i="9"/>
  <c r="C96" i="9"/>
  <c r="J96" i="9"/>
  <c r="I117" i="9"/>
  <c r="C117" i="9" s="1"/>
  <c r="I131" i="9"/>
  <c r="I139" i="9"/>
  <c r="I132" i="9"/>
  <c r="C106" i="9"/>
  <c r="D106" i="9" s="1"/>
  <c r="J106" i="9"/>
  <c r="J95" i="9"/>
  <c r="C109" i="9"/>
  <c r="J109" i="9"/>
  <c r="C101" i="9"/>
  <c r="J101" i="9"/>
  <c r="C111" i="9"/>
  <c r="J111" i="9"/>
  <c r="I128" i="9"/>
  <c r="C98" i="9"/>
  <c r="J98" i="9"/>
  <c r="C118" i="9"/>
  <c r="J118" i="9"/>
  <c r="C97" i="9"/>
  <c r="J97" i="9"/>
  <c r="C121" i="9"/>
  <c r="J121" i="9"/>
  <c r="C122" i="9"/>
  <c r="I144" i="9"/>
  <c r="I133" i="9"/>
  <c r="C120" i="9"/>
  <c r="J120" i="9"/>
  <c r="C99" i="9"/>
  <c r="J99" i="9"/>
  <c r="C110" i="9"/>
  <c r="J110" i="9"/>
  <c r="I142" i="9"/>
  <c r="C123" i="9"/>
  <c r="I129" i="9"/>
  <c r="C128" i="9" s="1"/>
  <c r="C119" i="9"/>
  <c r="J119" i="9"/>
  <c r="C108" i="9"/>
  <c r="J108" i="9"/>
  <c r="C100" i="9"/>
  <c r="J100" i="9"/>
  <c r="K121" i="9"/>
  <c r="L121" i="9" s="1"/>
  <c r="M121" i="9" s="1"/>
  <c r="K110" i="9"/>
  <c r="L110" i="9" s="1"/>
  <c r="M110" i="9" s="1"/>
  <c r="K101" i="9"/>
  <c r="L101" i="9" s="1"/>
  <c r="M101" i="9" s="1"/>
  <c r="K122" i="9"/>
  <c r="L122" i="9" s="1"/>
  <c r="K111" i="9"/>
  <c r="L111" i="9" s="1"/>
  <c r="M111" i="9" s="1"/>
  <c r="B10" i="10"/>
  <c r="K100" i="9"/>
  <c r="L100" i="9" s="1"/>
  <c r="M100" i="9" s="1"/>
  <c r="K123" i="9"/>
  <c r="L123" i="9" s="1"/>
  <c r="K112" i="9"/>
  <c r="L112" i="9" s="1"/>
  <c r="M112" i="9" s="1"/>
  <c r="K108" i="9"/>
  <c r="L108" i="9" s="1"/>
  <c r="M108" i="9" s="1"/>
  <c r="K107" i="9"/>
  <c r="L107" i="9" s="1"/>
  <c r="M107" i="9" s="1"/>
  <c r="K96" i="9"/>
  <c r="L96" i="9" s="1"/>
  <c r="M96" i="9" s="1"/>
  <c r="K120" i="9"/>
  <c r="L120" i="9" s="1"/>
  <c r="M120" i="9" s="1"/>
  <c r="K119" i="9"/>
  <c r="L119" i="9" s="1"/>
  <c r="M119" i="9" s="1"/>
  <c r="K106" i="9"/>
  <c r="L106" i="9" s="1"/>
  <c r="M106" i="9" s="1"/>
  <c r="K95" i="9"/>
  <c r="L95" i="9" s="1"/>
  <c r="M95" i="9" s="1"/>
  <c r="K109" i="9"/>
  <c r="L109" i="9" s="1"/>
  <c r="M109" i="9" s="1"/>
  <c r="K99" i="9"/>
  <c r="L99" i="9" s="1"/>
  <c r="M99" i="9" s="1"/>
  <c r="K98" i="9"/>
  <c r="L98" i="9" s="1"/>
  <c r="M98" i="9" s="1"/>
  <c r="K118" i="9"/>
  <c r="L118" i="9" s="1"/>
  <c r="M118" i="9" s="1"/>
  <c r="K97" i="9"/>
  <c r="L97" i="9" s="1"/>
  <c r="M97" i="9" s="1"/>
  <c r="R48" i="17"/>
  <c r="R49" i="17"/>
  <c r="R50" i="17"/>
  <c r="R51" i="17"/>
  <c r="R52" i="17"/>
  <c r="R53" i="17"/>
  <c r="R47" i="17"/>
  <c r="R44" i="17"/>
  <c r="R45" i="17"/>
  <c r="R43" i="17"/>
  <c r="R39" i="17"/>
  <c r="R40" i="17"/>
  <c r="R41" i="17"/>
  <c r="R38" i="17"/>
  <c r="R31" i="17"/>
  <c r="R32" i="17"/>
  <c r="R33" i="17"/>
  <c r="R34" i="17"/>
  <c r="R35" i="17"/>
  <c r="R36" i="17"/>
  <c r="R30" i="17"/>
  <c r="R21" i="17"/>
  <c r="R22" i="17"/>
  <c r="R23" i="17"/>
  <c r="R24" i="17"/>
  <c r="R25" i="17"/>
  <c r="R26" i="17"/>
  <c r="R27" i="17"/>
  <c r="R28" i="17"/>
  <c r="R20" i="17"/>
  <c r="R10" i="17"/>
  <c r="R11" i="17"/>
  <c r="R12" i="17"/>
  <c r="R13" i="17"/>
  <c r="R14" i="17"/>
  <c r="R15" i="17"/>
  <c r="R16" i="17"/>
  <c r="R17" i="17"/>
  <c r="R18" i="17"/>
  <c r="R9" i="17"/>
  <c r="R4" i="17"/>
  <c r="R5" i="17"/>
  <c r="R6" i="17"/>
  <c r="R7" i="17"/>
  <c r="R3" i="17"/>
  <c r="C102" i="9" l="1"/>
  <c r="E99" i="9"/>
  <c r="D99" i="9"/>
  <c r="E98" i="9"/>
  <c r="D98" i="9"/>
  <c r="E109" i="9"/>
  <c r="D109" i="9"/>
  <c r="E112" i="9"/>
  <c r="D112" i="9"/>
  <c r="E130" i="9"/>
  <c r="D130" i="9"/>
  <c r="E120" i="9"/>
  <c r="D120" i="9"/>
  <c r="E121" i="9"/>
  <c r="D121" i="9"/>
  <c r="E100" i="9"/>
  <c r="D100" i="9"/>
  <c r="E97" i="9"/>
  <c r="D97" i="9"/>
  <c r="E111" i="9"/>
  <c r="D111" i="9"/>
  <c r="E108" i="9"/>
  <c r="D108" i="9"/>
  <c r="E96" i="9"/>
  <c r="D96" i="9"/>
  <c r="E95" i="9"/>
  <c r="D95" i="9"/>
  <c r="E110" i="9"/>
  <c r="D110" i="9"/>
  <c r="E118" i="9"/>
  <c r="D118" i="9"/>
  <c r="E101" i="9"/>
  <c r="D101" i="9"/>
  <c r="E119" i="9"/>
  <c r="D119" i="9"/>
  <c r="E107" i="9"/>
  <c r="D107" i="9"/>
  <c r="C124" i="9"/>
  <c r="C11" i="10" s="1"/>
  <c r="C113" i="9"/>
  <c r="J134" i="9"/>
  <c r="C134" i="9"/>
  <c r="K134" i="9"/>
  <c r="L134" i="9" s="1"/>
  <c r="M134" i="9" s="1"/>
  <c r="E106" i="9"/>
  <c r="J144" i="9"/>
  <c r="C144" i="9"/>
  <c r="K144" i="9"/>
  <c r="L144" i="9" s="1"/>
  <c r="M144" i="9" s="1"/>
  <c r="D128" i="9"/>
  <c r="K129" i="9"/>
  <c r="L129" i="9" s="1"/>
  <c r="M129" i="9" s="1"/>
  <c r="C129" i="9"/>
  <c r="J129" i="9"/>
  <c r="K132" i="9"/>
  <c r="L132" i="9" s="1"/>
  <c r="M132" i="9" s="1"/>
  <c r="J132" i="9"/>
  <c r="C132" i="9"/>
  <c r="K143" i="9"/>
  <c r="L143" i="9" s="1"/>
  <c r="M143" i="9" s="1"/>
  <c r="J143" i="9"/>
  <c r="C143" i="9"/>
  <c r="C145" i="9"/>
  <c r="J145" i="9"/>
  <c r="K145" i="9"/>
  <c r="L145" i="9" s="1"/>
  <c r="M145" i="9" s="1"/>
  <c r="J139" i="9"/>
  <c r="K139" i="9"/>
  <c r="L139" i="9" s="1"/>
  <c r="M139" i="9" s="1"/>
  <c r="C139" i="9"/>
  <c r="D139" i="9" s="1"/>
  <c r="C141" i="9"/>
  <c r="J141" i="9"/>
  <c r="K141" i="9"/>
  <c r="L141" i="9" s="1"/>
  <c r="M141" i="9" s="1"/>
  <c r="K128" i="9"/>
  <c r="L128" i="9" s="1"/>
  <c r="M128" i="9" s="1"/>
  <c r="J128" i="9"/>
  <c r="K140" i="9"/>
  <c r="L140" i="9" s="1"/>
  <c r="M140" i="9" s="1"/>
  <c r="C140" i="9"/>
  <c r="J140" i="9"/>
  <c r="K117" i="9"/>
  <c r="L117" i="9" s="1"/>
  <c r="K142" i="9"/>
  <c r="L142" i="9" s="1"/>
  <c r="M142" i="9" s="1"/>
  <c r="J142" i="9"/>
  <c r="C142" i="9"/>
  <c r="C133" i="9"/>
  <c r="J133" i="9"/>
  <c r="K133" i="9"/>
  <c r="L133" i="9" s="1"/>
  <c r="M133" i="9" s="1"/>
  <c r="K131" i="9"/>
  <c r="L131" i="9" s="1"/>
  <c r="M131" i="9" s="1"/>
  <c r="C131" i="9"/>
  <c r="J131" i="9"/>
  <c r="R54" i="17"/>
  <c r="R19" i="17"/>
  <c r="R46" i="17"/>
  <c r="R29" i="17"/>
  <c r="R42" i="17"/>
  <c r="R8" i="17"/>
  <c r="S19" i="17"/>
  <c r="S54" i="17"/>
  <c r="S46" i="17"/>
  <c r="S29" i="17"/>
  <c r="S42" i="17"/>
  <c r="S37" i="17"/>
  <c r="R37" i="17"/>
  <c r="E132" i="9" l="1"/>
  <c r="D132" i="9"/>
  <c r="E133" i="9"/>
  <c r="D133" i="9"/>
  <c r="E145" i="9"/>
  <c r="D145" i="9"/>
  <c r="E134" i="9"/>
  <c r="D134" i="9"/>
  <c r="E144" i="9"/>
  <c r="D144" i="9"/>
  <c r="E102" i="9"/>
  <c r="D102" i="9"/>
  <c r="E140" i="9"/>
  <c r="D140" i="9"/>
  <c r="E142" i="9"/>
  <c r="D142" i="9"/>
  <c r="E129" i="9"/>
  <c r="D129" i="9"/>
  <c r="E143" i="9"/>
  <c r="D143" i="9"/>
  <c r="E131" i="9"/>
  <c r="D131" i="9"/>
  <c r="E141" i="9"/>
  <c r="D141" i="9"/>
  <c r="E113" i="9"/>
  <c r="D113" i="9"/>
  <c r="E139" i="9"/>
  <c r="C146" i="9"/>
  <c r="C135" i="9"/>
  <c r="E128" i="9"/>
  <c r="R55" i="17"/>
  <c r="E135" i="9" l="1"/>
  <c r="D135" i="9"/>
  <c r="E146" i="9"/>
  <c r="D146" i="9"/>
  <c r="T22" i="17"/>
  <c r="T24" i="17"/>
  <c r="T25" i="17"/>
  <c r="T6" i="17"/>
  <c r="T36" i="17"/>
  <c r="T38" i="17"/>
  <c r="T51" i="17"/>
  <c r="T53" i="17"/>
  <c r="T4" i="17"/>
  <c r="T5" i="17"/>
  <c r="T10" i="17"/>
  <c r="T12" i="17"/>
  <c r="T13" i="17"/>
  <c r="T14" i="17"/>
  <c r="T16" i="17"/>
  <c r="T17" i="17"/>
  <c r="T18" i="17"/>
  <c r="T20" i="17"/>
  <c r="T21" i="17"/>
  <c r="T26" i="17"/>
  <c r="T28" i="17"/>
  <c r="T30" i="17"/>
  <c r="T32" i="17"/>
  <c r="T33" i="17"/>
  <c r="T34" i="17"/>
  <c r="T40" i="17"/>
  <c r="T41" i="17"/>
  <c r="T44" i="17"/>
  <c r="T45" i="17"/>
  <c r="T48" i="17"/>
  <c r="T49" i="17"/>
  <c r="T50" i="17"/>
  <c r="T52" i="17"/>
  <c r="T3" i="17"/>
  <c r="E42" i="17" l="1"/>
  <c r="E8" i="17"/>
  <c r="E46" i="17"/>
  <c r="E37" i="17"/>
  <c r="E54" i="17"/>
  <c r="E29" i="17"/>
  <c r="E19" i="17"/>
  <c r="T46" i="17"/>
  <c r="L37" i="17"/>
  <c r="L8" i="17"/>
  <c r="L42" i="17"/>
  <c r="L46" i="17"/>
  <c r="L19" i="17"/>
  <c r="T42" i="17"/>
  <c r="T29" i="17"/>
  <c r="L54" i="17"/>
  <c r="L29" i="17"/>
  <c r="T37" i="17"/>
  <c r="T54" i="17"/>
  <c r="T19" i="17"/>
  <c r="S8" i="17"/>
  <c r="S55" i="17" s="1"/>
  <c r="T39" i="17"/>
  <c r="T35" i="17"/>
  <c r="T31" i="17"/>
  <c r="T27" i="17"/>
  <c r="T23" i="17"/>
  <c r="T15" i="17"/>
  <c r="T11" i="17"/>
  <c r="T7" i="17"/>
  <c r="T9" i="17"/>
  <c r="T43" i="17"/>
  <c r="T47" i="17"/>
  <c r="H29" i="9"/>
  <c r="B29" i="9" s="1"/>
  <c r="J79" i="27"/>
  <c r="G79" i="27"/>
  <c r="D79" i="27"/>
  <c r="J78" i="27"/>
  <c r="G78" i="27"/>
  <c r="D78" i="27"/>
  <c r="J77" i="27"/>
  <c r="G77" i="27"/>
  <c r="D77" i="27"/>
  <c r="J76" i="27"/>
  <c r="G76" i="27"/>
  <c r="D76" i="27"/>
  <c r="J75" i="27"/>
  <c r="G75" i="27"/>
  <c r="D75" i="27"/>
  <c r="J74" i="27"/>
  <c r="G74" i="27"/>
  <c r="D74" i="27"/>
  <c r="J73" i="27"/>
  <c r="G73" i="27"/>
  <c r="D73" i="27"/>
  <c r="L68" i="27"/>
  <c r="I68" i="27"/>
  <c r="D68" i="27"/>
  <c r="L67" i="27"/>
  <c r="I67" i="27"/>
  <c r="D67" i="27"/>
  <c r="L66" i="27"/>
  <c r="I66" i="27"/>
  <c r="D66" i="27"/>
  <c r="L65" i="27"/>
  <c r="I65" i="27"/>
  <c r="D65" i="27"/>
  <c r="L64" i="27"/>
  <c r="I64" i="27"/>
  <c r="D64" i="27"/>
  <c r="L63" i="27"/>
  <c r="I63" i="27"/>
  <c r="D63" i="27"/>
  <c r="L62" i="27"/>
  <c r="I62" i="27"/>
  <c r="D62" i="27"/>
  <c r="I57" i="27"/>
  <c r="D57" i="27"/>
  <c r="I56" i="27"/>
  <c r="D56" i="27"/>
  <c r="I55" i="27"/>
  <c r="D55" i="27"/>
  <c r="I54" i="27"/>
  <c r="D54" i="27"/>
  <c r="I53" i="27"/>
  <c r="D53" i="27"/>
  <c r="I52" i="27"/>
  <c r="D52" i="27"/>
  <c r="I51" i="27"/>
  <c r="D51" i="27"/>
  <c r="I46" i="27"/>
  <c r="D46" i="27"/>
  <c r="I45" i="27"/>
  <c r="D45" i="27"/>
  <c r="I44" i="27"/>
  <c r="D44" i="27"/>
  <c r="I43" i="27"/>
  <c r="D43" i="27"/>
  <c r="I42" i="27"/>
  <c r="D42" i="27"/>
  <c r="I41" i="27"/>
  <c r="D41" i="27"/>
  <c r="I40" i="27"/>
  <c r="D40" i="27"/>
  <c r="L35" i="27"/>
  <c r="K35" i="27"/>
  <c r="J35" i="27"/>
  <c r="G35" i="27"/>
  <c r="D35" i="27"/>
  <c r="L34" i="27"/>
  <c r="K34" i="27"/>
  <c r="J34" i="27"/>
  <c r="G34" i="27"/>
  <c r="D34" i="27"/>
  <c r="L33" i="27"/>
  <c r="K33" i="27"/>
  <c r="J33" i="27"/>
  <c r="G33" i="27"/>
  <c r="D33" i="27"/>
  <c r="L32" i="27"/>
  <c r="K32" i="27"/>
  <c r="J32" i="27"/>
  <c r="G32" i="27"/>
  <c r="D32" i="27"/>
  <c r="L31" i="27"/>
  <c r="K31" i="27"/>
  <c r="J31" i="27"/>
  <c r="G31" i="27"/>
  <c r="D31" i="27"/>
  <c r="L30" i="27"/>
  <c r="K30" i="27"/>
  <c r="J30" i="27"/>
  <c r="G30" i="27"/>
  <c r="D30" i="27"/>
  <c r="L29" i="27"/>
  <c r="K29" i="27"/>
  <c r="J29" i="27"/>
  <c r="G29" i="27"/>
  <c r="D29" i="27"/>
  <c r="J24" i="27"/>
  <c r="G24" i="27"/>
  <c r="D24" i="27"/>
  <c r="J23" i="27"/>
  <c r="G23" i="27"/>
  <c r="D23" i="27"/>
  <c r="J22" i="27"/>
  <c r="G22" i="27"/>
  <c r="D22" i="27"/>
  <c r="J21" i="27"/>
  <c r="G21" i="27"/>
  <c r="D21" i="27"/>
  <c r="J20" i="27"/>
  <c r="G20" i="27"/>
  <c r="D20" i="27"/>
  <c r="J19" i="27"/>
  <c r="G19" i="27"/>
  <c r="D19" i="27"/>
  <c r="J18" i="27"/>
  <c r="G18" i="27"/>
  <c r="D18" i="27"/>
  <c r="I13" i="27"/>
  <c r="D13" i="27"/>
  <c r="I12" i="27"/>
  <c r="D12" i="27"/>
  <c r="I11" i="27"/>
  <c r="D11" i="27"/>
  <c r="I10" i="27"/>
  <c r="D10" i="27"/>
  <c r="I9" i="27"/>
  <c r="D9" i="27"/>
  <c r="I8" i="27"/>
  <c r="D8" i="27"/>
  <c r="I7" i="27"/>
  <c r="D7" i="27"/>
  <c r="L58" i="26"/>
  <c r="K58" i="26"/>
  <c r="J58" i="26"/>
  <c r="I58" i="26"/>
  <c r="H58" i="26"/>
  <c r="G58" i="26"/>
  <c r="F58" i="26"/>
  <c r="E58" i="26"/>
  <c r="D58" i="26"/>
  <c r="J57" i="26"/>
  <c r="G57" i="26"/>
  <c r="D57" i="26"/>
  <c r="J56" i="26"/>
  <c r="G56" i="26"/>
  <c r="D56" i="26"/>
  <c r="J55" i="26"/>
  <c r="G55" i="26"/>
  <c r="D55" i="26"/>
  <c r="N50" i="26"/>
  <c r="M50" i="26"/>
  <c r="L50" i="26"/>
  <c r="K50" i="26"/>
  <c r="J50" i="26"/>
  <c r="I50" i="26"/>
  <c r="H50" i="26"/>
  <c r="G50" i="26"/>
  <c r="F50" i="26"/>
  <c r="E50" i="26"/>
  <c r="D50" i="26"/>
  <c r="L49" i="26"/>
  <c r="I49" i="26"/>
  <c r="D49" i="26"/>
  <c r="L48" i="26"/>
  <c r="I48" i="26"/>
  <c r="D48" i="26"/>
  <c r="L47" i="26"/>
  <c r="I47" i="26"/>
  <c r="D47" i="26"/>
  <c r="M42" i="26"/>
  <c r="L42" i="26"/>
  <c r="K42" i="26"/>
  <c r="J42" i="26"/>
  <c r="I42" i="26"/>
  <c r="H42" i="26"/>
  <c r="G42" i="26"/>
  <c r="F42" i="26"/>
  <c r="E42" i="26"/>
  <c r="D42" i="26"/>
  <c r="I41" i="26"/>
  <c r="D41" i="26"/>
  <c r="I40" i="26"/>
  <c r="D40" i="26"/>
  <c r="I39" i="26"/>
  <c r="D39" i="26"/>
  <c r="J34" i="26"/>
  <c r="I34" i="26"/>
  <c r="H34" i="26"/>
  <c r="G34" i="26"/>
  <c r="F34" i="26"/>
  <c r="E34" i="26"/>
  <c r="D34" i="26"/>
  <c r="I33" i="26"/>
  <c r="D33" i="26"/>
  <c r="I32" i="26"/>
  <c r="D32" i="26"/>
  <c r="I31" i="26"/>
  <c r="D31" i="26"/>
  <c r="L26" i="26"/>
  <c r="K26" i="26"/>
  <c r="J26" i="26"/>
  <c r="I26" i="26"/>
  <c r="H26" i="26"/>
  <c r="G26" i="26"/>
  <c r="F26" i="26"/>
  <c r="E26" i="26"/>
  <c r="D26" i="26"/>
  <c r="L25" i="26"/>
  <c r="K25" i="26"/>
  <c r="J25" i="26"/>
  <c r="G25" i="26"/>
  <c r="D25" i="26"/>
  <c r="L24" i="26"/>
  <c r="K24" i="26"/>
  <c r="J24" i="26"/>
  <c r="G24" i="26"/>
  <c r="D24" i="26"/>
  <c r="L23" i="26"/>
  <c r="K23" i="26"/>
  <c r="J23" i="26"/>
  <c r="G23" i="26"/>
  <c r="D23" i="26"/>
  <c r="L18" i="26"/>
  <c r="K18" i="26"/>
  <c r="J18" i="26"/>
  <c r="I18" i="26"/>
  <c r="H18" i="26"/>
  <c r="G18" i="26"/>
  <c r="F18" i="26"/>
  <c r="E18" i="26"/>
  <c r="D18" i="26"/>
  <c r="J17" i="26"/>
  <c r="G17" i="26"/>
  <c r="D17" i="26"/>
  <c r="J16" i="26"/>
  <c r="G16" i="26"/>
  <c r="D16" i="26"/>
  <c r="J15" i="26"/>
  <c r="G15" i="26"/>
  <c r="D15" i="26"/>
  <c r="M10" i="26"/>
  <c r="L10" i="26"/>
  <c r="K10" i="26"/>
  <c r="J10" i="26"/>
  <c r="I10" i="26"/>
  <c r="H10" i="26"/>
  <c r="G10" i="26"/>
  <c r="F10" i="26"/>
  <c r="E10" i="26"/>
  <c r="D10" i="26"/>
  <c r="I9" i="26"/>
  <c r="D9" i="26"/>
  <c r="I8" i="26"/>
  <c r="D8" i="26"/>
  <c r="I7" i="26"/>
  <c r="D7" i="26"/>
  <c r="J58" i="25"/>
  <c r="G58" i="25"/>
  <c r="D58" i="25"/>
  <c r="J57" i="25"/>
  <c r="G57" i="25"/>
  <c r="D57" i="25"/>
  <c r="J56" i="25"/>
  <c r="G56" i="25"/>
  <c r="D56" i="25"/>
  <c r="J55" i="25"/>
  <c r="G55" i="25"/>
  <c r="D55" i="25"/>
  <c r="L50" i="25"/>
  <c r="I50" i="25"/>
  <c r="D50" i="25"/>
  <c r="L49" i="25"/>
  <c r="I49" i="25"/>
  <c r="D49" i="25"/>
  <c r="L48" i="25"/>
  <c r="I48" i="25"/>
  <c r="D48" i="25"/>
  <c r="L47" i="25"/>
  <c r="I47" i="25"/>
  <c r="D47" i="25"/>
  <c r="I42" i="25"/>
  <c r="D42" i="25"/>
  <c r="I41" i="25"/>
  <c r="D41" i="25"/>
  <c r="I40" i="25"/>
  <c r="D40" i="25"/>
  <c r="I39" i="25"/>
  <c r="D39" i="25"/>
  <c r="I34" i="25"/>
  <c r="D34" i="25"/>
  <c r="I33" i="25"/>
  <c r="D33" i="25"/>
  <c r="I32" i="25"/>
  <c r="D32" i="25"/>
  <c r="I31" i="25"/>
  <c r="D31" i="25"/>
  <c r="L26" i="25"/>
  <c r="K26" i="25"/>
  <c r="J26" i="25"/>
  <c r="G26" i="25"/>
  <c r="D26" i="25"/>
  <c r="L25" i="25"/>
  <c r="K25" i="25"/>
  <c r="J25" i="25"/>
  <c r="G25" i="25"/>
  <c r="D25" i="25"/>
  <c r="L24" i="25"/>
  <c r="K24" i="25"/>
  <c r="J24" i="25"/>
  <c r="G24" i="25"/>
  <c r="D24" i="25"/>
  <c r="L23" i="25"/>
  <c r="K23" i="25"/>
  <c r="J23" i="25"/>
  <c r="G23" i="25"/>
  <c r="D23" i="25"/>
  <c r="J18" i="25"/>
  <c r="G18" i="25"/>
  <c r="D18" i="25"/>
  <c r="J17" i="25"/>
  <c r="G17" i="25"/>
  <c r="D17" i="25"/>
  <c r="J16" i="25"/>
  <c r="G16" i="25"/>
  <c r="D16" i="25"/>
  <c r="J15" i="25"/>
  <c r="G15" i="25"/>
  <c r="D15" i="25"/>
  <c r="I10" i="25"/>
  <c r="D10" i="25"/>
  <c r="I9" i="25"/>
  <c r="D9" i="25"/>
  <c r="I8" i="25"/>
  <c r="D8" i="25"/>
  <c r="I7" i="25"/>
  <c r="D7" i="25"/>
  <c r="J86" i="23"/>
  <c r="G86" i="23"/>
  <c r="D86" i="23"/>
  <c r="J85" i="23"/>
  <c r="G85" i="23"/>
  <c r="D85" i="23"/>
  <c r="J84" i="23"/>
  <c r="G84" i="23"/>
  <c r="D84" i="23"/>
  <c r="J83" i="23"/>
  <c r="G83" i="23"/>
  <c r="D83" i="23"/>
  <c r="L82" i="23"/>
  <c r="K82" i="23"/>
  <c r="J82" i="23"/>
  <c r="I82" i="23"/>
  <c r="H82" i="23"/>
  <c r="G82" i="23"/>
  <c r="F82" i="23"/>
  <c r="E82" i="23"/>
  <c r="D82" i="23"/>
  <c r="J81" i="23"/>
  <c r="G81" i="23"/>
  <c r="D81" i="23"/>
  <c r="J80" i="23"/>
  <c r="G80" i="23"/>
  <c r="D80" i="23"/>
  <c r="J79" i="23"/>
  <c r="G79" i="23"/>
  <c r="D79" i="23"/>
  <c r="L74" i="23"/>
  <c r="I74" i="23"/>
  <c r="D74" i="23"/>
  <c r="L73" i="23"/>
  <c r="I73" i="23"/>
  <c r="D73" i="23"/>
  <c r="L72" i="23"/>
  <c r="I72" i="23"/>
  <c r="D72" i="23"/>
  <c r="L71" i="23"/>
  <c r="I71" i="23"/>
  <c r="D71" i="23"/>
  <c r="N70" i="23"/>
  <c r="M70" i="23"/>
  <c r="L70" i="23"/>
  <c r="K70" i="23"/>
  <c r="J70" i="23"/>
  <c r="I70" i="23"/>
  <c r="H70" i="23"/>
  <c r="G70" i="23"/>
  <c r="F70" i="23"/>
  <c r="E70" i="23"/>
  <c r="D70" i="23"/>
  <c r="L69" i="23"/>
  <c r="I69" i="23"/>
  <c r="D69" i="23"/>
  <c r="L68" i="23"/>
  <c r="I68" i="23"/>
  <c r="D68" i="23"/>
  <c r="L67" i="23"/>
  <c r="I67" i="23"/>
  <c r="D67" i="23"/>
  <c r="I62" i="23"/>
  <c r="D62" i="23"/>
  <c r="I61" i="23"/>
  <c r="D61" i="23"/>
  <c r="I60" i="23"/>
  <c r="D60" i="23"/>
  <c r="I59" i="23"/>
  <c r="D59" i="23"/>
  <c r="M58" i="23"/>
  <c r="L58" i="23"/>
  <c r="K58" i="23"/>
  <c r="J58" i="23"/>
  <c r="I58" i="23"/>
  <c r="H58" i="23"/>
  <c r="G58" i="23"/>
  <c r="F58" i="23"/>
  <c r="E58" i="23"/>
  <c r="D58" i="23"/>
  <c r="I57" i="23"/>
  <c r="D57" i="23"/>
  <c r="I56" i="23"/>
  <c r="D56" i="23"/>
  <c r="I55" i="23"/>
  <c r="D55" i="23"/>
  <c r="I50" i="23"/>
  <c r="D50" i="23"/>
  <c r="I49" i="23"/>
  <c r="D49" i="23"/>
  <c r="I48" i="23"/>
  <c r="D48" i="23"/>
  <c r="I47" i="23"/>
  <c r="D47" i="23"/>
  <c r="J46" i="23"/>
  <c r="I46" i="23"/>
  <c r="H46" i="23"/>
  <c r="G46" i="23"/>
  <c r="F46" i="23"/>
  <c r="E46" i="23"/>
  <c r="D46" i="23"/>
  <c r="I45" i="23"/>
  <c r="D45" i="23"/>
  <c r="I44" i="23"/>
  <c r="D44" i="23"/>
  <c r="I43" i="23"/>
  <c r="D43" i="23"/>
  <c r="L38" i="23"/>
  <c r="K38" i="23"/>
  <c r="J38" i="23"/>
  <c r="G38" i="23"/>
  <c r="D38" i="23"/>
  <c r="L37" i="23"/>
  <c r="K37" i="23"/>
  <c r="J37" i="23"/>
  <c r="G37" i="23"/>
  <c r="D37" i="23"/>
  <c r="L36" i="23"/>
  <c r="K36" i="23"/>
  <c r="J36" i="23"/>
  <c r="G36" i="23"/>
  <c r="D36" i="23"/>
  <c r="L35" i="23"/>
  <c r="K35" i="23"/>
  <c r="J35" i="23"/>
  <c r="G35" i="23"/>
  <c r="D35" i="23"/>
  <c r="L34" i="23"/>
  <c r="K34" i="23"/>
  <c r="J34" i="23"/>
  <c r="I34" i="23"/>
  <c r="H34" i="23"/>
  <c r="G34" i="23"/>
  <c r="F34" i="23"/>
  <c r="E34" i="23"/>
  <c r="D34" i="23"/>
  <c r="L33" i="23"/>
  <c r="K33" i="23"/>
  <c r="J33" i="23"/>
  <c r="G33" i="23"/>
  <c r="D33" i="23"/>
  <c r="L32" i="23"/>
  <c r="K32" i="23"/>
  <c r="J32" i="23"/>
  <c r="G32" i="23"/>
  <c r="D32" i="23"/>
  <c r="L31" i="23"/>
  <c r="K31" i="23"/>
  <c r="J31" i="23"/>
  <c r="G31" i="23"/>
  <c r="D31" i="23"/>
  <c r="J26" i="23"/>
  <c r="G26" i="23"/>
  <c r="D26" i="23"/>
  <c r="J25" i="23"/>
  <c r="G25" i="23"/>
  <c r="D25" i="23"/>
  <c r="J24" i="23"/>
  <c r="G24" i="23"/>
  <c r="D24" i="23"/>
  <c r="J23" i="23"/>
  <c r="G23" i="23"/>
  <c r="D23" i="23"/>
  <c r="L22" i="23"/>
  <c r="K22" i="23"/>
  <c r="J22" i="23"/>
  <c r="I22" i="23"/>
  <c r="H22" i="23"/>
  <c r="G22" i="23"/>
  <c r="F22" i="23"/>
  <c r="E22" i="23"/>
  <c r="D22" i="23"/>
  <c r="J21" i="23"/>
  <c r="G21" i="23"/>
  <c r="D21" i="23"/>
  <c r="J20" i="23"/>
  <c r="G20" i="23"/>
  <c r="D20" i="23"/>
  <c r="J19" i="23"/>
  <c r="G19" i="23"/>
  <c r="D19" i="23"/>
  <c r="I14" i="23"/>
  <c r="D14" i="23"/>
  <c r="I13" i="23"/>
  <c r="D13" i="23"/>
  <c r="I12" i="23"/>
  <c r="D12" i="23"/>
  <c r="I11" i="23"/>
  <c r="D11" i="23"/>
  <c r="M10" i="23"/>
  <c r="L10" i="23"/>
  <c r="K10" i="23"/>
  <c r="J10" i="23"/>
  <c r="I10" i="23"/>
  <c r="H10" i="23"/>
  <c r="G10" i="23"/>
  <c r="F10" i="23"/>
  <c r="E10" i="23"/>
  <c r="D10" i="23"/>
  <c r="I9" i="23"/>
  <c r="D9" i="23"/>
  <c r="I8" i="23"/>
  <c r="D8" i="23"/>
  <c r="I7" i="23"/>
  <c r="D7" i="23"/>
  <c r="J93" i="22"/>
  <c r="G93" i="22"/>
  <c r="D93" i="22"/>
  <c r="J92" i="22"/>
  <c r="G92" i="22"/>
  <c r="D92" i="22"/>
  <c r="J91" i="22"/>
  <c r="G91" i="22"/>
  <c r="D91" i="22"/>
  <c r="J90" i="22"/>
  <c r="G90" i="22"/>
  <c r="D90" i="22"/>
  <c r="J89" i="22"/>
  <c r="G89" i="22"/>
  <c r="D89" i="22"/>
  <c r="J88" i="22"/>
  <c r="G88" i="22"/>
  <c r="D88" i="22"/>
  <c r="J87" i="22"/>
  <c r="G87" i="22"/>
  <c r="D87" i="22"/>
  <c r="J86" i="22"/>
  <c r="G86" i="22"/>
  <c r="D86" i="22"/>
  <c r="J85" i="22"/>
  <c r="G85" i="22"/>
  <c r="D85" i="22"/>
  <c r="L80" i="22"/>
  <c r="I80" i="22"/>
  <c r="D80" i="22"/>
  <c r="L79" i="22"/>
  <c r="I79" i="22"/>
  <c r="D79" i="22"/>
  <c r="L78" i="22"/>
  <c r="I78" i="22"/>
  <c r="D78" i="22"/>
  <c r="L77" i="22"/>
  <c r="I77" i="22"/>
  <c r="D77" i="22"/>
  <c r="L76" i="22"/>
  <c r="I76" i="22"/>
  <c r="D76" i="22"/>
  <c r="L75" i="22"/>
  <c r="I75" i="22"/>
  <c r="D75" i="22"/>
  <c r="L74" i="22"/>
  <c r="I74" i="22"/>
  <c r="D74" i="22"/>
  <c r="L73" i="22"/>
  <c r="I73" i="22"/>
  <c r="D73" i="22"/>
  <c r="L72" i="22"/>
  <c r="I72" i="22"/>
  <c r="D72" i="22"/>
  <c r="I67" i="22"/>
  <c r="D67" i="22"/>
  <c r="I66" i="22"/>
  <c r="D66" i="22"/>
  <c r="I65" i="22"/>
  <c r="D65" i="22"/>
  <c r="I64" i="22"/>
  <c r="D64" i="22"/>
  <c r="I63" i="22"/>
  <c r="D63" i="22"/>
  <c r="I62" i="22"/>
  <c r="D62" i="22"/>
  <c r="I61" i="22"/>
  <c r="D61" i="22"/>
  <c r="I60" i="22"/>
  <c r="D60" i="22"/>
  <c r="I59" i="22"/>
  <c r="D59" i="22"/>
  <c r="I54" i="22"/>
  <c r="D54" i="22"/>
  <c r="I53" i="22"/>
  <c r="D53" i="22"/>
  <c r="I52" i="22"/>
  <c r="D52" i="22"/>
  <c r="I51" i="22"/>
  <c r="D51" i="22"/>
  <c r="I50" i="22"/>
  <c r="D50" i="22"/>
  <c r="I49" i="22"/>
  <c r="D49" i="22"/>
  <c r="I48" i="22"/>
  <c r="D48" i="22"/>
  <c r="I47" i="22"/>
  <c r="D47" i="22"/>
  <c r="I46" i="22"/>
  <c r="D46" i="22"/>
  <c r="L41" i="22"/>
  <c r="K41" i="22"/>
  <c r="J41" i="22"/>
  <c r="G41" i="22"/>
  <c r="D41" i="22"/>
  <c r="L40" i="22"/>
  <c r="K40" i="22"/>
  <c r="J40" i="22"/>
  <c r="G40" i="22"/>
  <c r="D40" i="22"/>
  <c r="L39" i="22"/>
  <c r="K39" i="22"/>
  <c r="J39" i="22"/>
  <c r="G39" i="22"/>
  <c r="D39" i="22"/>
  <c r="L38" i="22"/>
  <c r="K38" i="22"/>
  <c r="J38" i="22"/>
  <c r="G38" i="22"/>
  <c r="D38" i="22"/>
  <c r="L37" i="22"/>
  <c r="K37" i="22"/>
  <c r="J37" i="22"/>
  <c r="G37" i="22"/>
  <c r="D37" i="22"/>
  <c r="L36" i="22"/>
  <c r="K36" i="22"/>
  <c r="J36" i="22"/>
  <c r="G36" i="22"/>
  <c r="D36" i="22"/>
  <c r="L35" i="22"/>
  <c r="K35" i="22"/>
  <c r="J35" i="22"/>
  <c r="G35" i="22"/>
  <c r="D35" i="22"/>
  <c r="L34" i="22"/>
  <c r="K34" i="22"/>
  <c r="J34" i="22"/>
  <c r="G34" i="22"/>
  <c r="D34" i="22"/>
  <c r="L33" i="22"/>
  <c r="K33" i="22"/>
  <c r="J33" i="22"/>
  <c r="G33" i="22"/>
  <c r="D33" i="22"/>
  <c r="J28" i="22"/>
  <c r="G28" i="22"/>
  <c r="D28" i="22"/>
  <c r="J27" i="22"/>
  <c r="G27" i="22"/>
  <c r="D27" i="22"/>
  <c r="J26" i="22"/>
  <c r="G26" i="22"/>
  <c r="D26" i="22"/>
  <c r="J25" i="22"/>
  <c r="G25" i="22"/>
  <c r="D25" i="22"/>
  <c r="J24" i="22"/>
  <c r="G24" i="22"/>
  <c r="D24" i="22"/>
  <c r="J23" i="22"/>
  <c r="G23" i="22"/>
  <c r="D23" i="22"/>
  <c r="J22" i="22"/>
  <c r="G22" i="22"/>
  <c r="D22" i="22"/>
  <c r="J21" i="22"/>
  <c r="G21" i="22"/>
  <c r="D21" i="22"/>
  <c r="J20" i="22"/>
  <c r="G20" i="22"/>
  <c r="D20" i="22"/>
  <c r="I15" i="22"/>
  <c r="D15" i="22"/>
  <c r="I14" i="22"/>
  <c r="D14" i="22"/>
  <c r="I13" i="22"/>
  <c r="D13" i="22"/>
  <c r="I12" i="22"/>
  <c r="D12" i="22"/>
  <c r="I11" i="22"/>
  <c r="D11" i="22"/>
  <c r="I10" i="22"/>
  <c r="D10" i="22"/>
  <c r="I9" i="22"/>
  <c r="D9" i="22"/>
  <c r="I8" i="22"/>
  <c r="D8" i="22"/>
  <c r="I7" i="22"/>
  <c r="D7" i="22"/>
  <c r="J100" i="21"/>
  <c r="G100" i="21"/>
  <c r="D100" i="21"/>
  <c r="J99" i="21"/>
  <c r="G99" i="21"/>
  <c r="D99" i="21"/>
  <c r="J98" i="21"/>
  <c r="G98" i="21"/>
  <c r="D98" i="21"/>
  <c r="J97" i="21"/>
  <c r="G97" i="21"/>
  <c r="D97" i="21"/>
  <c r="J96" i="21"/>
  <c r="G96" i="21"/>
  <c r="D96" i="21"/>
  <c r="J95" i="21"/>
  <c r="G95" i="21"/>
  <c r="D95" i="21"/>
  <c r="J94" i="21"/>
  <c r="G94" i="21"/>
  <c r="D94" i="21"/>
  <c r="J93" i="21"/>
  <c r="G93" i="21"/>
  <c r="D93" i="21"/>
  <c r="J92" i="21"/>
  <c r="G92" i="21"/>
  <c r="D92" i="21"/>
  <c r="J91" i="21"/>
  <c r="G91" i="21"/>
  <c r="D91" i="21"/>
  <c r="L86" i="21"/>
  <c r="I86" i="21"/>
  <c r="D86" i="21"/>
  <c r="L85" i="21"/>
  <c r="I85" i="21"/>
  <c r="D85" i="21"/>
  <c r="L84" i="21"/>
  <c r="I84" i="21"/>
  <c r="D84" i="21"/>
  <c r="L83" i="21"/>
  <c r="I83" i="21"/>
  <c r="D83" i="21"/>
  <c r="L82" i="21"/>
  <c r="I82" i="21"/>
  <c r="D82" i="21"/>
  <c r="L81" i="21"/>
  <c r="I81" i="21"/>
  <c r="D81" i="21"/>
  <c r="L80" i="21"/>
  <c r="I80" i="21"/>
  <c r="D80" i="21"/>
  <c r="L79" i="21"/>
  <c r="I79" i="21"/>
  <c r="D79" i="21"/>
  <c r="L78" i="21"/>
  <c r="I78" i="21"/>
  <c r="D78" i="21"/>
  <c r="L77" i="21"/>
  <c r="I77" i="21"/>
  <c r="D77" i="21"/>
  <c r="I72" i="21"/>
  <c r="D72" i="21"/>
  <c r="I71" i="21"/>
  <c r="D71" i="21"/>
  <c r="I70" i="21"/>
  <c r="D70" i="21"/>
  <c r="I69" i="21"/>
  <c r="D69" i="21"/>
  <c r="I68" i="21"/>
  <c r="D68" i="21"/>
  <c r="I67" i="21"/>
  <c r="D67" i="21"/>
  <c r="I66" i="21"/>
  <c r="D66" i="21"/>
  <c r="I65" i="21"/>
  <c r="D65" i="21"/>
  <c r="I64" i="21"/>
  <c r="D64" i="21"/>
  <c r="I63" i="21"/>
  <c r="D63" i="21"/>
  <c r="I58" i="21"/>
  <c r="D58" i="21"/>
  <c r="I57" i="21"/>
  <c r="D57" i="21"/>
  <c r="I56" i="21"/>
  <c r="D56" i="21"/>
  <c r="I55" i="21"/>
  <c r="D55" i="21"/>
  <c r="I54" i="21"/>
  <c r="D54" i="21"/>
  <c r="I53" i="21"/>
  <c r="D53" i="21"/>
  <c r="I52" i="21"/>
  <c r="D52" i="21"/>
  <c r="I51" i="21"/>
  <c r="D51" i="21"/>
  <c r="I50" i="21"/>
  <c r="D50" i="21"/>
  <c r="I49" i="21"/>
  <c r="D49" i="21"/>
  <c r="L44" i="21"/>
  <c r="K44" i="21"/>
  <c r="J44" i="21"/>
  <c r="G44" i="21"/>
  <c r="D44" i="21"/>
  <c r="L43" i="21"/>
  <c r="K43" i="21"/>
  <c r="J43" i="21"/>
  <c r="G43" i="21"/>
  <c r="D43" i="21"/>
  <c r="L42" i="21"/>
  <c r="K42" i="21"/>
  <c r="J42" i="21"/>
  <c r="G42" i="21"/>
  <c r="D42" i="21"/>
  <c r="L41" i="21"/>
  <c r="K41" i="21"/>
  <c r="J41" i="21"/>
  <c r="G41" i="21"/>
  <c r="D41" i="21"/>
  <c r="L40" i="21"/>
  <c r="K40" i="21"/>
  <c r="J40" i="21"/>
  <c r="G40" i="21"/>
  <c r="D40" i="21"/>
  <c r="L39" i="21"/>
  <c r="K39" i="21"/>
  <c r="J39" i="21"/>
  <c r="G39" i="21"/>
  <c r="D39" i="21"/>
  <c r="L38" i="21"/>
  <c r="K38" i="21"/>
  <c r="J38" i="21"/>
  <c r="G38" i="21"/>
  <c r="D38" i="21"/>
  <c r="L37" i="21"/>
  <c r="K37" i="21"/>
  <c r="J37" i="21"/>
  <c r="G37" i="21"/>
  <c r="D37" i="21"/>
  <c r="L36" i="21"/>
  <c r="K36" i="21"/>
  <c r="J36" i="21"/>
  <c r="G36" i="21"/>
  <c r="D36" i="21"/>
  <c r="L35" i="21"/>
  <c r="K35" i="21"/>
  <c r="J35" i="21"/>
  <c r="G35" i="21"/>
  <c r="D35" i="21"/>
  <c r="J30" i="21"/>
  <c r="G30" i="21"/>
  <c r="D30" i="21"/>
  <c r="J29" i="21"/>
  <c r="G29" i="21"/>
  <c r="D29" i="21"/>
  <c r="J28" i="21"/>
  <c r="G28" i="21"/>
  <c r="D28" i="21"/>
  <c r="J27" i="21"/>
  <c r="G27" i="21"/>
  <c r="D27" i="21"/>
  <c r="J26" i="21"/>
  <c r="G26" i="21"/>
  <c r="D26" i="21"/>
  <c r="J25" i="21"/>
  <c r="G25" i="21"/>
  <c r="D25" i="21"/>
  <c r="J24" i="21"/>
  <c r="G24" i="21"/>
  <c r="D24" i="21"/>
  <c r="J23" i="21"/>
  <c r="G23" i="21"/>
  <c r="D23" i="21"/>
  <c r="J22" i="21"/>
  <c r="G22" i="21"/>
  <c r="D22" i="21"/>
  <c r="J21" i="21"/>
  <c r="G21" i="21"/>
  <c r="D21" i="21"/>
  <c r="I16" i="21"/>
  <c r="D16" i="21"/>
  <c r="I15" i="21"/>
  <c r="D15" i="21"/>
  <c r="I14" i="21"/>
  <c r="D14" i="21"/>
  <c r="I13" i="21"/>
  <c r="D13" i="21"/>
  <c r="I12" i="21"/>
  <c r="D12" i="21"/>
  <c r="I11" i="21"/>
  <c r="D11" i="21"/>
  <c r="I10" i="21"/>
  <c r="D10" i="21"/>
  <c r="I9" i="21"/>
  <c r="D9" i="21"/>
  <c r="I8" i="21"/>
  <c r="D8" i="21"/>
  <c r="I7" i="21"/>
  <c r="D7" i="21"/>
  <c r="J65" i="20"/>
  <c r="G65" i="20"/>
  <c r="D65" i="20"/>
  <c r="J64" i="20"/>
  <c r="G64" i="20"/>
  <c r="D64" i="20"/>
  <c r="J63" i="20"/>
  <c r="G63" i="20"/>
  <c r="D63" i="20"/>
  <c r="J62" i="20"/>
  <c r="G62" i="20"/>
  <c r="D62" i="20"/>
  <c r="L56" i="20"/>
  <c r="I56" i="20"/>
  <c r="D56" i="20"/>
  <c r="L55" i="20"/>
  <c r="I55" i="20"/>
  <c r="D55" i="20"/>
  <c r="L54" i="20"/>
  <c r="I54" i="20"/>
  <c r="D54" i="20"/>
  <c r="L53" i="20"/>
  <c r="I53" i="20"/>
  <c r="D53" i="20"/>
  <c r="I47" i="20"/>
  <c r="D47" i="20"/>
  <c r="I46" i="20"/>
  <c r="D46" i="20"/>
  <c r="I45" i="20"/>
  <c r="D45" i="20"/>
  <c r="I44" i="20"/>
  <c r="D44" i="20"/>
  <c r="I38" i="20"/>
  <c r="D38" i="20"/>
  <c r="I37" i="20"/>
  <c r="D37" i="20"/>
  <c r="I36" i="20"/>
  <c r="D36" i="20"/>
  <c r="I35" i="20"/>
  <c r="D35" i="20"/>
  <c r="L29" i="20"/>
  <c r="K29" i="20"/>
  <c r="J29" i="20"/>
  <c r="G29" i="20"/>
  <c r="D29" i="20"/>
  <c r="L28" i="20"/>
  <c r="K28" i="20"/>
  <c r="J28" i="20"/>
  <c r="G28" i="20"/>
  <c r="D28" i="20"/>
  <c r="L27" i="20"/>
  <c r="K27" i="20"/>
  <c r="J27" i="20"/>
  <c r="G27" i="20"/>
  <c r="D27" i="20"/>
  <c r="L26" i="20"/>
  <c r="K26" i="20"/>
  <c r="J26" i="20"/>
  <c r="G26" i="20"/>
  <c r="D26" i="20"/>
  <c r="L25" i="20"/>
  <c r="K25" i="20"/>
  <c r="J25" i="20"/>
  <c r="J20" i="20"/>
  <c r="G20" i="20"/>
  <c r="D20" i="20"/>
  <c r="J19" i="20"/>
  <c r="G19" i="20"/>
  <c r="D19" i="20"/>
  <c r="J18" i="20"/>
  <c r="G18" i="20"/>
  <c r="D18" i="20"/>
  <c r="J17" i="20"/>
  <c r="G17" i="20"/>
  <c r="D17" i="20"/>
  <c r="I11" i="20"/>
  <c r="D11" i="20"/>
  <c r="I10" i="20"/>
  <c r="D10" i="20"/>
  <c r="I9" i="20"/>
  <c r="D9" i="20"/>
  <c r="I8" i="20"/>
  <c r="D8" i="20"/>
  <c r="K53" i="17"/>
  <c r="M53" i="17" s="1"/>
  <c r="D53" i="17"/>
  <c r="K52" i="17"/>
  <c r="M52" i="17" s="1"/>
  <c r="D52" i="17"/>
  <c r="K51" i="17"/>
  <c r="M51" i="17" s="1"/>
  <c r="D51" i="17"/>
  <c r="K50" i="17"/>
  <c r="M50" i="17" s="1"/>
  <c r="D50" i="17"/>
  <c r="K49" i="17"/>
  <c r="M49" i="17" s="1"/>
  <c r="D49" i="17"/>
  <c r="K48" i="17"/>
  <c r="M48" i="17" s="1"/>
  <c r="D48" i="17"/>
  <c r="K47" i="17"/>
  <c r="M47" i="17" s="1"/>
  <c r="D47" i="17"/>
  <c r="K45" i="17"/>
  <c r="M45" i="17" s="1"/>
  <c r="D45" i="17"/>
  <c r="K44" i="17"/>
  <c r="M44" i="17" s="1"/>
  <c r="D44" i="17"/>
  <c r="K43" i="17"/>
  <c r="M43" i="17" s="1"/>
  <c r="D43" i="17"/>
  <c r="K41" i="17"/>
  <c r="M41" i="17" s="1"/>
  <c r="D41" i="17"/>
  <c r="K40" i="17"/>
  <c r="M40" i="17" s="1"/>
  <c r="D40" i="17"/>
  <c r="K39" i="17"/>
  <c r="M39" i="17" s="1"/>
  <c r="D39" i="17"/>
  <c r="K38" i="17"/>
  <c r="M38" i="17" s="1"/>
  <c r="D38" i="17"/>
  <c r="K36" i="17"/>
  <c r="M36" i="17" s="1"/>
  <c r="D36" i="17"/>
  <c r="K35" i="17"/>
  <c r="M35" i="17" s="1"/>
  <c r="D35" i="17"/>
  <c r="K34" i="17"/>
  <c r="M34" i="17" s="1"/>
  <c r="D34" i="17"/>
  <c r="K33" i="17"/>
  <c r="M33" i="17" s="1"/>
  <c r="D33" i="17"/>
  <c r="K32" i="17"/>
  <c r="M32" i="17" s="1"/>
  <c r="D32" i="17"/>
  <c r="K31" i="17"/>
  <c r="M31" i="17" s="1"/>
  <c r="D31" i="17"/>
  <c r="K30" i="17"/>
  <c r="M30" i="17" s="1"/>
  <c r="D30" i="17"/>
  <c r="K28" i="17"/>
  <c r="M28" i="17" s="1"/>
  <c r="D28" i="17"/>
  <c r="K27" i="17"/>
  <c r="M27" i="17" s="1"/>
  <c r="D27" i="17"/>
  <c r="K26" i="17"/>
  <c r="M26" i="17" s="1"/>
  <c r="D26" i="17"/>
  <c r="K25" i="17"/>
  <c r="M25" i="17" s="1"/>
  <c r="D25" i="17"/>
  <c r="K24" i="17"/>
  <c r="M24" i="17" s="1"/>
  <c r="D24" i="17"/>
  <c r="K23" i="17"/>
  <c r="M23" i="17" s="1"/>
  <c r="D23" i="17"/>
  <c r="K22" i="17"/>
  <c r="M22" i="17" s="1"/>
  <c r="D22" i="17"/>
  <c r="K21" i="17"/>
  <c r="M21" i="17" s="1"/>
  <c r="D21" i="17"/>
  <c r="K20" i="17"/>
  <c r="M20" i="17" s="1"/>
  <c r="D20" i="17"/>
  <c r="K18" i="17"/>
  <c r="M18" i="17" s="1"/>
  <c r="D18" i="17"/>
  <c r="K17" i="17"/>
  <c r="M17" i="17" s="1"/>
  <c r="D17" i="17"/>
  <c r="K16" i="17"/>
  <c r="M16" i="17" s="1"/>
  <c r="D16" i="17"/>
  <c r="K15" i="17"/>
  <c r="M15" i="17" s="1"/>
  <c r="D15" i="17"/>
  <c r="K14" i="17"/>
  <c r="M14" i="17" s="1"/>
  <c r="D14" i="17"/>
  <c r="K13" i="17"/>
  <c r="M13" i="17" s="1"/>
  <c r="D13" i="17"/>
  <c r="K12" i="17"/>
  <c r="M12" i="17" s="1"/>
  <c r="D12" i="17"/>
  <c r="K11" i="17"/>
  <c r="M11" i="17" s="1"/>
  <c r="D11" i="17"/>
  <c r="K10" i="17"/>
  <c r="M10" i="17" s="1"/>
  <c r="D10" i="17"/>
  <c r="K9" i="17"/>
  <c r="M9" i="17" s="1"/>
  <c r="D9" i="17"/>
  <c r="K7" i="17"/>
  <c r="M7" i="17" s="1"/>
  <c r="D7" i="17"/>
  <c r="K6" i="17"/>
  <c r="M6" i="17" s="1"/>
  <c r="D6" i="17"/>
  <c r="K5" i="17"/>
  <c r="M5" i="17" s="1"/>
  <c r="D5" i="17"/>
  <c r="K4" i="17"/>
  <c r="M4" i="17" s="1"/>
  <c r="D4" i="17"/>
  <c r="F68" i="27"/>
  <c r="K57" i="27"/>
  <c r="F57" i="27"/>
  <c r="K13" i="27"/>
  <c r="J13" i="27"/>
  <c r="F13" i="27"/>
  <c r="F67" i="27"/>
  <c r="K56" i="27"/>
  <c r="F56" i="27"/>
  <c r="K12" i="27"/>
  <c r="F12" i="27"/>
  <c r="F44" i="27"/>
  <c r="F66" i="27"/>
  <c r="K55" i="27"/>
  <c r="F55" i="27"/>
  <c r="K11" i="27"/>
  <c r="F11" i="27"/>
  <c r="F65" i="27"/>
  <c r="K54" i="27"/>
  <c r="F54" i="27"/>
  <c r="K10" i="27"/>
  <c r="F10" i="27"/>
  <c r="F64" i="27"/>
  <c r="K53" i="27"/>
  <c r="F53" i="27"/>
  <c r="K9" i="27"/>
  <c r="J9" i="27"/>
  <c r="F9" i="27"/>
  <c r="F63" i="27"/>
  <c r="K52" i="27"/>
  <c r="F52" i="27"/>
  <c r="K8" i="27"/>
  <c r="J8" i="27"/>
  <c r="F62" i="27"/>
  <c r="F51" i="27"/>
  <c r="K7" i="27"/>
  <c r="J7" i="27"/>
  <c r="F7" i="27"/>
  <c r="F33" i="26"/>
  <c r="K41" i="26"/>
  <c r="F41" i="26"/>
  <c r="K9" i="26"/>
  <c r="J9" i="26"/>
  <c r="F9" i="26"/>
  <c r="F48" i="26"/>
  <c r="K40" i="26"/>
  <c r="F40" i="26"/>
  <c r="K8" i="26"/>
  <c r="F31" i="26"/>
  <c r="F47" i="26"/>
  <c r="K39" i="26"/>
  <c r="F39" i="26"/>
  <c r="K7" i="26"/>
  <c r="J7" i="26"/>
  <c r="F7" i="26"/>
  <c r="F50" i="25"/>
  <c r="K42" i="25"/>
  <c r="F42" i="25"/>
  <c r="K10" i="25"/>
  <c r="F10" i="25"/>
  <c r="F49" i="25"/>
  <c r="K41" i="25"/>
  <c r="F41" i="25"/>
  <c r="K9" i="25"/>
  <c r="F9" i="25"/>
  <c r="F48" i="25"/>
  <c r="F40" i="25"/>
  <c r="K8" i="25"/>
  <c r="F8" i="25"/>
  <c r="F47" i="25"/>
  <c r="K39" i="25"/>
  <c r="F39" i="25"/>
  <c r="J7" i="25"/>
  <c r="F7" i="25"/>
  <c r="F74" i="23"/>
  <c r="K62" i="23"/>
  <c r="F62" i="23"/>
  <c r="J14" i="23"/>
  <c r="F73" i="23"/>
  <c r="F61" i="23"/>
  <c r="K13" i="23"/>
  <c r="F13" i="23"/>
  <c r="F72" i="23"/>
  <c r="K60" i="23"/>
  <c r="F60" i="23"/>
  <c r="K12" i="23"/>
  <c r="F71" i="23"/>
  <c r="K59" i="23"/>
  <c r="F59" i="23"/>
  <c r="F11" i="23"/>
  <c r="F69" i="23"/>
  <c r="K57" i="23"/>
  <c r="K9" i="23"/>
  <c r="J9" i="23"/>
  <c r="F9" i="23"/>
  <c r="F44" i="23"/>
  <c r="F68" i="23"/>
  <c r="K56" i="23"/>
  <c r="F56" i="23"/>
  <c r="K8" i="23"/>
  <c r="J8" i="23"/>
  <c r="F8" i="23"/>
  <c r="F67" i="23"/>
  <c r="F55" i="23"/>
  <c r="J7" i="23"/>
  <c r="F7" i="23"/>
  <c r="F80" i="22"/>
  <c r="K67" i="22"/>
  <c r="F67" i="22"/>
  <c r="K15" i="22"/>
  <c r="J15" i="22"/>
  <c r="F79" i="22"/>
  <c r="K66" i="22"/>
  <c r="F66" i="22"/>
  <c r="K14" i="22"/>
  <c r="F14" i="22"/>
  <c r="F78" i="22"/>
  <c r="K65" i="22"/>
  <c r="F65" i="22"/>
  <c r="K13" i="22"/>
  <c r="F13" i="22"/>
  <c r="K64" i="22"/>
  <c r="F64" i="22"/>
  <c r="K12" i="22"/>
  <c r="J12" i="22"/>
  <c r="F12" i="22"/>
  <c r="F76" i="22"/>
  <c r="K63" i="22"/>
  <c r="K11" i="22"/>
  <c r="J11" i="22"/>
  <c r="F11" i="22"/>
  <c r="F75" i="22"/>
  <c r="F62" i="22"/>
  <c r="K10" i="22"/>
  <c r="F10" i="22"/>
  <c r="F74" i="22"/>
  <c r="K61" i="22"/>
  <c r="F61" i="22"/>
  <c r="K9" i="22"/>
  <c r="J9" i="22"/>
  <c r="F73" i="22"/>
  <c r="K60" i="22"/>
  <c r="F60" i="22"/>
  <c r="K8" i="22"/>
  <c r="J8" i="22"/>
  <c r="F8" i="22"/>
  <c r="F72" i="22"/>
  <c r="K59" i="22"/>
  <c r="F59" i="22"/>
  <c r="J7" i="22"/>
  <c r="F7" i="22"/>
  <c r="F86" i="21"/>
  <c r="K72" i="21"/>
  <c r="K16" i="21"/>
  <c r="F16" i="21"/>
  <c r="F85" i="21"/>
  <c r="K71" i="21"/>
  <c r="F71" i="21"/>
  <c r="K15" i="21"/>
  <c r="F56" i="21"/>
  <c r="F84" i="21"/>
  <c r="K70" i="21"/>
  <c r="F70" i="21"/>
  <c r="J14" i="21"/>
  <c r="F14" i="21"/>
  <c r="F83" i="21"/>
  <c r="K69" i="21"/>
  <c r="F69" i="21"/>
  <c r="K13" i="21"/>
  <c r="J13" i="21"/>
  <c r="F13" i="21"/>
  <c r="F82" i="21"/>
  <c r="K68" i="21"/>
  <c r="K12" i="21"/>
  <c r="F12" i="21"/>
  <c r="F81" i="21"/>
  <c r="K67" i="21"/>
  <c r="F67" i="21"/>
  <c r="K11" i="21"/>
  <c r="J11" i="21"/>
  <c r="F11" i="21"/>
  <c r="F80" i="21"/>
  <c r="K66" i="21"/>
  <c r="F66" i="21"/>
  <c r="K10" i="21"/>
  <c r="J10" i="21"/>
  <c r="F51" i="21"/>
  <c r="F79" i="21"/>
  <c r="K65" i="21"/>
  <c r="F65" i="21"/>
  <c r="K9" i="21"/>
  <c r="J9" i="21"/>
  <c r="F9" i="21"/>
  <c r="F78" i="21"/>
  <c r="K64" i="21"/>
  <c r="F64" i="21"/>
  <c r="K8" i="21"/>
  <c r="F8" i="21"/>
  <c r="K63" i="21"/>
  <c r="F63" i="21"/>
  <c r="K7" i="21"/>
  <c r="F56" i="20"/>
  <c r="K47" i="20"/>
  <c r="F47" i="20"/>
  <c r="K11" i="20"/>
  <c r="J11" i="20"/>
  <c r="F11" i="20"/>
  <c r="F55" i="20"/>
  <c r="K46" i="20"/>
  <c r="F46" i="20"/>
  <c r="K10" i="20"/>
  <c r="J10" i="20"/>
  <c r="F10" i="20"/>
  <c r="F54" i="20"/>
  <c r="F45" i="20"/>
  <c r="K9" i="20"/>
  <c r="F9" i="20"/>
  <c r="F53" i="20"/>
  <c r="K44" i="20"/>
  <c r="F44" i="20"/>
  <c r="J8" i="20"/>
  <c r="F8" i="20"/>
  <c r="H123" i="9"/>
  <c r="H122" i="9"/>
  <c r="H90" i="9"/>
  <c r="B90" i="9" s="1"/>
  <c r="H79" i="9"/>
  <c r="B79" i="9" s="1"/>
  <c r="H46" i="9"/>
  <c r="B46" i="9" s="1"/>
  <c r="H89" i="9"/>
  <c r="B89" i="9" s="1"/>
  <c r="H78" i="9"/>
  <c r="B78" i="9" s="1"/>
  <c r="H45" i="9"/>
  <c r="B45" i="9" s="1"/>
  <c r="H88" i="9"/>
  <c r="B88" i="9" s="1"/>
  <c r="H77" i="9"/>
  <c r="B77" i="9" s="1"/>
  <c r="H44" i="9"/>
  <c r="B44" i="9" s="1"/>
  <c r="H87" i="9"/>
  <c r="B87" i="9" s="1"/>
  <c r="H76" i="9"/>
  <c r="B76" i="9" s="1"/>
  <c r="H43" i="9"/>
  <c r="B43" i="9" s="1"/>
  <c r="H86" i="9"/>
  <c r="B86" i="9" s="1"/>
  <c r="H75" i="9"/>
  <c r="B75" i="9" s="1"/>
  <c r="H42" i="9"/>
  <c r="B42" i="9" s="1"/>
  <c r="H85" i="9"/>
  <c r="B85" i="9" s="1"/>
  <c r="H74" i="9"/>
  <c r="B74" i="9" s="1"/>
  <c r="H41" i="9"/>
  <c r="B41" i="9" s="1"/>
  <c r="H68" i="9"/>
  <c r="B68" i="9" s="1"/>
  <c r="H57" i="9"/>
  <c r="B57" i="9" s="1"/>
  <c r="H67" i="9"/>
  <c r="B67" i="9" s="1"/>
  <c r="H56" i="9"/>
  <c r="B56" i="9" s="1"/>
  <c r="H66" i="9"/>
  <c r="B66" i="9" s="1"/>
  <c r="H55" i="9"/>
  <c r="B55" i="9" s="1"/>
  <c r="H65" i="9"/>
  <c r="B65" i="9" s="1"/>
  <c r="H54" i="9"/>
  <c r="B54" i="9" s="1"/>
  <c r="H64" i="9"/>
  <c r="B64" i="9" s="1"/>
  <c r="H53" i="9"/>
  <c r="B53" i="9" s="1"/>
  <c r="H63" i="9"/>
  <c r="B63" i="9" s="1"/>
  <c r="H52" i="9"/>
  <c r="B52" i="9" s="1"/>
  <c r="H35" i="9"/>
  <c r="B35" i="9" s="1"/>
  <c r="H24" i="9"/>
  <c r="B24" i="9" s="1"/>
  <c r="H34" i="9"/>
  <c r="B34" i="9" s="1"/>
  <c r="H23" i="9"/>
  <c r="B23" i="9" s="1"/>
  <c r="H33" i="9"/>
  <c r="B33" i="9" s="1"/>
  <c r="H22" i="9"/>
  <c r="B22" i="9" s="1"/>
  <c r="H11" i="9"/>
  <c r="B11" i="9" s="1"/>
  <c r="H32" i="9"/>
  <c r="B32" i="9" s="1"/>
  <c r="H21" i="9"/>
  <c r="B21" i="9" s="1"/>
  <c r="H10" i="9"/>
  <c r="B10" i="9" s="1"/>
  <c r="H31" i="9"/>
  <c r="B31" i="9" s="1"/>
  <c r="H20" i="9"/>
  <c r="B20" i="9" s="1"/>
  <c r="H9" i="9"/>
  <c r="B9" i="9" s="1"/>
  <c r="H30" i="9"/>
  <c r="B30" i="9" s="1"/>
  <c r="H19" i="9"/>
  <c r="B19" i="9" s="1"/>
  <c r="H8" i="9"/>
  <c r="B8" i="9" s="1"/>
  <c r="B122" i="9" l="1"/>
  <c r="J122" i="9"/>
  <c r="B123" i="9"/>
  <c r="J123" i="9"/>
  <c r="M123" i="9"/>
  <c r="M122" i="9"/>
  <c r="B36" i="9"/>
  <c r="B6" i="10" s="1"/>
  <c r="I7" i="9"/>
  <c r="H13" i="9"/>
  <c r="B13" i="9" s="1"/>
  <c r="H12" i="9"/>
  <c r="B12" i="9" s="1"/>
  <c r="H36" i="21"/>
  <c r="I26" i="20"/>
  <c r="F39" i="22"/>
  <c r="E82" i="21"/>
  <c r="E42" i="25"/>
  <c r="E44" i="20"/>
  <c r="E77" i="21"/>
  <c r="E51" i="21"/>
  <c r="E20" i="22"/>
  <c r="E21" i="22"/>
  <c r="E63" i="22"/>
  <c r="E79" i="22"/>
  <c r="J45" i="23"/>
  <c r="H38" i="23"/>
  <c r="E50" i="25"/>
  <c r="J42" i="27"/>
  <c r="K42" i="27"/>
  <c r="E68" i="21"/>
  <c r="E20" i="20"/>
  <c r="F37" i="21"/>
  <c r="E18" i="20"/>
  <c r="F19" i="20"/>
  <c r="F33" i="22"/>
  <c r="E62" i="22"/>
  <c r="E78" i="22"/>
  <c r="E49" i="25"/>
  <c r="F38" i="21"/>
  <c r="J68" i="21"/>
  <c r="E26" i="22"/>
  <c r="K56" i="21"/>
  <c r="H40" i="22"/>
  <c r="I39" i="22"/>
  <c r="E40" i="26"/>
  <c r="H40" i="26"/>
  <c r="H25" i="25"/>
  <c r="I37" i="21"/>
  <c r="J45" i="20"/>
  <c r="J44" i="20"/>
  <c r="E54" i="20"/>
  <c r="E55" i="20"/>
  <c r="E61" i="22"/>
  <c r="E24" i="23"/>
  <c r="F16" i="25"/>
  <c r="F37" i="23"/>
  <c r="E48" i="25"/>
  <c r="H48" i="25"/>
  <c r="K33" i="26"/>
  <c r="E25" i="21"/>
  <c r="E64" i="21"/>
  <c r="E85" i="21"/>
  <c r="J56" i="23"/>
  <c r="E66" i="27"/>
  <c r="J64" i="21"/>
  <c r="E65" i="27"/>
  <c r="E46" i="20"/>
  <c r="E29" i="21"/>
  <c r="F20" i="22"/>
  <c r="F42" i="21"/>
  <c r="J62" i="22"/>
  <c r="M62" i="22"/>
  <c r="E76" i="22"/>
  <c r="E24" i="21"/>
  <c r="F30" i="21"/>
  <c r="H33" i="23"/>
  <c r="I38" i="23"/>
  <c r="E41" i="26"/>
  <c r="J65" i="21"/>
  <c r="E53" i="20"/>
  <c r="E28" i="21"/>
  <c r="F28" i="21"/>
  <c r="H44" i="21"/>
  <c r="I42" i="21"/>
  <c r="J61" i="22"/>
  <c r="E75" i="22"/>
  <c r="E61" i="23"/>
  <c r="E22" i="27"/>
  <c r="F22" i="27"/>
  <c r="E24" i="27"/>
  <c r="F24" i="27"/>
  <c r="E67" i="21"/>
  <c r="E63" i="21"/>
  <c r="E83" i="21"/>
  <c r="E66" i="22"/>
  <c r="K37" i="20"/>
  <c r="K38" i="20"/>
  <c r="E72" i="21"/>
  <c r="J59" i="22"/>
  <c r="K51" i="22"/>
  <c r="K32" i="25"/>
  <c r="F33" i="27"/>
  <c r="E34" i="27"/>
  <c r="F24" i="26"/>
  <c r="E35" i="27"/>
  <c r="F35" i="27"/>
  <c r="E71" i="21"/>
  <c r="J72" i="21"/>
  <c r="E74" i="22"/>
  <c r="H74" i="22"/>
  <c r="K50" i="22"/>
  <c r="H35" i="23"/>
  <c r="I23" i="25"/>
  <c r="J61" i="23"/>
  <c r="E19" i="27"/>
  <c r="F20" i="27"/>
  <c r="H33" i="27"/>
  <c r="I34" i="27"/>
  <c r="E21" i="23"/>
  <c r="F21" i="23"/>
  <c r="J60" i="23"/>
  <c r="E73" i="23"/>
  <c r="H32" i="27"/>
  <c r="I32" i="27"/>
  <c r="E69" i="21"/>
  <c r="J71" i="21"/>
  <c r="M59" i="22"/>
  <c r="E86" i="21"/>
  <c r="E28" i="22"/>
  <c r="F24" i="22"/>
  <c r="F31" i="23"/>
  <c r="K34" i="25"/>
  <c r="E17" i="26"/>
  <c r="E18" i="27"/>
  <c r="H30" i="27"/>
  <c r="E54" i="27"/>
  <c r="L17" i="26"/>
  <c r="L15" i="26"/>
  <c r="L24" i="27"/>
  <c r="L21" i="23"/>
  <c r="E15" i="26"/>
  <c r="F30" i="27"/>
  <c r="J55" i="27"/>
  <c r="J56" i="27"/>
  <c r="E17" i="25"/>
  <c r="H24" i="26"/>
  <c r="I24" i="26"/>
  <c r="H38" i="21"/>
  <c r="H23" i="26"/>
  <c r="I23" i="26"/>
  <c r="E23" i="21"/>
  <c r="F29" i="21"/>
  <c r="H39" i="21"/>
  <c r="I34" i="22"/>
  <c r="E56" i="23"/>
  <c r="K46" i="22"/>
  <c r="F40" i="21"/>
  <c r="E17" i="20"/>
  <c r="F17" i="20"/>
  <c r="F27" i="20"/>
  <c r="H28" i="20"/>
  <c r="I29" i="20"/>
  <c r="E65" i="22"/>
  <c r="J67" i="22"/>
  <c r="M67" i="22"/>
  <c r="E68" i="23"/>
  <c r="E69" i="23"/>
  <c r="E15" i="25"/>
  <c r="F15" i="25"/>
  <c r="F24" i="25"/>
  <c r="E41" i="25"/>
  <c r="J40" i="26"/>
  <c r="J41" i="26"/>
  <c r="J51" i="27"/>
  <c r="E63" i="27"/>
  <c r="E64" i="27"/>
  <c r="E44" i="27"/>
  <c r="H41" i="21"/>
  <c r="H26" i="25"/>
  <c r="F28" i="20"/>
  <c r="J63" i="21"/>
  <c r="E78" i="21"/>
  <c r="E81" i="21"/>
  <c r="E23" i="22"/>
  <c r="F20" i="23"/>
  <c r="H38" i="22"/>
  <c r="I38" i="22"/>
  <c r="J66" i="22"/>
  <c r="E26" i="23"/>
  <c r="H24" i="25"/>
  <c r="I24" i="25"/>
  <c r="J39" i="26"/>
  <c r="J46" i="27"/>
  <c r="H35" i="21"/>
  <c r="E48" i="23"/>
  <c r="E67" i="27"/>
  <c r="H27" i="20"/>
  <c r="I27" i="20"/>
  <c r="E45" i="20"/>
  <c r="K48" i="22"/>
  <c r="E22" i="22"/>
  <c r="F36" i="22"/>
  <c r="H37" i="22"/>
  <c r="I37" i="22"/>
  <c r="J65" i="22"/>
  <c r="F38" i="23"/>
  <c r="E40" i="25"/>
  <c r="J41" i="25"/>
  <c r="E49" i="26"/>
  <c r="J43" i="27"/>
  <c r="K44" i="27"/>
  <c r="E10" i="21"/>
  <c r="E8" i="26"/>
  <c r="E13" i="22"/>
  <c r="E15" i="22"/>
  <c r="E13" i="21"/>
  <c r="E7" i="23"/>
  <c r="E8" i="27"/>
  <c r="E14" i="21"/>
  <c r="E10" i="27"/>
  <c r="E11" i="27"/>
  <c r="E15" i="21"/>
  <c r="E10" i="20"/>
  <c r="E11" i="23"/>
  <c r="E12" i="23"/>
  <c r="E13" i="23"/>
  <c r="H13" i="23"/>
  <c r="E12" i="27"/>
  <c r="E7" i="21"/>
  <c r="E7" i="22"/>
  <c r="E8" i="22"/>
  <c r="H8" i="22"/>
  <c r="E11" i="20"/>
  <c r="E9" i="25"/>
  <c r="E10" i="25"/>
  <c r="E11" i="22"/>
  <c r="E9" i="21"/>
  <c r="E7" i="26"/>
  <c r="E12" i="22"/>
  <c r="E8" i="20"/>
  <c r="N10" i="26"/>
  <c r="K54" i="17"/>
  <c r="M54" i="17" s="1"/>
  <c r="E55" i="17"/>
  <c r="L55" i="17"/>
  <c r="T55" i="17"/>
  <c r="T8" i="17"/>
  <c r="J30" i="20"/>
  <c r="N10" i="23"/>
  <c r="J7" i="20"/>
  <c r="E16" i="20"/>
  <c r="F43" i="20"/>
  <c r="F48" i="20" s="1"/>
  <c r="F52" i="20"/>
  <c r="F57" i="20" s="1"/>
  <c r="K7" i="20"/>
  <c r="J43" i="20"/>
  <c r="E61" i="20"/>
  <c r="K43" i="20"/>
  <c r="F7" i="20"/>
  <c r="F12" i="20" s="1"/>
  <c r="E43" i="20"/>
  <c r="E52" i="20"/>
  <c r="K36" i="27"/>
  <c r="G39" i="23"/>
  <c r="J27" i="25"/>
  <c r="K27" i="26"/>
  <c r="J39" i="23"/>
  <c r="J36" i="27"/>
  <c r="J45" i="21"/>
  <c r="D27" i="26"/>
  <c r="D87" i="23"/>
  <c r="I15" i="23"/>
  <c r="F49" i="17"/>
  <c r="D46" i="17"/>
  <c r="D19" i="17"/>
  <c r="D63" i="23"/>
  <c r="I43" i="25"/>
  <c r="I63" i="23"/>
  <c r="D35" i="25"/>
  <c r="I35" i="25"/>
  <c r="I35" i="26"/>
  <c r="J19" i="25"/>
  <c r="J27" i="23"/>
  <c r="G59" i="26"/>
  <c r="I51" i="26"/>
  <c r="I51" i="25"/>
  <c r="L51" i="25"/>
  <c r="L52" i="20"/>
  <c r="L57" i="20" s="1"/>
  <c r="I52" i="20"/>
  <c r="I57" i="20" s="1"/>
  <c r="J61" i="20"/>
  <c r="J66" i="20" s="1"/>
  <c r="G61" i="20"/>
  <c r="G66" i="20" s="1"/>
  <c r="G16" i="20"/>
  <c r="G21" i="20" s="1"/>
  <c r="D61" i="20"/>
  <c r="D66" i="20" s="1"/>
  <c r="J16" i="20"/>
  <c r="J21" i="20" s="1"/>
  <c r="I34" i="20"/>
  <c r="I39" i="20" s="1"/>
  <c r="H62" i="9"/>
  <c r="B62" i="9" s="1"/>
  <c r="D34" i="20"/>
  <c r="D39" i="20" s="1"/>
  <c r="K3" i="17"/>
  <c r="H51" i="9"/>
  <c r="B51" i="9" s="1"/>
  <c r="D75" i="23"/>
  <c r="D52" i="20"/>
  <c r="D57" i="20" s="1"/>
  <c r="H113" i="9"/>
  <c r="I43" i="20"/>
  <c r="I48" i="20" s="1"/>
  <c r="D43" i="20"/>
  <c r="D48" i="20" s="1"/>
  <c r="G25" i="20"/>
  <c r="G30" i="20" s="1"/>
  <c r="H84" i="9"/>
  <c r="B84" i="9" s="1"/>
  <c r="H73" i="9"/>
  <c r="B73" i="9" s="1"/>
  <c r="D25" i="20"/>
  <c r="D30" i="20" s="1"/>
  <c r="D3" i="17"/>
  <c r="D8" i="17" s="1"/>
  <c r="H40" i="9"/>
  <c r="D16" i="20"/>
  <c r="D21" i="20" s="1"/>
  <c r="H18" i="9"/>
  <c r="B18" i="9" s="1"/>
  <c r="I7" i="20"/>
  <c r="I12" i="20" s="1"/>
  <c r="D17" i="21"/>
  <c r="D15" i="23"/>
  <c r="D7" i="20"/>
  <c r="D12" i="20" s="1"/>
  <c r="L87" i="21"/>
  <c r="J59" i="26"/>
  <c r="G94" i="22"/>
  <c r="G25" i="27"/>
  <c r="D59" i="25"/>
  <c r="D47" i="27"/>
  <c r="K42" i="17"/>
  <c r="M42" i="17" s="1"/>
  <c r="D69" i="27"/>
  <c r="D51" i="25"/>
  <c r="I68" i="22"/>
  <c r="I58" i="27"/>
  <c r="D68" i="22"/>
  <c r="D43" i="25"/>
  <c r="D43" i="26"/>
  <c r="D29" i="17"/>
  <c r="D42" i="22"/>
  <c r="D29" i="22"/>
  <c r="I11" i="25"/>
  <c r="D11" i="26"/>
  <c r="D14" i="27"/>
  <c r="G46" i="27"/>
  <c r="N68" i="23"/>
  <c r="G48" i="22"/>
  <c r="I62" i="20"/>
  <c r="I78" i="9"/>
  <c r="J78" i="9" s="1"/>
  <c r="I56" i="9"/>
  <c r="J56" i="9" s="1"/>
  <c r="I51" i="9"/>
  <c r="C51" i="9" s="1"/>
  <c r="I23" i="9"/>
  <c r="J23" i="9" s="1"/>
  <c r="K77" i="21"/>
  <c r="G58" i="21"/>
  <c r="I45" i="9"/>
  <c r="F65" i="20"/>
  <c r="G46" i="22"/>
  <c r="I86" i="9"/>
  <c r="J86" i="9" s="1"/>
  <c r="I66" i="9"/>
  <c r="J66" i="9" s="1"/>
  <c r="I34" i="9"/>
  <c r="J34" i="9" s="1"/>
  <c r="I46" i="9"/>
  <c r="H42" i="27"/>
  <c r="I30" i="9"/>
  <c r="J30" i="9" s="1"/>
  <c r="I32" i="9"/>
  <c r="J32" i="9" s="1"/>
  <c r="I65" i="9"/>
  <c r="J65" i="9" s="1"/>
  <c r="H57" i="21"/>
  <c r="I55" i="9"/>
  <c r="J55" i="9" s="1"/>
  <c r="L44" i="20"/>
  <c r="G49" i="21"/>
  <c r="I88" i="9"/>
  <c r="J88" i="9" s="1"/>
  <c r="I63" i="9"/>
  <c r="J63" i="9" s="1"/>
  <c r="L11" i="22"/>
  <c r="I33" i="9"/>
  <c r="J33" i="9" s="1"/>
  <c r="I68" i="9"/>
  <c r="J68" i="9" s="1"/>
  <c r="I35" i="9"/>
  <c r="J35" i="9" s="1"/>
  <c r="I54" i="9"/>
  <c r="J54" i="9" s="1"/>
  <c r="L60" i="23"/>
  <c r="K11" i="26"/>
  <c r="G46" i="20"/>
  <c r="L63" i="21"/>
  <c r="I22" i="9"/>
  <c r="J22" i="9" s="1"/>
  <c r="I29" i="9"/>
  <c r="J29" i="9" s="1"/>
  <c r="I77" i="9"/>
  <c r="J77" i="9" s="1"/>
  <c r="I43" i="9"/>
  <c r="L72" i="21"/>
  <c r="G12" i="22"/>
  <c r="G33" i="26"/>
  <c r="G31" i="21"/>
  <c r="K45" i="21"/>
  <c r="I87" i="21"/>
  <c r="J101" i="21"/>
  <c r="J29" i="22"/>
  <c r="J42" i="22"/>
  <c r="D55" i="22"/>
  <c r="D94" i="22"/>
  <c r="D39" i="23"/>
  <c r="D11" i="25"/>
  <c r="D19" i="25"/>
  <c r="J59" i="25"/>
  <c r="J27" i="26"/>
  <c r="D59" i="26"/>
  <c r="G36" i="27"/>
  <c r="I69" i="27"/>
  <c r="I24" i="9"/>
  <c r="J24" i="9" s="1"/>
  <c r="G66" i="22"/>
  <c r="F11" i="25"/>
  <c r="G49" i="25"/>
  <c r="D31" i="21"/>
  <c r="G42" i="22"/>
  <c r="J94" i="22"/>
  <c r="G19" i="25"/>
  <c r="J80" i="27"/>
  <c r="K55" i="21"/>
  <c r="I21" i="9"/>
  <c r="J21" i="9" s="1"/>
  <c r="G9" i="21"/>
  <c r="G54" i="21"/>
  <c r="L13" i="21"/>
  <c r="H52" i="22"/>
  <c r="I67" i="9"/>
  <c r="J67" i="9" s="1"/>
  <c r="L40" i="26"/>
  <c r="G44" i="27"/>
  <c r="I17" i="21"/>
  <c r="I81" i="22"/>
  <c r="I75" i="23"/>
  <c r="G87" i="23"/>
  <c r="J25" i="27"/>
  <c r="D58" i="27"/>
  <c r="I85" i="9"/>
  <c r="J85" i="9" s="1"/>
  <c r="I57" i="9"/>
  <c r="J57" i="9" s="1"/>
  <c r="G61" i="22"/>
  <c r="G40" i="27"/>
  <c r="J31" i="21"/>
  <c r="I59" i="21"/>
  <c r="I73" i="21"/>
  <c r="D101" i="21"/>
  <c r="K42" i="22"/>
  <c r="L81" i="22"/>
  <c r="L75" i="23"/>
  <c r="D27" i="25"/>
  <c r="I11" i="26"/>
  <c r="D19" i="26"/>
  <c r="I43" i="26"/>
  <c r="I14" i="27"/>
  <c r="D25" i="27"/>
  <c r="I47" i="27"/>
  <c r="L69" i="27"/>
  <c r="G35" i="20"/>
  <c r="I20" i="9"/>
  <c r="J20" i="9" s="1"/>
  <c r="L13" i="27"/>
  <c r="D45" i="21"/>
  <c r="D73" i="21"/>
  <c r="G101" i="21"/>
  <c r="I16" i="22"/>
  <c r="D81" i="22"/>
  <c r="D27" i="23"/>
  <c r="K39" i="23"/>
  <c r="D51" i="23"/>
  <c r="G27" i="25"/>
  <c r="G19" i="26"/>
  <c r="L51" i="26"/>
  <c r="D80" i="27"/>
  <c r="K30" i="20"/>
  <c r="G45" i="21"/>
  <c r="D16" i="22"/>
  <c r="G27" i="23"/>
  <c r="I51" i="23"/>
  <c r="J19" i="26"/>
  <c r="D35" i="26"/>
  <c r="D51" i="26"/>
  <c r="G80" i="27"/>
  <c r="L7" i="27"/>
  <c r="G12" i="27"/>
  <c r="K19" i="17"/>
  <c r="M19" i="17" s="1"/>
  <c r="D42" i="17"/>
  <c r="K46" i="17"/>
  <c r="M46" i="17" s="1"/>
  <c r="D59" i="21"/>
  <c r="D87" i="21"/>
  <c r="G29" i="22"/>
  <c r="I55" i="22"/>
  <c r="J87" i="23"/>
  <c r="K27" i="25"/>
  <c r="G59" i="25"/>
  <c r="G27" i="26"/>
  <c r="D36" i="27"/>
  <c r="F72" i="21"/>
  <c r="G72" i="21"/>
  <c r="N77" i="22"/>
  <c r="H29" i="20"/>
  <c r="K7" i="22"/>
  <c r="K16" i="22" s="1"/>
  <c r="E19" i="23"/>
  <c r="J44" i="23"/>
  <c r="H34" i="27"/>
  <c r="F43" i="27"/>
  <c r="I53" i="9"/>
  <c r="J53" i="9" s="1"/>
  <c r="I93" i="22"/>
  <c r="G10" i="20"/>
  <c r="M11" i="20"/>
  <c r="F68" i="21"/>
  <c r="G68" i="21"/>
  <c r="F15" i="21"/>
  <c r="G15" i="21"/>
  <c r="E25" i="22"/>
  <c r="H31" i="23"/>
  <c r="I31" i="23"/>
  <c r="E20" i="23"/>
  <c r="L56" i="23"/>
  <c r="E48" i="26"/>
  <c r="G48" i="26"/>
  <c r="E20" i="27"/>
  <c r="H43" i="21"/>
  <c r="I43" i="21"/>
  <c r="K14" i="23"/>
  <c r="H26" i="20"/>
  <c r="F77" i="21"/>
  <c r="F87" i="21" s="1"/>
  <c r="I19" i="9"/>
  <c r="J19" i="9" s="1"/>
  <c r="G7" i="23"/>
  <c r="F12" i="23"/>
  <c r="F8" i="26"/>
  <c r="F11" i="26" s="1"/>
  <c r="G8" i="26"/>
  <c r="E52" i="27"/>
  <c r="K37" i="17"/>
  <c r="M37" i="17" s="1"/>
  <c r="I76" i="9"/>
  <c r="J76" i="9" s="1"/>
  <c r="K62" i="22"/>
  <c r="K68" i="22" s="1"/>
  <c r="E23" i="23"/>
  <c r="F23" i="23"/>
  <c r="H36" i="23"/>
  <c r="I36" i="23"/>
  <c r="J34" i="25"/>
  <c r="D54" i="17"/>
  <c r="E21" i="21"/>
  <c r="I41" i="9"/>
  <c r="J41" i="9" s="1"/>
  <c r="F81" i="23"/>
  <c r="F88" i="22"/>
  <c r="F15" i="22"/>
  <c r="K7" i="23"/>
  <c r="K15" i="23" s="1"/>
  <c r="L7" i="23"/>
  <c r="F57" i="23"/>
  <c r="F63" i="23" s="1"/>
  <c r="H23" i="25"/>
  <c r="E53" i="27"/>
  <c r="D37" i="17"/>
  <c r="H39" i="22"/>
  <c r="H135" i="9"/>
  <c r="K65" i="27"/>
  <c r="L11" i="21"/>
  <c r="E26" i="21"/>
  <c r="G14" i="21"/>
  <c r="H34" i="22"/>
  <c r="E37" i="22"/>
  <c r="F24" i="17"/>
  <c r="G79" i="22"/>
  <c r="E41" i="22"/>
  <c r="F28" i="17"/>
  <c r="F41" i="22"/>
  <c r="G44" i="23"/>
  <c r="E21" i="27"/>
  <c r="F21" i="27"/>
  <c r="H35" i="22"/>
  <c r="I35" i="22"/>
  <c r="H37" i="23"/>
  <c r="I37" i="23"/>
  <c r="I22" i="21"/>
  <c r="I20" i="22"/>
  <c r="I23" i="21"/>
  <c r="K45" i="20"/>
  <c r="L64" i="21"/>
  <c r="E40" i="21"/>
  <c r="G83" i="21"/>
  <c r="H42" i="21"/>
  <c r="G75" i="22"/>
  <c r="L12" i="22"/>
  <c r="J57" i="27"/>
  <c r="K29" i="17"/>
  <c r="M29" i="17" s="1"/>
  <c r="L90" i="22"/>
  <c r="K78" i="21"/>
  <c r="M9" i="27"/>
  <c r="K54" i="20"/>
  <c r="N55" i="20"/>
  <c r="L65" i="21"/>
  <c r="G86" i="21"/>
  <c r="L8" i="22"/>
  <c r="N76" i="22"/>
  <c r="G40" i="25"/>
  <c r="G64" i="21"/>
  <c r="G69" i="21"/>
  <c r="I31" i="9"/>
  <c r="J31" i="9" s="1"/>
  <c r="L66" i="22"/>
  <c r="L8" i="23"/>
  <c r="F43" i="26"/>
  <c r="F53" i="17"/>
  <c r="I85" i="22"/>
  <c r="G55" i="20"/>
  <c r="K83" i="21"/>
  <c r="J67" i="21"/>
  <c r="E16" i="25"/>
  <c r="E79" i="21"/>
  <c r="J60" i="22"/>
  <c r="F9" i="22"/>
  <c r="E27" i="22"/>
  <c r="K55" i="23"/>
  <c r="K63" i="23" s="1"/>
  <c r="K61" i="23"/>
  <c r="J47" i="22"/>
  <c r="K47" i="22"/>
  <c r="E26" i="20"/>
  <c r="F4" i="17"/>
  <c r="E56" i="20"/>
  <c r="F7" i="21"/>
  <c r="E37" i="21"/>
  <c r="F11" i="17"/>
  <c r="E84" i="21"/>
  <c r="E14" i="22"/>
  <c r="E80" i="22"/>
  <c r="H32" i="23"/>
  <c r="I32" i="23"/>
  <c r="E32" i="27"/>
  <c r="F50" i="17"/>
  <c r="F32" i="27"/>
  <c r="E9" i="20"/>
  <c r="K14" i="21"/>
  <c r="K17" i="21" s="1"/>
  <c r="F50" i="22"/>
  <c r="F77" i="22"/>
  <c r="F81" i="22" s="1"/>
  <c r="K11" i="23"/>
  <c r="E59" i="23"/>
  <c r="F14" i="23"/>
  <c r="E62" i="27"/>
  <c r="L76" i="27"/>
  <c r="L58" i="25"/>
  <c r="L57" i="25"/>
  <c r="L80" i="23"/>
  <c r="L77" i="27"/>
  <c r="L75" i="27"/>
  <c r="L56" i="25"/>
  <c r="L74" i="27"/>
  <c r="L57" i="26"/>
  <c r="L56" i="26"/>
  <c r="L89" i="22"/>
  <c r="L97" i="21"/>
  <c r="L78" i="27"/>
  <c r="L81" i="23"/>
  <c r="L88" i="22"/>
  <c r="L96" i="21"/>
  <c r="L87" i="22"/>
  <c r="L95" i="21"/>
  <c r="L84" i="23"/>
  <c r="L92" i="22"/>
  <c r="L100" i="21"/>
  <c r="L92" i="21"/>
  <c r="L79" i="27"/>
  <c r="L99" i="21"/>
  <c r="L85" i="23"/>
  <c r="L91" i="22"/>
  <c r="L94" i="21"/>
  <c r="L64" i="20"/>
  <c r="L86" i="23"/>
  <c r="L83" i="23"/>
  <c r="L86" i="22"/>
  <c r="L65" i="20"/>
  <c r="L93" i="21"/>
  <c r="L62" i="20"/>
  <c r="L93" i="22"/>
  <c r="L98" i="21"/>
  <c r="E55" i="21"/>
  <c r="E42" i="21"/>
  <c r="F16" i="17"/>
  <c r="J62" i="23"/>
  <c r="E7" i="20"/>
  <c r="H25" i="20"/>
  <c r="K8" i="20"/>
  <c r="E53" i="21"/>
  <c r="J15" i="21"/>
  <c r="L63" i="20"/>
  <c r="J37" i="20"/>
  <c r="J8" i="21"/>
  <c r="F63" i="22"/>
  <c r="F68" i="22" s="1"/>
  <c r="K40" i="25"/>
  <c r="K43" i="25" s="1"/>
  <c r="H74" i="27"/>
  <c r="H57" i="25"/>
  <c r="H73" i="27"/>
  <c r="H56" i="25"/>
  <c r="H57" i="26"/>
  <c r="H55" i="25"/>
  <c r="H79" i="27"/>
  <c r="H56" i="26"/>
  <c r="H78" i="27"/>
  <c r="H55" i="26"/>
  <c r="H76" i="27"/>
  <c r="H84" i="23"/>
  <c r="H83" i="23"/>
  <c r="H58" i="25"/>
  <c r="H80" i="23"/>
  <c r="H77" i="27"/>
  <c r="H79" i="23"/>
  <c r="H86" i="22"/>
  <c r="H93" i="22"/>
  <c r="H85" i="22"/>
  <c r="H75" i="27"/>
  <c r="H85" i="23"/>
  <c r="H81" i="23"/>
  <c r="H92" i="22"/>
  <c r="H98" i="21"/>
  <c r="H64" i="20"/>
  <c r="H87" i="22"/>
  <c r="H97" i="21"/>
  <c r="H63" i="20"/>
  <c r="H88" i="22"/>
  <c r="H96" i="21"/>
  <c r="H62" i="20"/>
  <c r="H90" i="22"/>
  <c r="H100" i="21"/>
  <c r="H94" i="21"/>
  <c r="H65" i="20"/>
  <c r="H95" i="21"/>
  <c r="H86" i="23"/>
  <c r="H91" i="21"/>
  <c r="H91" i="22"/>
  <c r="H89" i="22"/>
  <c r="H99" i="21"/>
  <c r="H93" i="21"/>
  <c r="H92" i="21"/>
  <c r="F10" i="21"/>
  <c r="E11" i="21"/>
  <c r="E35" i="22"/>
  <c r="F22" i="17"/>
  <c r="F35" i="22"/>
  <c r="F79" i="27"/>
  <c r="F78" i="27"/>
  <c r="F74" i="27"/>
  <c r="F86" i="23"/>
  <c r="F76" i="27"/>
  <c r="F57" i="26"/>
  <c r="F85" i="23"/>
  <c r="F77" i="27"/>
  <c r="F56" i="26"/>
  <c r="F58" i="25"/>
  <c r="F84" i="23"/>
  <c r="F86" i="22"/>
  <c r="F94" i="21"/>
  <c r="F75" i="27"/>
  <c r="F57" i="25"/>
  <c r="F93" i="22"/>
  <c r="F93" i="21"/>
  <c r="F83" i="23"/>
  <c r="F92" i="22"/>
  <c r="F100" i="21"/>
  <c r="F92" i="21"/>
  <c r="F56" i="25"/>
  <c r="F89" i="22"/>
  <c r="F97" i="21"/>
  <c r="F64" i="20"/>
  <c r="J36" i="20"/>
  <c r="J46" i="20"/>
  <c r="I93" i="21"/>
  <c r="J66" i="21"/>
  <c r="J52" i="21"/>
  <c r="K52" i="21"/>
  <c r="E39" i="21"/>
  <c r="F13" i="17"/>
  <c r="F39" i="21"/>
  <c r="F96" i="21"/>
  <c r="F55" i="21"/>
  <c r="N83" i="21"/>
  <c r="E16" i="21"/>
  <c r="E30" i="21"/>
  <c r="E72" i="22"/>
  <c r="N74" i="22"/>
  <c r="I23" i="22"/>
  <c r="J52" i="22"/>
  <c r="K79" i="22"/>
  <c r="E31" i="23"/>
  <c r="I19" i="23"/>
  <c r="J48" i="23"/>
  <c r="K48" i="23"/>
  <c r="J13" i="23"/>
  <c r="K7" i="25"/>
  <c r="K11" i="25" s="1"/>
  <c r="E24" i="25"/>
  <c r="F39" i="17"/>
  <c r="I19" i="27"/>
  <c r="J34" i="20"/>
  <c r="I78" i="27"/>
  <c r="I77" i="27"/>
  <c r="I76" i="27"/>
  <c r="I56" i="26"/>
  <c r="I83" i="23"/>
  <c r="I58" i="25"/>
  <c r="I81" i="23"/>
  <c r="I57" i="25"/>
  <c r="I74" i="27"/>
  <c r="I91" i="22"/>
  <c r="I99" i="21"/>
  <c r="I90" i="22"/>
  <c r="I98" i="21"/>
  <c r="I65" i="20"/>
  <c r="I89" i="22"/>
  <c r="I97" i="21"/>
  <c r="I64" i="20"/>
  <c r="I86" i="22"/>
  <c r="I94" i="21"/>
  <c r="M66" i="27"/>
  <c r="M49" i="26"/>
  <c r="M63" i="27"/>
  <c r="M48" i="25"/>
  <c r="M68" i="27"/>
  <c r="M65" i="27"/>
  <c r="M48" i="26"/>
  <c r="M50" i="25"/>
  <c r="M62" i="27"/>
  <c r="M47" i="25"/>
  <c r="M64" i="27"/>
  <c r="M47" i="26"/>
  <c r="M49" i="25"/>
  <c r="M68" i="23"/>
  <c r="M73" i="23"/>
  <c r="M72" i="23"/>
  <c r="M67" i="27"/>
  <c r="M69" i="23"/>
  <c r="M78" i="22"/>
  <c r="M75" i="22"/>
  <c r="M71" i="23"/>
  <c r="M80" i="22"/>
  <c r="M72" i="22"/>
  <c r="M86" i="21"/>
  <c r="M78" i="21"/>
  <c r="M83" i="21"/>
  <c r="M79" i="22"/>
  <c r="M77" i="22"/>
  <c r="M76" i="22"/>
  <c r="M74" i="22"/>
  <c r="M80" i="21"/>
  <c r="M54" i="20"/>
  <c r="M73" i="22"/>
  <c r="M55" i="20"/>
  <c r="M85" i="21"/>
  <c r="M84" i="21"/>
  <c r="M82" i="21"/>
  <c r="M79" i="21"/>
  <c r="M77" i="21"/>
  <c r="M67" i="23"/>
  <c r="M81" i="21"/>
  <c r="M53" i="20"/>
  <c r="M74" i="23"/>
  <c r="M56" i="20"/>
  <c r="E19" i="20"/>
  <c r="E47" i="20"/>
  <c r="J7" i="21"/>
  <c r="H37" i="21"/>
  <c r="N81" i="21"/>
  <c r="I26" i="21"/>
  <c r="J57" i="21"/>
  <c r="K57" i="21"/>
  <c r="K86" i="21"/>
  <c r="E34" i="22"/>
  <c r="F21" i="17"/>
  <c r="I21" i="22"/>
  <c r="I88" i="22"/>
  <c r="J63" i="22"/>
  <c r="E64" i="22"/>
  <c r="E51" i="22"/>
  <c r="H41" i="22"/>
  <c r="I41" i="22"/>
  <c r="E67" i="23"/>
  <c r="E9" i="23"/>
  <c r="K69" i="23"/>
  <c r="J59" i="23"/>
  <c r="I84" i="23"/>
  <c r="I26" i="23"/>
  <c r="E39" i="25"/>
  <c r="F31" i="25"/>
  <c r="E8" i="25"/>
  <c r="I56" i="25"/>
  <c r="J32" i="26"/>
  <c r="K32" i="26"/>
  <c r="I18" i="9"/>
  <c r="C18" i="9" s="1"/>
  <c r="J35" i="20"/>
  <c r="E28" i="20"/>
  <c r="F6" i="17"/>
  <c r="E38" i="20"/>
  <c r="E65" i="21"/>
  <c r="E38" i="21"/>
  <c r="F12" i="17"/>
  <c r="I24" i="21"/>
  <c r="I96" i="21"/>
  <c r="J69" i="21"/>
  <c r="E70" i="21"/>
  <c r="E56" i="21"/>
  <c r="H33" i="22"/>
  <c r="I33" i="22"/>
  <c r="F34" i="22"/>
  <c r="E73" i="22"/>
  <c r="E10" i="22"/>
  <c r="F49" i="22"/>
  <c r="K75" i="22"/>
  <c r="E24" i="22"/>
  <c r="F91" i="22"/>
  <c r="J14" i="22"/>
  <c r="E67" i="22"/>
  <c r="F54" i="22"/>
  <c r="E33" i="23"/>
  <c r="F32" i="17"/>
  <c r="F33" i="23"/>
  <c r="E72" i="23"/>
  <c r="I25" i="23"/>
  <c r="I86" i="23"/>
  <c r="K50" i="25"/>
  <c r="K48" i="26"/>
  <c r="E30" i="27"/>
  <c r="F48" i="17"/>
  <c r="J53" i="27"/>
  <c r="E55" i="27"/>
  <c r="E56" i="27"/>
  <c r="K22" i="27"/>
  <c r="K21" i="27"/>
  <c r="K17" i="26"/>
  <c r="K20" i="27"/>
  <c r="K16" i="26"/>
  <c r="K19" i="27"/>
  <c r="K15" i="26"/>
  <c r="K18" i="27"/>
  <c r="K24" i="27"/>
  <c r="K17" i="25"/>
  <c r="K25" i="23"/>
  <c r="K16" i="25"/>
  <c r="K24" i="23"/>
  <c r="K15" i="25"/>
  <c r="K23" i="23"/>
  <c r="K21" i="23"/>
  <c r="K19" i="23"/>
  <c r="K20" i="23"/>
  <c r="K24" i="22"/>
  <c r="K30" i="21"/>
  <c r="K22" i="21"/>
  <c r="K18" i="20"/>
  <c r="K27" i="22"/>
  <c r="K26" i="22"/>
  <c r="K25" i="22"/>
  <c r="K23" i="22"/>
  <c r="K22" i="22"/>
  <c r="K29" i="21"/>
  <c r="K21" i="21"/>
  <c r="K17" i="20"/>
  <c r="K28" i="22"/>
  <c r="K21" i="22"/>
  <c r="K28" i="21"/>
  <c r="K18" i="25"/>
  <c r="K23" i="27"/>
  <c r="K24" i="21"/>
  <c r="K25" i="21"/>
  <c r="K26" i="21"/>
  <c r="K20" i="22"/>
  <c r="K23" i="21"/>
  <c r="K26" i="23"/>
  <c r="K19" i="20"/>
  <c r="K20" i="20"/>
  <c r="K27" i="21"/>
  <c r="J67" i="27"/>
  <c r="J64" i="27"/>
  <c r="J47" i="26"/>
  <c r="J49" i="25"/>
  <c r="J66" i="27"/>
  <c r="J49" i="26"/>
  <c r="J63" i="27"/>
  <c r="J48" i="25"/>
  <c r="J65" i="27"/>
  <c r="J48" i="26"/>
  <c r="J50" i="25"/>
  <c r="J69" i="23"/>
  <c r="J68" i="27"/>
  <c r="J74" i="23"/>
  <c r="J71" i="23"/>
  <c r="J73" i="23"/>
  <c r="J79" i="22"/>
  <c r="J62" i="27"/>
  <c r="J67" i="23"/>
  <c r="J76" i="22"/>
  <c r="J68" i="23"/>
  <c r="J73" i="22"/>
  <c r="J79" i="21"/>
  <c r="J53" i="20"/>
  <c r="J72" i="23"/>
  <c r="J84" i="21"/>
  <c r="J81" i="21"/>
  <c r="J55" i="20"/>
  <c r="J78" i="22"/>
  <c r="J75" i="22"/>
  <c r="J47" i="25"/>
  <c r="J56" i="20"/>
  <c r="J54" i="20"/>
  <c r="J80" i="22"/>
  <c r="J77" i="21"/>
  <c r="J74" i="22"/>
  <c r="J85" i="21"/>
  <c r="J78" i="21"/>
  <c r="J86" i="21"/>
  <c r="J82" i="21"/>
  <c r="J72" i="22"/>
  <c r="J83" i="21"/>
  <c r="J77" i="22"/>
  <c r="J80" i="21"/>
  <c r="N68" i="27"/>
  <c r="N67" i="27"/>
  <c r="N66" i="27"/>
  <c r="N49" i="26"/>
  <c r="N73" i="23"/>
  <c r="N48" i="26"/>
  <c r="N72" i="23"/>
  <c r="N49" i="25"/>
  <c r="N48" i="25"/>
  <c r="N80" i="22"/>
  <c r="N79" i="22"/>
  <c r="N86" i="21"/>
  <c r="N78" i="21"/>
  <c r="N74" i="23"/>
  <c r="N78" i="22"/>
  <c r="N85" i="21"/>
  <c r="N64" i="27"/>
  <c r="N63" i="27"/>
  <c r="N50" i="25"/>
  <c r="N69" i="23"/>
  <c r="N75" i="22"/>
  <c r="N82" i="21"/>
  <c r="N54" i="20"/>
  <c r="K53" i="20"/>
  <c r="J9" i="20"/>
  <c r="F63" i="20"/>
  <c r="I19" i="20"/>
  <c r="J49" i="21"/>
  <c r="K49" i="21"/>
  <c r="N79" i="21"/>
  <c r="E80" i="21"/>
  <c r="E12" i="21"/>
  <c r="F54" i="21"/>
  <c r="K82" i="21"/>
  <c r="E27" i="21"/>
  <c r="N84" i="21"/>
  <c r="F99" i="21"/>
  <c r="J16" i="21"/>
  <c r="E59" i="22"/>
  <c r="F46" i="22"/>
  <c r="F87" i="22"/>
  <c r="J51" i="22"/>
  <c r="E43" i="23"/>
  <c r="F80" i="23"/>
  <c r="E71" i="23"/>
  <c r="J12" i="23"/>
  <c r="I85" i="23"/>
  <c r="E50" i="23"/>
  <c r="J39" i="25"/>
  <c r="J8" i="25"/>
  <c r="E32" i="25"/>
  <c r="E26" i="25"/>
  <c r="F41" i="17"/>
  <c r="E9" i="26"/>
  <c r="E9" i="27"/>
  <c r="H24" i="27"/>
  <c r="H23" i="27"/>
  <c r="H22" i="27"/>
  <c r="H21" i="27"/>
  <c r="H17" i="26"/>
  <c r="H19" i="27"/>
  <c r="H15" i="26"/>
  <c r="H16" i="26"/>
  <c r="H20" i="23"/>
  <c r="H19" i="23"/>
  <c r="H20" i="27"/>
  <c r="H18" i="25"/>
  <c r="H26" i="23"/>
  <c r="H16" i="25"/>
  <c r="H24" i="23"/>
  <c r="H15" i="25"/>
  <c r="H26" i="22"/>
  <c r="H23" i="22"/>
  <c r="H18" i="27"/>
  <c r="H23" i="23"/>
  <c r="H25" i="21"/>
  <c r="H17" i="25"/>
  <c r="H24" i="21"/>
  <c r="H20" i="20"/>
  <c r="H23" i="21"/>
  <c r="H19" i="20"/>
  <c r="H22" i="22"/>
  <c r="H29" i="21"/>
  <c r="H21" i="23"/>
  <c r="H30" i="21"/>
  <c r="H27" i="22"/>
  <c r="H28" i="22"/>
  <c r="H25" i="22"/>
  <c r="H26" i="21"/>
  <c r="H25" i="23"/>
  <c r="H27" i="21"/>
  <c r="H22" i="21"/>
  <c r="H28" i="21"/>
  <c r="H18" i="20"/>
  <c r="I24" i="27"/>
  <c r="H24" i="22"/>
  <c r="I23" i="27"/>
  <c r="H20" i="22"/>
  <c r="I22" i="27"/>
  <c r="I21" i="27"/>
  <c r="H21" i="22"/>
  <c r="I17" i="26"/>
  <c r="I16" i="26"/>
  <c r="I24" i="23"/>
  <c r="I15" i="26"/>
  <c r="I23" i="23"/>
  <c r="I18" i="25"/>
  <c r="H17" i="20"/>
  <c r="I20" i="27"/>
  <c r="I16" i="25"/>
  <c r="I17" i="25"/>
  <c r="I27" i="22"/>
  <c r="I30" i="21"/>
  <c r="I26" i="22"/>
  <c r="I29" i="21"/>
  <c r="I21" i="21"/>
  <c r="I21" i="23"/>
  <c r="I28" i="21"/>
  <c r="I20" i="20"/>
  <c r="I20" i="23"/>
  <c r="I22" i="22"/>
  <c r="I25" i="21"/>
  <c r="I17" i="20"/>
  <c r="I18" i="20"/>
  <c r="J47" i="20"/>
  <c r="E8" i="21"/>
  <c r="I92" i="21"/>
  <c r="J51" i="21"/>
  <c r="F95" i="21"/>
  <c r="E41" i="21"/>
  <c r="F15" i="17"/>
  <c r="J56" i="21"/>
  <c r="E47" i="22"/>
  <c r="N73" i="22"/>
  <c r="J10" i="22"/>
  <c r="I24" i="22"/>
  <c r="J64" i="22"/>
  <c r="J54" i="22"/>
  <c r="E55" i="23"/>
  <c r="F43" i="23"/>
  <c r="E57" i="23"/>
  <c r="F35" i="23"/>
  <c r="E35" i="23"/>
  <c r="F33" i="17"/>
  <c r="E60" i="23"/>
  <c r="K72" i="23"/>
  <c r="J10" i="25"/>
  <c r="J31" i="26"/>
  <c r="K31" i="26"/>
  <c r="J40" i="27"/>
  <c r="I75" i="27"/>
  <c r="J54" i="27"/>
  <c r="J44" i="27"/>
  <c r="I79" i="27"/>
  <c r="E25" i="20"/>
  <c r="E34" i="20"/>
  <c r="K79" i="27"/>
  <c r="K56" i="26"/>
  <c r="K78" i="27"/>
  <c r="K55" i="26"/>
  <c r="K77" i="27"/>
  <c r="K76" i="27"/>
  <c r="K75" i="27"/>
  <c r="K58" i="25"/>
  <c r="K73" i="27"/>
  <c r="K56" i="25"/>
  <c r="K81" i="23"/>
  <c r="K74" i="27"/>
  <c r="K80" i="23"/>
  <c r="K79" i="23"/>
  <c r="K85" i="23"/>
  <c r="K57" i="25"/>
  <c r="K84" i="23"/>
  <c r="K91" i="22"/>
  <c r="K55" i="25"/>
  <c r="K90" i="22"/>
  <c r="K86" i="23"/>
  <c r="K83" i="23"/>
  <c r="K89" i="22"/>
  <c r="K95" i="21"/>
  <c r="K94" i="21"/>
  <c r="K93" i="21"/>
  <c r="K57" i="26"/>
  <c r="K85" i="22"/>
  <c r="K93" i="22"/>
  <c r="K96" i="21"/>
  <c r="K88" i="22"/>
  <c r="K97" i="21"/>
  <c r="K91" i="21"/>
  <c r="K62" i="20"/>
  <c r="K92" i="22"/>
  <c r="K100" i="21"/>
  <c r="K65" i="20"/>
  <c r="K87" i="22"/>
  <c r="K92" i="21"/>
  <c r="K63" i="20"/>
  <c r="K99" i="21"/>
  <c r="K86" i="22"/>
  <c r="K64" i="20"/>
  <c r="K98" i="21"/>
  <c r="K68" i="27"/>
  <c r="K66" i="27"/>
  <c r="K64" i="27"/>
  <c r="K63" i="27"/>
  <c r="K74" i="23"/>
  <c r="K49" i="26"/>
  <c r="K67" i="27"/>
  <c r="K74" i="22"/>
  <c r="K81" i="21"/>
  <c r="K68" i="23"/>
  <c r="K73" i="22"/>
  <c r="K80" i="21"/>
  <c r="K48" i="25"/>
  <c r="K73" i="23"/>
  <c r="K80" i="22"/>
  <c r="K79" i="21"/>
  <c r="K71" i="23"/>
  <c r="K77" i="22"/>
  <c r="K84" i="21"/>
  <c r="K56" i="20"/>
  <c r="F62" i="20"/>
  <c r="N53" i="20"/>
  <c r="F36" i="20"/>
  <c r="I63" i="20"/>
  <c r="E37" i="20"/>
  <c r="J38" i="20"/>
  <c r="N56" i="20"/>
  <c r="E22" i="21"/>
  <c r="F22" i="21"/>
  <c r="F50" i="21"/>
  <c r="K51" i="21"/>
  <c r="E52" i="21"/>
  <c r="N80" i="21"/>
  <c r="J12" i="21"/>
  <c r="I27" i="21"/>
  <c r="J70" i="21"/>
  <c r="J46" i="22"/>
  <c r="E60" i="22"/>
  <c r="F47" i="22"/>
  <c r="I87" i="22"/>
  <c r="H36" i="22"/>
  <c r="I36" i="22"/>
  <c r="F90" i="22"/>
  <c r="K78" i="22"/>
  <c r="I92" i="22"/>
  <c r="K54" i="22"/>
  <c r="F15" i="23"/>
  <c r="E8" i="23"/>
  <c r="E44" i="23"/>
  <c r="I80" i="23"/>
  <c r="E62" i="23"/>
  <c r="E7" i="25"/>
  <c r="I15" i="25"/>
  <c r="I57" i="26"/>
  <c r="I18" i="27"/>
  <c r="E41" i="27"/>
  <c r="N65" i="27"/>
  <c r="E13" i="27"/>
  <c r="E68" i="27"/>
  <c r="F34" i="20"/>
  <c r="E77" i="27"/>
  <c r="E76" i="27"/>
  <c r="E75" i="27"/>
  <c r="E58" i="25"/>
  <c r="E74" i="27"/>
  <c r="E57" i="25"/>
  <c r="E73" i="27"/>
  <c r="E56" i="25"/>
  <c r="E79" i="27"/>
  <c r="E56" i="26"/>
  <c r="E79" i="23"/>
  <c r="E57" i="26"/>
  <c r="E55" i="25"/>
  <c r="E86" i="23"/>
  <c r="E78" i="27"/>
  <c r="E55" i="26"/>
  <c r="E85" i="23"/>
  <c r="E83" i="23"/>
  <c r="E84" i="23"/>
  <c r="E89" i="22"/>
  <c r="E88" i="22"/>
  <c r="E80" i="23"/>
  <c r="E87" i="22"/>
  <c r="E81" i="23"/>
  <c r="E91" i="22"/>
  <c r="E85" i="22"/>
  <c r="E93" i="21"/>
  <c r="E92" i="22"/>
  <c r="E86" i="22"/>
  <c r="E100" i="21"/>
  <c r="E92" i="21"/>
  <c r="E93" i="22"/>
  <c r="E99" i="21"/>
  <c r="E91" i="21"/>
  <c r="E65" i="20"/>
  <c r="E64" i="20"/>
  <c r="E96" i="21"/>
  <c r="E98" i="21"/>
  <c r="E94" i="21"/>
  <c r="E62" i="20"/>
  <c r="E63" i="20"/>
  <c r="E97" i="21"/>
  <c r="E95" i="21"/>
  <c r="E90" i="22"/>
  <c r="E35" i="20"/>
  <c r="F37" i="20"/>
  <c r="K55" i="20"/>
  <c r="E29" i="20"/>
  <c r="F7" i="17"/>
  <c r="E66" i="21"/>
  <c r="F52" i="21"/>
  <c r="I95" i="21"/>
  <c r="H40" i="21"/>
  <c r="F98" i="21"/>
  <c r="K85" i="21"/>
  <c r="I100" i="21"/>
  <c r="E9" i="22"/>
  <c r="E48" i="22"/>
  <c r="E50" i="22"/>
  <c r="K76" i="22"/>
  <c r="E38" i="22"/>
  <c r="F25" i="17"/>
  <c r="F38" i="22"/>
  <c r="E77" i="22"/>
  <c r="J13" i="22"/>
  <c r="I28" i="22"/>
  <c r="J55" i="23"/>
  <c r="J43" i="23"/>
  <c r="K43" i="23"/>
  <c r="E32" i="23"/>
  <c r="F31" i="17"/>
  <c r="J57" i="23"/>
  <c r="J11" i="23"/>
  <c r="N71" i="23"/>
  <c r="E14" i="23"/>
  <c r="E23" i="25"/>
  <c r="F23" i="25"/>
  <c r="J40" i="25"/>
  <c r="J9" i="25"/>
  <c r="K49" i="25"/>
  <c r="H25" i="26"/>
  <c r="I25" i="26"/>
  <c r="E7" i="27"/>
  <c r="K51" i="27"/>
  <c r="K58" i="27" s="1"/>
  <c r="F41" i="27"/>
  <c r="H35" i="27"/>
  <c r="I35" i="27"/>
  <c r="H21" i="21"/>
  <c r="F35" i="20"/>
  <c r="E27" i="20"/>
  <c r="F5" i="17"/>
  <c r="E36" i="20"/>
  <c r="J50" i="21"/>
  <c r="F53" i="21"/>
  <c r="E54" i="21"/>
  <c r="J58" i="21"/>
  <c r="F48" i="22"/>
  <c r="F23" i="17"/>
  <c r="E36" i="22"/>
  <c r="E49" i="22"/>
  <c r="J53" i="22"/>
  <c r="J47" i="23"/>
  <c r="E25" i="23"/>
  <c r="F25" i="23"/>
  <c r="F49" i="23"/>
  <c r="F50" i="23"/>
  <c r="E31" i="25"/>
  <c r="F33" i="25"/>
  <c r="E34" i="25"/>
  <c r="E39" i="26"/>
  <c r="E43" i="26" s="1"/>
  <c r="E16" i="26"/>
  <c r="F16" i="26"/>
  <c r="E42" i="27"/>
  <c r="F38" i="20"/>
  <c r="E35" i="21"/>
  <c r="E49" i="21"/>
  <c r="J53" i="21"/>
  <c r="E43" i="21"/>
  <c r="F17" i="17"/>
  <c r="E57" i="21"/>
  <c r="J48" i="22"/>
  <c r="F51" i="22"/>
  <c r="E39" i="22"/>
  <c r="F26" i="17"/>
  <c r="E52" i="22"/>
  <c r="F75" i="23"/>
  <c r="J49" i="23"/>
  <c r="E38" i="23"/>
  <c r="F36" i="17"/>
  <c r="J50" i="23"/>
  <c r="J42" i="25"/>
  <c r="J8" i="26"/>
  <c r="J11" i="26" s="1"/>
  <c r="F49" i="26"/>
  <c r="F51" i="26" s="1"/>
  <c r="H29" i="27"/>
  <c r="I29" i="27"/>
  <c r="E31" i="27"/>
  <c r="F31" i="27"/>
  <c r="K73" i="21"/>
  <c r="F49" i="21"/>
  <c r="E36" i="21"/>
  <c r="F10" i="17"/>
  <c r="E50" i="21"/>
  <c r="K53" i="21"/>
  <c r="J54" i="21"/>
  <c r="F43" i="21"/>
  <c r="F57" i="21"/>
  <c r="E44" i="21"/>
  <c r="F18" i="17"/>
  <c r="E58" i="21"/>
  <c r="J49" i="22"/>
  <c r="F52" i="22"/>
  <c r="E40" i="22"/>
  <c r="F27" i="17"/>
  <c r="E53" i="22"/>
  <c r="J15" i="23"/>
  <c r="E45" i="23"/>
  <c r="J31" i="25"/>
  <c r="E51" i="27"/>
  <c r="F40" i="27"/>
  <c r="J52" i="27"/>
  <c r="H31" i="27"/>
  <c r="J10" i="27"/>
  <c r="E23" i="27"/>
  <c r="F14" i="17"/>
  <c r="J55" i="21"/>
  <c r="F58" i="21"/>
  <c r="E33" i="22"/>
  <c r="E46" i="22"/>
  <c r="J50" i="22"/>
  <c r="F53" i="22"/>
  <c r="E54" i="22"/>
  <c r="F45" i="23"/>
  <c r="E47" i="23"/>
  <c r="E74" i="23"/>
  <c r="E47" i="25"/>
  <c r="E18" i="25"/>
  <c r="E47" i="26"/>
  <c r="F8" i="27"/>
  <c r="F14" i="27" s="1"/>
  <c r="J11" i="27"/>
  <c r="F32" i="25"/>
  <c r="E25" i="25"/>
  <c r="F40" i="17"/>
  <c r="E33" i="25"/>
  <c r="J33" i="26"/>
  <c r="F42" i="27"/>
  <c r="E57" i="27"/>
  <c r="F34" i="25"/>
  <c r="E23" i="26"/>
  <c r="E31" i="26"/>
  <c r="F58" i="27"/>
  <c r="F69" i="27"/>
  <c r="J41" i="27"/>
  <c r="J45" i="27"/>
  <c r="F47" i="23"/>
  <c r="E36" i="23"/>
  <c r="F34" i="17"/>
  <c r="F43" i="25"/>
  <c r="F51" i="25"/>
  <c r="J32" i="25"/>
  <c r="F23" i="26"/>
  <c r="K43" i="26"/>
  <c r="E24" i="26"/>
  <c r="F44" i="17"/>
  <c r="E32" i="26"/>
  <c r="J12" i="27"/>
  <c r="K45" i="27"/>
  <c r="F48" i="23"/>
  <c r="E37" i="23"/>
  <c r="F35" i="17"/>
  <c r="E49" i="23"/>
  <c r="J33" i="25"/>
  <c r="F32" i="26"/>
  <c r="F35" i="26" s="1"/>
  <c r="E25" i="26"/>
  <c r="F45" i="17"/>
  <c r="E33" i="26"/>
  <c r="K14" i="27"/>
  <c r="F18" i="27"/>
  <c r="E29" i="27"/>
  <c r="E40" i="27"/>
  <c r="E43" i="27"/>
  <c r="E33" i="27"/>
  <c r="F51" i="17"/>
  <c r="E45" i="27"/>
  <c r="F45" i="27"/>
  <c r="E46" i="27"/>
  <c r="F52" i="17"/>
  <c r="F46" i="27"/>
  <c r="L30" i="20" l="1"/>
  <c r="F26" i="25"/>
  <c r="I26" i="25"/>
  <c r="I10" i="9"/>
  <c r="K10" i="9" s="1"/>
  <c r="L10" i="9" s="1"/>
  <c r="K47" i="23"/>
  <c r="K7" i="9"/>
  <c r="L7" i="9" s="1"/>
  <c r="E123" i="9"/>
  <c r="D123" i="9"/>
  <c r="E122" i="9"/>
  <c r="D122" i="9"/>
  <c r="J51" i="9"/>
  <c r="K45" i="9"/>
  <c r="L45" i="9" s="1"/>
  <c r="M45" i="9" s="1"/>
  <c r="J45" i="9"/>
  <c r="K46" i="9"/>
  <c r="L46" i="9" s="1"/>
  <c r="M46" i="9" s="1"/>
  <c r="J46" i="9"/>
  <c r="K43" i="9"/>
  <c r="L43" i="9" s="1"/>
  <c r="M43" i="9" s="1"/>
  <c r="J43" i="9"/>
  <c r="J18" i="9"/>
  <c r="K8" i="17"/>
  <c r="M8" i="17" s="1"/>
  <c r="M3" i="17"/>
  <c r="C7" i="9"/>
  <c r="C34" i="9"/>
  <c r="K34" i="9"/>
  <c r="L34" i="9" s="1"/>
  <c r="M34" i="9" s="1"/>
  <c r="K18" i="9"/>
  <c r="L18" i="9" s="1"/>
  <c r="M18" i="9" s="1"/>
  <c r="K53" i="9"/>
  <c r="L53" i="9" s="1"/>
  <c r="M53" i="9" s="1"/>
  <c r="C53" i="9"/>
  <c r="K77" i="9"/>
  <c r="L77" i="9" s="1"/>
  <c r="M77" i="9" s="1"/>
  <c r="C77" i="9"/>
  <c r="C35" i="9"/>
  <c r="K35" i="9"/>
  <c r="L35" i="9" s="1"/>
  <c r="M35" i="9" s="1"/>
  <c r="C55" i="9"/>
  <c r="K55" i="9"/>
  <c r="L55" i="9" s="1"/>
  <c r="M55" i="9" s="1"/>
  <c r="C66" i="9"/>
  <c r="K66" i="9"/>
  <c r="L66" i="9" s="1"/>
  <c r="M66" i="9" s="1"/>
  <c r="B91" i="9"/>
  <c r="B58" i="9"/>
  <c r="C21" i="9"/>
  <c r="K21" i="9"/>
  <c r="L21" i="9" s="1"/>
  <c r="M21" i="9" s="1"/>
  <c r="C29" i="9"/>
  <c r="K29" i="9"/>
  <c r="L29" i="9" s="1"/>
  <c r="M29" i="9" s="1"/>
  <c r="K68" i="9"/>
  <c r="L68" i="9" s="1"/>
  <c r="M68" i="9" s="1"/>
  <c r="C68" i="9"/>
  <c r="C86" i="9"/>
  <c r="K86" i="9"/>
  <c r="L86" i="9" s="1"/>
  <c r="M86" i="9" s="1"/>
  <c r="K51" i="9"/>
  <c r="L51" i="9" s="1"/>
  <c r="M51" i="9" s="1"/>
  <c r="C20" i="9"/>
  <c r="K20" i="9"/>
  <c r="L20" i="9" s="1"/>
  <c r="M20" i="9" s="1"/>
  <c r="K54" i="9"/>
  <c r="L54" i="9" s="1"/>
  <c r="M54" i="9" s="1"/>
  <c r="C54" i="9"/>
  <c r="C23" i="9"/>
  <c r="K23" i="9"/>
  <c r="L23" i="9" s="1"/>
  <c r="M23" i="9" s="1"/>
  <c r="K57" i="9"/>
  <c r="L57" i="9" s="1"/>
  <c r="M57" i="9" s="1"/>
  <c r="C57" i="9"/>
  <c r="C22" i="9"/>
  <c r="K22" i="9"/>
  <c r="L22" i="9" s="1"/>
  <c r="M22" i="9" s="1"/>
  <c r="C33" i="9"/>
  <c r="K33" i="9"/>
  <c r="L33" i="9" s="1"/>
  <c r="M33" i="9" s="1"/>
  <c r="K65" i="9"/>
  <c r="L65" i="9" s="1"/>
  <c r="M65" i="9" s="1"/>
  <c r="C65" i="9"/>
  <c r="C56" i="9"/>
  <c r="K56" i="9"/>
  <c r="L56" i="9" s="1"/>
  <c r="M56" i="9" s="1"/>
  <c r="B80" i="9"/>
  <c r="C41" i="9"/>
  <c r="K41" i="9"/>
  <c r="L41" i="9" s="1"/>
  <c r="M41" i="9" s="1"/>
  <c r="C19" i="9"/>
  <c r="K19" i="9"/>
  <c r="L19" i="9" s="1"/>
  <c r="M19" i="9" s="1"/>
  <c r="K85" i="9"/>
  <c r="L85" i="9" s="1"/>
  <c r="M85" i="9" s="1"/>
  <c r="C85" i="9"/>
  <c r="C24" i="9"/>
  <c r="K24" i="9"/>
  <c r="L24" i="9" s="1"/>
  <c r="M24" i="9" s="1"/>
  <c r="C32" i="9"/>
  <c r="K32" i="9"/>
  <c r="L32" i="9" s="1"/>
  <c r="M32" i="9" s="1"/>
  <c r="K78" i="9"/>
  <c r="L78" i="9" s="1"/>
  <c r="M78" i="9" s="1"/>
  <c r="C78" i="9"/>
  <c r="B69" i="9"/>
  <c r="C63" i="9"/>
  <c r="K63" i="9"/>
  <c r="L63" i="9" s="1"/>
  <c r="M63" i="9" s="1"/>
  <c r="C30" i="9"/>
  <c r="K30" i="9"/>
  <c r="L30" i="9" s="1"/>
  <c r="M30" i="9" s="1"/>
  <c r="C31" i="9"/>
  <c r="K31" i="9"/>
  <c r="L31" i="9" s="1"/>
  <c r="M31" i="9" s="1"/>
  <c r="K76" i="9"/>
  <c r="L76" i="9" s="1"/>
  <c r="M76" i="9" s="1"/>
  <c r="C76" i="9"/>
  <c r="C67" i="9"/>
  <c r="K67" i="9"/>
  <c r="L67" i="9" s="1"/>
  <c r="M67" i="9" s="1"/>
  <c r="K88" i="9"/>
  <c r="L88" i="9" s="1"/>
  <c r="M88" i="9" s="1"/>
  <c r="C88" i="9"/>
  <c r="C46" i="9"/>
  <c r="C45" i="9"/>
  <c r="H80" i="9"/>
  <c r="H91" i="9"/>
  <c r="H58" i="9"/>
  <c r="C43" i="9"/>
  <c r="H47" i="9"/>
  <c r="B40" i="9"/>
  <c r="B25" i="9"/>
  <c r="B5" i="10" s="1"/>
  <c r="H69" i="9"/>
  <c r="H25" i="9"/>
  <c r="J10" i="9"/>
  <c r="F36" i="23"/>
  <c r="F32" i="23"/>
  <c r="F26" i="23"/>
  <c r="F29" i="20"/>
  <c r="F27" i="21"/>
  <c r="F21" i="21"/>
  <c r="I13" i="9"/>
  <c r="I40" i="21"/>
  <c r="I12" i="9"/>
  <c r="H117" i="9"/>
  <c r="C10" i="9"/>
  <c r="F18" i="25"/>
  <c r="I28" i="20"/>
  <c r="L20" i="23"/>
  <c r="L22" i="21"/>
  <c r="K52" i="22"/>
  <c r="L30" i="21"/>
  <c r="F44" i="21"/>
  <c r="K31" i="25"/>
  <c r="L20" i="22"/>
  <c r="K36" i="20"/>
  <c r="H7" i="9"/>
  <c r="F29" i="27"/>
  <c r="L29" i="21"/>
  <c r="L23" i="22"/>
  <c r="I33" i="23"/>
  <c r="I38" i="21"/>
  <c r="F40" i="22"/>
  <c r="L15" i="25"/>
  <c r="F25" i="25"/>
  <c r="F21" i="22"/>
  <c r="L19" i="23"/>
  <c r="F28" i="22"/>
  <c r="F36" i="21"/>
  <c r="L19" i="27"/>
  <c r="I39" i="21"/>
  <c r="L24" i="21"/>
  <c r="K33" i="25"/>
  <c r="K50" i="21"/>
  <c r="L26" i="21"/>
  <c r="L21" i="27"/>
  <c r="L19" i="20"/>
  <c r="H73" i="23"/>
  <c r="K54" i="21"/>
  <c r="L16" i="25"/>
  <c r="K50" i="23"/>
  <c r="L17" i="20"/>
  <c r="L25" i="23"/>
  <c r="L18" i="25"/>
  <c r="L24" i="22"/>
  <c r="L26" i="23"/>
  <c r="L22" i="27"/>
  <c r="K41" i="27"/>
  <c r="K43" i="27"/>
  <c r="H67" i="27"/>
  <c r="H64" i="27"/>
  <c r="I35" i="21"/>
  <c r="I30" i="27"/>
  <c r="I31" i="27"/>
  <c r="I40" i="22"/>
  <c r="F35" i="21"/>
  <c r="F26" i="20"/>
  <c r="F25" i="26"/>
  <c r="F37" i="22"/>
  <c r="F41" i="21"/>
  <c r="F26" i="22"/>
  <c r="F24" i="23"/>
  <c r="F18" i="20"/>
  <c r="F19" i="23"/>
  <c r="F19" i="27"/>
  <c r="F23" i="22"/>
  <c r="F23" i="21"/>
  <c r="F15" i="26"/>
  <c r="F23" i="27"/>
  <c r="F22" i="22"/>
  <c r="F17" i="26"/>
  <c r="F24" i="21"/>
  <c r="F27" i="22"/>
  <c r="F17" i="25"/>
  <c r="L27" i="21"/>
  <c r="L28" i="22"/>
  <c r="L16" i="26"/>
  <c r="L23" i="23"/>
  <c r="L21" i="21"/>
  <c r="I33" i="27"/>
  <c r="I44" i="21"/>
  <c r="I41" i="21"/>
  <c r="K49" i="23"/>
  <c r="L23" i="27"/>
  <c r="L26" i="22"/>
  <c r="F34" i="27"/>
  <c r="L22" i="22"/>
  <c r="L28" i="21"/>
  <c r="L17" i="25"/>
  <c r="L27" i="22"/>
  <c r="K35" i="20"/>
  <c r="F25" i="21"/>
  <c r="L24" i="23"/>
  <c r="L23" i="21"/>
  <c r="L18" i="27"/>
  <c r="L18" i="20"/>
  <c r="I35" i="23"/>
  <c r="I25" i="25"/>
  <c r="F26" i="21"/>
  <c r="H42" i="25"/>
  <c r="K58" i="21"/>
  <c r="I36" i="21"/>
  <c r="L20" i="27"/>
  <c r="L21" i="22"/>
  <c r="L20" i="20"/>
  <c r="F20" i="20"/>
  <c r="L25" i="21"/>
  <c r="L25" i="22"/>
  <c r="K53" i="22"/>
  <c r="K49" i="22"/>
  <c r="J43" i="26"/>
  <c r="E51" i="25"/>
  <c r="H27" i="26"/>
  <c r="I27" i="26" s="1"/>
  <c r="H27" i="25"/>
  <c r="I27" i="25" s="1"/>
  <c r="E43" i="25"/>
  <c r="E75" i="23"/>
  <c r="E11" i="26"/>
  <c r="E19" i="26"/>
  <c r="F19" i="26" s="1"/>
  <c r="L36" i="27"/>
  <c r="L39" i="23"/>
  <c r="L45" i="21"/>
  <c r="I25" i="9"/>
  <c r="E48" i="20"/>
  <c r="E21" i="20"/>
  <c r="F21" i="20" s="1"/>
  <c r="H146" i="9"/>
  <c r="K48" i="20"/>
  <c r="E57" i="20"/>
  <c r="L27" i="26"/>
  <c r="J12" i="20"/>
  <c r="K12" i="20"/>
  <c r="F16" i="20"/>
  <c r="F25" i="20"/>
  <c r="J52" i="20"/>
  <c r="J57" i="20" s="1"/>
  <c r="K57" i="20" s="1"/>
  <c r="M52" i="20"/>
  <c r="M57" i="20" s="1"/>
  <c r="N57" i="20" s="1"/>
  <c r="K61" i="20"/>
  <c r="K66" i="20" s="1"/>
  <c r="L66" i="20" s="1"/>
  <c r="H61" i="20"/>
  <c r="H66" i="20" s="1"/>
  <c r="I66" i="20" s="1"/>
  <c r="I25" i="20"/>
  <c r="G34" i="20"/>
  <c r="K34" i="20"/>
  <c r="L43" i="20"/>
  <c r="B20" i="10"/>
  <c r="L27" i="25"/>
  <c r="H102" i="9"/>
  <c r="B23" i="10" s="1"/>
  <c r="B18" i="10"/>
  <c r="B17" i="10"/>
  <c r="H48" i="26"/>
  <c r="E29" i="22"/>
  <c r="F29" i="22" s="1"/>
  <c r="G42" i="27"/>
  <c r="I44" i="9"/>
  <c r="M11" i="21"/>
  <c r="H46" i="27"/>
  <c r="L67" i="22"/>
  <c r="H48" i="22"/>
  <c r="M65" i="21"/>
  <c r="H46" i="20"/>
  <c r="H46" i="22"/>
  <c r="M8" i="22"/>
  <c r="H40" i="27"/>
  <c r="H83" i="21"/>
  <c r="G64" i="27"/>
  <c r="B21" i="10"/>
  <c r="B25" i="10"/>
  <c r="B22" i="10"/>
  <c r="H124" i="9"/>
  <c r="B24" i="10" s="1"/>
  <c r="G57" i="21"/>
  <c r="B19" i="10"/>
  <c r="H36" i="9"/>
  <c r="L11" i="20"/>
  <c r="J48" i="20"/>
  <c r="G73" i="23"/>
  <c r="L59" i="22"/>
  <c r="H54" i="21"/>
  <c r="F73" i="21"/>
  <c r="H66" i="22"/>
  <c r="L62" i="22"/>
  <c r="H79" i="22"/>
  <c r="G52" i="22"/>
  <c r="H44" i="23"/>
  <c r="L9" i="27"/>
  <c r="M44" i="20"/>
  <c r="H49" i="25"/>
  <c r="H64" i="21"/>
  <c r="M63" i="21"/>
  <c r="H40" i="25"/>
  <c r="E27" i="23"/>
  <c r="F27" i="23" s="1"/>
  <c r="H39" i="23"/>
  <c r="I39" i="23" s="1"/>
  <c r="J51" i="23"/>
  <c r="K51" i="23" s="1"/>
  <c r="M60" i="23"/>
  <c r="G67" i="27"/>
  <c r="E15" i="23"/>
  <c r="H7" i="23"/>
  <c r="G40" i="26"/>
  <c r="I90" i="9"/>
  <c r="J90" i="9" s="1"/>
  <c r="M66" i="22"/>
  <c r="H12" i="27"/>
  <c r="H61" i="22"/>
  <c r="E51" i="26"/>
  <c r="M7" i="23"/>
  <c r="E19" i="25"/>
  <c r="F19" i="25" s="1"/>
  <c r="M72" i="21"/>
  <c r="H58" i="21"/>
  <c r="J58" i="27"/>
  <c r="F16" i="22"/>
  <c r="E17" i="21"/>
  <c r="M12" i="22"/>
  <c r="H12" i="22"/>
  <c r="H14" i="21"/>
  <c r="M13" i="27"/>
  <c r="E25" i="27"/>
  <c r="F25" i="27" s="1"/>
  <c r="K19" i="26"/>
  <c r="L19" i="26" s="1"/>
  <c r="G48" i="25"/>
  <c r="G74" i="22"/>
  <c r="H44" i="27"/>
  <c r="H15" i="21"/>
  <c r="H33" i="26"/>
  <c r="M51" i="26"/>
  <c r="N51" i="26" s="1"/>
  <c r="H75" i="22"/>
  <c r="N12" i="22"/>
  <c r="H10" i="20"/>
  <c r="M13" i="21"/>
  <c r="M7" i="27"/>
  <c r="J16" i="22"/>
  <c r="M11" i="22"/>
  <c r="M64" i="21"/>
  <c r="H30" i="20"/>
  <c r="I30" i="20" s="1"/>
  <c r="G13" i="23"/>
  <c r="M40" i="26"/>
  <c r="H9" i="21"/>
  <c r="H68" i="21"/>
  <c r="H49" i="21"/>
  <c r="G42" i="25"/>
  <c r="H35" i="20"/>
  <c r="G49" i="23"/>
  <c r="H49" i="23"/>
  <c r="E16" i="22"/>
  <c r="I11" i="9"/>
  <c r="H55" i="20"/>
  <c r="E87" i="21"/>
  <c r="M56" i="23"/>
  <c r="E14" i="27"/>
  <c r="J73" i="21"/>
  <c r="H69" i="21"/>
  <c r="J68" i="22"/>
  <c r="J14" i="27"/>
  <c r="H8" i="26"/>
  <c r="I89" i="9"/>
  <c r="J89" i="9" s="1"/>
  <c r="G53" i="22"/>
  <c r="H53" i="22"/>
  <c r="I73" i="9"/>
  <c r="J73" i="9" s="1"/>
  <c r="L42" i="22"/>
  <c r="G82" i="21"/>
  <c r="H82" i="21"/>
  <c r="H101" i="21"/>
  <c r="I101" i="21" s="1"/>
  <c r="G8" i="22"/>
  <c r="N8" i="22" s="1"/>
  <c r="L9" i="21"/>
  <c r="N9" i="21" s="1"/>
  <c r="M9" i="21"/>
  <c r="G68" i="23"/>
  <c r="H68" i="23"/>
  <c r="L45" i="20"/>
  <c r="M45" i="20"/>
  <c r="L7" i="22"/>
  <c r="M7" i="22"/>
  <c r="E31" i="21"/>
  <c r="F31" i="21" s="1"/>
  <c r="L15" i="22"/>
  <c r="M15" i="22"/>
  <c r="L41" i="26"/>
  <c r="M41" i="26"/>
  <c r="D55" i="17"/>
  <c r="G77" i="21"/>
  <c r="H77" i="21"/>
  <c r="G56" i="23"/>
  <c r="H56" i="23"/>
  <c r="H86" i="21"/>
  <c r="J11" i="25"/>
  <c r="H72" i="21"/>
  <c r="G62" i="22"/>
  <c r="H62" i="22"/>
  <c r="L71" i="21"/>
  <c r="M71" i="21"/>
  <c r="G53" i="27"/>
  <c r="H53" i="27"/>
  <c r="G81" i="21"/>
  <c r="H81" i="21"/>
  <c r="L8" i="27"/>
  <c r="M8" i="27"/>
  <c r="G7" i="22"/>
  <c r="H7" i="22"/>
  <c r="G7" i="26"/>
  <c r="H7" i="26"/>
  <c r="G11" i="22"/>
  <c r="N11" i="22" s="1"/>
  <c r="H11" i="22"/>
  <c r="E73" i="21"/>
  <c r="H45" i="21"/>
  <c r="I45" i="21" s="1"/>
  <c r="M55" i="27"/>
  <c r="L55" i="27"/>
  <c r="L61" i="22"/>
  <c r="M61" i="22"/>
  <c r="L10" i="21"/>
  <c r="M10" i="21"/>
  <c r="L65" i="22"/>
  <c r="M65" i="22"/>
  <c r="G10" i="25"/>
  <c r="H10" i="25"/>
  <c r="G36" i="20"/>
  <c r="H36" i="20"/>
  <c r="L14" i="23"/>
  <c r="M14" i="23"/>
  <c r="E66" i="20"/>
  <c r="F66" i="20" s="1"/>
  <c r="E11" i="25"/>
  <c r="M8" i="23"/>
  <c r="G15" i="22"/>
  <c r="H15" i="22"/>
  <c r="G32" i="26"/>
  <c r="H32" i="26"/>
  <c r="K55" i="17"/>
  <c r="M55" i="17" s="1"/>
  <c r="G12" i="23"/>
  <c r="H12" i="23"/>
  <c r="G50" i="21"/>
  <c r="H50" i="21"/>
  <c r="G13" i="21"/>
  <c r="N13" i="21" s="1"/>
  <c r="H13" i="21"/>
  <c r="G63" i="21"/>
  <c r="J63" i="23"/>
  <c r="F17" i="21"/>
  <c r="E35" i="26"/>
  <c r="F47" i="27"/>
  <c r="K59" i="26"/>
  <c r="L59" i="26" s="1"/>
  <c r="J69" i="27"/>
  <c r="K69" i="27" s="1"/>
  <c r="E12" i="20"/>
  <c r="G67" i="21"/>
  <c r="H67" i="21"/>
  <c r="L57" i="27"/>
  <c r="M57" i="27"/>
  <c r="G11" i="20"/>
  <c r="H11" i="20"/>
  <c r="G48" i="23"/>
  <c r="H48" i="23"/>
  <c r="H16" i="20"/>
  <c r="H21" i="20" s="1"/>
  <c r="I21" i="20" s="1"/>
  <c r="G57" i="27"/>
  <c r="H57" i="27"/>
  <c r="J35" i="25"/>
  <c r="K35" i="25" s="1"/>
  <c r="F42" i="17"/>
  <c r="F38" i="17"/>
  <c r="G50" i="22"/>
  <c r="H50" i="22"/>
  <c r="E59" i="25"/>
  <c r="F59" i="25" s="1"/>
  <c r="G13" i="27"/>
  <c r="N13" i="27" s="1"/>
  <c r="H13" i="27"/>
  <c r="G50" i="23"/>
  <c r="H50" i="23"/>
  <c r="G8" i="23"/>
  <c r="N8" i="23" s="1"/>
  <c r="H8" i="23"/>
  <c r="I40" i="9"/>
  <c r="J40" i="9" s="1"/>
  <c r="C25" i="10"/>
  <c r="G57" i="23"/>
  <c r="H57" i="23"/>
  <c r="L14" i="22"/>
  <c r="M14" i="22"/>
  <c r="F35" i="25"/>
  <c r="G9" i="23"/>
  <c r="H9" i="23"/>
  <c r="I79" i="23"/>
  <c r="I55" i="26"/>
  <c r="G11" i="21"/>
  <c r="N11" i="21" s="1"/>
  <c r="H11" i="21"/>
  <c r="H87" i="23"/>
  <c r="I87" i="23" s="1"/>
  <c r="G63" i="22"/>
  <c r="H63" i="22"/>
  <c r="L62" i="23"/>
  <c r="M62" i="23"/>
  <c r="E69" i="27"/>
  <c r="G9" i="20"/>
  <c r="H9" i="20"/>
  <c r="G14" i="22"/>
  <c r="H14" i="22"/>
  <c r="G7" i="21"/>
  <c r="H7" i="21"/>
  <c r="L52" i="27"/>
  <c r="M52" i="27"/>
  <c r="G49" i="26"/>
  <c r="H49" i="26"/>
  <c r="L57" i="23"/>
  <c r="M57" i="23"/>
  <c r="L13" i="22"/>
  <c r="M13" i="22"/>
  <c r="G13" i="22"/>
  <c r="H13" i="22"/>
  <c r="G11" i="27"/>
  <c r="H11" i="27"/>
  <c r="G31" i="26"/>
  <c r="H31" i="26"/>
  <c r="E27" i="26"/>
  <c r="F27" i="26" s="1"/>
  <c r="G8" i="27"/>
  <c r="H8" i="27"/>
  <c r="E42" i="22"/>
  <c r="F42" i="22" s="1"/>
  <c r="G11" i="23"/>
  <c r="H11" i="23"/>
  <c r="L8" i="26"/>
  <c r="N8" i="26" s="1"/>
  <c r="M8" i="26"/>
  <c r="E45" i="21"/>
  <c r="F45" i="21" s="1"/>
  <c r="E27" i="25"/>
  <c r="F27" i="25" s="1"/>
  <c r="G62" i="23"/>
  <c r="H62" i="23"/>
  <c r="G60" i="22"/>
  <c r="H60" i="22"/>
  <c r="L70" i="21"/>
  <c r="M70" i="21"/>
  <c r="K47" i="26"/>
  <c r="K87" i="23"/>
  <c r="L87" i="23" s="1"/>
  <c r="E39" i="20"/>
  <c r="L64" i="22"/>
  <c r="M64" i="22"/>
  <c r="G47" i="22"/>
  <c r="H47" i="22"/>
  <c r="N67" i="23"/>
  <c r="H49" i="22"/>
  <c r="G49" i="22"/>
  <c r="L9" i="20"/>
  <c r="M9" i="20"/>
  <c r="J87" i="21"/>
  <c r="K87" i="21" s="1"/>
  <c r="J75" i="23"/>
  <c r="K75" i="23" s="1"/>
  <c r="J51" i="26"/>
  <c r="K51" i="26" s="1"/>
  <c r="G56" i="27"/>
  <c r="H56" i="27"/>
  <c r="G31" i="25"/>
  <c r="H31" i="25"/>
  <c r="G54" i="20"/>
  <c r="H54" i="20"/>
  <c r="I62" i="9"/>
  <c r="J62" i="9" s="1"/>
  <c r="G39" i="25"/>
  <c r="I55" i="25"/>
  <c r="L7" i="25"/>
  <c r="M7" i="25"/>
  <c r="F30" i="17"/>
  <c r="F79" i="23"/>
  <c r="I75" i="9"/>
  <c r="J75" i="9" s="1"/>
  <c r="G7" i="20"/>
  <c r="G55" i="21"/>
  <c r="H55" i="21"/>
  <c r="I87" i="9"/>
  <c r="J87" i="9" s="1"/>
  <c r="L67" i="21"/>
  <c r="M67" i="21"/>
  <c r="L11" i="27"/>
  <c r="M11" i="27"/>
  <c r="L55" i="23"/>
  <c r="M55" i="23"/>
  <c r="G66" i="21"/>
  <c r="H66" i="21"/>
  <c r="G9" i="25"/>
  <c r="H9" i="25"/>
  <c r="G65" i="27"/>
  <c r="H65" i="27"/>
  <c r="L39" i="26"/>
  <c r="M39" i="26"/>
  <c r="G39" i="26"/>
  <c r="E35" i="25"/>
  <c r="G76" i="22"/>
  <c r="H76" i="22"/>
  <c r="J47" i="27"/>
  <c r="K47" i="27" s="1"/>
  <c r="G9" i="26"/>
  <c r="H9" i="26"/>
  <c r="L8" i="25"/>
  <c r="M8" i="25"/>
  <c r="G43" i="23"/>
  <c r="H43" i="23"/>
  <c r="L16" i="21"/>
  <c r="M16" i="21"/>
  <c r="G80" i="21"/>
  <c r="H80" i="21"/>
  <c r="J59" i="21"/>
  <c r="K59" i="21" s="1"/>
  <c r="N47" i="25"/>
  <c r="G70" i="21"/>
  <c r="H70" i="21"/>
  <c r="G45" i="20"/>
  <c r="H45" i="20"/>
  <c r="G51" i="22"/>
  <c r="H51" i="22"/>
  <c r="I73" i="27"/>
  <c r="E39" i="23"/>
  <c r="F39" i="23" s="1"/>
  <c r="G72" i="22"/>
  <c r="H72" i="22"/>
  <c r="L66" i="21"/>
  <c r="M66" i="21"/>
  <c r="F85" i="22"/>
  <c r="L55" i="25"/>
  <c r="G10" i="21"/>
  <c r="H10" i="21"/>
  <c r="L8" i="21"/>
  <c r="M8" i="21"/>
  <c r="L8" i="20"/>
  <c r="M8" i="20"/>
  <c r="L85" i="22"/>
  <c r="G84" i="21"/>
  <c r="H84" i="21"/>
  <c r="K72" i="22"/>
  <c r="E47" i="27"/>
  <c r="E36" i="27"/>
  <c r="F36" i="27" s="1"/>
  <c r="G10" i="27"/>
  <c r="H10" i="27"/>
  <c r="G47" i="25"/>
  <c r="H47" i="25"/>
  <c r="L10" i="27"/>
  <c r="M10" i="27"/>
  <c r="G51" i="27"/>
  <c r="L9" i="25"/>
  <c r="M9" i="25"/>
  <c r="I91" i="21"/>
  <c r="E101" i="21"/>
  <c r="F101" i="21" s="1"/>
  <c r="E94" i="22"/>
  <c r="F94" i="22" s="1"/>
  <c r="G61" i="23"/>
  <c r="H61" i="23"/>
  <c r="G52" i="21"/>
  <c r="H52" i="21"/>
  <c r="K94" i="22"/>
  <c r="L94" i="22" s="1"/>
  <c r="F8" i="17"/>
  <c r="F3" i="17"/>
  <c r="G60" i="23"/>
  <c r="H60" i="23"/>
  <c r="F51" i="23"/>
  <c r="G8" i="21"/>
  <c r="H8" i="21"/>
  <c r="H29" i="22"/>
  <c r="I29" i="22" s="1"/>
  <c r="H25" i="27"/>
  <c r="I25" i="27" s="1"/>
  <c r="L12" i="23"/>
  <c r="M12" i="23"/>
  <c r="N77" i="21"/>
  <c r="N72" i="22"/>
  <c r="J81" i="22"/>
  <c r="K81" i="22" s="1"/>
  <c r="K27" i="23"/>
  <c r="L27" i="23" s="1"/>
  <c r="G55" i="27"/>
  <c r="H55" i="27"/>
  <c r="G78" i="22"/>
  <c r="H78" i="22"/>
  <c r="G38" i="20"/>
  <c r="H38" i="20"/>
  <c r="I124" i="9"/>
  <c r="L7" i="21"/>
  <c r="M7" i="21"/>
  <c r="L13" i="23"/>
  <c r="M13" i="23"/>
  <c r="E81" i="22"/>
  <c r="F55" i="25"/>
  <c r="F73" i="27"/>
  <c r="H59" i="25"/>
  <c r="I59" i="25" s="1"/>
  <c r="L55" i="26"/>
  <c r="G56" i="20"/>
  <c r="H56" i="20"/>
  <c r="L60" i="22"/>
  <c r="M60" i="22"/>
  <c r="G47" i="26"/>
  <c r="H47" i="26"/>
  <c r="L12" i="21"/>
  <c r="M12" i="21"/>
  <c r="E87" i="23"/>
  <c r="F87" i="23" s="1"/>
  <c r="G45" i="27"/>
  <c r="H45" i="27"/>
  <c r="G43" i="27"/>
  <c r="H43" i="27"/>
  <c r="E58" i="27"/>
  <c r="L42" i="25"/>
  <c r="M42" i="25"/>
  <c r="G34" i="25"/>
  <c r="H34" i="25"/>
  <c r="L51" i="27"/>
  <c r="M51" i="27"/>
  <c r="G41" i="27"/>
  <c r="H41" i="27"/>
  <c r="L9" i="23"/>
  <c r="L15" i="23" s="1"/>
  <c r="M15" i="23" s="1"/>
  <c r="M9" i="23"/>
  <c r="J55" i="22"/>
  <c r="K55" i="22" s="1"/>
  <c r="F91" i="21"/>
  <c r="K59" i="25"/>
  <c r="L59" i="25" s="1"/>
  <c r="E30" i="20"/>
  <c r="F30" i="20" s="1"/>
  <c r="G55" i="23"/>
  <c r="G53" i="20"/>
  <c r="H53" i="20"/>
  <c r="H27" i="23"/>
  <c r="I27" i="23" s="1"/>
  <c r="L39" i="25"/>
  <c r="M39" i="25"/>
  <c r="E51" i="23"/>
  <c r="N62" i="27"/>
  <c r="K25" i="27"/>
  <c r="L25" i="27" s="1"/>
  <c r="G52" i="20"/>
  <c r="G72" i="23"/>
  <c r="H72" i="23"/>
  <c r="G65" i="22"/>
  <c r="H65" i="22"/>
  <c r="G10" i="22"/>
  <c r="H10" i="22"/>
  <c r="H42" i="22"/>
  <c r="I42" i="22" s="1"/>
  <c r="L69" i="21"/>
  <c r="M69" i="21"/>
  <c r="G65" i="21"/>
  <c r="H65" i="21"/>
  <c r="G67" i="23"/>
  <c r="H67" i="23"/>
  <c r="J17" i="21"/>
  <c r="M51" i="25"/>
  <c r="N51" i="25" s="1"/>
  <c r="L15" i="21"/>
  <c r="N15" i="21" s="1"/>
  <c r="M15" i="21"/>
  <c r="G53" i="21"/>
  <c r="H53" i="21"/>
  <c r="L79" i="23"/>
  <c r="G59" i="23"/>
  <c r="H59" i="23"/>
  <c r="F43" i="17"/>
  <c r="F46" i="17"/>
  <c r="F19" i="17"/>
  <c r="F9" i="17"/>
  <c r="F47" i="17"/>
  <c r="F54" i="17"/>
  <c r="N7" i="23"/>
  <c r="G37" i="20"/>
  <c r="H37" i="20"/>
  <c r="L56" i="27"/>
  <c r="M56" i="27"/>
  <c r="G63" i="27"/>
  <c r="H63" i="27"/>
  <c r="L9" i="26"/>
  <c r="M9" i="26"/>
  <c r="G41" i="26"/>
  <c r="H41" i="26"/>
  <c r="G33" i="25"/>
  <c r="H33" i="25"/>
  <c r="G74" i="23"/>
  <c r="H74" i="23"/>
  <c r="L40" i="25"/>
  <c r="M40" i="25"/>
  <c r="L11" i="23"/>
  <c r="M11" i="23"/>
  <c r="E59" i="26"/>
  <c r="F59" i="26" s="1"/>
  <c r="K67" i="23"/>
  <c r="K62" i="27"/>
  <c r="L7" i="20"/>
  <c r="J35" i="26"/>
  <c r="K35" i="26" s="1"/>
  <c r="E63" i="23"/>
  <c r="G44" i="20"/>
  <c r="H44" i="20"/>
  <c r="J43" i="25"/>
  <c r="G71" i="23"/>
  <c r="H71" i="23"/>
  <c r="G54" i="22"/>
  <c r="H54" i="22"/>
  <c r="F55" i="22"/>
  <c r="G85" i="21"/>
  <c r="H85" i="21"/>
  <c r="J51" i="25"/>
  <c r="K51" i="25" s="1"/>
  <c r="K29" i="22"/>
  <c r="L29" i="22" s="1"/>
  <c r="G43" i="20"/>
  <c r="G67" i="22"/>
  <c r="H67" i="22"/>
  <c r="G8" i="25"/>
  <c r="H8" i="25"/>
  <c r="L59" i="23"/>
  <c r="M59" i="23"/>
  <c r="G64" i="22"/>
  <c r="H64" i="22"/>
  <c r="G47" i="20"/>
  <c r="H47" i="20"/>
  <c r="M69" i="27"/>
  <c r="N69" i="27" s="1"/>
  <c r="L46" i="20"/>
  <c r="M46" i="20"/>
  <c r="F55" i="26"/>
  <c r="H94" i="22"/>
  <c r="I94" i="22" s="1"/>
  <c r="I52" i="9"/>
  <c r="J52" i="9" s="1"/>
  <c r="L91" i="21"/>
  <c r="L14" i="21"/>
  <c r="N14" i="21" s="1"/>
  <c r="M14" i="21"/>
  <c r="I79" i="9"/>
  <c r="J79" i="9" s="1"/>
  <c r="G80" i="22"/>
  <c r="H80" i="22"/>
  <c r="I74" i="9"/>
  <c r="J74" i="9" s="1"/>
  <c r="C22" i="10"/>
  <c r="D22" i="10" s="1"/>
  <c r="I64" i="9"/>
  <c r="J64" i="9" s="1"/>
  <c r="I42" i="9"/>
  <c r="J42" i="9" s="1"/>
  <c r="G66" i="27"/>
  <c r="H66" i="27"/>
  <c r="G47" i="23"/>
  <c r="H47" i="23"/>
  <c r="F29" i="17"/>
  <c r="F20" i="17"/>
  <c r="G54" i="27"/>
  <c r="H54" i="27"/>
  <c r="L7" i="26"/>
  <c r="M7" i="26"/>
  <c r="G45" i="23"/>
  <c r="H45" i="23"/>
  <c r="G14" i="23"/>
  <c r="H14" i="23"/>
  <c r="G77" i="22"/>
  <c r="H77" i="22"/>
  <c r="G52" i="27"/>
  <c r="H52" i="27"/>
  <c r="L12" i="27"/>
  <c r="N12" i="27" s="1"/>
  <c r="M12" i="27"/>
  <c r="L41" i="25"/>
  <c r="M41" i="25"/>
  <c r="E55" i="22"/>
  <c r="F59" i="21"/>
  <c r="H36" i="27"/>
  <c r="I36" i="27" s="1"/>
  <c r="E59" i="21"/>
  <c r="H31" i="21"/>
  <c r="I31" i="21" s="1"/>
  <c r="G7" i="27"/>
  <c r="H7" i="27"/>
  <c r="G9" i="22"/>
  <c r="H9" i="22"/>
  <c r="E80" i="27"/>
  <c r="F80" i="27" s="1"/>
  <c r="F39" i="20"/>
  <c r="G68" i="27"/>
  <c r="H68" i="27"/>
  <c r="G7" i="25"/>
  <c r="H7" i="25"/>
  <c r="L68" i="21"/>
  <c r="M68" i="21"/>
  <c r="K47" i="25"/>
  <c r="K101" i="21"/>
  <c r="L101" i="21" s="1"/>
  <c r="K80" i="27"/>
  <c r="L80" i="27" s="1"/>
  <c r="L54" i="27"/>
  <c r="M54" i="27"/>
  <c r="G50" i="25"/>
  <c r="H50" i="25"/>
  <c r="L10" i="22"/>
  <c r="M10" i="22"/>
  <c r="L47" i="20"/>
  <c r="M47" i="20"/>
  <c r="G8" i="20"/>
  <c r="H8" i="20"/>
  <c r="H19" i="25"/>
  <c r="I19" i="25" s="1"/>
  <c r="K16" i="20"/>
  <c r="K21" i="20" s="1"/>
  <c r="L21" i="20" s="1"/>
  <c r="G59" i="22"/>
  <c r="G71" i="21"/>
  <c r="H71" i="21"/>
  <c r="G12" i="21"/>
  <c r="H12" i="21"/>
  <c r="G51" i="21"/>
  <c r="H51" i="21"/>
  <c r="K19" i="25"/>
  <c r="L19" i="25" s="1"/>
  <c r="G41" i="25"/>
  <c r="H41" i="25"/>
  <c r="G69" i="23"/>
  <c r="H69" i="23"/>
  <c r="L9" i="22"/>
  <c r="M9" i="22"/>
  <c r="M75" i="23"/>
  <c r="N75" i="23" s="1"/>
  <c r="J39" i="20"/>
  <c r="K39" i="20" s="1"/>
  <c r="G16" i="21"/>
  <c r="H16" i="21"/>
  <c r="H80" i="27"/>
  <c r="I80" i="27" s="1"/>
  <c r="L73" i="27"/>
  <c r="G79" i="21"/>
  <c r="H79" i="21"/>
  <c r="L10" i="25"/>
  <c r="M10" i="25"/>
  <c r="H19" i="26"/>
  <c r="I19" i="26" s="1"/>
  <c r="G9" i="27"/>
  <c r="H9" i="27"/>
  <c r="G32" i="25"/>
  <c r="H32" i="25"/>
  <c r="E68" i="22"/>
  <c r="G78" i="21"/>
  <c r="H78" i="21"/>
  <c r="L10" i="20"/>
  <c r="N10" i="20" s="1"/>
  <c r="M10" i="20"/>
  <c r="N47" i="26"/>
  <c r="K31" i="21"/>
  <c r="L31" i="21" s="1"/>
  <c r="L53" i="27"/>
  <c r="M53" i="27"/>
  <c r="G73" i="22"/>
  <c r="H73" i="22"/>
  <c r="G56" i="21"/>
  <c r="H56" i="21"/>
  <c r="L63" i="22"/>
  <c r="M63" i="22"/>
  <c r="M87" i="21"/>
  <c r="N87" i="21" s="1"/>
  <c r="M81" i="22"/>
  <c r="N81" i="22" s="1"/>
  <c r="I102" i="9"/>
  <c r="I8" i="9"/>
  <c r="J8" i="9" s="1"/>
  <c r="H59" i="26"/>
  <c r="I59" i="26" s="1"/>
  <c r="I84" i="9"/>
  <c r="G62" i="27"/>
  <c r="H62" i="27"/>
  <c r="I9" i="9"/>
  <c r="L61" i="23"/>
  <c r="M61" i="23"/>
  <c r="D25" i="10" l="1"/>
  <c r="M7" i="9"/>
  <c r="E67" i="9"/>
  <c r="D67" i="9"/>
  <c r="E56" i="9"/>
  <c r="D56" i="9"/>
  <c r="E35" i="9"/>
  <c r="D35" i="9"/>
  <c r="E65" i="9"/>
  <c r="D65" i="9"/>
  <c r="E23" i="9"/>
  <c r="D23" i="9"/>
  <c r="E45" i="9"/>
  <c r="D45" i="9"/>
  <c r="E46" i="9"/>
  <c r="D46" i="9"/>
  <c r="E31" i="9"/>
  <c r="D31" i="9"/>
  <c r="E33" i="9"/>
  <c r="D33" i="9"/>
  <c r="E66" i="9"/>
  <c r="D66" i="9"/>
  <c r="E10" i="9"/>
  <c r="D10" i="9"/>
  <c r="E88" i="9"/>
  <c r="D88" i="9"/>
  <c r="E32" i="9"/>
  <c r="D32" i="9"/>
  <c r="E41" i="9"/>
  <c r="D41" i="9"/>
  <c r="E63" i="9"/>
  <c r="D63" i="9"/>
  <c r="E85" i="9"/>
  <c r="D85" i="9"/>
  <c r="E34" i="9"/>
  <c r="D34" i="9"/>
  <c r="E54" i="9"/>
  <c r="D54" i="9"/>
  <c r="E21" i="9"/>
  <c r="D21" i="9"/>
  <c r="E76" i="9"/>
  <c r="D76" i="9"/>
  <c r="E77" i="9"/>
  <c r="D77" i="9"/>
  <c r="E78" i="9"/>
  <c r="D78" i="9"/>
  <c r="E86" i="9"/>
  <c r="D86" i="9"/>
  <c r="E19" i="9"/>
  <c r="D19" i="9"/>
  <c r="E68" i="9"/>
  <c r="D68" i="9"/>
  <c r="E53" i="9"/>
  <c r="D53" i="9"/>
  <c r="E30" i="9"/>
  <c r="D30" i="9"/>
  <c r="E22" i="9"/>
  <c r="D22" i="9"/>
  <c r="E20" i="9"/>
  <c r="D20" i="9"/>
  <c r="E29" i="9"/>
  <c r="D29" i="9"/>
  <c r="E55" i="9"/>
  <c r="D55" i="9"/>
  <c r="E18" i="9"/>
  <c r="D18" i="9"/>
  <c r="E43" i="9"/>
  <c r="D43" i="9"/>
  <c r="E24" i="9"/>
  <c r="D24" i="9"/>
  <c r="E57" i="9"/>
  <c r="D57" i="9"/>
  <c r="E51" i="9"/>
  <c r="D51" i="9"/>
  <c r="K44" i="9"/>
  <c r="L44" i="9" s="1"/>
  <c r="M44" i="9" s="1"/>
  <c r="J44" i="9"/>
  <c r="B117" i="9"/>
  <c r="J117" i="9"/>
  <c r="K124" i="9"/>
  <c r="L124" i="9" s="1"/>
  <c r="M124" i="9" s="1"/>
  <c r="J124" i="9"/>
  <c r="C84" i="9"/>
  <c r="D84" i="9" s="1"/>
  <c r="J84" i="9"/>
  <c r="K25" i="9"/>
  <c r="L25" i="9" s="1"/>
  <c r="M25" i="9" s="1"/>
  <c r="J25" i="9"/>
  <c r="K102" i="9"/>
  <c r="L102" i="9" s="1"/>
  <c r="M102" i="9" s="1"/>
  <c r="J102" i="9"/>
  <c r="C36" i="9"/>
  <c r="C25" i="9"/>
  <c r="C79" i="9"/>
  <c r="K79" i="9"/>
  <c r="L79" i="9" s="1"/>
  <c r="M79" i="9" s="1"/>
  <c r="K87" i="9"/>
  <c r="L87" i="9" s="1"/>
  <c r="M87" i="9" s="1"/>
  <c r="C87" i="9"/>
  <c r="K40" i="9"/>
  <c r="L40" i="9" s="1"/>
  <c r="M40" i="9" s="1"/>
  <c r="C40" i="9"/>
  <c r="D40" i="9" s="1"/>
  <c r="K73" i="9"/>
  <c r="L73" i="9" s="1"/>
  <c r="M73" i="9" s="1"/>
  <c r="C73" i="9"/>
  <c r="D73" i="9" s="1"/>
  <c r="C42" i="9"/>
  <c r="K42" i="9"/>
  <c r="L42" i="9" s="1"/>
  <c r="M42" i="9" s="1"/>
  <c r="K90" i="9"/>
  <c r="L90" i="9" s="1"/>
  <c r="M90" i="9" s="1"/>
  <c r="C90" i="9"/>
  <c r="K84" i="9"/>
  <c r="L84" i="9" s="1"/>
  <c r="M84" i="9" s="1"/>
  <c r="C64" i="9"/>
  <c r="K64" i="9"/>
  <c r="L64" i="9" s="1"/>
  <c r="M64" i="9" s="1"/>
  <c r="C89" i="9"/>
  <c r="K89" i="9"/>
  <c r="L89" i="9" s="1"/>
  <c r="M89" i="9" s="1"/>
  <c r="M117" i="9"/>
  <c r="C75" i="9"/>
  <c r="K75" i="9"/>
  <c r="L75" i="9" s="1"/>
  <c r="M75" i="9" s="1"/>
  <c r="K62" i="9"/>
  <c r="L62" i="9" s="1"/>
  <c r="M62" i="9" s="1"/>
  <c r="C62" i="9"/>
  <c r="D62" i="9" s="1"/>
  <c r="C74" i="9"/>
  <c r="K74" i="9"/>
  <c r="L74" i="9" s="1"/>
  <c r="M74" i="9" s="1"/>
  <c r="K52" i="9"/>
  <c r="L52" i="9" s="1"/>
  <c r="M52" i="9" s="1"/>
  <c r="C52" i="9"/>
  <c r="B47" i="9"/>
  <c r="C44" i="9"/>
  <c r="J7" i="9"/>
  <c r="B7" i="9"/>
  <c r="C24" i="10"/>
  <c r="D24" i="10" s="1"/>
  <c r="H14" i="9"/>
  <c r="K12" i="9"/>
  <c r="L12" i="9" s="1"/>
  <c r="J12" i="9"/>
  <c r="K13" i="9"/>
  <c r="L13" i="9" s="1"/>
  <c r="J13" i="9"/>
  <c r="K8" i="9"/>
  <c r="L8" i="9" s="1"/>
  <c r="K9" i="9"/>
  <c r="L9" i="9" s="1"/>
  <c r="J9" i="9"/>
  <c r="K11" i="9"/>
  <c r="L11" i="9" s="1"/>
  <c r="J11" i="9"/>
  <c r="C23" i="10"/>
  <c r="D23" i="10" s="1"/>
  <c r="C10" i="10"/>
  <c r="D10" i="10" s="1"/>
  <c r="C13" i="9"/>
  <c r="C12" i="9"/>
  <c r="C21" i="10"/>
  <c r="D21" i="10" s="1"/>
  <c r="I113" i="9"/>
  <c r="C8" i="9"/>
  <c r="C17" i="10"/>
  <c r="D17" i="10" s="1"/>
  <c r="C18" i="10"/>
  <c r="D18" i="10" s="1"/>
  <c r="H39" i="26"/>
  <c r="H63" i="21"/>
  <c r="H39" i="25"/>
  <c r="H55" i="23"/>
  <c r="H59" i="22"/>
  <c r="H51" i="27"/>
  <c r="B16" i="10"/>
  <c r="F61" i="20"/>
  <c r="H7" i="20"/>
  <c r="M7" i="20"/>
  <c r="H43" i="20"/>
  <c r="L16" i="20"/>
  <c r="H34" i="20"/>
  <c r="H52" i="20"/>
  <c r="M43" i="20"/>
  <c r="I16" i="20"/>
  <c r="C11" i="9"/>
  <c r="C9" i="9"/>
  <c r="I58" i="9"/>
  <c r="N11" i="20"/>
  <c r="N13" i="23"/>
  <c r="N10" i="25"/>
  <c r="N9" i="27"/>
  <c r="C19" i="10"/>
  <c r="D19" i="10" s="1"/>
  <c r="I36" i="9"/>
  <c r="N8" i="20"/>
  <c r="G63" i="23"/>
  <c r="H63" i="23" s="1"/>
  <c r="G35" i="26"/>
  <c r="H35" i="26" s="1"/>
  <c r="N14" i="23"/>
  <c r="G11" i="26"/>
  <c r="H11" i="26" s="1"/>
  <c r="N9" i="25"/>
  <c r="G55" i="22"/>
  <c r="H55" i="22" s="1"/>
  <c r="L63" i="23"/>
  <c r="M63" i="23" s="1"/>
  <c r="L43" i="26"/>
  <c r="M43" i="26" s="1"/>
  <c r="G39" i="20"/>
  <c r="H39" i="20" s="1"/>
  <c r="N8" i="27"/>
  <c r="N10" i="21"/>
  <c r="N15" i="22"/>
  <c r="N8" i="21"/>
  <c r="L73" i="21"/>
  <c r="M73" i="21" s="1"/>
  <c r="G15" i="23"/>
  <c r="H15" i="23" s="1"/>
  <c r="G57" i="20"/>
  <c r="H57" i="20" s="1"/>
  <c r="N10" i="22"/>
  <c r="L68" i="22"/>
  <c r="M68" i="22" s="1"/>
  <c r="G11" i="25"/>
  <c r="H11" i="25" s="1"/>
  <c r="N7" i="22"/>
  <c r="G16" i="22"/>
  <c r="H16" i="22" s="1"/>
  <c r="G73" i="21"/>
  <c r="H73" i="21" s="1"/>
  <c r="G35" i="25"/>
  <c r="H35" i="25" s="1"/>
  <c r="N12" i="23"/>
  <c r="G69" i="27"/>
  <c r="H69" i="27" s="1"/>
  <c r="L48" i="20"/>
  <c r="M48" i="20" s="1"/>
  <c r="G47" i="27"/>
  <c r="H47" i="27" s="1"/>
  <c r="G81" i="22"/>
  <c r="H81" i="22" s="1"/>
  <c r="N8" i="25"/>
  <c r="N14" i="22"/>
  <c r="L11" i="26"/>
  <c r="M11" i="26" s="1"/>
  <c r="N7" i="26"/>
  <c r="I80" i="9"/>
  <c r="G87" i="21"/>
  <c r="H87" i="21" s="1"/>
  <c r="L58" i="27"/>
  <c r="M58" i="27" s="1"/>
  <c r="G51" i="25"/>
  <c r="H51" i="25" s="1"/>
  <c r="I14" i="9"/>
  <c r="L17" i="21"/>
  <c r="M17" i="21" s="1"/>
  <c r="N7" i="21"/>
  <c r="G43" i="25"/>
  <c r="H43" i="25" s="1"/>
  <c r="I47" i="9"/>
  <c r="G14" i="27"/>
  <c r="H14" i="27" s="1"/>
  <c r="N7" i="27"/>
  <c r="G43" i="26"/>
  <c r="H43" i="26" s="1"/>
  <c r="G68" i="22"/>
  <c r="H68" i="22" s="1"/>
  <c r="G51" i="26"/>
  <c r="H51" i="26" s="1"/>
  <c r="G58" i="27"/>
  <c r="H58" i="27" s="1"/>
  <c r="N16" i="21"/>
  <c r="G12" i="20"/>
  <c r="H12" i="20" s="1"/>
  <c r="N7" i="20"/>
  <c r="N11" i="23"/>
  <c r="N9" i="20"/>
  <c r="C20" i="10"/>
  <c r="D20" i="10" s="1"/>
  <c r="N9" i="26"/>
  <c r="F37" i="17"/>
  <c r="F55" i="17"/>
  <c r="G17" i="21"/>
  <c r="H17" i="21" s="1"/>
  <c r="N9" i="23"/>
  <c r="N15" i="23" s="1"/>
  <c r="G59" i="21"/>
  <c r="H59" i="21" s="1"/>
  <c r="G48" i="20"/>
  <c r="H48" i="20" s="1"/>
  <c r="G75" i="23"/>
  <c r="H75" i="23" s="1"/>
  <c r="L43" i="25"/>
  <c r="M43" i="25" s="1"/>
  <c r="N10" i="27"/>
  <c r="L14" i="27"/>
  <c r="M14" i="27" s="1"/>
  <c r="G51" i="23"/>
  <c r="H51" i="23" s="1"/>
  <c r="I69" i="9"/>
  <c r="I91" i="9"/>
  <c r="N9" i="22"/>
  <c r="L16" i="22"/>
  <c r="M16" i="22" s="1"/>
  <c r="L12" i="20"/>
  <c r="M12" i="20" s="1"/>
  <c r="N12" i="21"/>
  <c r="N11" i="27"/>
  <c r="L11" i="25"/>
  <c r="M11" i="25" s="1"/>
  <c r="N7" i="25"/>
  <c r="N13" i="22"/>
  <c r="E7" i="9" l="1"/>
  <c r="B14" i="9"/>
  <c r="B4" i="10" s="1"/>
  <c r="B3" i="10" s="1"/>
  <c r="E12" i="9"/>
  <c r="D12" i="9"/>
  <c r="E13" i="9"/>
  <c r="D13" i="9"/>
  <c r="D7" i="9"/>
  <c r="E9" i="9"/>
  <c r="D9" i="9"/>
  <c r="E74" i="9"/>
  <c r="D74" i="9"/>
  <c r="E36" i="9"/>
  <c r="D36" i="9"/>
  <c r="E8" i="9"/>
  <c r="D8" i="9"/>
  <c r="E90" i="9"/>
  <c r="D90" i="9"/>
  <c r="E117" i="9"/>
  <c r="D117" i="9"/>
  <c r="E52" i="9"/>
  <c r="D52" i="9"/>
  <c r="E89" i="9"/>
  <c r="D89" i="9"/>
  <c r="E25" i="9"/>
  <c r="D25" i="9"/>
  <c r="E11" i="9"/>
  <c r="D11" i="9"/>
  <c r="E64" i="9"/>
  <c r="D64" i="9"/>
  <c r="E44" i="9"/>
  <c r="D44" i="9"/>
  <c r="E87" i="9"/>
  <c r="D87" i="9"/>
  <c r="E75" i="9"/>
  <c r="D75" i="9"/>
  <c r="E42" i="9"/>
  <c r="D42" i="9"/>
  <c r="E79" i="9"/>
  <c r="D79" i="9"/>
  <c r="I146" i="9"/>
  <c r="K36" i="9"/>
  <c r="L36" i="9" s="1"/>
  <c r="M36" i="9" s="1"/>
  <c r="J36" i="9"/>
  <c r="B124" i="9"/>
  <c r="K113" i="9"/>
  <c r="L113" i="9" s="1"/>
  <c r="M113" i="9" s="1"/>
  <c r="J113" i="9"/>
  <c r="K91" i="9"/>
  <c r="L91" i="9" s="1"/>
  <c r="M91" i="9" s="1"/>
  <c r="J91" i="9"/>
  <c r="I135" i="9"/>
  <c r="K80" i="9"/>
  <c r="L80" i="9" s="1"/>
  <c r="M80" i="9" s="1"/>
  <c r="J80" i="9"/>
  <c r="K69" i="9"/>
  <c r="L69" i="9" s="1"/>
  <c r="M69" i="9" s="1"/>
  <c r="J69" i="9"/>
  <c r="K47" i="9"/>
  <c r="L47" i="9" s="1"/>
  <c r="M47" i="9" s="1"/>
  <c r="J47" i="9"/>
  <c r="K58" i="9"/>
  <c r="L58" i="9" s="1"/>
  <c r="M58" i="9" s="1"/>
  <c r="J58" i="9"/>
  <c r="C91" i="9"/>
  <c r="E84" i="9"/>
  <c r="C80" i="9"/>
  <c r="C9" i="10" s="1"/>
  <c r="E73" i="9"/>
  <c r="C58" i="9"/>
  <c r="C69" i="9"/>
  <c r="E62" i="9"/>
  <c r="B9" i="10"/>
  <c r="B7" i="10"/>
  <c r="C47" i="9"/>
  <c r="B12" i="10"/>
  <c r="B8" i="10"/>
  <c r="E40" i="9"/>
  <c r="M11" i="9"/>
  <c r="M13" i="9"/>
  <c r="K14" i="9"/>
  <c r="L14" i="9" s="1"/>
  <c r="J14" i="9"/>
  <c r="C16" i="10"/>
  <c r="D16" i="10" s="1"/>
  <c r="C6" i="10"/>
  <c r="D6" i="10" s="1"/>
  <c r="C5" i="10"/>
  <c r="D5" i="10" s="1"/>
  <c r="K52" i="20"/>
  <c r="L61" i="20"/>
  <c r="N52" i="20"/>
  <c r="I61" i="20"/>
  <c r="C14" i="9"/>
  <c r="M12" i="9"/>
  <c r="N11" i="25"/>
  <c r="N12" i="20"/>
  <c r="N16" i="22"/>
  <c r="M10" i="9"/>
  <c r="N11" i="26"/>
  <c r="M9" i="9"/>
  <c r="M8" i="9"/>
  <c r="N17" i="21"/>
  <c r="N14" i="27"/>
  <c r="E58" i="9" l="1"/>
  <c r="D58" i="9"/>
  <c r="E47" i="9"/>
  <c r="D47" i="9"/>
  <c r="E69" i="9"/>
  <c r="D69" i="9"/>
  <c r="D14" i="9"/>
  <c r="E80" i="9"/>
  <c r="D80" i="9"/>
  <c r="E124" i="9"/>
  <c r="D124" i="9"/>
  <c r="E91" i="9"/>
  <c r="D91" i="9"/>
  <c r="K135" i="9"/>
  <c r="L135" i="9" s="1"/>
  <c r="M135" i="9" s="1"/>
  <c r="J135" i="9"/>
  <c r="C12" i="10"/>
  <c r="D12" i="10" s="1"/>
  <c r="J146" i="9"/>
  <c r="K146" i="9"/>
  <c r="L146" i="9" s="1"/>
  <c r="M146" i="9" s="1"/>
  <c r="C7" i="10"/>
  <c r="D7" i="10" s="1"/>
  <c r="B11" i="10"/>
  <c r="D11" i="10" s="1"/>
  <c r="C8" i="10"/>
  <c r="D8" i="10" s="1"/>
  <c r="D9" i="10"/>
  <c r="E14" i="9"/>
  <c r="C4" i="10"/>
  <c r="C3" i="10" s="1"/>
  <c r="M14" i="9"/>
  <c r="D4" i="10" l="1"/>
  <c r="D3" i="10"/>
</calcChain>
</file>

<file path=xl/sharedStrings.xml><?xml version="1.0" encoding="utf-8"?>
<sst xmlns="http://schemas.openxmlformats.org/spreadsheetml/2006/main" count="10893" uniqueCount="1281">
  <si>
    <t>iPhone (SAR)</t>
  </si>
  <si>
    <t>NoniPhone (SAR)</t>
  </si>
  <si>
    <t xml:space="preserve">EBU MRC (SAR) </t>
  </si>
  <si>
    <t>PS Data (QTY)</t>
  </si>
  <si>
    <t>PP Voice (QTY)</t>
  </si>
  <si>
    <t>PP Data (QTY)</t>
  </si>
  <si>
    <t>Jawwy (QTY)</t>
  </si>
  <si>
    <t xml:space="preserve">Residential FWA (QTY) </t>
  </si>
  <si>
    <t xml:space="preserve">Residential FTTH (QTY) </t>
  </si>
  <si>
    <t>EMP ID</t>
  </si>
  <si>
    <t>Supervisor ID</t>
  </si>
  <si>
    <t>EMP National ID</t>
  </si>
  <si>
    <t>EMP Name</t>
  </si>
  <si>
    <t>Position</t>
  </si>
  <si>
    <t>Position United</t>
  </si>
  <si>
    <t>CBU User</t>
  </si>
  <si>
    <t>EBU User</t>
  </si>
  <si>
    <t>Region</t>
  </si>
  <si>
    <t>Area</t>
  </si>
  <si>
    <t>Branch  Name</t>
  </si>
  <si>
    <t>Branch Code</t>
  </si>
  <si>
    <t>Note</t>
  </si>
  <si>
    <t>Vacation Days</t>
  </si>
  <si>
    <t>Discount %</t>
  </si>
  <si>
    <t>TGT</t>
  </si>
  <si>
    <t>Branch sales</t>
  </si>
  <si>
    <t>Digital Sales</t>
  </si>
  <si>
    <t>Total</t>
  </si>
  <si>
    <t>%</t>
  </si>
  <si>
    <t>Sales</t>
  </si>
  <si>
    <t>Jubail</t>
  </si>
  <si>
    <t>XSER4522</t>
  </si>
  <si>
    <t>XSER3351</t>
  </si>
  <si>
    <t>EBU_XSER3351</t>
  </si>
  <si>
    <t>XSER3954</t>
  </si>
  <si>
    <t>xser5108</t>
  </si>
  <si>
    <t>XSER5108</t>
  </si>
  <si>
    <t>XSIS1323</t>
  </si>
  <si>
    <t>XSER3955</t>
  </si>
  <si>
    <t>XSER4264</t>
  </si>
  <si>
    <t>XSER5201</t>
  </si>
  <si>
    <t>XSER4868</t>
  </si>
  <si>
    <t>النعيرية</t>
  </si>
  <si>
    <t>XSER4403</t>
  </si>
  <si>
    <t>XSIS0921</t>
  </si>
  <si>
    <t>EBU_XSIS0921</t>
  </si>
  <si>
    <t>xser4769</t>
  </si>
  <si>
    <t>XSER4636</t>
  </si>
  <si>
    <t>XSIS0920</t>
  </si>
  <si>
    <t>EBU_XSIS0920</t>
  </si>
  <si>
    <t>XSIS1282</t>
  </si>
  <si>
    <t>XSER4487</t>
  </si>
  <si>
    <t>قرية العليا</t>
  </si>
  <si>
    <t>XSER4409</t>
  </si>
  <si>
    <t>XSER4649</t>
  </si>
  <si>
    <t>XSER4793</t>
  </si>
  <si>
    <t>XSER4149</t>
  </si>
  <si>
    <t>XSER4129</t>
  </si>
  <si>
    <t>XSER4712</t>
  </si>
  <si>
    <t>الرفيعة</t>
  </si>
  <si>
    <t>XSIS0362</t>
  </si>
  <si>
    <t>EBU_XSIS0362</t>
  </si>
  <si>
    <t>XSER3445</t>
  </si>
  <si>
    <t>XSER3900</t>
  </si>
  <si>
    <t>XSER0812</t>
  </si>
  <si>
    <t>EBU_XSER0812</t>
  </si>
  <si>
    <t>XSER4529</t>
  </si>
  <si>
    <t>XSER5202</t>
  </si>
  <si>
    <t>XSER3987</t>
  </si>
  <si>
    <t>XSER4772</t>
  </si>
  <si>
    <t>XSER4758</t>
  </si>
  <si>
    <t>XSER4621</t>
  </si>
  <si>
    <t>XSER1345</t>
  </si>
  <si>
    <t>ebu_XSER1345</t>
  </si>
  <si>
    <t>XSER4530</t>
  </si>
  <si>
    <t>XSER1362</t>
  </si>
  <si>
    <t>EBU_XSER1362</t>
  </si>
  <si>
    <t>XSER4620</t>
  </si>
  <si>
    <t>XSER4398</t>
  </si>
  <si>
    <t>XSER4078</t>
  </si>
  <si>
    <t>XSER4792</t>
  </si>
  <si>
    <t>XSER4766</t>
  </si>
  <si>
    <t>XSER4483</t>
  </si>
  <si>
    <t>XSER4192</t>
  </si>
  <si>
    <t>XSER4760</t>
  </si>
  <si>
    <t>XSER1047</t>
  </si>
  <si>
    <t>EBU_XSER1047</t>
  </si>
  <si>
    <t>XSER2672</t>
  </si>
  <si>
    <t>EBU_XSER2672</t>
  </si>
  <si>
    <t>XSER4941</t>
  </si>
  <si>
    <t>XSER4675</t>
  </si>
  <si>
    <t>XSER3662</t>
  </si>
  <si>
    <t>XSER0338</t>
  </si>
  <si>
    <t>EBU_XSER0338</t>
  </si>
  <si>
    <t>XSER3607</t>
  </si>
  <si>
    <t>XSIS0654</t>
  </si>
  <si>
    <t>XSIS0884</t>
  </si>
  <si>
    <t>XSER4290</t>
  </si>
  <si>
    <t>XSER4222</t>
  </si>
  <si>
    <t>XSER4236</t>
  </si>
  <si>
    <t>XSER4724</t>
  </si>
  <si>
    <t>XSIS0308</t>
  </si>
  <si>
    <t>XSER2074</t>
  </si>
  <si>
    <t>EBU_XSER2074</t>
  </si>
  <si>
    <t>XSER0450</t>
  </si>
  <si>
    <t>EBU_XSER0450</t>
  </si>
  <si>
    <t>XSIS0271</t>
  </si>
  <si>
    <t>EBU_XSIS0271</t>
  </si>
  <si>
    <t>XSER4858</t>
  </si>
  <si>
    <t>XSER3203</t>
  </si>
  <si>
    <t>EBU_XSER3203</t>
  </si>
  <si>
    <t>XSER3901</t>
  </si>
  <si>
    <t>Al Khobar</t>
  </si>
  <si>
    <t>XSER4401</t>
  </si>
  <si>
    <t>XSER4905</t>
  </si>
  <si>
    <t>XSER3353</t>
  </si>
  <si>
    <t>EBU_XSER3353</t>
  </si>
  <si>
    <t>XSER3635</t>
  </si>
  <si>
    <t>XSER4658</t>
  </si>
  <si>
    <t>XSIS0932</t>
  </si>
  <si>
    <t>EBU_XSIS0932</t>
  </si>
  <si>
    <t>XSER0356</t>
  </si>
  <si>
    <t>EBU_XSER0356</t>
  </si>
  <si>
    <t>XSER2772</t>
  </si>
  <si>
    <t>EBU_XSER2772</t>
  </si>
  <si>
    <t>XSER4523</t>
  </si>
  <si>
    <t>XSER4679</t>
  </si>
  <si>
    <t>XSER3030</t>
  </si>
  <si>
    <t>EBU_XSER3030</t>
  </si>
  <si>
    <t>XSER4774</t>
  </si>
  <si>
    <t>XSER3555</t>
  </si>
  <si>
    <t>XSER3327</t>
  </si>
  <si>
    <t>EBU_XSER3327</t>
  </si>
  <si>
    <t>XSER3726</t>
  </si>
  <si>
    <t>XSER3893</t>
  </si>
  <si>
    <t>كورنيش الخبر</t>
  </si>
  <si>
    <t>XSER1781</t>
  </si>
  <si>
    <t>EBU_XSER1781</t>
  </si>
  <si>
    <t>XSER3399</t>
  </si>
  <si>
    <t>EBU_XSER3399</t>
  </si>
  <si>
    <t>XSER2232</t>
  </si>
  <si>
    <t>EBU_XSER2232</t>
  </si>
  <si>
    <t>XSER3355</t>
  </si>
  <si>
    <t>EBU_XSER3355</t>
  </si>
  <si>
    <t>XSER2770</t>
  </si>
  <si>
    <t>EBU_XSER2770</t>
  </si>
  <si>
    <t>XSER1653</t>
  </si>
  <si>
    <t>EBU_XSER1653</t>
  </si>
  <si>
    <t>XSER4569</t>
  </si>
  <si>
    <t>XSER5403</t>
  </si>
  <si>
    <t>XSIS0079</t>
  </si>
  <si>
    <t>EBU_XSIS0079</t>
  </si>
  <si>
    <t>بقيق</t>
  </si>
  <si>
    <t>XSER2399</t>
  </si>
  <si>
    <t>EBU_XSER2399</t>
  </si>
  <si>
    <t>XSMT0007</t>
  </si>
  <si>
    <t>EBU_XSMT0007</t>
  </si>
  <si>
    <t>XSER3455</t>
  </si>
  <si>
    <t>XSIS1231</t>
  </si>
  <si>
    <t>XSER4633</t>
  </si>
  <si>
    <t>XSER1840</t>
  </si>
  <si>
    <t>EBU_XSER1840</t>
  </si>
  <si>
    <t>XSIS1261</t>
  </si>
  <si>
    <t>XSER3626</t>
  </si>
  <si>
    <t>العزيزية</t>
  </si>
  <si>
    <t>XSER4570</t>
  </si>
  <si>
    <t>XSER3638</t>
  </si>
  <si>
    <t>XSER2777</t>
  </si>
  <si>
    <t>EBU_XSER2777</t>
  </si>
  <si>
    <t>XSIS0704</t>
  </si>
  <si>
    <t>XSER3944</t>
  </si>
  <si>
    <t>XSER4441</t>
  </si>
  <si>
    <t>XSER3142</t>
  </si>
  <si>
    <t>EBU_XSER3142</t>
  </si>
  <si>
    <t>XSER4949</t>
  </si>
  <si>
    <t>XSER3903</t>
  </si>
  <si>
    <t>XSER4218</t>
  </si>
  <si>
    <t>XSER4165</t>
  </si>
  <si>
    <t>XSER3046</t>
  </si>
  <si>
    <t>EBU_XSER3046</t>
  </si>
  <si>
    <t>XSER4196</t>
  </si>
  <si>
    <t>XSER3556</t>
  </si>
  <si>
    <t>XSER5339</t>
  </si>
  <si>
    <t>XSER3192</t>
  </si>
  <si>
    <t>EBU_XSER3192</t>
  </si>
  <si>
    <t>XSER3554</t>
  </si>
  <si>
    <t>XSER3333</t>
  </si>
  <si>
    <t>EBU_XSER3333</t>
  </si>
  <si>
    <t>XSER1664</t>
  </si>
  <si>
    <t>EBU_XSER1664</t>
  </si>
  <si>
    <t>XSER4566</t>
  </si>
  <si>
    <t>XSER3437</t>
  </si>
  <si>
    <t>XSMT0369</t>
  </si>
  <si>
    <t>XSER5287</t>
  </si>
  <si>
    <t>XSER3418</t>
  </si>
  <si>
    <t>XSER1808</t>
  </si>
  <si>
    <t>EBU_XSER1808</t>
  </si>
  <si>
    <t>XSMT0364</t>
  </si>
  <si>
    <t>XSER3417</t>
  </si>
  <si>
    <t>XSER0176</t>
  </si>
  <si>
    <t>EBU_XSER0176</t>
  </si>
  <si>
    <t>XSER3782</t>
  </si>
  <si>
    <t>XSER3788</t>
  </si>
  <si>
    <t>EBU_XSER3788</t>
  </si>
  <si>
    <t>XSMT0367</t>
  </si>
  <si>
    <t>XSMT0353</t>
  </si>
  <si>
    <t>XSER3730</t>
  </si>
  <si>
    <t>XSER2724</t>
  </si>
  <si>
    <t>EBU_XSER2724</t>
  </si>
  <si>
    <t>XSER1470</t>
  </si>
  <si>
    <t>EBU_XSER1470</t>
  </si>
  <si>
    <t>XSER3731</t>
  </si>
  <si>
    <t>XSER3435</t>
  </si>
  <si>
    <t>XSER1904</t>
  </si>
  <si>
    <t>EBU_XSER1904</t>
  </si>
  <si>
    <t>XSMT0354</t>
  </si>
  <si>
    <t>XSER3783</t>
  </si>
  <si>
    <t>EBU_XSER3783</t>
  </si>
  <si>
    <t>XSMT0366</t>
  </si>
  <si>
    <t>XSER3832</t>
  </si>
  <si>
    <t>XSER3764</t>
  </si>
  <si>
    <t>Dammam</t>
  </si>
  <si>
    <t>XSER4480</t>
  </si>
  <si>
    <t>XSER4017</t>
  </si>
  <si>
    <t>XSIS1042</t>
  </si>
  <si>
    <t>XSER3141</t>
  </si>
  <si>
    <t>EBU_XSER3141</t>
  </si>
  <si>
    <t>XSER3323</t>
  </si>
  <si>
    <t>EBU_XSER3323</t>
  </si>
  <si>
    <t>XSER3757</t>
  </si>
  <si>
    <t>XSER4647</t>
  </si>
  <si>
    <t>XSER5303</t>
  </si>
  <si>
    <t>XSER4280</t>
  </si>
  <si>
    <t>XSER2297</t>
  </si>
  <si>
    <t>EBU_XSER2297</t>
  </si>
  <si>
    <t>XSER4918</t>
  </si>
  <si>
    <t>XSER5341</t>
  </si>
  <si>
    <t>XSIS0942</t>
  </si>
  <si>
    <t>XSIS1144</t>
  </si>
  <si>
    <t>EBU_XSIS1144</t>
  </si>
  <si>
    <t>XSER3364</t>
  </si>
  <si>
    <t>EBU_XSER3364</t>
  </si>
  <si>
    <t>XSER4316</t>
  </si>
  <si>
    <t>XSER1533</t>
  </si>
  <si>
    <t>EBU_XSER1533</t>
  </si>
  <si>
    <t>XSER0541</t>
  </si>
  <si>
    <t>EBU_XSER0541</t>
  </si>
  <si>
    <t>XSER4840</t>
  </si>
  <si>
    <t>XSER1046</t>
  </si>
  <si>
    <t>XSER1843</t>
  </si>
  <si>
    <t>EBU_XSER1843</t>
  </si>
  <si>
    <t>XSER4533</t>
  </si>
  <si>
    <t>XSER4428</t>
  </si>
  <si>
    <t>XSER1002</t>
  </si>
  <si>
    <t>EBU_XSER1002</t>
  </si>
  <si>
    <t>XSER3349</t>
  </si>
  <si>
    <t>EBU_XSER3349</t>
  </si>
  <si>
    <t>XSER4438</t>
  </si>
  <si>
    <t>الشاطيء</t>
  </si>
  <si>
    <t>XSER5314</t>
  </si>
  <si>
    <t>XSER3332</t>
  </si>
  <si>
    <t>EBU_XSER3332</t>
  </si>
  <si>
    <t>XSIS1320</t>
  </si>
  <si>
    <t>XSER1408</t>
  </si>
  <si>
    <t>EBU_XSER1408</t>
  </si>
  <si>
    <t>XSER1541</t>
  </si>
  <si>
    <t>EBU_XSER1541</t>
  </si>
  <si>
    <t>XSER3627</t>
  </si>
  <si>
    <t>XSER5318</t>
  </si>
  <si>
    <t>XSER5313</t>
  </si>
  <si>
    <t>الجلوية</t>
  </si>
  <si>
    <t>XSIS1278</t>
  </si>
  <si>
    <t>XSER5047</t>
  </si>
  <si>
    <t>XSER1650</t>
  </si>
  <si>
    <t>EBU_XSER1650</t>
  </si>
  <si>
    <t>XSER5311</t>
  </si>
  <si>
    <t>XSER4004</t>
  </si>
  <si>
    <t>XSER4089</t>
  </si>
  <si>
    <t>مطار الملك فهد</t>
  </si>
  <si>
    <t>XSER2717</t>
  </si>
  <si>
    <t>EBU_XSER2717</t>
  </si>
  <si>
    <t>XSER3550</t>
  </si>
  <si>
    <t>XSER1704</t>
  </si>
  <si>
    <t>EBU_XSER1704</t>
  </si>
  <si>
    <t>XSIS1317</t>
  </si>
  <si>
    <t>EBU_XSIS1317</t>
  </si>
  <si>
    <t>XSER3331</t>
  </si>
  <si>
    <t>EBU_XSER3331</t>
  </si>
  <si>
    <t>XSER3734</t>
  </si>
  <si>
    <t>XSER1271</t>
  </si>
  <si>
    <t>EBU_XSER1271</t>
  </si>
  <si>
    <t>XSER4776</t>
  </si>
  <si>
    <t>XSER4472</t>
  </si>
  <si>
    <t>XSER1871</t>
  </si>
  <si>
    <t>EBU_XSER1871</t>
  </si>
  <si>
    <t>XSER3040</t>
  </si>
  <si>
    <t>EBU_XSER3040</t>
  </si>
  <si>
    <t>XSER4385</t>
  </si>
  <si>
    <t>XSER4656</t>
  </si>
  <si>
    <t>XSIS1173</t>
  </si>
  <si>
    <t>EBU_XSIS1173</t>
  </si>
  <si>
    <t>XSER4131</t>
  </si>
  <si>
    <t>XSER4137</t>
  </si>
  <si>
    <t>XSER3628</t>
  </si>
  <si>
    <t>XSER4299</t>
  </si>
  <si>
    <t>XSER3348</t>
  </si>
  <si>
    <t>EBU_XSER3348</t>
  </si>
  <si>
    <t>بدر الدمام</t>
  </si>
  <si>
    <t>XSMT0334</t>
  </si>
  <si>
    <t>XSER5053</t>
  </si>
  <si>
    <t>XSIS0088</t>
  </si>
  <si>
    <t>EBU_XSIS0088</t>
  </si>
  <si>
    <t>XSER4092</t>
  </si>
  <si>
    <t>Al Ahsa</t>
  </si>
  <si>
    <t>المبرز ، بنده</t>
  </si>
  <si>
    <t>XSER4444</t>
  </si>
  <si>
    <t>XSER5307</t>
  </si>
  <si>
    <t>XSER4803</t>
  </si>
  <si>
    <t>XSER4914</t>
  </si>
  <si>
    <t>XSER4083</t>
  </si>
  <si>
    <t>XSIS0418</t>
  </si>
  <si>
    <t>XSER4185</t>
  </si>
  <si>
    <t>XSER1618</t>
  </si>
  <si>
    <t>EBU_XSER1618</t>
  </si>
  <si>
    <t>XSMT0245</t>
  </si>
  <si>
    <t>الهفوف ، العميرية</t>
  </si>
  <si>
    <t>XSER4753</t>
  </si>
  <si>
    <t>XSER4561</t>
  </si>
  <si>
    <t>XSER4423</t>
  </si>
  <si>
    <t>XSER4399</t>
  </si>
  <si>
    <t>XSER4699</t>
  </si>
  <si>
    <t>XSER4327</t>
  </si>
  <si>
    <t>XSER4690</t>
  </si>
  <si>
    <t>XSMT0384</t>
  </si>
  <si>
    <t>XSIS1145</t>
  </si>
  <si>
    <t>EBU_XSIS1145</t>
  </si>
  <si>
    <t>XSER4425</t>
  </si>
  <si>
    <t>XSER2199</t>
  </si>
  <si>
    <t>EBU_XSER2199</t>
  </si>
  <si>
    <t>XSER4273</t>
  </si>
  <si>
    <t>XSIS0964</t>
  </si>
  <si>
    <t>EBU_XSIS0964</t>
  </si>
  <si>
    <t>الاحساء ، برج العلي</t>
  </si>
  <si>
    <t>XSER4650</t>
  </si>
  <si>
    <t>XSER2201</t>
  </si>
  <si>
    <t>EBU_XSER2201</t>
  </si>
  <si>
    <t>XSER5295</t>
  </si>
  <si>
    <t>XSER1651</t>
  </si>
  <si>
    <t>EBU_XSER1651</t>
  </si>
  <si>
    <t>XSIS1158</t>
  </si>
  <si>
    <t>XSER1657</t>
  </si>
  <si>
    <t>EBU_XSER1657</t>
  </si>
  <si>
    <t>الجفر ، الشار ع العام</t>
  </si>
  <si>
    <t>XSER4241</t>
  </si>
  <si>
    <t>XSER4119</t>
  </si>
  <si>
    <t>XSER4963</t>
  </si>
  <si>
    <t>XSIS0427</t>
  </si>
  <si>
    <t>EBU_XSIS0427</t>
  </si>
  <si>
    <t>XSER4134</t>
  </si>
  <si>
    <t>XSER4076</t>
  </si>
  <si>
    <t>XSIS1160</t>
  </si>
  <si>
    <t>EBU_XSIS1160</t>
  </si>
  <si>
    <t>XSER4506</t>
  </si>
  <si>
    <t>XSER4528</t>
  </si>
  <si>
    <t>XSER4390</t>
  </si>
  <si>
    <t>XSIS1159</t>
  </si>
  <si>
    <t>EBU_XSIS1159</t>
  </si>
  <si>
    <t>XSMT0217</t>
  </si>
  <si>
    <t>XSER4609</t>
  </si>
  <si>
    <t>XSER4272</t>
  </si>
  <si>
    <t>XSER4381</t>
  </si>
  <si>
    <t>XSER3629</t>
  </si>
  <si>
    <t>XSER3413</t>
  </si>
  <si>
    <t>EBU_XSER3413</t>
  </si>
  <si>
    <t>XSER3549</t>
  </si>
  <si>
    <t>XSIS1273</t>
  </si>
  <si>
    <t>XSER3456</t>
  </si>
  <si>
    <t>XSER1883</t>
  </si>
  <si>
    <t>EBU_XSER1883</t>
  </si>
  <si>
    <t>XSER2746</t>
  </si>
  <si>
    <t>EBU_XSER2746</t>
  </si>
  <si>
    <t>XSER1649</t>
  </si>
  <si>
    <t>EBU_XSER1649</t>
  </si>
  <si>
    <t>XSER1697</t>
  </si>
  <si>
    <t>EBU_XSER1697</t>
  </si>
  <si>
    <t>XSER3419</t>
  </si>
  <si>
    <t>XSER3835</t>
  </si>
  <si>
    <t>XSER2776</t>
  </si>
  <si>
    <t>EBU_XSER2776</t>
  </si>
  <si>
    <t>XSER3164</t>
  </si>
  <si>
    <t>EBU_XSER3164</t>
  </si>
  <si>
    <t>XSER1037</t>
  </si>
  <si>
    <t>EBU_XSER1037</t>
  </si>
  <si>
    <t>XSER3354</t>
  </si>
  <si>
    <t>EBU_XSER3354</t>
  </si>
  <si>
    <t>XSER2768</t>
  </si>
  <si>
    <t>EBU_XSER2768</t>
  </si>
  <si>
    <t>XSIS0651</t>
  </si>
  <si>
    <t>XSMT0318</t>
  </si>
  <si>
    <t>XSER4975</t>
  </si>
  <si>
    <t>XSIS0930</t>
  </si>
  <si>
    <t>XSER3552</t>
  </si>
  <si>
    <t>XSIS1275</t>
  </si>
  <si>
    <t>XSER3690</t>
  </si>
  <si>
    <t>XSER0434</t>
  </si>
  <si>
    <t>XSER3143</t>
  </si>
  <si>
    <t>EBU_XSER3143</t>
  </si>
  <si>
    <t>XSER0775</t>
  </si>
  <si>
    <t>EBU_XSER0775</t>
  </si>
  <si>
    <t>XSER3045</t>
  </si>
  <si>
    <t>EBU_XSER3045</t>
  </si>
  <si>
    <t>XSER3634</t>
  </si>
  <si>
    <t>XSER3557</t>
  </si>
  <si>
    <t>XSER0314</t>
  </si>
  <si>
    <t>EBU_XSER0314</t>
  </si>
  <si>
    <t>XSER3139</t>
  </si>
  <si>
    <t>EBU_XSER3139</t>
  </si>
  <si>
    <t>XSER4172</t>
  </si>
  <si>
    <t>XSER1550</t>
  </si>
  <si>
    <t>EBU_XSER1550</t>
  </si>
  <si>
    <t>XSER2666</t>
  </si>
  <si>
    <t>EBU_XSER2666</t>
  </si>
  <si>
    <t>XSER2296</t>
  </si>
  <si>
    <t>EBU_XSER2296</t>
  </si>
  <si>
    <t>XSER3335</t>
  </si>
  <si>
    <t>EBU_XSER3335</t>
  </si>
  <si>
    <t>XSIS1281</t>
  </si>
  <si>
    <t>XSIS0460</t>
  </si>
  <si>
    <t>EBU_XSIS0460</t>
  </si>
  <si>
    <t>XSIS0131</t>
  </si>
  <si>
    <t>EBU_XSIS0131</t>
  </si>
  <si>
    <t>XSER5172</t>
  </si>
  <si>
    <t>XSER0881</t>
  </si>
  <si>
    <t>EBU_XSER0881</t>
  </si>
  <si>
    <t>XSER4778</t>
  </si>
  <si>
    <t>XSER3952</t>
  </si>
  <si>
    <t>XSER1329</t>
  </si>
  <si>
    <t>EBU_XSER1329</t>
  </si>
  <si>
    <t>XSER4672</t>
  </si>
  <si>
    <t>XSER4777</t>
  </si>
  <si>
    <t>XSIS0070</t>
  </si>
  <si>
    <t>EBU_XSIS0070</t>
  </si>
  <si>
    <t>XSIS0926</t>
  </si>
  <si>
    <t>XSIS0419</t>
  </si>
  <si>
    <t>XSMT0243</t>
  </si>
  <si>
    <t>EBU_XSMT0243</t>
  </si>
  <si>
    <t>XSER4054</t>
  </si>
  <si>
    <t>XSIS0272</t>
  </si>
  <si>
    <t>EBU_XSIS0272</t>
  </si>
  <si>
    <t>XSER4121</t>
  </si>
  <si>
    <t>XSIS0916</t>
  </si>
  <si>
    <t>EBU_XSIS0916</t>
  </si>
  <si>
    <t>XSIS0915</t>
  </si>
  <si>
    <t>EBU_XSIS0915</t>
  </si>
  <si>
    <t>XSIS0657</t>
  </si>
  <si>
    <t>EBU_XSIS0657</t>
  </si>
  <si>
    <t>XSIS1157</t>
  </si>
  <si>
    <t>XSIS0871</t>
  </si>
  <si>
    <t>XSER4642</t>
  </si>
  <si>
    <t>XSIS0080</t>
  </si>
  <si>
    <t>XSER0297</t>
  </si>
  <si>
    <t>EBU_XSER0297</t>
  </si>
  <si>
    <t xml:space="preserve">iPhone branch </t>
  </si>
  <si>
    <t>NoniPhone branch</t>
  </si>
  <si>
    <t>MRC</t>
  </si>
  <si>
    <t>PS voice</t>
  </si>
  <si>
    <t>PS Data</t>
  </si>
  <si>
    <t>PP Voice branch</t>
  </si>
  <si>
    <t>PP Data branch</t>
  </si>
  <si>
    <t>Jawwy branch</t>
  </si>
  <si>
    <t>FWA branch</t>
  </si>
  <si>
    <t>FTTH branch</t>
  </si>
  <si>
    <t>XSIS1142</t>
  </si>
  <si>
    <t>EBU_XSIS1142</t>
  </si>
  <si>
    <t>XSER1669</t>
  </si>
  <si>
    <t>EBU_XSER1669</t>
  </si>
  <si>
    <t>XSER5438</t>
  </si>
  <si>
    <t>XSER5441</t>
  </si>
  <si>
    <t>EBU_XSIS0654</t>
  </si>
  <si>
    <t>XSER5449</t>
  </si>
  <si>
    <t>XSER5445</t>
  </si>
  <si>
    <t>XSER5446</t>
  </si>
  <si>
    <t>الخبر سيتي ووك</t>
  </si>
  <si>
    <t>XSER2270</t>
  </si>
  <si>
    <t>EBU_XSER2270</t>
  </si>
  <si>
    <t>XSER3436</t>
  </si>
  <si>
    <t>Trade in</t>
  </si>
  <si>
    <t>trade in</t>
  </si>
  <si>
    <t>XSER0425</t>
  </si>
  <si>
    <t>EBU_XSER0425</t>
  </si>
  <si>
    <t>XSER1381</t>
  </si>
  <si>
    <t>EBU_XSER1381</t>
  </si>
  <si>
    <t>XSER5465</t>
  </si>
  <si>
    <t xml:space="preserve">District </t>
  </si>
  <si>
    <t>iphone</t>
  </si>
  <si>
    <t>Non iphone</t>
  </si>
  <si>
    <t>EBU MRC</t>
  </si>
  <si>
    <t>FWA</t>
  </si>
  <si>
    <t>FTTH</t>
  </si>
  <si>
    <t>PS Voice</t>
  </si>
  <si>
    <t>PP Voice</t>
  </si>
  <si>
    <t>PP Data</t>
  </si>
  <si>
    <t>Jawwy</t>
  </si>
  <si>
    <t>Trade in (QTY)</t>
  </si>
  <si>
    <t>Code</t>
  </si>
  <si>
    <t>الفنار</t>
  </si>
  <si>
    <t xml:space="preserve">الظهران مول </t>
  </si>
  <si>
    <t>الظهران - ارامكو</t>
  </si>
  <si>
    <t xml:space="preserve">طريق الملك فيصل ، الخبر، مبنى الخريجي </t>
  </si>
  <si>
    <t xml:space="preserve">المجدوعي </t>
  </si>
  <si>
    <t xml:space="preserve">راس تنورة  </t>
  </si>
  <si>
    <t>القطيف</t>
  </si>
  <si>
    <t xml:space="preserve">الفناتير </t>
  </si>
  <si>
    <t xml:space="preserve">الجبيل البلد </t>
  </si>
  <si>
    <t>حفر الباطن، النموذجي طريق الملك خالد</t>
  </si>
  <si>
    <t>الخفجي ، شارع الملك فيصل</t>
  </si>
  <si>
    <t>حفر الباطن الرئيسي , المحمدية</t>
  </si>
  <si>
    <t>weekly TGT</t>
  </si>
  <si>
    <t>weekly Sales</t>
  </si>
  <si>
    <t>weekly TGT left</t>
  </si>
  <si>
    <t>EBU</t>
  </si>
  <si>
    <t>الراشد مول</t>
  </si>
  <si>
    <t>Devices</t>
  </si>
  <si>
    <t>non iphone</t>
  </si>
  <si>
    <t>Soho(SAR)</t>
  </si>
  <si>
    <t>Weekly</t>
  </si>
  <si>
    <t>Attachment rate</t>
  </si>
  <si>
    <t>XSER3998</t>
  </si>
  <si>
    <t>XSER5494</t>
  </si>
  <si>
    <t>القارة</t>
  </si>
  <si>
    <t>EBU_XSER1046</t>
  </si>
  <si>
    <t>الندى</t>
  </si>
  <si>
    <t>xser3769</t>
  </si>
  <si>
    <t>EBU_XSER3769</t>
  </si>
  <si>
    <t>الراكة ، خالد بن الوليد</t>
  </si>
  <si>
    <t>weekly</t>
  </si>
  <si>
    <t>monthly</t>
  </si>
  <si>
    <t>xser5526</t>
  </si>
  <si>
    <t>الشفا</t>
  </si>
  <si>
    <t>PP</t>
  </si>
  <si>
    <t>XSER4462</t>
  </si>
  <si>
    <t>B2C IoT</t>
  </si>
  <si>
    <t>Gaming</t>
  </si>
  <si>
    <t>Personal Devices</t>
  </si>
  <si>
    <t>Android Samsung</t>
  </si>
  <si>
    <t>Home Device</t>
  </si>
  <si>
    <t>طلال احمد عبدالله السنيد</t>
  </si>
  <si>
    <t>Area Manager</t>
  </si>
  <si>
    <t>Administration</t>
  </si>
  <si>
    <t>Admin</t>
  </si>
  <si>
    <t>علي احمد علي الدوله</t>
  </si>
  <si>
    <t>Branch Manager</t>
  </si>
  <si>
    <t>المجدوعي</t>
  </si>
  <si>
    <t>بدر شبيب منديل المطيري</t>
  </si>
  <si>
    <t>Branch Supervisor</t>
  </si>
  <si>
    <t>حسن ابراهيم حسن البريكان</t>
  </si>
  <si>
    <t>Sales Agent</t>
  </si>
  <si>
    <t>محمد صلاح محمد الدوسري</t>
  </si>
  <si>
    <t>ابراهيم سعد عبدالعزيز الربيع</t>
  </si>
  <si>
    <t>عمر عبدالعزيز عبدالقادر خطيب</t>
  </si>
  <si>
    <t>أحمد يحي عبدالله شراحيلي</t>
  </si>
  <si>
    <t xml:space="preserve"> عامر مساعد الجريد </t>
  </si>
  <si>
    <t>محمد علي مشرف الغامدى</t>
  </si>
  <si>
    <t>عبدالرحمن حميد حمدان المطيري</t>
  </si>
  <si>
    <t>دسمان محمد دسمان الخلف</t>
  </si>
  <si>
    <t>خالد صالح راشد العميري</t>
  </si>
  <si>
    <t>علي عبدالهادي عبدالمحسن الجباره</t>
  </si>
  <si>
    <t>فهد سعد محمد السديري</t>
  </si>
  <si>
    <t>محمد عبدالله راشد المحيسن</t>
  </si>
  <si>
    <t>فيصل خالد محمد العضاض</t>
  </si>
  <si>
    <t>خالد علي ضاوي الغامدي</t>
  </si>
  <si>
    <t>راس تنورة ، شارع الامير فيصل بن فهد</t>
  </si>
  <si>
    <t>هاشم مروعي يحيى الخرمي</t>
  </si>
  <si>
    <t>سلطان مسفر محمد القحطاني</t>
  </si>
  <si>
    <t>سلطان عبد العزيز زيد العليق</t>
  </si>
  <si>
    <t>عبدالله محمد عبدالله الصائغ</t>
  </si>
  <si>
    <t>القطيف ، القدس</t>
  </si>
  <si>
    <t>مازن عبدرب الرسول صالح الغمغام</t>
  </si>
  <si>
    <t>حسن علوي علوي القمر</t>
  </si>
  <si>
    <t>عبدالعليم حسن محمد آل صفوان</t>
  </si>
  <si>
    <t>بدر عبدرب الأمير مكي الخاطر</t>
  </si>
  <si>
    <t>محمد عبدالله ناصر الشعيبي</t>
  </si>
  <si>
    <t>محمد مهدي حسن آل جعفر</t>
  </si>
  <si>
    <t>فهد محمد صاهود الخالدي</t>
  </si>
  <si>
    <t>علي حسين مكي المحاسنه</t>
  </si>
  <si>
    <t>منهال عبدالمجيد يوسف الزريقي</t>
  </si>
  <si>
    <t>عبدالعزيز خالد حمود الخالدي</t>
  </si>
  <si>
    <t>ياسر محمد احمد آل عبدالباقي</t>
  </si>
  <si>
    <t>محمد عبدرب  الرسول مكي آل شلي</t>
  </si>
  <si>
    <t>محمد عبدالله عبداللطيف الجنيد</t>
  </si>
  <si>
    <t>عبدالرحمن عبداللطيف عبدالوهاب المهاوش </t>
  </si>
  <si>
    <t>حسن محمد علي التريكي</t>
  </si>
  <si>
    <t>ثامر عبدالعزيز - الرناخ</t>
  </si>
  <si>
    <t>عبدالرحمن صالح علي القرني</t>
  </si>
  <si>
    <t>سعيد عبدالله سعيد الوطبان</t>
  </si>
  <si>
    <t>عبدالله عبدالعزيز عبدالله الربيع</t>
  </si>
  <si>
    <t>احمد بدر احمد البدر</t>
  </si>
  <si>
    <t>حسين عبدالله علي الصاغه</t>
  </si>
  <si>
    <t>محمد ابراهيم محمد الرفيعي</t>
  </si>
  <si>
    <t>اسامه عبدالواحد منصور الجشي</t>
  </si>
  <si>
    <t>خالد ناصر سالم الجفر</t>
  </si>
  <si>
    <t>سعد عامر حمد الطويل</t>
  </si>
  <si>
    <t>سالم محمد هادي حيسي</t>
  </si>
  <si>
    <t>ثامر عبدالله حسن الصفيان</t>
  </si>
  <si>
    <t>فاضل عباس باقر الناصر</t>
  </si>
  <si>
    <t>محمد عبدالله هادي الحلافي</t>
  </si>
  <si>
    <t>أحمد محمد راشد الحوار</t>
  </si>
  <si>
    <t>عبدالله علي محمد ال سويده</t>
  </si>
  <si>
    <t>مشاري راشد حيدر آل سالم</t>
  </si>
  <si>
    <t>وائل علي عبدالله الزهراني</t>
  </si>
  <si>
    <t>محمد شريده مبارك العميني</t>
  </si>
  <si>
    <t>حسين حسن ناصر الحمود</t>
  </si>
  <si>
    <t>سراج وهب محمد العيسى</t>
  </si>
  <si>
    <t>بندر سلطان مسفر ال عبيه</t>
  </si>
  <si>
    <t>وليد مصلح عبدالله الشمراني</t>
  </si>
  <si>
    <t>الشفاء</t>
  </si>
  <si>
    <t>عقاب فراج غنيم المطيري</t>
  </si>
  <si>
    <t>احمد صالح سعيد زهراني</t>
  </si>
  <si>
    <t>عبدالله جاسر عبدالله الخراع</t>
  </si>
  <si>
    <t>عبدالعزيز سعيد عواض الزهراني</t>
  </si>
  <si>
    <t>محمد عبدالرحمن محمد الخيرالله</t>
  </si>
  <si>
    <t>بسام عبدالله ميرغني الحسن</t>
  </si>
  <si>
    <t>محمد عبدالله مطلق الدويش</t>
  </si>
  <si>
    <t>نواف عقاب حمود المطيري</t>
  </si>
  <si>
    <t>خالد سعيد حسين آل عجير</t>
  </si>
  <si>
    <t>فهد عبدالله محمد الشهراني</t>
  </si>
  <si>
    <t>خالد داود سلمان الراجح</t>
  </si>
  <si>
    <t>خالد أحمد عبدالله الملحم</t>
  </si>
  <si>
    <t>صالح علي ياسين الشهري</t>
  </si>
  <si>
    <t>سالم منصور معيض ال بوعيبه</t>
  </si>
  <si>
    <t>محمد فهد عبدالله الهاجري</t>
  </si>
  <si>
    <t>سالم مطلق سالم العتيبي</t>
  </si>
  <si>
    <t>احمد محمد المطيري</t>
  </si>
  <si>
    <t>ناصر عون ناصر الشريف</t>
  </si>
  <si>
    <t>خالد عبدالله محمد العامري</t>
  </si>
  <si>
    <t>فيصل عبدالله محمد الاسمري</t>
  </si>
  <si>
    <t>احمد عون منصور المختار</t>
  </si>
  <si>
    <t>محمد حبيب محمد آل هلال</t>
  </si>
  <si>
    <t>حمد محمد سالم الغانمي</t>
  </si>
  <si>
    <t>بدر محمد مساعد التيسان</t>
  </si>
  <si>
    <t>عبدالله احمد عبدالله الملحم</t>
  </si>
  <si>
    <t>محمد ابراهيم عبدالله الخلفان</t>
  </si>
  <si>
    <t>بندر عيسى احمد الحمد</t>
  </si>
  <si>
    <t>محمد علي عبدالله النجيدى</t>
  </si>
  <si>
    <t>عبدالرحمن محمد عبدالله جروان</t>
  </si>
  <si>
    <t>احمد محمد صالح المحيفيظ</t>
  </si>
  <si>
    <t>حسين عبدالله حسين الحصار</t>
  </si>
  <si>
    <t>فهد عبدالله فهد الشنيبر</t>
  </si>
  <si>
    <t>علي معتوق علي الناصر</t>
  </si>
  <si>
    <t>خالد حمد حسن اليامي</t>
  </si>
  <si>
    <t>عمار عبدالله حسين البن احمد</t>
  </si>
  <si>
    <t>ابراهيم عباس ابراهيم القطان</t>
  </si>
  <si>
    <t>جهاد احمد عبدالوهاب بوعامر</t>
  </si>
  <si>
    <t>علي مصطفى علي الحميد</t>
  </si>
  <si>
    <t>نايف عبدالعزيز حمد الفضلي</t>
  </si>
  <si>
    <t>محمد صالح دخيل الدخيل</t>
  </si>
  <si>
    <t>سعد محمد سعد الشمراني</t>
  </si>
  <si>
    <t>حسين هاشم جواد السويج</t>
  </si>
  <si>
    <t>ماجد سيف سعد الدوسري</t>
  </si>
  <si>
    <t>محمد خالد عبدالله الرشيد</t>
  </si>
  <si>
    <t>قبلان عبيد دراع العتيبي</t>
  </si>
  <si>
    <t>محمد فارس سالم الشهري</t>
  </si>
  <si>
    <t>عبدالرحمن فهد أحمد بوعركه</t>
  </si>
  <si>
    <t>عبدالله عبدالمحسن عبدالله النشوان</t>
  </si>
  <si>
    <t>سعد صالح سعد الفرج</t>
  </si>
  <si>
    <t>موسى محمد علي حدادي</t>
  </si>
  <si>
    <t>جاسم محمد ابراهيم البريه</t>
  </si>
  <si>
    <t>عبدالرحمن عادل عبدالرحمن الأحمد</t>
  </si>
  <si>
    <t>علي حسن عبدالله الفضل</t>
  </si>
  <si>
    <t>محمد شرار شحيبان العتيبي</t>
  </si>
  <si>
    <t>عبدالرحمن ابراهيم راشد العجيان</t>
  </si>
  <si>
    <t>ابراهيم خالد ابراهيم المذن</t>
  </si>
  <si>
    <t>منصور علي محمد الهاجري</t>
  </si>
  <si>
    <t>XSER5548</t>
  </si>
  <si>
    <t>نوف ظافر سعيد الهاجري</t>
  </si>
  <si>
    <t>مجمع ارامكو</t>
  </si>
  <si>
    <t>سمر ناجي حسن آل يوسف</t>
  </si>
  <si>
    <t>لطيفه محمد أحمد الطليحي</t>
  </si>
  <si>
    <t>ايمان سعيد علي اليامي</t>
  </si>
  <si>
    <t>ماجد ابراهيم عبدالله الصمعاني</t>
  </si>
  <si>
    <t>حسين عبدالله مبارك ال فاضل</t>
  </si>
  <si>
    <t>ابراهيم بتال عبدالمحسن القحطاني</t>
  </si>
  <si>
    <t>عبدالمجيد جدعان مضحي العنزي</t>
  </si>
  <si>
    <t>عبدالله ابراهيم عبدالله الخلفان</t>
  </si>
  <si>
    <t>محمد علي حسين الشخل</t>
  </si>
  <si>
    <t>ياسر حسين حسن ابالحارث</t>
  </si>
  <si>
    <t>محمد صالح عبدالله النغموش</t>
  </si>
  <si>
    <t>بدر نواف حبيب الخالدي</t>
  </si>
  <si>
    <t>فهد احمد منصور القحطاني</t>
  </si>
  <si>
    <t>عبدالله مفرح فهد العجمي</t>
  </si>
  <si>
    <t>عبدالله خالد رافع الشهري</t>
  </si>
  <si>
    <t>عبدالرحمن محمد عبدالله ال هداف</t>
  </si>
  <si>
    <t>وليد خالد فهد السنيد</t>
  </si>
  <si>
    <t>الملك فيصل</t>
  </si>
  <si>
    <t>تركي محمد مبارك العجمي</t>
  </si>
  <si>
    <t>علي حسين حسن الصقور</t>
  </si>
  <si>
    <t>بشير ناصر بشير العميرى</t>
  </si>
  <si>
    <t>حمد مزعل عبدالله المحيميد</t>
  </si>
  <si>
    <t>ابراهيم حسن مسعود الغباري</t>
  </si>
  <si>
    <t>محمد فرحان محمد عياشي</t>
  </si>
  <si>
    <t>ايوب مسفر حسين ال ساري</t>
  </si>
  <si>
    <t>عبدالرحمن مانع علي القشانين</t>
  </si>
  <si>
    <t>حمد ابراهيم حمد المحارف</t>
  </si>
  <si>
    <t>مساعد عبدالله محمد القحطاني</t>
  </si>
  <si>
    <t>فيصل محمد حمد الصويغ</t>
  </si>
  <si>
    <t>خالد عبدالله خالد المغلوث</t>
  </si>
  <si>
    <t>ابراهيم محمد حسين آل عباس</t>
  </si>
  <si>
    <t>اماني مسعد عتيق المطيري</t>
  </si>
  <si>
    <t>الظهران مول</t>
  </si>
  <si>
    <t>فاطمه وليد عبدالله المرجان</t>
  </si>
  <si>
    <t>سناء عبدالله يحى الملحاوي</t>
  </si>
  <si>
    <t>عهود مخلف سعد المطيري</t>
  </si>
  <si>
    <t>سميره قرعاوى محمد قحم</t>
  </si>
  <si>
    <t>نوف عبدالله يوسف الدوسري</t>
  </si>
  <si>
    <t>ميعاد سامي راشد السعيد</t>
  </si>
  <si>
    <t>فصال صالح سالم الفلاسه</t>
  </si>
  <si>
    <t>سلوى سعيد سالم بارضوان</t>
  </si>
  <si>
    <t xml:space="preserve">فردوس عثمان السيف </t>
  </si>
  <si>
    <t>نوره مفرح محمد الاحمري</t>
  </si>
  <si>
    <t>أمل عايل حسن المغربى</t>
  </si>
  <si>
    <t>بدور بداح حسن القحطانى</t>
  </si>
  <si>
    <t>هناء بخيت سالم الراشدي</t>
  </si>
  <si>
    <t>لينا حميد سالم النعيمي</t>
  </si>
  <si>
    <t>محمد زاهر احمد الشهري</t>
  </si>
  <si>
    <t>الراكة , خالد بن الوليد</t>
  </si>
  <si>
    <t>سعد صالح عبدالله القطري</t>
  </si>
  <si>
    <t>عبدالعزيز فوزان ابراهيم النافع</t>
  </si>
  <si>
    <t>عبدالعزيز عبدالرحمن سلمان الشهري</t>
  </si>
  <si>
    <t>نواف عبداللطيف عبدالعزيز السند</t>
  </si>
  <si>
    <t>محمد مساعد ناصر العجمي</t>
  </si>
  <si>
    <t>حمد صالح ابراهيم المحسون</t>
  </si>
  <si>
    <t>حسين حمد حسين آل دويس</t>
  </si>
  <si>
    <t>زياد عبدالعزيز عبداللطيف الناصر</t>
  </si>
  <si>
    <t>مسلم علي حسن بوموزه</t>
  </si>
  <si>
    <t>محمد حماد عزل الرويلي</t>
  </si>
  <si>
    <t>عائشه احمد محمد العلي</t>
  </si>
  <si>
    <t>نوره أحمد محمد القحطاني</t>
  </si>
  <si>
    <t>هنوف نبيل سالم الفلاسه</t>
  </si>
  <si>
    <t>حليمه فايد دغيم الرشيدي</t>
  </si>
  <si>
    <t>ايثار احمد جاسم الفندي</t>
  </si>
  <si>
    <t>حنين محمد علي السبيعي</t>
  </si>
  <si>
    <t>اراده عبدالرؤف مهدي السنان</t>
  </si>
  <si>
    <t>نوف فلاح ابراهيم السويلم</t>
  </si>
  <si>
    <t>مسلط بندر بريكان المريخي</t>
  </si>
  <si>
    <t>فهد عبدالله عيد القحطاني</t>
  </si>
  <si>
    <t>الفناتير</t>
  </si>
  <si>
    <t>فيصل محمد لزام الشمري</t>
  </si>
  <si>
    <t xml:space="preserve">خالد خلف رقاد العنزي </t>
  </si>
  <si>
    <t>احمد سالم احمد الشهري</t>
  </si>
  <si>
    <t>محمد حمد حسين علي الزبادين</t>
  </si>
  <si>
    <t>قاسم احمد هجلس</t>
  </si>
  <si>
    <t>مشعل امين محمد الزعبي</t>
  </si>
  <si>
    <t>طه حسين علي الصفار</t>
  </si>
  <si>
    <t>عبدالله ناصر عبدالله العجمي</t>
  </si>
  <si>
    <t>XSER5540</t>
  </si>
  <si>
    <t>مازن دليم مسعود القحطاني</t>
  </si>
  <si>
    <t>عبدالله جارالله عبدالله الزهراني</t>
  </si>
  <si>
    <t>عبدالله سفر محسن البقمي</t>
  </si>
  <si>
    <t>فيصل حمد محمد الرشيدي</t>
  </si>
  <si>
    <t>عبدالرحمن علي محمد العجمي</t>
  </si>
  <si>
    <t>عبدالله جابر عبدالله العجمي</t>
  </si>
  <si>
    <t>محمد أحمد سليمان المطيري</t>
  </si>
  <si>
    <t>بندر مشعل بدير الرشيدي</t>
  </si>
  <si>
    <t>نعيم وصل الله حمدان المزروعي</t>
  </si>
  <si>
    <t>محمد ضاوي عواض المطيري</t>
  </si>
  <si>
    <t>زيد خلف مبارك البناقي</t>
  </si>
  <si>
    <t>حسين محمد عبدالله الدريع</t>
  </si>
  <si>
    <t>علي ماطر علي الشمري</t>
  </si>
  <si>
    <t>هزاع مطلق رديني المطيري</t>
  </si>
  <si>
    <t>عبدالله سعد محمد المطيري</t>
  </si>
  <si>
    <t>محمد عبدالله طامي المطيري</t>
  </si>
  <si>
    <t>سليم دهش سليم الخالدي</t>
  </si>
  <si>
    <t>بندر فلاح حاكم الدويش</t>
  </si>
  <si>
    <t>بدر راشد الرويبخ العتيبي</t>
  </si>
  <si>
    <t>مطلق ناصر طامي المطيري</t>
  </si>
  <si>
    <t>محمد خالد الحويلي المطيري</t>
  </si>
  <si>
    <t>عبدالله محمد عبدالله المطيري</t>
  </si>
  <si>
    <t>عبدالعزيز عطيه شبيط العنزي</t>
  </si>
  <si>
    <t>الجبيل البلد</t>
  </si>
  <si>
    <t>سعيد فهد ناصر الدوسري</t>
  </si>
  <si>
    <t>احمد فرحان مفلح الشمري</t>
  </si>
  <si>
    <t>فهد فالح فهد القحطاني</t>
  </si>
  <si>
    <t>عبدالرحمن عبدالله ابراهيم الورثان</t>
  </si>
  <si>
    <t>هيثم يوسف عبدالعزيز الخلف</t>
  </si>
  <si>
    <t>محمد موسى خليفة الياسين</t>
  </si>
  <si>
    <t>زكريا علي سعيد الغامدي</t>
  </si>
  <si>
    <t>عمر فهيد عقيل الحربي</t>
  </si>
  <si>
    <t xml:space="preserve">ناصر حمد اليامي </t>
  </si>
  <si>
    <t>نواف سعود عبدالعزيز الدويش</t>
  </si>
  <si>
    <t>حفر الباطن، النموذجي</t>
  </si>
  <si>
    <t>نايف ماجد هدمول المطيري</t>
  </si>
  <si>
    <t>فهد عواد جزاع العنزي</t>
  </si>
  <si>
    <t>نواف محمد سلمان البلوي</t>
  </si>
  <si>
    <t>براك حماد ذيبان الشمري</t>
  </si>
  <si>
    <t>محمد خالد عقاب المطيري</t>
  </si>
  <si>
    <t>فهد علي ربيع العنزي</t>
  </si>
  <si>
    <t>فهد فلاح راجح المطيري</t>
  </si>
  <si>
    <t>محمد عبدالعزيز دحيم السيف</t>
  </si>
  <si>
    <t>محمد خاتم ضاوي الرشيدي</t>
  </si>
  <si>
    <t>عبداللطيف جاسر مخلف المطيري</t>
  </si>
  <si>
    <t>نايف هايف عويض الديحاني</t>
  </si>
  <si>
    <t>هزاع زايد مزيد المطيري</t>
  </si>
  <si>
    <t>ندى عبيد مناحي العشوان</t>
  </si>
  <si>
    <t>خالد سعود سامر المطيري</t>
  </si>
  <si>
    <t>علي عبدالله زايد المطيري</t>
  </si>
  <si>
    <t>صباح فهد حيدر الشمري</t>
  </si>
  <si>
    <t>حسن سعد محمد السبيعي</t>
  </si>
  <si>
    <t>الخفجي</t>
  </si>
  <si>
    <t>نايف محمد علي المري</t>
  </si>
  <si>
    <t>عبدالعزيز ذياب ذويب الشمري</t>
  </si>
  <si>
    <t>خالد نصار جاسر المريخي</t>
  </si>
  <si>
    <t>عبدالاله حمدان فرحان الحربي</t>
  </si>
  <si>
    <t>بدر ذياب الصدي الرويلي</t>
  </si>
  <si>
    <t>يوسف نجيب عبدالمحسن الحزامي</t>
  </si>
  <si>
    <t>محمد الحميدي ساير العتيبي</t>
  </si>
  <si>
    <t>حفر الباطن الوطنية</t>
  </si>
  <si>
    <t>خالد فارس بدر ضمنه</t>
  </si>
  <si>
    <t>أحمد عبدالعزيز مقحم المطيري</t>
  </si>
  <si>
    <t>عبدالله صياح دعسان العنزي</t>
  </si>
  <si>
    <t>محمد فهد تركي المطيري</t>
  </si>
  <si>
    <t>فرحان مفضي العنزي</t>
  </si>
  <si>
    <t>مشعل شقاحي وارد الخالدي</t>
  </si>
  <si>
    <t>سعد حزام فرحان العنزي</t>
  </si>
  <si>
    <t>فيصل صعفق الظفيري</t>
  </si>
  <si>
    <t>سعد مناحي عايض المطيري</t>
  </si>
  <si>
    <t>محمد فيحان محمد الحميداني</t>
  </si>
  <si>
    <t>نواف فيصل سلطان المطيري</t>
  </si>
  <si>
    <t>باسم سليم رحيل العنزي</t>
  </si>
  <si>
    <t>منصور بندر القني المطيري</t>
  </si>
  <si>
    <t>محمد فهد حيدر الشمري</t>
  </si>
  <si>
    <t>سلطان عايش هليل المطيرى</t>
  </si>
  <si>
    <t>ابراهيم علي ربيع العنزي</t>
  </si>
  <si>
    <t>عبدالله مناحي عبدالله المطيري</t>
  </si>
  <si>
    <t>محمد نمر ضويحي المطيري</t>
  </si>
  <si>
    <t>خالد عبدالرحمن عبدالله الملحم</t>
  </si>
  <si>
    <t>حيدر طاهر محمد العليو</t>
  </si>
  <si>
    <t>وائل يوسف صالح العلي</t>
  </si>
  <si>
    <t>احمد عبدالله محمد الحوطي</t>
  </si>
  <si>
    <t>يوسف محمد علي البوحسن</t>
  </si>
  <si>
    <t>عبدالله يوسف عبدالرحمن الحمادي</t>
  </si>
  <si>
    <t>حزام عبدالهادي راشد المري</t>
  </si>
  <si>
    <t>سعد محسن مبارك المهري</t>
  </si>
  <si>
    <t>فهد عيسى فهد العويض</t>
  </si>
  <si>
    <t>سالم ناجي سالم الدوسري</t>
  </si>
  <si>
    <t>يوسف محمد احمد الجبيلي</t>
  </si>
  <si>
    <t>منصور نايف فهد السعدون</t>
  </si>
  <si>
    <t>عبدالله عبدالعزيز عبدالله الخميس</t>
  </si>
  <si>
    <t>فيصل عبدالعزيز عبدالرحمن المقرن</t>
  </si>
  <si>
    <t>نايف سعود عبيد الدوسري</t>
  </si>
  <si>
    <t>عبداللطيف سعود عبدالعزيز العامر</t>
  </si>
  <si>
    <t>عبدالمحسن ابراهيم عبدالمحسن الملحم</t>
  </si>
  <si>
    <t>ابراهيم خالد ابراهيم العبيد الله</t>
  </si>
  <si>
    <t>ابراهيم سعد احمد المحارفي</t>
  </si>
  <si>
    <t>مسفر محمد سعد الدوسري</t>
  </si>
  <si>
    <t>فهد عبدالرحمن عبدالرحمن البقيشي</t>
  </si>
  <si>
    <t>صالح سعد علي البحر</t>
  </si>
  <si>
    <t>محمد يوسف محمد الجيبان</t>
  </si>
  <si>
    <t>احمد صادق حجي الحسن</t>
  </si>
  <si>
    <t>محمد عبدالله عبدالرحمن العثمان</t>
  </si>
  <si>
    <t>مرتضى سامي خليفه البريه</t>
  </si>
  <si>
    <t>سعد فهد الحميدي الراجح</t>
  </si>
  <si>
    <t>هاني علي حسين العباد</t>
  </si>
  <si>
    <t>سامي مبارك عبدالله القاسم</t>
  </si>
  <si>
    <t>فهد مسلط ضيف  الله العتيبي</t>
  </si>
  <si>
    <t>عبدالعزيز عبدالله محمد الزعبي</t>
  </si>
  <si>
    <t>احمد علي سعود ال سليمان</t>
  </si>
  <si>
    <t>محمد عبدالله عبدالرحمن العامر</t>
  </si>
  <si>
    <t>محمد عبدالله علي العبدرب  النبي</t>
  </si>
  <si>
    <t>حسين طاهر الحمد</t>
  </si>
  <si>
    <t>احمد محمد ناصر السعيد</t>
  </si>
  <si>
    <t>احمد عبدالله احمد المخيزيم</t>
  </si>
  <si>
    <t>فاضل طاهر حسين الحمد</t>
  </si>
  <si>
    <t>هيثم وهب عبدالله الحضري</t>
  </si>
  <si>
    <t>حسن عبدالمحسن أحمد الخواجه</t>
  </si>
  <si>
    <t>محمد نايف محمد النهيان</t>
  </si>
  <si>
    <t>محمود حمد عبدالله الجعفري</t>
  </si>
  <si>
    <t>أحمد علي مرعي الشهري</t>
  </si>
  <si>
    <t>نايف محمد علي الجلجل</t>
  </si>
  <si>
    <t>خالد محمد عبدالله بو بشيت</t>
  </si>
  <si>
    <t>احمد عبدالمجيد احمد ال براهيم</t>
  </si>
  <si>
    <t>بدر محمد صالح المبارك</t>
  </si>
  <si>
    <t>مشعل عبدالعزيز عبدالعزيز العويشير</t>
  </si>
  <si>
    <t>محمد احمد عبدالرحمن الخليفه السيد</t>
  </si>
  <si>
    <t>محمد عبدالرحمن عبدالعزيز العصيل</t>
  </si>
  <si>
    <t>علي حسين عبدالله الوباري</t>
  </si>
  <si>
    <t>عصام ابراهيم عبدالله الباش</t>
  </si>
  <si>
    <t>أحمد عبدالعزيز احمد السليم</t>
  </si>
  <si>
    <t>فؤاد عبدالله ابراهيم بن عشوان</t>
  </si>
  <si>
    <t>فالح سعد احمد الهزاع</t>
  </si>
  <si>
    <t>فهد عليش عبدالله العجمي</t>
  </si>
  <si>
    <t>عبدالله عبدالعزيز علي الزين</t>
  </si>
  <si>
    <t>عبدالرحمن عبدالعزيز محمد التريكي</t>
  </si>
  <si>
    <t>سلطان محمد زيد اللبيدي</t>
  </si>
  <si>
    <t>daily avg</t>
  </si>
  <si>
    <t>AVG</t>
  </si>
  <si>
    <t>Potential %</t>
  </si>
  <si>
    <t>Branch</t>
  </si>
  <si>
    <t xml:space="preserve"> Alahsa</t>
  </si>
  <si>
    <t>Total Eastern</t>
  </si>
  <si>
    <t>PS voice (QTY)</t>
  </si>
  <si>
    <t>صالح عبدالله صالح الرواجح</t>
  </si>
  <si>
    <t>محمد سالم غدير العنزي</t>
  </si>
  <si>
    <t>XSER4625</t>
  </si>
  <si>
    <t>Al jouf</t>
  </si>
  <si>
    <t>حسن خالد الرويلي</t>
  </si>
  <si>
    <t>XSER4190</t>
  </si>
  <si>
    <t>سكاكا القلعه</t>
  </si>
  <si>
    <t>عمر سعد الضلي</t>
  </si>
  <si>
    <t>XSER3949</t>
  </si>
  <si>
    <t>فؤاد سعود الجوفي</t>
  </si>
  <si>
    <t>XSIS0938</t>
  </si>
  <si>
    <t>EBU_XSIS0938</t>
  </si>
  <si>
    <t>سليمان محمد الدرعان</t>
  </si>
  <si>
    <t>XSIS1258</t>
  </si>
  <si>
    <t>EBU_XSIS1258</t>
  </si>
  <si>
    <t>عبدالله غالب الخالدي</t>
  </si>
  <si>
    <t>XSIS1336</t>
  </si>
  <si>
    <t>مشاري عبد العزيز الحموان</t>
  </si>
  <si>
    <t>XSER5179</t>
  </si>
  <si>
    <t>محمد خليف الفهيقي</t>
  </si>
  <si>
    <t>XSIS0827</t>
  </si>
  <si>
    <t>EBU_XSIS0827</t>
  </si>
  <si>
    <t xml:space="preserve">عبدالرحمن عبدالله الضلي </t>
  </si>
  <si>
    <t>XSIS1255</t>
  </si>
  <si>
    <t>EBU_XSIS1255</t>
  </si>
  <si>
    <t>مفلح عقلا الطالب</t>
  </si>
  <si>
    <t>XSER4718</t>
  </si>
  <si>
    <t xml:space="preserve">عبدالرحيم مطلق الرويلي </t>
  </si>
  <si>
    <t>XSIS1257</t>
  </si>
  <si>
    <t>زيد عبدالله الصقعبي</t>
  </si>
  <si>
    <t>XSER0705</t>
  </si>
  <si>
    <t>EBU_XSER0705</t>
  </si>
  <si>
    <t>فيصل فهد السويلم</t>
  </si>
  <si>
    <t>XSIS1265</t>
  </si>
  <si>
    <t>EBU_XSIS1265</t>
  </si>
  <si>
    <t>سلمان يوسف البراهيم</t>
  </si>
  <si>
    <t>XSER1968</t>
  </si>
  <si>
    <t>EBU_XSER1968</t>
  </si>
  <si>
    <t>محمد عبد الله الخالد</t>
  </si>
  <si>
    <t>XSIS0467</t>
  </si>
  <si>
    <t>عبدالله عبدالرحمن الشمري</t>
  </si>
  <si>
    <t>XSIS0937</t>
  </si>
  <si>
    <t>ابراهيم سالم البلوي</t>
  </si>
  <si>
    <t>XSIS1253</t>
  </si>
  <si>
    <t>القريات السديريه-حي العليا</t>
  </si>
  <si>
    <t>عبدالهادي عواد الشراري</t>
  </si>
  <si>
    <t>XSER5251</t>
  </si>
  <si>
    <t>محمد هليل العنزي</t>
  </si>
  <si>
    <t>XSIS0333</t>
  </si>
  <si>
    <t>عبدالمجيد عبدالهادي الرويلي</t>
  </si>
  <si>
    <t>XSIS0952</t>
  </si>
  <si>
    <t>EBU_XSIS0952</t>
  </si>
  <si>
    <t>سيف عبدالله السحيمي</t>
  </si>
  <si>
    <t>XSER0661</t>
  </si>
  <si>
    <t>عبدالله بن مقبل  العنزي</t>
  </si>
  <si>
    <t>XSER5258</t>
  </si>
  <si>
    <t>عبدالهادي قاعد الخابور</t>
  </si>
  <si>
    <t>XSER4456</t>
  </si>
  <si>
    <t>دومة الجندل</t>
  </si>
  <si>
    <t>صالح محمود البراك</t>
  </si>
  <si>
    <t>XSIS0936</t>
  </si>
  <si>
    <t>EBU_XSIS0936</t>
  </si>
  <si>
    <t>فواز فالح الهديب</t>
  </si>
  <si>
    <t>XSER4545</t>
  </si>
  <si>
    <t>غالب محمد العرجان</t>
  </si>
  <si>
    <t>XSER4504</t>
  </si>
  <si>
    <t>عبدالحميد فهاد الزارع</t>
  </si>
  <si>
    <t>XSIS0939</t>
  </si>
  <si>
    <t>مهند مسند الحنيبيص</t>
  </si>
  <si>
    <t>XSMT0287</t>
  </si>
  <si>
    <t>عبدالرحمن عبد الرزاق الجوفي</t>
  </si>
  <si>
    <t>XSIS1254</t>
  </si>
  <si>
    <t xml:space="preserve">طبرجل </t>
  </si>
  <si>
    <t>عبدالله خالد الشراري</t>
  </si>
  <si>
    <t>XSIS0941</t>
  </si>
  <si>
    <t>EBU_XSIS0941</t>
  </si>
  <si>
    <t>طبرجل</t>
  </si>
  <si>
    <t>عبدالعزيز نازل الشراري</t>
  </si>
  <si>
    <t>XSIS0552</t>
  </si>
  <si>
    <t>EBU_XSIS0552</t>
  </si>
  <si>
    <t>تركي دخيل الله الشراري</t>
  </si>
  <si>
    <t>XSIS1419</t>
  </si>
  <si>
    <t>غانم مسلم الشراري</t>
  </si>
  <si>
    <t>XSIS0940</t>
  </si>
  <si>
    <t>عقيل عطاالله الشراري</t>
  </si>
  <si>
    <t>XSER5256</t>
  </si>
  <si>
    <t>Tabuk</t>
  </si>
  <si>
    <t>حقل</t>
  </si>
  <si>
    <t>-</t>
  </si>
  <si>
    <t>Dummy</t>
  </si>
  <si>
    <t>محمد احمد هادي الراعي المشيخي</t>
  </si>
  <si>
    <t>XSIS1331</t>
  </si>
  <si>
    <t>احمد حسن الزهراني</t>
  </si>
  <si>
    <t>XSER3884</t>
  </si>
  <si>
    <t>طارق ماجد سالم الزرقي</t>
  </si>
  <si>
    <t>XSER5190</t>
  </si>
  <si>
    <t>ممدوح مسعد نويجع الزمهري الحويطي</t>
  </si>
  <si>
    <t>XSER5189</t>
  </si>
  <si>
    <t>نبيل عبدالغني احمد الفرشوطي</t>
  </si>
  <si>
    <t>XSER4763</t>
  </si>
  <si>
    <t>ضبا</t>
  </si>
  <si>
    <t>محمد عطالله سالم الحويطي</t>
  </si>
  <si>
    <t>XSER1887</t>
  </si>
  <si>
    <t>EBU_XSER1887</t>
  </si>
  <si>
    <t>محمد عويض الطقطقي</t>
  </si>
  <si>
    <t>XSER0897</t>
  </si>
  <si>
    <t>EBU_XSER0897</t>
  </si>
  <si>
    <t>محمد علي معتق الحويطي</t>
  </si>
  <si>
    <t>XSIS0471</t>
  </si>
  <si>
    <t>EBU_XSIS0471</t>
  </si>
  <si>
    <t>ناصر امين محمد الفرشوطي</t>
  </si>
  <si>
    <t>XSER4739</t>
  </si>
  <si>
    <t>الوجه</t>
  </si>
  <si>
    <t>علاء عمر محمود غبان</t>
  </si>
  <si>
    <t>XSER1886</t>
  </si>
  <si>
    <t>EBU_XSER1886</t>
  </si>
  <si>
    <t>ابراهيم صالح البلوي</t>
  </si>
  <si>
    <t>XSER1585</t>
  </si>
  <si>
    <t>EBU_XSER1585</t>
  </si>
  <si>
    <t>بدر محمد سالم المرواني</t>
  </si>
  <si>
    <t>XSIS0962</t>
  </si>
  <si>
    <t>أملج</t>
  </si>
  <si>
    <t>ابراهيم محمد المرواني</t>
  </si>
  <si>
    <t>XSER0908</t>
  </si>
  <si>
    <t>EBU_XSER0908</t>
  </si>
  <si>
    <t>عماد محمد شليه العلاطي</t>
  </si>
  <si>
    <t>XSER3647</t>
  </si>
  <si>
    <t>عبدالعزيز محمد سليم الجهني</t>
  </si>
  <si>
    <t>XSER1750</t>
  </si>
  <si>
    <t>EBU_XSER1750</t>
  </si>
  <si>
    <t>محمد على حسين جحيو</t>
  </si>
  <si>
    <t>XSER4662</t>
  </si>
  <si>
    <t>تبوك الرئيسي</t>
  </si>
  <si>
    <t>مازن محمد حماد الحويطي</t>
  </si>
  <si>
    <t>XSIS0758</t>
  </si>
  <si>
    <t>EBU_XSIS0758</t>
  </si>
  <si>
    <t>خالد علي محمد الشهري</t>
  </si>
  <si>
    <t>XSER5253</t>
  </si>
  <si>
    <t>عبدربه سليمان سلمان الحويطي</t>
  </si>
  <si>
    <t>XSIS0956</t>
  </si>
  <si>
    <t>EBU_XSIS0956</t>
  </si>
  <si>
    <t>علي حمدان صالح العطوي</t>
  </si>
  <si>
    <t>XSMT0244</t>
  </si>
  <si>
    <t>ابراهيم صالح محمد العبيدان</t>
  </si>
  <si>
    <t>XSER2845</t>
  </si>
  <si>
    <t>EBU_XSER2845</t>
  </si>
  <si>
    <t>عبدالعزيز فاهد عايد العنزي</t>
  </si>
  <si>
    <t>XSER2844</t>
  </si>
  <si>
    <t>EBU_XSER2844</t>
  </si>
  <si>
    <t>عبدالرحمن سعد عويض العتيبي</t>
  </si>
  <si>
    <t>XSER2556</t>
  </si>
  <si>
    <t>EBU_XSER2556</t>
  </si>
  <si>
    <t>ياسر محمد ابراهيم الشاعري</t>
  </si>
  <si>
    <t>XSIS1421</t>
  </si>
  <si>
    <t>ماجد حمدان سالم العطوي</t>
  </si>
  <si>
    <t>XSER2884</t>
  </si>
  <si>
    <t>EBU_XSER2884</t>
  </si>
  <si>
    <t>محمد ابراهيم غازي العرادي</t>
  </si>
  <si>
    <t>XSER3167</t>
  </si>
  <si>
    <t>EBU_XSER3167</t>
  </si>
  <si>
    <t>وائل سعود عقلا العنزي</t>
  </si>
  <si>
    <t>XSER3397</t>
  </si>
  <si>
    <t>EBU_XSER3397</t>
  </si>
  <si>
    <t>طارق خميس سالم البلوي</t>
  </si>
  <si>
    <t>XSIS1402</t>
  </si>
  <si>
    <t>عايد ربيع عواد الحويطي</t>
  </si>
  <si>
    <t>XSER4353</t>
  </si>
  <si>
    <t>المروج</t>
  </si>
  <si>
    <t>ياسر سالم جريد العنزي</t>
  </si>
  <si>
    <t>XSIS1327</t>
  </si>
  <si>
    <t>نايف معوض محمد العنزي</t>
  </si>
  <si>
    <t>XSIS1405</t>
  </si>
  <si>
    <t>EBU_XSIS1405</t>
  </si>
  <si>
    <t>يوسف عبدالله رويعي العطوي</t>
  </si>
  <si>
    <t>XSER2322</t>
  </si>
  <si>
    <t>EBU_XSER2322</t>
  </si>
  <si>
    <t>عبدالله عوض صياح الحربي</t>
  </si>
  <si>
    <t>XSIS1104</t>
  </si>
  <si>
    <t>EBU_XSIS1104</t>
  </si>
  <si>
    <t>فرحان سعود عبدالدائم العنزي</t>
  </si>
  <si>
    <t>XSIS1401</t>
  </si>
  <si>
    <t>عبدالرحمن شايح غضبان العنزي</t>
  </si>
  <si>
    <t>XSIS0540</t>
  </si>
  <si>
    <t>EBU_XSIS0540</t>
  </si>
  <si>
    <t>بندر فريج حمود البلوي</t>
  </si>
  <si>
    <t>XSIS1326</t>
  </si>
  <si>
    <t>سعود رفيع احمد العقبي</t>
  </si>
  <si>
    <t>XSER1580</t>
  </si>
  <si>
    <t>EBU_XSER1580</t>
  </si>
  <si>
    <t>محمد يحي محمد متنبك</t>
  </si>
  <si>
    <t>XSIS1399</t>
  </si>
  <si>
    <t>عبدالإله فارس سليمان شبيكان الفقير</t>
  </si>
  <si>
    <t>XSER5198</t>
  </si>
  <si>
    <t>تيماء</t>
  </si>
  <si>
    <t>فيصل فهد السالمي</t>
  </si>
  <si>
    <t>XSER3883</t>
  </si>
  <si>
    <t>فهد عماش العنزي</t>
  </si>
  <si>
    <t>XSER3882</t>
  </si>
  <si>
    <t>عبدالسلام خالد بندر العلي الشمري</t>
  </si>
  <si>
    <t>XSER5186</t>
  </si>
  <si>
    <t>عبدالرحمن غريب لافي الضوي العنزي</t>
  </si>
  <si>
    <t>XSER5185</t>
  </si>
  <si>
    <t>NBR</t>
  </si>
  <si>
    <t>طريف</t>
  </si>
  <si>
    <t>احمد عطيه الحازمي</t>
  </si>
  <si>
    <t>XSIS0104</t>
  </si>
  <si>
    <t>عطا الله نزال الحازمي</t>
  </si>
  <si>
    <t>XSER1579</t>
  </si>
  <si>
    <t>EBU_XSER1579</t>
  </si>
  <si>
    <t>محمد زيدان الحازمي</t>
  </si>
  <si>
    <t>XSER1582</t>
  </si>
  <si>
    <t>EBU_XSER1582</t>
  </si>
  <si>
    <t>ثامر دحام الشعلان</t>
  </si>
  <si>
    <t>XSER3902</t>
  </si>
  <si>
    <t>خالد بريت العنزي</t>
  </si>
  <si>
    <t>XSER4215</t>
  </si>
  <si>
    <t>عرعر</t>
  </si>
  <si>
    <t>عبدالعزيز عطاالله البناقي</t>
  </si>
  <si>
    <t>XSIS1298</t>
  </si>
  <si>
    <t>EBU_XSIS1298</t>
  </si>
  <si>
    <t>هاني عذاب البناقي</t>
  </si>
  <si>
    <t>XSIS1380</t>
  </si>
  <si>
    <t>عبدالمجيد مثيب العنزي</t>
  </si>
  <si>
    <t>XSIS0955</t>
  </si>
  <si>
    <t>عبدالمصلح مياح الميخ الرويلي</t>
  </si>
  <si>
    <t>XSIS0953</t>
  </si>
  <si>
    <t>EBU_XSIS0953</t>
  </si>
  <si>
    <t>حامد حمود الشمري</t>
  </si>
  <si>
    <t>XSIS1312</t>
  </si>
  <si>
    <t>علي سليم العنزي</t>
  </si>
  <si>
    <t>XSIS1311</t>
  </si>
  <si>
    <t>ابراهيم سبتي العنزي</t>
  </si>
  <si>
    <t>XSIS0954</t>
  </si>
  <si>
    <t>مشعل حمود الشمري</t>
  </si>
  <si>
    <t>XSER4707</t>
  </si>
  <si>
    <t>رفحاء</t>
  </si>
  <si>
    <t>حاشم فريح الشمري</t>
  </si>
  <si>
    <t>XSIS1252</t>
  </si>
  <si>
    <t>EBU_XSIS1252</t>
  </si>
  <si>
    <t>خالد صالح راكان الشملاني العنزي</t>
  </si>
  <si>
    <t>XSER5194</t>
  </si>
  <si>
    <t>يوسف سلطان محمدالسماري المطيري</t>
  </si>
  <si>
    <t>XSER5195</t>
  </si>
  <si>
    <t>محمد حماد الشمري</t>
  </si>
  <si>
    <t>XSIS1239</t>
  </si>
  <si>
    <t>العويقيلة</t>
  </si>
  <si>
    <t>محمد عبيد العنزي</t>
  </si>
  <si>
    <t>XSER3964</t>
  </si>
  <si>
    <t>محمد ذعذاع الشمري</t>
  </si>
  <si>
    <t>XSER3970</t>
  </si>
  <si>
    <t>مع تحيات فريق دعم الاقليم الشرقي و الشمالي</t>
  </si>
  <si>
    <t>القريات السديريه - حي العليا</t>
  </si>
  <si>
    <t>XSER5560</t>
  </si>
  <si>
    <t xml:space="preserve">الراشد مول </t>
  </si>
  <si>
    <t>North Area</t>
  </si>
  <si>
    <t>زيد دهام الرويلي</t>
  </si>
  <si>
    <t>XSER4045</t>
  </si>
  <si>
    <t>Al Jouf</t>
  </si>
  <si>
    <t>IOS Cases (QTY)</t>
  </si>
  <si>
    <t>استشاري مبيعات</t>
  </si>
  <si>
    <t>إجازة سنوية</t>
  </si>
  <si>
    <t xml:space="preserve">خبير اعمال </t>
  </si>
  <si>
    <t>اجازة سنوية</t>
  </si>
  <si>
    <t>اسشاري مبيعات</t>
  </si>
  <si>
    <t xml:space="preserve">استشاري مبيعات </t>
  </si>
  <si>
    <t>خبير اعمال</t>
  </si>
  <si>
    <t xml:space="preserve">Residential FTTH </t>
  </si>
  <si>
    <t xml:space="preserve">Residential FWA </t>
  </si>
  <si>
    <t xml:space="preserve">Jawwy </t>
  </si>
  <si>
    <t xml:space="preserve">PP Voice </t>
  </si>
  <si>
    <t xml:space="preserve">PS Voice </t>
  </si>
  <si>
    <t>Non-iPhone</t>
  </si>
  <si>
    <t>iPhone</t>
  </si>
  <si>
    <t>Samsung Accessories</t>
  </si>
  <si>
    <t xml:space="preserve">IOS AirPods </t>
  </si>
  <si>
    <t xml:space="preserve">IOS Watch </t>
  </si>
  <si>
    <t xml:space="preserve">Growth Accessories </t>
  </si>
  <si>
    <t xml:space="preserve">طريق الملك فيصل </t>
  </si>
  <si>
    <t>AlAhsa</t>
  </si>
  <si>
    <t>طريق الملك فيصل</t>
  </si>
  <si>
    <t>Alkhobar</t>
  </si>
  <si>
    <t>Revenue</t>
  </si>
  <si>
    <t>لا يوجد هدف</t>
  </si>
  <si>
    <t>XSER3765</t>
  </si>
  <si>
    <t>XSER5284</t>
  </si>
  <si>
    <t>محمد عبدالله محمد الحافظ</t>
  </si>
  <si>
    <t>الجفر ، الشارع العام</t>
  </si>
  <si>
    <t>خالد إبراهيم بشير كفينه</t>
  </si>
  <si>
    <t>XSER5583</t>
  </si>
  <si>
    <t xml:space="preserve">محمد فهد محمد الجهني </t>
  </si>
  <si>
    <t>xser5052</t>
  </si>
  <si>
    <t>Device Protection QTY</t>
  </si>
  <si>
    <t xml:space="preserve">إجازة </t>
  </si>
  <si>
    <t>Row Labels</t>
  </si>
  <si>
    <t xml:space="preserve">Sum of iPhone branch </t>
  </si>
  <si>
    <t>Sum of NoniPhone branch</t>
  </si>
  <si>
    <t>Sum of MRC</t>
  </si>
  <si>
    <t>Sum of PS voice</t>
  </si>
  <si>
    <t>Sum of PS Data</t>
  </si>
  <si>
    <t>Sum of PP Voice branch</t>
  </si>
  <si>
    <t>Sum of PP Data branch</t>
  </si>
  <si>
    <t>Sum of Jawwy branch</t>
  </si>
  <si>
    <t>Sum of FWA branch</t>
  </si>
  <si>
    <t>Sum of FTTH branch</t>
  </si>
  <si>
    <t>Sum of trade in</t>
  </si>
  <si>
    <t>Sum of Device Protection QTY</t>
  </si>
  <si>
    <t>L3_UPDATED_SPF_PRODUCT</t>
  </si>
  <si>
    <t>يارا سالم ناصر الدوسري</t>
  </si>
  <si>
    <t>IOS Handset</t>
  </si>
  <si>
    <t>Android Growth</t>
  </si>
  <si>
    <t>طلال سعد عبيد العتيبي</t>
  </si>
  <si>
    <t>XSER3685</t>
  </si>
  <si>
    <t>عبدالرحمن عيسى مساعد المغربي</t>
  </si>
  <si>
    <t>XSER5605</t>
  </si>
  <si>
    <t>Device Protection - Services</t>
  </si>
  <si>
    <t>حيدر علي رضي آل مرهون</t>
  </si>
  <si>
    <t>ذوي احتياجات خاصه</t>
  </si>
  <si>
    <t>خالد محمد صالح القرنى</t>
  </si>
  <si>
    <t xml:space="preserve">رامي أنور الزارع </t>
  </si>
  <si>
    <t>XSIS1290</t>
  </si>
  <si>
    <t xml:space="preserve">محمد فتحي البلوي </t>
  </si>
  <si>
    <t>XSIS1339</t>
  </si>
  <si>
    <t>Professional area sales manager </t>
  </si>
  <si>
    <t>استشاري مبيعات مكلف</t>
  </si>
  <si>
    <t>إجازة</t>
  </si>
  <si>
    <t>خالد محمد الدغمي</t>
  </si>
  <si>
    <t>XSIS1337</t>
  </si>
  <si>
    <t>Sum of 1st contract  </t>
  </si>
  <si>
    <t>بطل راوتر</t>
  </si>
  <si>
    <t>بطل فايبر</t>
  </si>
  <si>
    <t xml:space="preserve">نواف عبدالله الحمدان </t>
  </si>
  <si>
    <t>XSER5626</t>
  </si>
  <si>
    <t>**</t>
  </si>
  <si>
    <t xml:space="preserve">حقل </t>
  </si>
  <si>
    <t xml:space="preserve">تيماء </t>
  </si>
  <si>
    <t>Non Core (SAR)</t>
  </si>
  <si>
    <t>Non Core</t>
  </si>
  <si>
    <t>Non Core Branch</t>
  </si>
  <si>
    <t>Sum of Non Core Branch</t>
  </si>
  <si>
    <t>IOS Accessories</t>
  </si>
  <si>
    <t>Android Samsung Accessories</t>
  </si>
  <si>
    <t>Android Growth Accessories</t>
  </si>
  <si>
    <t>Eastern &amp; Northern</t>
  </si>
  <si>
    <t>خبير سكني</t>
  </si>
  <si>
    <t>خبير سكني + Non Core</t>
  </si>
  <si>
    <t xml:space="preserve">موظف احتياجات خاصة </t>
  </si>
  <si>
    <t xml:space="preserve">خبير سكني </t>
  </si>
  <si>
    <t>خبير اعمال + Non Core</t>
  </si>
  <si>
    <t>جميع المنتجات</t>
  </si>
  <si>
    <t>خبير السكني</t>
  </si>
  <si>
    <t>من هدف الراوتر</t>
  </si>
  <si>
    <t xml:space="preserve">هدف الاعمال </t>
  </si>
  <si>
    <t>هدف الفايبر كامل</t>
  </si>
  <si>
    <t xml:space="preserve">إبراهيم حامد الابراهيم </t>
  </si>
  <si>
    <t>XSER5636</t>
  </si>
  <si>
    <t xml:space="preserve">إجازة سنوية+ خبير اعمال </t>
  </si>
  <si>
    <t xml:space="preserve">بندر محمود العازمي </t>
  </si>
  <si>
    <t>XSIS1329</t>
  </si>
  <si>
    <t>عبدالله العاني هلال العنزي</t>
  </si>
  <si>
    <t>XSER5632</t>
  </si>
  <si>
    <t xml:space="preserve">إجازة +خبير سكني </t>
  </si>
  <si>
    <t>استشاري مبيعات + خبير اعمال</t>
  </si>
  <si>
    <t>خبير اعمال  + سكني</t>
  </si>
  <si>
    <t>Broadband</t>
  </si>
  <si>
    <t>Home Appliances</t>
  </si>
  <si>
    <t>مبيعات الاسبوع الماضي</t>
  </si>
  <si>
    <t xml:space="preserve"> sales</t>
  </si>
  <si>
    <t>Monthly</t>
  </si>
  <si>
    <t xml:space="preserve"> User</t>
  </si>
  <si>
    <t>ربط</t>
  </si>
  <si>
    <t>L5_PRODUCT_SUB_CATEGORY</t>
  </si>
  <si>
    <t xml:space="preserve">ربط </t>
  </si>
  <si>
    <t>Jawwy ONP SIM</t>
  </si>
  <si>
    <t>Jawwy Pre-Provision SIM</t>
  </si>
  <si>
    <t>SAWA Packages ONP</t>
  </si>
  <si>
    <t>Prepaid Voice ONP SIM</t>
  </si>
  <si>
    <t>Prepaid Voice ONP eSIM</t>
  </si>
  <si>
    <t>Prepaid Data ONP SIM</t>
  </si>
  <si>
    <t>Device Protection</t>
  </si>
  <si>
    <t>Grand Total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</si>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</sst>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-* #,##0_-;\-* #,##0_-;_-* &quot;-&quot;??_-;_-@_-"/>
    <numFmt numFmtId="167" formatCode="#,##0;[Red]#,##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1"/>
      <color rgb="FF006100"/>
      <name val="Calibri"/>
      <family val="2"/>
      <charset val="178"/>
      <scheme val="minor"/>
    </font>
    <font>
      <sz val="10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</font>
    <font>
      <sz val="10"/>
      <name val="Times New Roman"/>
      <family val="1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rgb="FFFFFFFF"/>
      <name val="Sakkal Majalla"/>
    </font>
    <font>
      <b/>
      <sz val="14"/>
      <color rgb="FFFFFFFF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charset val="178"/>
      <scheme val="minor"/>
    </font>
    <font>
      <b/>
      <sz val="11"/>
      <color rgb="FF1D252D"/>
      <name val="Calibri"/>
      <family val="2"/>
    </font>
    <font>
      <b/>
      <sz val="11"/>
      <color rgb="FF000000"/>
      <name val="Calibri"/>
      <family val="2"/>
    </font>
    <font>
      <b/>
      <sz val="10"/>
      <color rgb="FFFF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7030A0"/>
        <bgColor indexed="64"/>
      </patternFill>
    </fill>
    <fill>
      <patternFill patternType="solid">
        <fgColor rgb="FFAA3C95"/>
        <bgColor theme="8"/>
      </patternFill>
    </fill>
    <fill>
      <patternFill patternType="solid">
        <fgColor rgb="FF2E3A47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theme="0" tint="-0.34998626667073579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rgb="FFA6A6A6"/>
      </patternFill>
    </fill>
    <fill>
      <patternFill patternType="solid">
        <fgColor theme="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theme="8"/>
      </patternFill>
    </fill>
    <fill>
      <patternFill patternType="solid">
        <fgColor rgb="FF4F008C"/>
        <bgColor indexed="64"/>
      </patternFill>
    </fill>
    <fill>
      <patternFill patternType="solid">
        <fgColor rgb="FFFF375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theme="8"/>
      </patternFill>
    </fill>
    <fill>
      <patternFill patternType="solid">
        <fgColor rgb="FFAA3C9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D9D9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A6A6A6"/>
      </patternFill>
    </fill>
    <fill>
      <patternFill patternType="solid">
        <fgColor theme="3" tint="0.89999084444715716"/>
        <bgColor rgb="FFA6A6A6"/>
      </patternFill>
    </fill>
    <fill>
      <patternFill patternType="solid">
        <fgColor theme="9" tint="0.79998168889431442"/>
        <bgColor rgb="FFD9D9D9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1D252D"/>
      </left>
      <right style="thin">
        <color rgb="FF1D252D"/>
      </right>
      <top style="thin">
        <color rgb="FF1D252D"/>
      </top>
      <bottom style="thin">
        <color rgb="FF1D252D"/>
      </bottom>
      <diagonal/>
    </border>
    <border>
      <left style="thin">
        <color rgb="FF1D252D"/>
      </left>
      <right style="thin">
        <color rgb="FF1D252D"/>
      </right>
      <top style="thin">
        <color rgb="FF1D252D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2" borderId="0" applyNumberFormat="0" applyBorder="0" applyAlignment="0" applyProtection="0"/>
    <xf numFmtId="9" fontId="24" fillId="0" borderId="0" applyFont="0" applyFill="0" applyBorder="0" applyAlignment="0" applyProtection="0"/>
    <xf numFmtId="164" fontId="24" fillId="0" borderId="0" applyFont="0" applyFill="0" applyBorder="0" applyAlignment="0" applyProtection="0"/>
  </cellStyleXfs>
  <cellXfs count="286">
    <xf numFmtId="0" fontId="0" fillId="0" borderId="0" xfId="0"/>
    <xf numFmtId="165" fontId="2" fillId="3" borderId="3" xfId="1" applyNumberFormat="1" applyFont="1" applyFill="1" applyBorder="1" applyAlignment="1">
      <alignment horizontal="center" vertical="center"/>
    </xf>
    <xf numFmtId="165" fontId="0" fillId="0" borderId="0" xfId="1" applyNumberFormat="1" applyFont="1"/>
    <xf numFmtId="165" fontId="2" fillId="4" borderId="3" xfId="1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 readingOrder="2"/>
    </xf>
    <xf numFmtId="0" fontId="8" fillId="8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 readingOrder="2"/>
    </xf>
    <xf numFmtId="0" fontId="8" fillId="11" borderId="3" xfId="0" applyFont="1" applyFill="1" applyBorder="1" applyAlignment="1">
      <alignment horizontal="center"/>
    </xf>
    <xf numFmtId="0" fontId="8" fillId="11" borderId="3" xfId="0" applyFont="1" applyFill="1" applyBorder="1" applyAlignment="1">
      <alignment horizontal="center" readingOrder="2"/>
    </xf>
    <xf numFmtId="0" fontId="8" fillId="11" borderId="3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 readingOrder="2"/>
    </xf>
    <xf numFmtId="0" fontId="8" fillId="13" borderId="3" xfId="0" applyFont="1" applyFill="1" applyBorder="1" applyAlignment="1">
      <alignment horizontal="center"/>
    </xf>
    <xf numFmtId="0" fontId="8" fillId="13" borderId="3" xfId="0" applyFont="1" applyFill="1" applyBorder="1" applyAlignment="1">
      <alignment horizontal="center" readingOrder="2"/>
    </xf>
    <xf numFmtId="0" fontId="8" fillId="13" borderId="3" xfId="0" applyFont="1" applyFill="1" applyBorder="1" applyAlignment="1">
      <alignment horizontal="center" vertical="center"/>
    </xf>
    <xf numFmtId="0" fontId="8" fillId="13" borderId="3" xfId="0" applyFont="1" applyFill="1" applyBorder="1" applyAlignment="1">
      <alignment horizontal="center" vertical="center" readingOrder="2"/>
    </xf>
    <xf numFmtId="0" fontId="8" fillId="14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 readingOrder="2"/>
    </xf>
    <xf numFmtId="0" fontId="9" fillId="7" borderId="3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8" fillId="8" borderId="3" xfId="3" applyNumberFormat="1" applyFont="1" applyFill="1" applyBorder="1" applyAlignment="1">
      <alignment horizontal="center"/>
    </xf>
    <xf numFmtId="0" fontId="8" fillId="11" borderId="3" xfId="3" applyNumberFormat="1" applyFont="1" applyFill="1" applyBorder="1" applyAlignment="1">
      <alignment horizontal="center"/>
    </xf>
    <xf numFmtId="0" fontId="8" fillId="12" borderId="3" xfId="4" applyFont="1" applyFill="1" applyBorder="1" applyAlignment="1">
      <alignment horizontal="center" vertical="center"/>
    </xf>
    <xf numFmtId="0" fontId="8" fillId="8" borderId="3" xfId="3" applyNumberFormat="1" applyFont="1" applyFill="1" applyBorder="1" applyAlignment="1">
      <alignment horizontal="center" vertical="center"/>
    </xf>
    <xf numFmtId="0" fontId="8" fillId="11" borderId="3" xfId="3" applyNumberFormat="1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/>
    </xf>
    <xf numFmtId="0" fontId="3" fillId="10" borderId="3" xfId="0" applyFont="1" applyFill="1" applyBorder="1" applyAlignment="1">
      <alignment horizontal="center" vertical="center"/>
    </xf>
    <xf numFmtId="0" fontId="10" fillId="0" borderId="3" xfId="0" applyFont="1" applyBorder="1"/>
    <xf numFmtId="9" fontId="0" fillId="0" borderId="0" xfId="2" applyFont="1"/>
    <xf numFmtId="9" fontId="2" fillId="5" borderId="2" xfId="2" applyFont="1" applyFill="1" applyBorder="1" applyAlignment="1">
      <alignment horizontal="center" vertical="center"/>
    </xf>
    <xf numFmtId="9" fontId="2" fillId="4" borderId="3" xfId="2" applyFont="1" applyFill="1" applyBorder="1" applyAlignment="1">
      <alignment horizontal="center" vertical="center"/>
    </xf>
    <xf numFmtId="9" fontId="2" fillId="3" borderId="3" xfId="2" applyFont="1" applyFill="1" applyBorder="1" applyAlignment="1">
      <alignment horizontal="center" vertical="center"/>
    </xf>
    <xf numFmtId="9" fontId="0" fillId="0" borderId="0" xfId="2" applyFont="1" applyAlignment="1">
      <alignment horizontal="center"/>
    </xf>
    <xf numFmtId="0" fontId="0" fillId="0" borderId="0" xfId="0" applyAlignment="1">
      <alignment horizontal="center"/>
    </xf>
    <xf numFmtId="166" fontId="2" fillId="4" borderId="8" xfId="3" applyNumberFormat="1" applyFont="1" applyFill="1" applyBorder="1" applyAlignment="1">
      <alignment horizontal="center" vertical="center"/>
    </xf>
    <xf numFmtId="9" fontId="2" fillId="4" borderId="8" xfId="2" applyFont="1" applyFill="1" applyBorder="1" applyAlignment="1">
      <alignment horizontal="center" vertical="center"/>
    </xf>
    <xf numFmtId="166" fontId="2" fillId="20" borderId="8" xfId="3" applyNumberFormat="1" applyFont="1" applyFill="1" applyBorder="1" applyAlignment="1">
      <alignment horizontal="center" vertical="center"/>
    </xf>
    <xf numFmtId="9" fontId="2" fillId="20" borderId="8" xfId="2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9" fontId="11" fillId="0" borderId="3" xfId="2" applyFont="1" applyBorder="1" applyAlignment="1">
      <alignment horizontal="center"/>
    </xf>
    <xf numFmtId="166" fontId="11" fillId="0" borderId="3" xfId="3" applyNumberFormat="1" applyFont="1" applyBorder="1" applyAlignment="1">
      <alignment horizontal="center"/>
    </xf>
    <xf numFmtId="165" fontId="14" fillId="20" borderId="3" xfId="1" applyNumberFormat="1" applyFont="1" applyFill="1" applyBorder="1" applyAlignment="1">
      <alignment horizontal="center" vertical="center"/>
    </xf>
    <xf numFmtId="0" fontId="16" fillId="19" borderId="3" xfId="0" applyFont="1" applyFill="1" applyBorder="1" applyAlignment="1">
      <alignment horizontal="center" vertical="center"/>
    </xf>
    <xf numFmtId="165" fontId="15" fillId="7" borderId="3" xfId="1" applyNumberFormat="1" applyFont="1" applyFill="1" applyBorder="1" applyAlignment="1">
      <alignment horizontal="center" vertical="center"/>
    </xf>
    <xf numFmtId="165" fontId="17" fillId="20" borderId="3" xfId="1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165" fontId="14" fillId="4" borderId="4" xfId="1" applyNumberFormat="1" applyFont="1" applyFill="1" applyBorder="1" applyAlignment="1">
      <alignment horizontal="center" vertical="center"/>
    </xf>
    <xf numFmtId="0" fontId="7" fillId="19" borderId="3" xfId="0" applyFont="1" applyFill="1" applyBorder="1" applyAlignment="1">
      <alignment horizontal="center" vertical="center"/>
    </xf>
    <xf numFmtId="165" fontId="18" fillId="7" borderId="3" xfId="1" applyNumberFormat="1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166" fontId="17" fillId="3" borderId="3" xfId="1" applyNumberFormat="1" applyFont="1" applyFill="1" applyBorder="1" applyAlignment="1">
      <alignment horizontal="center" vertical="center"/>
    </xf>
    <xf numFmtId="165" fontId="17" fillId="4" borderId="3" xfId="3" applyNumberFormat="1" applyFont="1" applyFill="1" applyBorder="1" applyAlignment="1">
      <alignment horizontal="center" vertical="center"/>
    </xf>
    <xf numFmtId="165" fontId="18" fillId="7" borderId="3" xfId="3" applyNumberFormat="1" applyFont="1" applyFill="1" applyBorder="1" applyAlignment="1">
      <alignment horizontal="center" vertical="center"/>
    </xf>
    <xf numFmtId="9" fontId="18" fillId="7" borderId="3" xfId="2" applyFont="1" applyFill="1" applyBorder="1" applyAlignment="1">
      <alignment horizontal="center" vertical="center"/>
    </xf>
    <xf numFmtId="166" fontId="18" fillId="7" borderId="3" xfId="3" applyNumberFormat="1" applyFont="1" applyFill="1" applyBorder="1" applyAlignment="1">
      <alignment horizontal="center" vertical="center"/>
    </xf>
    <xf numFmtId="166" fontId="17" fillId="3" borderId="3" xfId="3" applyNumberFormat="1" applyFont="1" applyFill="1" applyBorder="1" applyAlignment="1">
      <alignment horizontal="center" vertical="center"/>
    </xf>
    <xf numFmtId="9" fontId="17" fillId="3" borderId="3" xfId="2" applyFont="1" applyFill="1" applyBorder="1" applyAlignment="1">
      <alignment horizontal="center" vertical="center"/>
    </xf>
    <xf numFmtId="9" fontId="17" fillId="4" borderId="3" xfId="2" applyFont="1" applyFill="1" applyBorder="1" applyAlignment="1">
      <alignment horizontal="center" vertical="center"/>
    </xf>
    <xf numFmtId="165" fontId="17" fillId="4" borderId="4" xfId="1" applyNumberFormat="1" applyFont="1" applyFill="1" applyBorder="1" applyAlignment="1">
      <alignment horizontal="center" vertical="center"/>
    </xf>
    <xf numFmtId="9" fontId="17" fillId="4" borderId="4" xfId="2" applyFont="1" applyFill="1" applyBorder="1" applyAlignment="1">
      <alignment horizontal="center" vertical="center"/>
    </xf>
    <xf numFmtId="165" fontId="6" fillId="0" borderId="3" xfId="1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9" fontId="6" fillId="0" borderId="3" xfId="2" applyFont="1" applyBorder="1" applyAlignment="1">
      <alignment horizontal="center"/>
    </xf>
    <xf numFmtId="0" fontId="13" fillId="19" borderId="8" xfId="0" applyFont="1" applyFill="1" applyBorder="1" applyAlignment="1">
      <alignment horizontal="center" vertical="center"/>
    </xf>
    <xf numFmtId="166" fontId="17" fillId="4" borderId="3" xfId="3" applyNumberFormat="1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166" fontId="11" fillId="24" borderId="3" xfId="0" applyNumberFormat="1" applyFont="1" applyFill="1" applyBorder="1" applyAlignment="1">
      <alignment horizontal="center"/>
    </xf>
    <xf numFmtId="9" fontId="11" fillId="24" borderId="3" xfId="2" applyFont="1" applyFill="1" applyBorder="1" applyAlignment="1">
      <alignment horizontal="center"/>
    </xf>
    <xf numFmtId="9" fontId="11" fillId="19" borderId="3" xfId="2" applyFont="1" applyFill="1" applyBorder="1" applyAlignment="1">
      <alignment horizontal="center"/>
    </xf>
    <xf numFmtId="0" fontId="7" fillId="19" borderId="4" xfId="0" applyFont="1" applyFill="1" applyBorder="1" applyAlignment="1">
      <alignment horizontal="center" vertical="center"/>
    </xf>
    <xf numFmtId="165" fontId="18" fillId="7" borderId="4" xfId="3" applyNumberFormat="1" applyFont="1" applyFill="1" applyBorder="1" applyAlignment="1">
      <alignment horizontal="center" vertical="center"/>
    </xf>
    <xf numFmtId="165" fontId="11" fillId="0" borderId="3" xfId="1" applyNumberFormat="1" applyFont="1" applyBorder="1" applyAlignment="1">
      <alignment horizontal="center"/>
    </xf>
    <xf numFmtId="165" fontId="11" fillId="24" borderId="3" xfId="1" applyNumberFormat="1" applyFont="1" applyFill="1" applyBorder="1" applyAlignment="1">
      <alignment horizontal="center"/>
    </xf>
    <xf numFmtId="165" fontId="11" fillId="19" borderId="3" xfId="1" applyNumberFormat="1" applyFont="1" applyFill="1" applyBorder="1" applyAlignment="1">
      <alignment horizontal="center"/>
    </xf>
    <xf numFmtId="166" fontId="2" fillId="4" borderId="10" xfId="3" applyNumberFormat="1" applyFont="1" applyFill="1" applyBorder="1" applyAlignment="1">
      <alignment horizontal="center" vertical="center"/>
    </xf>
    <xf numFmtId="9" fontId="2" fillId="4" borderId="10" xfId="2" applyFont="1" applyFill="1" applyBorder="1" applyAlignment="1">
      <alignment horizontal="center" vertical="center"/>
    </xf>
    <xf numFmtId="9" fontId="2" fillId="20" borderId="11" xfId="2" applyFont="1" applyFill="1" applyBorder="1" applyAlignment="1">
      <alignment horizontal="center" vertical="center"/>
    </xf>
    <xf numFmtId="9" fontId="2" fillId="4" borderId="11" xfId="2" applyFont="1" applyFill="1" applyBorder="1" applyAlignment="1">
      <alignment horizontal="center" vertical="center"/>
    </xf>
    <xf numFmtId="166" fontId="2" fillId="20" borderId="3" xfId="3" applyNumberFormat="1" applyFont="1" applyFill="1" applyBorder="1" applyAlignment="1">
      <alignment horizontal="center" vertical="center"/>
    </xf>
    <xf numFmtId="9" fontId="2" fillId="20" borderId="3" xfId="2" applyFont="1" applyFill="1" applyBorder="1" applyAlignment="1">
      <alignment horizontal="center" vertical="center"/>
    </xf>
    <xf numFmtId="165" fontId="0" fillId="0" borderId="1" xfId="1" applyNumberFormat="1" applyFont="1" applyBorder="1"/>
    <xf numFmtId="165" fontId="0" fillId="0" borderId="3" xfId="1" applyNumberFormat="1" applyFont="1" applyBorder="1"/>
    <xf numFmtId="0" fontId="11" fillId="22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3" xfId="1" applyNumberFormat="1" applyFont="1" applyBorder="1" applyAlignment="1">
      <alignment horizontal="center"/>
    </xf>
    <xf numFmtId="0" fontId="11" fillId="24" borderId="4" xfId="0" applyFont="1" applyFill="1" applyBorder="1"/>
    <xf numFmtId="0" fontId="11" fillId="24" borderId="5" xfId="0" applyFont="1" applyFill="1" applyBorder="1"/>
    <xf numFmtId="0" fontId="11" fillId="24" borderId="1" xfId="0" applyFont="1" applyFill="1" applyBorder="1"/>
    <xf numFmtId="0" fontId="11" fillId="19" borderId="4" xfId="0" applyFont="1" applyFill="1" applyBorder="1"/>
    <xf numFmtId="0" fontId="11" fillId="19" borderId="5" xfId="0" applyFont="1" applyFill="1" applyBorder="1"/>
    <xf numFmtId="0" fontId="11" fillId="19" borderId="1" xfId="0" applyFont="1" applyFill="1" applyBorder="1"/>
    <xf numFmtId="166" fontId="17" fillId="3" borderId="4" xfId="3" applyNumberFormat="1" applyFont="1" applyFill="1" applyBorder="1" applyAlignment="1">
      <alignment vertical="center"/>
    </xf>
    <xf numFmtId="166" fontId="17" fillId="3" borderId="5" xfId="3" applyNumberFormat="1" applyFont="1" applyFill="1" applyBorder="1" applyAlignment="1">
      <alignment vertical="center"/>
    </xf>
    <xf numFmtId="166" fontId="17" fillId="3" borderId="1" xfId="3" applyNumberFormat="1" applyFont="1" applyFill="1" applyBorder="1" applyAlignment="1">
      <alignment vertical="center"/>
    </xf>
    <xf numFmtId="166" fontId="17" fillId="4" borderId="4" xfId="3" applyNumberFormat="1" applyFont="1" applyFill="1" applyBorder="1" applyAlignment="1">
      <alignment vertical="center"/>
    </xf>
    <xf numFmtId="166" fontId="17" fillId="4" borderId="5" xfId="3" applyNumberFormat="1" applyFont="1" applyFill="1" applyBorder="1" applyAlignment="1">
      <alignment vertical="center"/>
    </xf>
    <xf numFmtId="0" fontId="0" fillId="7" borderId="3" xfId="0" applyFill="1" applyBorder="1" applyAlignment="1">
      <alignment horizontal="center"/>
    </xf>
    <xf numFmtId="165" fontId="0" fillId="7" borderId="3" xfId="1" applyNumberFormat="1" applyFont="1" applyFill="1" applyBorder="1" applyAlignment="1">
      <alignment horizontal="center"/>
    </xf>
    <xf numFmtId="165" fontId="0" fillId="7" borderId="3" xfId="1" applyNumberFormat="1" applyFont="1" applyFill="1" applyBorder="1"/>
    <xf numFmtId="0" fontId="0" fillId="7" borderId="0" xfId="0" applyFill="1"/>
    <xf numFmtId="167" fontId="6" fillId="0" borderId="3" xfId="1" applyNumberFormat="1" applyFont="1" applyBorder="1" applyAlignment="1">
      <alignment horizontal="center"/>
    </xf>
    <xf numFmtId="0" fontId="6" fillId="23" borderId="3" xfId="0" applyFont="1" applyFill="1" applyBorder="1" applyAlignment="1">
      <alignment horizontal="center" vertical="center"/>
    </xf>
    <xf numFmtId="0" fontId="0" fillId="23" borderId="0" xfId="0" applyFill="1"/>
    <xf numFmtId="165" fontId="2" fillId="15" borderId="1" xfId="1" applyNumberFormat="1" applyFont="1" applyFill="1" applyBorder="1" applyAlignment="1">
      <alignment horizontal="center" vertical="center"/>
    </xf>
    <xf numFmtId="165" fontId="2" fillId="15" borderId="3" xfId="1" applyNumberFormat="1" applyFont="1" applyFill="1" applyBorder="1" applyAlignment="1">
      <alignment horizontal="center" vertical="center"/>
    </xf>
    <xf numFmtId="165" fontId="2" fillId="16" borderId="3" xfId="1" applyNumberFormat="1" applyFont="1" applyFill="1" applyBorder="1" applyAlignment="1">
      <alignment horizontal="center" vertical="center"/>
    </xf>
    <xf numFmtId="165" fontId="11" fillId="22" borderId="3" xfId="1" applyNumberFormat="1" applyFont="1" applyFill="1" applyBorder="1" applyAlignment="1">
      <alignment horizontal="center"/>
    </xf>
    <xf numFmtId="165" fontId="11" fillId="25" borderId="3" xfId="1" applyNumberFormat="1" applyFont="1" applyFill="1" applyBorder="1" applyAlignment="1">
      <alignment horizontal="center"/>
    </xf>
    <xf numFmtId="0" fontId="21" fillId="26" borderId="3" xfId="0" applyFont="1" applyFill="1" applyBorder="1" applyAlignment="1">
      <alignment horizontal="center" vertical="center"/>
    </xf>
    <xf numFmtId="9" fontId="21" fillId="26" borderId="3" xfId="5" applyFont="1" applyFill="1" applyBorder="1" applyAlignment="1">
      <alignment horizontal="center" vertical="center"/>
    </xf>
    <xf numFmtId="167" fontId="21" fillId="26" borderId="3" xfId="6" applyNumberFormat="1" applyFont="1" applyFill="1" applyBorder="1" applyAlignment="1">
      <alignment horizontal="center" vertical="center"/>
    </xf>
    <xf numFmtId="0" fontId="22" fillId="27" borderId="3" xfId="0" applyFont="1" applyFill="1" applyBorder="1" applyAlignment="1">
      <alignment horizontal="center" vertical="center"/>
    </xf>
    <xf numFmtId="0" fontId="22" fillId="28" borderId="3" xfId="3" applyNumberFormat="1" applyFont="1" applyFill="1" applyBorder="1" applyAlignment="1">
      <alignment horizontal="center" vertical="center"/>
    </xf>
    <xf numFmtId="0" fontId="22" fillId="28" borderId="3" xfId="0" applyFont="1" applyFill="1" applyBorder="1" applyAlignment="1">
      <alignment horizontal="center" vertical="center"/>
    </xf>
    <xf numFmtId="165" fontId="22" fillId="28" borderId="3" xfId="0" applyNumberFormat="1" applyFont="1" applyFill="1" applyBorder="1" applyAlignment="1">
      <alignment horizontal="center" vertical="center"/>
    </xf>
    <xf numFmtId="9" fontId="22" fillId="28" borderId="3" xfId="2" applyFont="1" applyFill="1" applyBorder="1" applyAlignment="1">
      <alignment horizontal="center" vertical="center"/>
    </xf>
    <xf numFmtId="167" fontId="22" fillId="28" borderId="12" xfId="1" applyNumberFormat="1" applyFont="1" applyFill="1" applyBorder="1" applyAlignment="1">
      <alignment horizontal="center" vertical="center"/>
    </xf>
    <xf numFmtId="0" fontId="25" fillId="29" borderId="3" xfId="0" applyFont="1" applyFill="1" applyBorder="1" applyAlignment="1">
      <alignment horizontal="center" vertical="center"/>
    </xf>
    <xf numFmtId="0" fontId="22" fillId="29" borderId="3" xfId="0" applyFont="1" applyFill="1" applyBorder="1" applyAlignment="1">
      <alignment horizontal="center" vertical="center"/>
    </xf>
    <xf numFmtId="0" fontId="22" fillId="29" borderId="3" xfId="3" applyNumberFormat="1" applyFont="1" applyFill="1" applyBorder="1" applyAlignment="1">
      <alignment horizontal="center" vertical="center"/>
    </xf>
    <xf numFmtId="165" fontId="22" fillId="29" borderId="3" xfId="0" applyNumberFormat="1" applyFont="1" applyFill="1" applyBorder="1" applyAlignment="1">
      <alignment horizontal="center" vertical="center"/>
    </xf>
    <xf numFmtId="9" fontId="22" fillId="29" borderId="3" xfId="2" applyFont="1" applyFill="1" applyBorder="1" applyAlignment="1">
      <alignment horizontal="center" vertical="center"/>
    </xf>
    <xf numFmtId="167" fontId="22" fillId="30" borderId="12" xfId="1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3" applyNumberFormat="1" applyFont="1" applyFill="1" applyBorder="1" applyAlignment="1">
      <alignment horizontal="center" vertical="center"/>
    </xf>
    <xf numFmtId="165" fontId="6" fillId="7" borderId="3" xfId="0" applyNumberFormat="1" applyFont="1" applyFill="1" applyBorder="1" applyAlignment="1">
      <alignment horizontal="center" vertical="center"/>
    </xf>
    <xf numFmtId="9" fontId="6" fillId="7" borderId="3" xfId="2" applyFont="1" applyFill="1" applyBorder="1" applyAlignment="1">
      <alignment horizontal="center" vertical="center"/>
    </xf>
    <xf numFmtId="167" fontId="6" fillId="8" borderId="12" xfId="1" applyNumberFormat="1" applyFont="1" applyFill="1" applyBorder="1" applyAlignment="1">
      <alignment horizontal="center" vertical="center"/>
    </xf>
    <xf numFmtId="167" fontId="6" fillId="11" borderId="12" xfId="1" applyNumberFormat="1" applyFont="1" applyFill="1" applyBorder="1" applyAlignment="1">
      <alignment horizontal="center" vertical="center"/>
    </xf>
    <xf numFmtId="0" fontId="22" fillId="27" borderId="3" xfId="3" applyNumberFormat="1" applyFont="1" applyFill="1" applyBorder="1" applyAlignment="1">
      <alignment horizontal="center" vertical="center"/>
    </xf>
    <xf numFmtId="165" fontId="22" fillId="27" borderId="3" xfId="0" applyNumberFormat="1" applyFont="1" applyFill="1" applyBorder="1" applyAlignment="1">
      <alignment horizontal="center" vertical="center"/>
    </xf>
    <xf numFmtId="9" fontId="22" fillId="27" borderId="3" xfId="2" applyFont="1" applyFill="1" applyBorder="1" applyAlignment="1">
      <alignment horizontal="center" vertical="center"/>
    </xf>
    <xf numFmtId="167" fontId="22" fillId="31" borderId="12" xfId="1" applyNumberFormat="1" applyFont="1" applyFill="1" applyBorder="1" applyAlignment="1">
      <alignment horizontal="center" vertical="center"/>
    </xf>
    <xf numFmtId="167" fontId="22" fillId="32" borderId="12" xfId="1" applyNumberFormat="1" applyFont="1" applyFill="1" applyBorder="1" applyAlignment="1">
      <alignment horizontal="center" vertical="center"/>
    </xf>
    <xf numFmtId="0" fontId="6" fillId="11" borderId="3" xfId="3" applyNumberFormat="1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165" fontId="6" fillId="11" borderId="3" xfId="0" applyNumberFormat="1" applyFont="1" applyFill="1" applyBorder="1" applyAlignment="1">
      <alignment horizontal="center" vertical="center"/>
    </xf>
    <xf numFmtId="9" fontId="6" fillId="11" borderId="3" xfId="2" applyFont="1" applyFill="1" applyBorder="1" applyAlignment="1">
      <alignment horizontal="center" vertical="center"/>
    </xf>
    <xf numFmtId="0" fontId="6" fillId="7" borderId="3" xfId="4" applyNumberFormat="1" applyFont="1" applyFill="1" applyBorder="1" applyAlignment="1">
      <alignment horizontal="center" vertical="center"/>
    </xf>
    <xf numFmtId="0" fontId="22" fillId="32" borderId="3" xfId="3" applyNumberFormat="1" applyFont="1" applyFill="1" applyBorder="1" applyAlignment="1">
      <alignment horizontal="center" vertical="center"/>
    </xf>
    <xf numFmtId="0" fontId="22" fillId="32" borderId="3" xfId="0" applyFont="1" applyFill="1" applyBorder="1" applyAlignment="1">
      <alignment horizontal="center" vertical="center"/>
    </xf>
    <xf numFmtId="165" fontId="22" fillId="32" borderId="3" xfId="0" applyNumberFormat="1" applyFont="1" applyFill="1" applyBorder="1" applyAlignment="1">
      <alignment horizontal="center" vertical="center"/>
    </xf>
    <xf numFmtId="167" fontId="6" fillId="7" borderId="12" xfId="1" applyNumberFormat="1" applyFont="1" applyFill="1" applyBorder="1" applyAlignment="1">
      <alignment horizontal="center" vertical="center"/>
    </xf>
    <xf numFmtId="9" fontId="22" fillId="32" borderId="3" xfId="2" applyFont="1" applyFill="1" applyBorder="1" applyAlignment="1">
      <alignment horizontal="center" vertical="center"/>
    </xf>
    <xf numFmtId="0" fontId="6" fillId="8" borderId="3" xfId="3" applyNumberFormat="1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165" fontId="6" fillId="8" borderId="3" xfId="0" applyNumberFormat="1" applyFont="1" applyFill="1" applyBorder="1" applyAlignment="1">
      <alignment horizontal="center" vertical="center"/>
    </xf>
    <xf numFmtId="9" fontId="6" fillId="8" borderId="3" xfId="2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22" fillId="33" borderId="3" xfId="0" applyFont="1" applyFill="1" applyBorder="1" applyAlignment="1">
      <alignment horizontal="center" vertical="center"/>
    </xf>
    <xf numFmtId="167" fontId="22" fillId="31" borderId="13" xfId="1" applyNumberFormat="1" applyFont="1" applyFill="1" applyBorder="1" applyAlignment="1">
      <alignment horizontal="center" vertical="center"/>
    </xf>
    <xf numFmtId="167" fontId="6" fillId="8" borderId="3" xfId="1" applyNumberFormat="1" applyFont="1" applyFill="1" applyBorder="1" applyAlignment="1">
      <alignment horizontal="center" vertical="center"/>
    </xf>
    <xf numFmtId="167" fontId="6" fillId="11" borderId="3" xfId="1" applyNumberFormat="1" applyFont="1" applyFill="1" applyBorder="1" applyAlignment="1">
      <alignment horizontal="center" vertical="center"/>
    </xf>
    <xf numFmtId="9" fontId="22" fillId="27" borderId="3" xfId="5" applyFont="1" applyFill="1" applyBorder="1" applyAlignment="1">
      <alignment horizontal="center" vertical="center"/>
    </xf>
    <xf numFmtId="167" fontId="22" fillId="27" borderId="3" xfId="6" applyNumberFormat="1" applyFont="1" applyFill="1" applyBorder="1" applyAlignment="1">
      <alignment horizontal="center" vertical="center"/>
    </xf>
    <xf numFmtId="9" fontId="22" fillId="29" borderId="3" xfId="5" applyFont="1" applyFill="1" applyBorder="1" applyAlignment="1">
      <alignment horizontal="center" vertical="center"/>
    </xf>
    <xf numFmtId="167" fontId="22" fillId="29" borderId="3" xfId="6" applyNumberFormat="1" applyFont="1" applyFill="1" applyBorder="1" applyAlignment="1">
      <alignment horizontal="center" vertical="center"/>
    </xf>
    <xf numFmtId="9" fontId="6" fillId="7" borderId="3" xfId="5" applyFont="1" applyFill="1" applyBorder="1" applyAlignment="1">
      <alignment horizontal="center" vertical="center"/>
    </xf>
    <xf numFmtId="167" fontId="6" fillId="7" borderId="3" xfId="6" applyNumberFormat="1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/>
    </xf>
    <xf numFmtId="1" fontId="6" fillId="7" borderId="3" xfId="0" applyNumberFormat="1" applyFont="1" applyFill="1" applyBorder="1" applyAlignment="1">
      <alignment horizontal="center" vertical="center"/>
    </xf>
    <xf numFmtId="9" fontId="22" fillId="33" borderId="3" xfId="5" applyFont="1" applyFill="1" applyBorder="1" applyAlignment="1">
      <alignment horizontal="center" vertical="center"/>
    </xf>
    <xf numFmtId="167" fontId="22" fillId="33" borderId="3" xfId="6" applyNumberFormat="1" applyFont="1" applyFill="1" applyBorder="1" applyAlignment="1">
      <alignment horizontal="center" vertical="center"/>
    </xf>
    <xf numFmtId="0" fontId="26" fillId="34" borderId="3" xfId="0" applyFont="1" applyFill="1" applyBorder="1" applyAlignment="1">
      <alignment horizontal="center" vertical="center"/>
    </xf>
    <xf numFmtId="9" fontId="26" fillId="34" borderId="3" xfId="5" applyFont="1" applyFill="1" applyBorder="1" applyAlignment="1">
      <alignment horizontal="center" vertical="center"/>
    </xf>
    <xf numFmtId="167" fontId="26" fillId="34" borderId="3" xfId="6" applyNumberFormat="1" applyFont="1" applyFill="1" applyBorder="1" applyAlignment="1">
      <alignment horizontal="center" vertical="center"/>
    </xf>
    <xf numFmtId="9" fontId="21" fillId="26" borderId="4" xfId="5" applyFont="1" applyFill="1" applyBorder="1" applyAlignment="1">
      <alignment horizontal="center" vertical="center"/>
    </xf>
    <xf numFmtId="9" fontId="22" fillId="29" borderId="4" xfId="5" applyFont="1" applyFill="1" applyBorder="1" applyAlignment="1">
      <alignment horizontal="center" vertical="center"/>
    </xf>
    <xf numFmtId="167" fontId="23" fillId="29" borderId="3" xfId="6" applyNumberFormat="1" applyFont="1" applyFill="1" applyBorder="1" applyAlignment="1">
      <alignment horizontal="center" vertical="center"/>
    </xf>
    <xf numFmtId="9" fontId="6" fillId="7" borderId="4" xfId="5" applyFont="1" applyFill="1" applyBorder="1" applyAlignment="1">
      <alignment horizontal="center" vertical="center"/>
    </xf>
    <xf numFmtId="167" fontId="22" fillId="7" borderId="3" xfId="6" applyNumberFormat="1" applyFont="1" applyFill="1" applyBorder="1" applyAlignment="1">
      <alignment horizontal="center" vertical="center"/>
    </xf>
    <xf numFmtId="0" fontId="22" fillId="27" borderId="9" xfId="0" applyFont="1" applyFill="1" applyBorder="1" applyAlignment="1">
      <alignment horizontal="center" vertical="center"/>
    </xf>
    <xf numFmtId="9" fontId="22" fillId="27" borderId="6" xfId="5" applyFont="1" applyFill="1" applyBorder="1" applyAlignment="1">
      <alignment horizontal="center" vertical="center"/>
    </xf>
    <xf numFmtId="9" fontId="22" fillId="27" borderId="4" xfId="5" applyFont="1" applyFill="1" applyBorder="1" applyAlignment="1">
      <alignment horizontal="center" vertical="center"/>
    </xf>
    <xf numFmtId="9" fontId="6" fillId="23" borderId="4" xfId="5" applyFont="1" applyFill="1" applyBorder="1" applyAlignment="1">
      <alignment horizontal="center" vertical="center"/>
    </xf>
    <xf numFmtId="0" fontId="22" fillId="28" borderId="3" xfId="0" applyFont="1" applyFill="1" applyBorder="1" applyAlignment="1">
      <alignment horizontal="center"/>
    </xf>
    <xf numFmtId="0" fontId="22" fillId="33" borderId="3" xfId="0" applyFont="1" applyFill="1" applyBorder="1" applyAlignment="1">
      <alignment horizontal="center" vertical="center" readingOrder="2"/>
    </xf>
    <xf numFmtId="0" fontId="22" fillId="28" borderId="3" xfId="0" applyFont="1" applyFill="1" applyBorder="1" applyAlignment="1">
      <alignment horizontal="center" vertical="center" readingOrder="2"/>
    </xf>
    <xf numFmtId="167" fontId="22" fillId="28" borderId="3" xfId="0" applyNumberFormat="1" applyFont="1" applyFill="1" applyBorder="1" applyAlignment="1">
      <alignment horizontal="center" vertical="center"/>
    </xf>
    <xf numFmtId="0" fontId="25" fillId="30" borderId="3" xfId="0" applyFont="1" applyFill="1" applyBorder="1" applyAlignment="1">
      <alignment horizontal="center" vertical="center"/>
    </xf>
    <xf numFmtId="0" fontId="25" fillId="30" borderId="3" xfId="0" applyFont="1" applyFill="1" applyBorder="1" applyAlignment="1">
      <alignment horizontal="center"/>
    </xf>
    <xf numFmtId="0" fontId="25" fillId="30" borderId="3" xfId="0" applyFont="1" applyFill="1" applyBorder="1" applyAlignment="1">
      <alignment horizontal="center" vertical="center" readingOrder="2"/>
    </xf>
    <xf numFmtId="167" fontId="25" fillId="30" borderId="3" xfId="0" applyNumberFormat="1" applyFont="1" applyFill="1" applyBorder="1" applyAlignment="1">
      <alignment horizontal="center" vertical="center"/>
    </xf>
    <xf numFmtId="0" fontId="6" fillId="13" borderId="3" xfId="0" applyFont="1" applyFill="1" applyBorder="1" applyAlignment="1">
      <alignment horizontal="center" vertical="center"/>
    </xf>
    <xf numFmtId="0" fontId="6" fillId="13" borderId="3" xfId="0" applyFont="1" applyFill="1" applyBorder="1" applyAlignment="1">
      <alignment horizontal="center"/>
    </xf>
    <xf numFmtId="0" fontId="6" fillId="13" borderId="3" xfId="0" applyFont="1" applyFill="1" applyBorder="1" applyAlignment="1">
      <alignment horizontal="center" vertical="center" readingOrder="2"/>
    </xf>
    <xf numFmtId="167" fontId="6" fillId="13" borderId="3" xfId="0" applyNumberFormat="1" applyFont="1" applyFill="1" applyBorder="1" applyAlignment="1">
      <alignment horizontal="center" vertical="center"/>
    </xf>
    <xf numFmtId="9" fontId="6" fillId="13" borderId="3" xfId="0" applyNumberFormat="1" applyFont="1" applyFill="1" applyBorder="1" applyAlignment="1">
      <alignment horizontal="center" vertical="center"/>
    </xf>
    <xf numFmtId="0" fontId="25" fillId="35" borderId="3" xfId="0" applyFont="1" applyFill="1" applyBorder="1" applyAlignment="1">
      <alignment horizontal="center" vertical="center"/>
    </xf>
    <xf numFmtId="0" fontId="25" fillId="35" borderId="3" xfId="0" applyFont="1" applyFill="1" applyBorder="1" applyAlignment="1">
      <alignment horizontal="center"/>
    </xf>
    <xf numFmtId="0" fontId="25" fillId="34" borderId="3" xfId="0" applyFont="1" applyFill="1" applyBorder="1" applyAlignment="1">
      <alignment horizontal="center" vertical="center"/>
    </xf>
    <xf numFmtId="0" fontId="25" fillId="35" borderId="3" xfId="0" applyFont="1" applyFill="1" applyBorder="1" applyAlignment="1">
      <alignment horizontal="center" vertical="center" readingOrder="2"/>
    </xf>
    <xf numFmtId="0" fontId="25" fillId="32" borderId="3" xfId="0" applyFont="1" applyFill="1" applyBorder="1" applyAlignment="1">
      <alignment horizontal="center" vertical="center" readingOrder="2"/>
    </xf>
    <xf numFmtId="0" fontId="6" fillId="14" borderId="3" xfId="0" applyFont="1" applyFill="1" applyBorder="1" applyAlignment="1">
      <alignment horizontal="center"/>
    </xf>
    <xf numFmtId="0" fontId="22" fillId="31" borderId="3" xfId="0" applyFont="1" applyFill="1" applyBorder="1" applyAlignment="1">
      <alignment horizontal="center" vertical="center" readingOrder="2"/>
    </xf>
    <xf numFmtId="0" fontId="22" fillId="31" borderId="3" xfId="0" applyFont="1" applyFill="1" applyBorder="1" applyAlignment="1">
      <alignment horizontal="center" vertical="center"/>
    </xf>
    <xf numFmtId="167" fontId="22" fillId="31" borderId="3" xfId="0" applyNumberFormat="1" applyFont="1" applyFill="1" applyBorder="1" applyAlignment="1">
      <alignment horizontal="center" vertical="center"/>
    </xf>
    <xf numFmtId="0" fontId="25" fillId="34" borderId="3" xfId="0" applyFont="1" applyFill="1" applyBorder="1" applyAlignment="1">
      <alignment horizontal="center" vertical="center" readingOrder="2"/>
    </xf>
    <xf numFmtId="0" fontId="25" fillId="32" borderId="3" xfId="0" applyFont="1" applyFill="1" applyBorder="1" applyAlignment="1">
      <alignment horizontal="center" vertical="center"/>
    </xf>
    <xf numFmtId="167" fontId="25" fillId="32" borderId="3" xfId="0" applyNumberFormat="1" applyFont="1" applyFill="1" applyBorder="1" applyAlignment="1">
      <alignment horizontal="center" vertical="center"/>
    </xf>
    <xf numFmtId="167" fontId="6" fillId="7" borderId="3" xfId="3" applyNumberFormat="1" applyFont="1" applyFill="1" applyBorder="1" applyAlignment="1">
      <alignment horizontal="center"/>
    </xf>
    <xf numFmtId="0" fontId="25" fillId="32" borderId="3" xfId="0" applyFont="1" applyFill="1" applyBorder="1" applyAlignment="1">
      <alignment horizontal="center"/>
    </xf>
    <xf numFmtId="0" fontId="22" fillId="31" borderId="3" xfId="0" applyFont="1" applyFill="1" applyBorder="1" applyAlignment="1">
      <alignment horizontal="center"/>
    </xf>
    <xf numFmtId="0" fontId="6" fillId="7" borderId="0" xfId="0" applyFont="1" applyFill="1"/>
    <xf numFmtId="165" fontId="2" fillId="4" borderId="4" xfId="1" applyNumberFormat="1" applyFont="1" applyFill="1" applyBorder="1" applyAlignment="1">
      <alignment vertical="center"/>
    </xf>
    <xf numFmtId="165" fontId="2" fillId="4" borderId="5" xfId="1" applyNumberFormat="1" applyFont="1" applyFill="1" applyBorder="1" applyAlignment="1">
      <alignment vertical="center"/>
    </xf>
    <xf numFmtId="165" fontId="2" fillId="4" borderId="1" xfId="1" applyNumberFormat="1" applyFont="1" applyFill="1" applyBorder="1" applyAlignment="1">
      <alignment vertical="center"/>
    </xf>
    <xf numFmtId="0" fontId="18" fillId="19" borderId="3" xfId="0" applyFont="1" applyFill="1" applyBorder="1" applyAlignment="1">
      <alignment vertical="center"/>
    </xf>
    <xf numFmtId="165" fontId="17" fillId="4" borderId="6" xfId="1" applyNumberFormat="1" applyFont="1" applyFill="1" applyBorder="1" applyAlignment="1">
      <alignment vertical="center"/>
    </xf>
    <xf numFmtId="165" fontId="17" fillId="4" borderId="7" xfId="1" applyNumberFormat="1" applyFont="1" applyFill="1" applyBorder="1" applyAlignment="1">
      <alignment vertical="center"/>
    </xf>
    <xf numFmtId="165" fontId="17" fillId="20" borderId="6" xfId="1" applyNumberFormat="1" applyFont="1" applyFill="1" applyBorder="1" applyAlignment="1">
      <alignment vertical="center"/>
    </xf>
    <xf numFmtId="165" fontId="17" fillId="20" borderId="7" xfId="1" applyNumberFormat="1" applyFont="1" applyFill="1" applyBorder="1" applyAlignment="1">
      <alignment vertical="center"/>
    </xf>
    <xf numFmtId="165" fontId="17" fillId="4" borderId="7" xfId="3" applyNumberFormat="1" applyFont="1" applyFill="1" applyBorder="1" applyAlignment="1">
      <alignment vertical="center"/>
    </xf>
    <xf numFmtId="165" fontId="18" fillId="7" borderId="0" xfId="3" applyNumberFormat="1" applyFont="1" applyFill="1" applyBorder="1" applyAlignment="1">
      <alignment horizontal="center" vertical="center"/>
    </xf>
    <xf numFmtId="0" fontId="15" fillId="19" borderId="3" xfId="0" applyFont="1" applyFill="1" applyBorder="1" applyAlignment="1">
      <alignment vertical="center"/>
    </xf>
    <xf numFmtId="9" fontId="17" fillId="4" borderId="5" xfId="2" applyFont="1" applyFill="1" applyBorder="1" applyAlignment="1">
      <alignment vertical="center"/>
    </xf>
    <xf numFmtId="165" fontId="17" fillId="4" borderId="3" xfId="1" applyNumberFormat="1" applyFont="1" applyFill="1" applyBorder="1" applyAlignment="1">
      <alignment vertical="center"/>
    </xf>
    <xf numFmtId="165" fontId="17" fillId="4" borderId="3" xfId="1" applyNumberFormat="1" applyFont="1" applyFill="1" applyBorder="1" applyAlignment="1">
      <alignment horizontal="center" vertical="center"/>
    </xf>
    <xf numFmtId="9" fontId="18" fillId="0" borderId="3" xfId="2" applyFont="1" applyBorder="1" applyAlignment="1">
      <alignment horizontal="center"/>
    </xf>
    <xf numFmtId="0" fontId="18" fillId="0" borderId="0" xfId="0" applyFont="1"/>
    <xf numFmtId="0" fontId="18" fillId="23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1" fillId="0" borderId="0" xfId="0" applyFont="1"/>
    <xf numFmtId="165" fontId="11" fillId="0" borderId="0" xfId="0" applyNumberFormat="1" applyFont="1"/>
    <xf numFmtId="43" fontId="11" fillId="0" borderId="0" xfId="1" applyFont="1"/>
    <xf numFmtId="0" fontId="2" fillId="36" borderId="14" xfId="0" applyFont="1" applyFill="1" applyBorder="1"/>
    <xf numFmtId="0" fontId="0" fillId="0" borderId="0" xfId="0" applyAlignment="1">
      <alignment horizontal="center" vertical="center"/>
    </xf>
    <xf numFmtId="43" fontId="18" fillId="0" borderId="0" xfId="1" applyFont="1"/>
    <xf numFmtId="165" fontId="18" fillId="0" borderId="0" xfId="1" applyNumberFormat="1" applyFont="1"/>
    <xf numFmtId="165" fontId="18" fillId="0" borderId="0" xfId="0" applyNumberFormat="1" applyFont="1"/>
    <xf numFmtId="43" fontId="18" fillId="0" borderId="0" xfId="0" applyNumberFormat="1" applyFont="1"/>
    <xf numFmtId="0" fontId="27" fillId="23" borderId="0" xfId="0" applyFont="1" applyFill="1"/>
    <xf numFmtId="165" fontId="15" fillId="37" borderId="3" xfId="1" applyNumberFormat="1" applyFont="1" applyFill="1" applyBorder="1" applyAlignment="1">
      <alignment horizontal="center" vertical="center"/>
    </xf>
    <xf numFmtId="165" fontId="14" fillId="20" borderId="6" xfId="1" applyNumberFormat="1" applyFont="1" applyFill="1" applyBorder="1" applyAlignment="1">
      <alignment horizontal="center" vertical="center"/>
    </xf>
    <xf numFmtId="165" fontId="14" fillId="20" borderId="7" xfId="1" applyNumberFormat="1" applyFont="1" applyFill="1" applyBorder="1" applyAlignment="1">
      <alignment horizontal="center" vertical="center"/>
    </xf>
    <xf numFmtId="165" fontId="14" fillId="4" borderId="4" xfId="1" applyNumberFormat="1" applyFont="1" applyFill="1" applyBorder="1" applyAlignment="1">
      <alignment horizontal="center" vertical="center"/>
    </xf>
    <xf numFmtId="165" fontId="14" fillId="4" borderId="5" xfId="1" applyNumberFormat="1" applyFont="1" applyFill="1" applyBorder="1" applyAlignment="1">
      <alignment horizontal="center" vertical="center"/>
    </xf>
    <xf numFmtId="165" fontId="14" fillId="4" borderId="1" xfId="1" applyNumberFormat="1" applyFont="1" applyFill="1" applyBorder="1" applyAlignment="1">
      <alignment horizontal="center" vertical="center"/>
    </xf>
    <xf numFmtId="165" fontId="2" fillId="4" borderId="4" xfId="1" applyNumberFormat="1" applyFont="1" applyFill="1" applyBorder="1" applyAlignment="1">
      <alignment horizontal="center" vertical="center"/>
    </xf>
    <xf numFmtId="165" fontId="2" fillId="4" borderId="5" xfId="1" applyNumberFormat="1" applyFont="1" applyFill="1" applyBorder="1" applyAlignment="1">
      <alignment horizontal="center" vertical="center"/>
    </xf>
    <xf numFmtId="165" fontId="2" fillId="4" borderId="1" xfId="1" applyNumberFormat="1" applyFont="1" applyFill="1" applyBorder="1" applyAlignment="1">
      <alignment horizontal="center" vertical="center"/>
    </xf>
    <xf numFmtId="165" fontId="2" fillId="3" borderId="4" xfId="1" applyNumberFormat="1" applyFont="1" applyFill="1" applyBorder="1" applyAlignment="1">
      <alignment horizontal="center" vertical="center"/>
    </xf>
    <xf numFmtId="165" fontId="2" fillId="3" borderId="5" xfId="1" applyNumberFormat="1" applyFont="1" applyFill="1" applyBorder="1" applyAlignment="1">
      <alignment horizontal="center" vertical="center"/>
    </xf>
    <xf numFmtId="165" fontId="2" fillId="3" borderId="1" xfId="1" applyNumberFormat="1" applyFont="1" applyFill="1" applyBorder="1" applyAlignment="1">
      <alignment horizontal="center" vertical="center"/>
    </xf>
    <xf numFmtId="165" fontId="17" fillId="20" borderId="6" xfId="1" applyNumberFormat="1" applyFont="1" applyFill="1" applyBorder="1" applyAlignment="1">
      <alignment horizontal="center" vertical="center"/>
    </xf>
    <xf numFmtId="165" fontId="17" fillId="20" borderId="7" xfId="1" applyNumberFormat="1" applyFont="1" applyFill="1" applyBorder="1" applyAlignment="1">
      <alignment horizontal="center" vertical="center"/>
    </xf>
    <xf numFmtId="165" fontId="17" fillId="4" borderId="6" xfId="1" applyNumberFormat="1" applyFont="1" applyFill="1" applyBorder="1" applyAlignment="1">
      <alignment horizontal="center" vertical="center"/>
    </xf>
    <xf numFmtId="165" fontId="17" fillId="4" borderId="7" xfId="1" applyNumberFormat="1" applyFont="1" applyFill="1" applyBorder="1" applyAlignment="1">
      <alignment horizontal="center" vertical="center"/>
    </xf>
    <xf numFmtId="165" fontId="17" fillId="4" borderId="6" xfId="3" applyNumberFormat="1" applyFont="1" applyFill="1" applyBorder="1" applyAlignment="1">
      <alignment horizontal="center" vertical="center"/>
    </xf>
    <xf numFmtId="165" fontId="17" fillId="4" borderId="7" xfId="3" applyNumberFormat="1" applyFont="1" applyFill="1" applyBorder="1" applyAlignment="1">
      <alignment horizontal="center" vertical="center"/>
    </xf>
    <xf numFmtId="0" fontId="18" fillId="19" borderId="8" xfId="0" applyFont="1" applyFill="1" applyBorder="1" applyAlignment="1">
      <alignment horizontal="center" vertical="center"/>
    </xf>
    <xf numFmtId="0" fontId="18" fillId="19" borderId="9" xfId="0" applyFont="1" applyFill="1" applyBorder="1" applyAlignment="1">
      <alignment horizontal="center" vertical="center"/>
    </xf>
    <xf numFmtId="165" fontId="17" fillId="20" borderId="8" xfId="1" applyNumberFormat="1" applyFont="1" applyFill="1" applyBorder="1" applyAlignment="1">
      <alignment horizontal="center" vertical="center"/>
    </xf>
    <xf numFmtId="165" fontId="17" fillId="20" borderId="9" xfId="1" applyNumberFormat="1" applyFont="1" applyFill="1" applyBorder="1" applyAlignment="1">
      <alignment horizontal="center" vertical="center"/>
    </xf>
    <xf numFmtId="166" fontId="2" fillId="21" borderId="4" xfId="3" applyNumberFormat="1" applyFont="1" applyFill="1" applyBorder="1" applyAlignment="1">
      <alignment horizontal="center"/>
    </xf>
    <xf numFmtId="166" fontId="2" fillId="21" borderId="5" xfId="3" applyNumberFormat="1" applyFont="1" applyFill="1" applyBorder="1" applyAlignment="1">
      <alignment horizontal="center"/>
    </xf>
    <xf numFmtId="166" fontId="2" fillId="21" borderId="3" xfId="3" applyNumberFormat="1" applyFont="1" applyFill="1" applyBorder="1" applyAlignment="1">
      <alignment horizontal="center"/>
    </xf>
    <xf numFmtId="165" fontId="2" fillId="20" borderId="3" xfId="3" applyNumberFormat="1" applyFont="1" applyFill="1" applyBorder="1" applyAlignment="1">
      <alignment horizontal="center" vertical="center"/>
    </xf>
    <xf numFmtId="166" fontId="2" fillId="4" borderId="3" xfId="3" applyNumberFormat="1" applyFont="1" applyFill="1" applyBorder="1" applyAlignment="1">
      <alignment horizontal="center" vertical="center"/>
    </xf>
    <xf numFmtId="0" fontId="20" fillId="17" borderId="0" xfId="0" applyFont="1" applyFill="1" applyAlignment="1">
      <alignment horizontal="center" vertical="center" wrapText="1" readingOrder="2"/>
    </xf>
    <xf numFmtId="0" fontId="19" fillId="17" borderId="0" xfId="0" applyFont="1" applyFill="1" applyAlignment="1">
      <alignment horizontal="center" vertical="center" wrapText="1" readingOrder="2"/>
    </xf>
    <xf numFmtId="0" fontId="2" fillId="21" borderId="4" xfId="0" applyFont="1" applyFill="1" applyBorder="1" applyAlignment="1">
      <alignment horizontal="center"/>
    </xf>
    <xf numFmtId="0" fontId="2" fillId="21" borderId="5" xfId="0" applyFont="1" applyFill="1" applyBorder="1" applyAlignment="1">
      <alignment horizontal="center"/>
    </xf>
    <xf numFmtId="165" fontId="2" fillId="20" borderId="5" xfId="3" applyNumberFormat="1" applyFont="1" applyFill="1" applyBorder="1" applyAlignment="1">
      <alignment horizontal="center" vertical="center"/>
    </xf>
    <xf numFmtId="165" fontId="2" fillId="20" borderId="1" xfId="3" applyNumberFormat="1" applyFont="1" applyFill="1" applyBorder="1" applyAlignment="1">
      <alignment horizontal="center" vertical="center"/>
    </xf>
    <xf numFmtId="0" fontId="2" fillId="21" borderId="3" xfId="0" applyFont="1" applyFill="1" applyBorder="1" applyAlignment="1">
      <alignment horizontal="center"/>
    </xf>
    <xf numFmtId="166" fontId="2" fillId="20" borderId="3" xfId="3" applyNumberFormat="1" applyFont="1" applyFill="1" applyBorder="1" applyAlignment="1">
      <alignment horizontal="center" vertical="center"/>
    </xf>
    <xf numFmtId="0" fontId="11" fillId="19" borderId="4" xfId="0" applyFont="1" applyFill="1" applyBorder="1" applyAlignment="1">
      <alignment horizontal="center"/>
    </xf>
    <xf numFmtId="0" fontId="11" fillId="19" borderId="5" xfId="0" applyFont="1" applyFill="1" applyBorder="1" applyAlignment="1">
      <alignment horizontal="center"/>
    </xf>
    <xf numFmtId="0" fontId="11" fillId="19" borderId="1" xfId="0" applyFont="1" applyFill="1" applyBorder="1" applyAlignment="1">
      <alignment horizontal="center"/>
    </xf>
    <xf numFmtId="0" fontId="12" fillId="18" borderId="0" xfId="0" applyFont="1" applyFill="1" applyAlignment="1">
      <alignment horizontal="center" vertical="top" wrapText="1"/>
    </xf>
    <xf numFmtId="0" fontId="13" fillId="19" borderId="3" xfId="0" applyFont="1" applyFill="1" applyBorder="1" applyAlignment="1">
      <alignment horizontal="center" vertical="center"/>
    </xf>
    <xf numFmtId="0" fontId="13" fillId="19" borderId="8" xfId="0" applyFont="1" applyFill="1" applyBorder="1" applyAlignment="1">
      <alignment horizontal="center" vertical="center"/>
    </xf>
    <xf numFmtId="0" fontId="13" fillId="19" borderId="9" xfId="0" applyFont="1" applyFill="1" applyBorder="1" applyAlignment="1">
      <alignment horizontal="center" vertical="center"/>
    </xf>
    <xf numFmtId="166" fontId="2" fillId="21" borderId="1" xfId="3" applyNumberFormat="1" applyFont="1" applyFill="1" applyBorder="1" applyAlignment="1">
      <alignment horizontal="center"/>
    </xf>
    <xf numFmtId="165" fontId="2" fillId="20" borderId="4" xfId="3" applyNumberFormat="1" applyFont="1" applyFill="1" applyBorder="1" applyAlignment="1">
      <alignment horizontal="center" vertical="center"/>
    </xf>
    <xf numFmtId="166" fontId="2" fillId="20" borderId="5" xfId="3" applyNumberFormat="1" applyFont="1" applyFill="1" applyBorder="1" applyAlignment="1">
      <alignment horizontal="center" vertical="center"/>
    </xf>
  </cellXfs>
  <cellStyles count="7">
    <cellStyle name="Comma" xfId="1" builtinId="3"/>
    <cellStyle name="Comma 2" xfId="3" xr:uid="{016B59D5-1C83-4560-8DDC-DB8AC2ACA7F7}"/>
    <cellStyle name="Comma 3" xfId="6" xr:uid="{FD93D717-65B2-47CB-B0D6-64754EC70477}"/>
    <cellStyle name="Good 2" xfId="4" xr:uid="{F36F0FAD-1761-411F-AF9C-A27C457C3E12}"/>
    <cellStyle name="Normal" xfId="0" builtinId="0"/>
    <cellStyle name="Percent" xfId="2" builtinId="5"/>
    <cellStyle name="Percent 2" xfId="5" xr:uid="{74BB375F-F1E9-4254-90B0-C4AA218ED5D5}"/>
  </cellStyles>
  <dxfs count="101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D9D9D9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1D252D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FFFF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AB1A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jusoor-my.sharepoint.com/Users/nalmoubarak/Desktop/Retail%20Tree%20-TGT-%20&#1610;&#1606;&#1575;&#1610;&#15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ers Data (1)"/>
      <sheetName val="Target Tree (3)"/>
      <sheetName val="SK (4)"/>
      <sheetName val="Target Table (5)"/>
      <sheetName val="Data Validation Tables"/>
      <sheetName val="Product Table"/>
      <sheetName val="Formulas"/>
      <sheetName val="Retail Tree -TGT- يناير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2F877-0129-40C1-9241-9E83B5813C01}">
  <sheetPr>
    <tabColor rgb="FF7030A0"/>
  </sheetPr>
  <dimension ref="A1:M27"/>
  <sheetViews>
    <sheetView showGridLines="0" workbookViewId="0">
      <selection activeCell="C7" sqref="C7"/>
    </sheetView>
  </sheetViews>
  <sheetFormatPr defaultColWidth="8.7109375" defaultRowHeight="15" x14ac:dyDescent="0.25"/>
  <cols>
    <col min="1" max="1" width="13.140625" style="231" bestFit="1" customWidth="1"/>
    <col min="2" max="2" width="12.140625" style="231" customWidth="1"/>
    <col min="3" max="3" width="12" style="231" customWidth="1"/>
    <col min="4" max="5" width="11.140625" style="231" customWidth="1"/>
    <col min="6" max="8" width="8.7109375" style="231"/>
    <col min="9" max="10" width="0" style="231" hidden="1" customWidth="1"/>
    <col min="11" max="11" width="9.42578125" style="231" hidden="1" customWidth="1"/>
    <col min="12" max="12" width="9.140625" style="231" hidden="1" customWidth="1"/>
    <col min="13" max="14" width="0" style="231" hidden="1" customWidth="1"/>
    <col min="15" max="15" width="11" style="231" bestFit="1" customWidth="1"/>
    <col min="16" max="16384" width="8.7109375" style="231"/>
  </cols>
  <sheetData>
    <row r="1" spans="1:4" x14ac:dyDescent="0.25">
      <c r="A1" s="223"/>
      <c r="B1" s="242" t="s">
        <v>525</v>
      </c>
      <c r="C1" s="243"/>
      <c r="D1" s="243"/>
    </row>
    <row r="2" spans="1:4" x14ac:dyDescent="0.25">
      <c r="A2" s="223"/>
      <c r="B2" s="48" t="s">
        <v>24</v>
      </c>
      <c r="C2" s="48" t="s">
        <v>1266</v>
      </c>
      <c r="D2" s="48" t="s">
        <v>28</v>
      </c>
    </row>
    <row r="3" spans="1:4" x14ac:dyDescent="0.25">
      <c r="A3" s="49" t="s">
        <v>522</v>
      </c>
      <c r="B3" s="50" t="e">
        <f>B4+B5+B6</f>
        <v>#REF!</v>
      </c>
      <c r="C3" s="50" t="e">
        <f>C4+C5+C6</f>
        <v>#REF!</v>
      </c>
      <c r="D3" s="227" t="e">
        <f>C3/B3</f>
        <v>#REF!</v>
      </c>
    </row>
    <row r="4" spans="1:4" x14ac:dyDescent="0.25">
      <c r="A4" s="49" t="s">
        <v>494</v>
      </c>
      <c r="B4" s="50" t="e">
        <f>Powerpoint!B14</f>
        <v>#REF!</v>
      </c>
      <c r="C4" s="50" t="e">
        <f>Powerpoint!C14</f>
        <v>#REF!</v>
      </c>
      <c r="D4" s="227" t="e">
        <f>C4/B4</f>
        <v>#REF!</v>
      </c>
    </row>
    <row r="5" spans="1:4" x14ac:dyDescent="0.25">
      <c r="A5" s="49" t="s">
        <v>523</v>
      </c>
      <c r="B5" s="50" t="e">
        <f>Powerpoint!B25</f>
        <v>#REF!</v>
      </c>
      <c r="C5" s="50" t="e">
        <f>Powerpoint!C25</f>
        <v>#REF!</v>
      </c>
      <c r="D5" s="227" t="e">
        <f t="shared" ref="D5:D11" si="0">C5/B5</f>
        <v>#REF!</v>
      </c>
    </row>
    <row r="6" spans="1:4" x14ac:dyDescent="0.25">
      <c r="A6" s="49" t="s">
        <v>1236</v>
      </c>
      <c r="B6" s="50" t="e">
        <f>Powerpoint!B36</f>
        <v>#REF!</v>
      </c>
      <c r="C6" s="50" t="e">
        <f>Powerpoint!C36</f>
        <v>#REF!</v>
      </c>
      <c r="D6" s="227" t="e">
        <f>C6/B6</f>
        <v>#REF!</v>
      </c>
    </row>
    <row r="7" spans="1:4" x14ac:dyDescent="0.25">
      <c r="A7" s="49" t="s">
        <v>497</v>
      </c>
      <c r="B7" s="50" t="e">
        <f>Powerpoint!B58</f>
        <v>#REF!</v>
      </c>
      <c r="C7" s="50" t="e">
        <f>Powerpoint!C58</f>
        <v>#REF!</v>
      </c>
      <c r="D7" s="227" t="e">
        <f>C7/B7</f>
        <v>#REF!</v>
      </c>
    </row>
    <row r="8" spans="1:4" x14ac:dyDescent="0.25">
      <c r="A8" s="49" t="s">
        <v>498</v>
      </c>
      <c r="B8" s="50" t="e">
        <f>Powerpoint!B69</f>
        <v>#REF!</v>
      </c>
      <c r="C8" s="50" t="e">
        <f>Powerpoint!C69</f>
        <v>#REF!</v>
      </c>
      <c r="D8" s="227" t="e">
        <f>C8/B8</f>
        <v>#REF!</v>
      </c>
    </row>
    <row r="9" spans="1:4" x14ac:dyDescent="0.25">
      <c r="A9" s="49" t="s">
        <v>499</v>
      </c>
      <c r="B9" s="50" t="e">
        <f>Powerpoint!B80</f>
        <v>#REF!</v>
      </c>
      <c r="C9" s="50" t="e">
        <f>Powerpoint!C80</f>
        <v>#REF!</v>
      </c>
      <c r="D9" s="227" t="e">
        <f t="shared" si="0"/>
        <v>#REF!</v>
      </c>
    </row>
    <row r="10" spans="1:4" x14ac:dyDescent="0.25">
      <c r="A10" s="49" t="s">
        <v>539</v>
      </c>
      <c r="B10" s="50" t="e">
        <f>Powerpoint!B102</f>
        <v>#REF!</v>
      </c>
      <c r="C10" s="50" t="e">
        <f>Powerpoint!C102</f>
        <v>#REF!</v>
      </c>
      <c r="D10" s="227" t="e">
        <f>C10/B10</f>
        <v>#REF!</v>
      </c>
    </row>
    <row r="11" spans="1:4" ht="14.45" customHeight="1" x14ac:dyDescent="0.25">
      <c r="A11" s="49" t="s">
        <v>502</v>
      </c>
      <c r="B11" s="50" t="e">
        <f>Powerpoint!B124</f>
        <v>#REF!</v>
      </c>
      <c r="C11" s="50" t="e">
        <f>Powerpoint!C124</f>
        <v>#REF!</v>
      </c>
      <c r="D11" s="227" t="e">
        <f t="shared" si="0"/>
        <v>#REF!</v>
      </c>
    </row>
    <row r="12" spans="1:4" x14ac:dyDescent="0.25">
      <c r="A12" s="49" t="s">
        <v>520</v>
      </c>
      <c r="B12" s="50" t="e">
        <f>Powerpoint!B47</f>
        <v>#REF!</v>
      </c>
      <c r="C12" s="241" t="e">
        <f>Powerpoint!C47</f>
        <v>#REF!</v>
      </c>
      <c r="D12" s="227" t="e">
        <f>C12/B12</f>
        <v>#REF!</v>
      </c>
    </row>
    <row r="14" spans="1:4" x14ac:dyDescent="0.25">
      <c r="A14" s="223"/>
      <c r="B14" s="244" t="s">
        <v>1267</v>
      </c>
      <c r="C14" s="245"/>
      <c r="D14" s="246"/>
    </row>
    <row r="15" spans="1:4" x14ac:dyDescent="0.25">
      <c r="A15" s="223"/>
      <c r="B15" s="54" t="s">
        <v>24</v>
      </c>
      <c r="C15" s="54" t="s">
        <v>1266</v>
      </c>
      <c r="D15" s="54" t="s">
        <v>28</v>
      </c>
    </row>
    <row r="16" spans="1:4" x14ac:dyDescent="0.25">
      <c r="A16" s="49" t="s">
        <v>522</v>
      </c>
      <c r="B16" s="50" t="e">
        <f>B17+B18+B19</f>
        <v>#REF!</v>
      </c>
      <c r="C16" s="50" t="e">
        <f t="shared" ref="C16" si="1">C17+C18+C19</f>
        <v>#REF!</v>
      </c>
      <c r="D16" s="227" t="e">
        <f>C16/B16</f>
        <v>#REF!</v>
      </c>
    </row>
    <row r="17" spans="1:13" x14ac:dyDescent="0.25">
      <c r="A17" s="49" t="s">
        <v>494</v>
      </c>
      <c r="B17" s="50" t="e">
        <f>#REF!</f>
        <v>#REF!</v>
      </c>
      <c r="C17" s="50" t="e">
        <f>#REF!</f>
        <v>#REF!</v>
      </c>
      <c r="D17" s="227" t="e">
        <f>C17/B17</f>
        <v>#REF!</v>
      </c>
      <c r="M17" s="232"/>
    </row>
    <row r="18" spans="1:13" x14ac:dyDescent="0.25">
      <c r="A18" s="49" t="s">
        <v>523</v>
      </c>
      <c r="B18" s="50" t="e">
        <f>#REF!</f>
        <v>#REF!</v>
      </c>
      <c r="C18" s="50" t="e">
        <f>#REF!</f>
        <v>#REF!</v>
      </c>
      <c r="D18" s="227" t="e">
        <f t="shared" ref="D18:D24" si="2">C18/B18</f>
        <v>#REF!</v>
      </c>
    </row>
    <row r="19" spans="1:13" x14ac:dyDescent="0.25">
      <c r="A19" s="49" t="s">
        <v>1236</v>
      </c>
      <c r="B19" s="50" t="e">
        <f>#REF!</f>
        <v>#REF!</v>
      </c>
      <c r="C19" s="50" t="e">
        <f>#REF!</f>
        <v>#REF!</v>
      </c>
      <c r="D19" s="227" t="e">
        <f>C19/B19</f>
        <v>#REF!</v>
      </c>
    </row>
    <row r="20" spans="1:13" x14ac:dyDescent="0.25">
      <c r="A20" s="49" t="s">
        <v>497</v>
      </c>
      <c r="B20" s="50" t="e">
        <f>#REF!</f>
        <v>#REF!</v>
      </c>
      <c r="C20" s="50" t="e">
        <f>#REF!</f>
        <v>#REF!</v>
      </c>
      <c r="D20" s="227" t="e">
        <f>C20/B20</f>
        <v>#REF!</v>
      </c>
    </row>
    <row r="21" spans="1:13" x14ac:dyDescent="0.25">
      <c r="A21" s="49" t="s">
        <v>498</v>
      </c>
      <c r="B21" s="50" t="e">
        <f>#REF!</f>
        <v>#REF!</v>
      </c>
      <c r="C21" s="50" t="e">
        <f>#REF!</f>
        <v>#REF!</v>
      </c>
      <c r="D21" s="227" t="e">
        <f>C21/B21</f>
        <v>#REF!</v>
      </c>
    </row>
    <row r="22" spans="1:13" x14ac:dyDescent="0.25">
      <c r="A22" s="49" t="s">
        <v>499</v>
      </c>
      <c r="B22" s="50" t="e">
        <f>#REF!</f>
        <v>#REF!</v>
      </c>
      <c r="C22" s="50" t="e">
        <f>#REF!</f>
        <v>#REF!</v>
      </c>
      <c r="D22" s="227" t="e">
        <f t="shared" si="2"/>
        <v>#REF!</v>
      </c>
    </row>
    <row r="23" spans="1:13" x14ac:dyDescent="0.25">
      <c r="A23" s="49" t="s">
        <v>539</v>
      </c>
      <c r="B23" s="50" t="e">
        <f>Powerpoint!H102</f>
        <v>#REF!</v>
      </c>
      <c r="C23" s="50" t="e">
        <f>Powerpoint!I102</f>
        <v>#REF!</v>
      </c>
      <c r="D23" s="227" t="e">
        <f>C23/B23</f>
        <v>#REF!</v>
      </c>
    </row>
    <row r="24" spans="1:13" x14ac:dyDescent="0.25">
      <c r="A24" s="49" t="s">
        <v>502</v>
      </c>
      <c r="B24" s="50" t="e">
        <f>Powerpoint!H124</f>
        <v>#REF!</v>
      </c>
      <c r="C24" s="50" t="e">
        <f>Powerpoint!I124</f>
        <v>#REF!</v>
      </c>
      <c r="D24" s="227" t="e">
        <f t="shared" si="2"/>
        <v>#REF!</v>
      </c>
    </row>
    <row r="25" spans="1:13" x14ac:dyDescent="0.25">
      <c r="A25" s="49" t="s">
        <v>520</v>
      </c>
      <c r="B25" s="50" t="e">
        <f>#REF!</f>
        <v>#REF!</v>
      </c>
      <c r="C25" s="50" t="e">
        <f>#REF!</f>
        <v>#REF!</v>
      </c>
      <c r="D25" s="227" t="e">
        <f>C25/B25</f>
        <v>#REF!</v>
      </c>
    </row>
    <row r="27" spans="1:13" x14ac:dyDescent="0.25">
      <c r="E27" s="233"/>
    </row>
  </sheetData>
  <mergeCells count="2">
    <mergeCell ref="B1:D1"/>
    <mergeCell ref="B14:D14"/>
  </mergeCells>
  <conditionalFormatting sqref="D3:D12">
    <cfRule type="cellIs" dxfId="1017" priority="6" operator="between">
      <formula>0.9</formula>
      <formula>0.99</formula>
    </cfRule>
    <cfRule type="cellIs" dxfId="1016" priority="7" operator="lessThan">
      <formula>0.99</formula>
    </cfRule>
    <cfRule type="cellIs" dxfId="1015" priority="8" operator="greaterThan">
      <formula>1</formula>
    </cfRule>
    <cfRule type="cellIs" dxfId="1014" priority="9" operator="greaterThan">
      <formula>0.99</formula>
    </cfRule>
  </conditionalFormatting>
  <conditionalFormatting sqref="D4:D10 D1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D25">
    <cfRule type="cellIs" dxfId="1013" priority="1" operator="between">
      <formula>0.9</formula>
      <formula>0.99</formula>
    </cfRule>
    <cfRule type="cellIs" dxfId="1012" priority="2" operator="lessThan">
      <formula>0.99</formula>
    </cfRule>
    <cfRule type="cellIs" dxfId="1011" priority="3" operator="greaterThan">
      <formula>1</formula>
    </cfRule>
    <cfRule type="cellIs" dxfId="1010" priority="4" operator="greaterThan">
      <formula>0.99</formula>
    </cfRule>
  </conditionalFormatting>
  <conditionalFormatting sqref="D17:D23 D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D8719-356D-4AD4-9D97-FF557E52DFED}">
  <sheetPr>
    <tabColor rgb="FFFFFF00"/>
  </sheetPr>
  <dimension ref="A1:CI457"/>
  <sheetViews>
    <sheetView showGridLines="0" tabSelected="1" zoomScaleNormal="100" workbookViewId="0">
      <pane xSplit="3" topLeftCell="D1" activePane="topRight" state="frozen"/>
      <selection pane="topRight" activeCell="AU21" sqref="AU21"/>
    </sheetView>
  </sheetViews>
  <sheetFormatPr defaultRowHeight="15" x14ac:dyDescent="0.25"/>
  <cols>
    <col min="1" max="1" width="11.42578125" bestFit="1" customWidth="1"/>
    <col min="2" max="2" width="17.28515625" bestFit="1" customWidth="1"/>
    <col min="3" max="3" width="17.7109375" bestFit="1" customWidth="1"/>
    <col min="4" max="4" width="28.42578125" bestFit="1" customWidth="1"/>
    <col min="5" max="6" width="26.42578125" bestFit="1" customWidth="1"/>
    <col min="7" max="7" width="13.7109375" bestFit="1" customWidth="1"/>
    <col min="8" max="8" width="13.5703125" bestFit="1" customWidth="1"/>
    <col min="9" max="9" width="15.42578125" bestFit="1" customWidth="1"/>
    <col min="10" max="10" width="9.42578125" bestFit="1" customWidth="1"/>
    <col min="11" max="11" width="24.7109375" bestFit="1" customWidth="1"/>
    <col min="12" max="12" width="16.42578125" bestFit="1" customWidth="1"/>
    <col min="13" max="13" width="22.5703125" bestFit="1" customWidth="1"/>
    <col min="14" max="14" width="17.28515625" bestFit="1" customWidth="1"/>
    <col min="15" max="15" width="14.85546875" style="35" bestFit="1" customWidth="1"/>
    <col min="16" max="16" width="10.140625" style="2" bestFit="1" customWidth="1"/>
    <col min="17" max="17" width="10.85546875" style="2" bestFit="1" customWidth="1"/>
    <col min="18" max="18" width="7.140625" style="2" bestFit="1" customWidth="1"/>
    <col min="19" max="19" width="10.5703125" style="2" bestFit="1" customWidth="1"/>
    <col min="20" max="20" width="10.85546875" style="35" bestFit="1" customWidth="1"/>
    <col min="21" max="22" width="10.140625" style="2" bestFit="1" customWidth="1"/>
    <col min="23" max="23" width="10.85546875" style="2" bestFit="1" customWidth="1"/>
    <col min="24" max="24" width="8.140625" style="2" bestFit="1" customWidth="1"/>
    <col min="25" max="25" width="9.85546875" style="35" bestFit="1" customWidth="1"/>
    <col min="26" max="26" width="10.140625" style="2" bestFit="1" customWidth="1"/>
    <col min="27" max="27" width="7.140625" style="2" bestFit="1" customWidth="1"/>
    <col min="28" max="28" width="9.85546875" style="2" bestFit="1" customWidth="1"/>
    <col min="29" max="29" width="10.85546875" style="2" bestFit="1" customWidth="1"/>
    <col min="30" max="30" width="6.7109375" style="35" bestFit="1" customWidth="1"/>
    <col min="31" max="31" width="10.140625" style="2" bestFit="1" customWidth="1"/>
    <col min="32" max="32" width="10.85546875" style="2" bestFit="1" customWidth="1"/>
    <col min="33" max="33" width="7.140625" style="35" bestFit="1" customWidth="1"/>
    <col min="34" max="34" width="10.140625" style="2" bestFit="1" customWidth="1"/>
    <col min="35" max="35" width="10.85546875" style="2" bestFit="1" customWidth="1"/>
    <col min="36" max="36" width="6.7109375" style="35" bestFit="1" customWidth="1"/>
    <col min="37" max="37" width="10.140625" style="2" bestFit="1" customWidth="1"/>
    <col min="38" max="38" width="10.85546875" style="2" bestFit="1" customWidth="1"/>
    <col min="39" max="39" width="6.7109375" style="35" bestFit="1" customWidth="1"/>
    <col min="40" max="40" width="10.140625" style="2" bestFit="1" customWidth="1"/>
    <col min="41" max="41" width="10.85546875" style="2" bestFit="1" customWidth="1"/>
    <col min="42" max="42" width="7.140625" style="2" bestFit="1" customWidth="1"/>
    <col min="43" max="43" width="10.5703125" style="2" bestFit="1" customWidth="1"/>
    <col min="44" max="44" width="6.7109375" style="35" bestFit="1" customWidth="1"/>
    <col min="45" max="45" width="10.140625" style="2" bestFit="1" customWidth="1"/>
    <col min="46" max="46" width="17.7109375" style="2" bestFit="1" customWidth="1"/>
    <col min="47" max="47" width="10.85546875" style="2" bestFit="1" customWidth="1"/>
    <col min="48" max="48" width="10.5703125" style="2" bestFit="1" customWidth="1"/>
    <col min="49" max="49" width="6.7109375" style="35" bestFit="1" customWidth="1"/>
    <col min="50" max="50" width="10.140625" style="2" bestFit="1" customWidth="1"/>
    <col min="51" max="51" width="7.140625" style="2" bestFit="1" customWidth="1"/>
    <col min="52" max="52" width="9.85546875" style="2" bestFit="1" customWidth="1"/>
    <col min="53" max="53" width="6.7109375" style="35" bestFit="1" customWidth="1"/>
    <col min="54" max="54" width="10.140625" style="2" bestFit="1" customWidth="1"/>
    <col min="55" max="55" width="17.7109375" style="2" bestFit="1" customWidth="1"/>
    <col min="56" max="56" width="18" style="2" bestFit="1" customWidth="1"/>
    <col min="57" max="57" width="10.5703125" style="2" bestFit="1" customWidth="1"/>
    <col min="58" max="58" width="6.7109375" style="35" bestFit="1" customWidth="1"/>
    <col min="59" max="59" width="10.140625" style="2" bestFit="1" customWidth="1"/>
    <col min="60" max="60" width="11.7109375" style="2" bestFit="1" customWidth="1"/>
    <col min="61" max="61" width="7.140625" style="35" bestFit="1" customWidth="1"/>
    <col min="62" max="62" width="10.140625" style="2" bestFit="1" customWidth="1"/>
    <col min="63" max="63" width="17.7109375" style="2" bestFit="1" customWidth="1"/>
    <col min="64" max="64" width="17.28515625" style="2" bestFit="1" customWidth="1"/>
    <col min="65" max="65" width="10.5703125" style="2" bestFit="1" customWidth="1"/>
    <col min="66" max="66" width="6.7109375" style="35" bestFit="1" customWidth="1"/>
    <col min="67" max="67" width="10.140625" style="2" bestFit="1" customWidth="1"/>
    <col min="68" max="68" width="17.7109375" style="2" bestFit="1" customWidth="1"/>
    <col min="69" max="69" width="17.28515625" style="2" bestFit="1" customWidth="1"/>
    <col min="70" max="70" width="10.5703125" style="2" bestFit="1" customWidth="1"/>
    <col min="71" max="71" width="6.7109375" style="35" bestFit="1" customWidth="1"/>
    <col min="72" max="72" width="10.140625" style="2" bestFit="1" customWidth="1"/>
    <col min="73" max="73" width="17.7109375" style="2" bestFit="1" customWidth="1"/>
    <col min="74" max="74" width="20.5703125" style="2" bestFit="1" customWidth="1"/>
    <col min="75" max="75" width="10.5703125" style="2" bestFit="1" customWidth="1"/>
    <col min="76" max="76" width="6.7109375" style="35" bestFit="1" customWidth="1"/>
    <col min="77" max="77" width="10.140625" style="2" bestFit="1" customWidth="1"/>
    <col min="78" max="78" width="17.7109375" style="2" bestFit="1" customWidth="1"/>
    <col min="79" max="79" width="21.85546875" style="2" bestFit="1" customWidth="1"/>
    <col min="80" max="80" width="10.5703125" style="2" bestFit="1" customWidth="1"/>
    <col min="81" max="81" width="6.7109375" style="35" bestFit="1" customWidth="1"/>
    <col min="82" max="82" width="10.140625" style="2" bestFit="1" customWidth="1"/>
    <col min="83" max="83" width="23" style="2" bestFit="1" customWidth="1"/>
    <col min="84" max="84" width="6.7109375" style="35" bestFit="1" customWidth="1"/>
    <col min="85" max="85" width="10.140625" style="2" bestFit="1" customWidth="1"/>
    <col min="86" max="86" width="13.5703125" style="2" bestFit="1" customWidth="1"/>
    <col min="87" max="87" width="6.7109375" style="35" bestFit="1" customWidth="1"/>
  </cols>
  <sheetData>
    <row r="1" spans="1:87" x14ac:dyDescent="0.25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39"/>
      <c r="P1" s="1"/>
      <c r="Q1" s="250" t="s">
        <v>0</v>
      </c>
      <c r="R1" s="252"/>
      <c r="S1" s="247" t="s">
        <v>1</v>
      </c>
      <c r="T1" s="248"/>
      <c r="U1" s="249"/>
      <c r="V1" s="250" t="s">
        <v>1235</v>
      </c>
      <c r="W1" s="251"/>
      <c r="X1" s="252"/>
      <c r="Y1" s="247" t="s">
        <v>2</v>
      </c>
      <c r="Z1" s="248"/>
      <c r="AA1" s="249"/>
      <c r="AB1" s="250" t="s">
        <v>899</v>
      </c>
      <c r="AC1" s="251"/>
      <c r="AD1" s="252"/>
      <c r="AE1" s="247" t="s">
        <v>3</v>
      </c>
      <c r="AF1" s="248"/>
      <c r="AG1" s="249"/>
      <c r="AH1" s="250" t="s">
        <v>4</v>
      </c>
      <c r="AI1" s="251"/>
      <c r="AJ1" s="252"/>
      <c r="AK1" s="247" t="s">
        <v>5</v>
      </c>
      <c r="AL1" s="248"/>
      <c r="AM1" s="249"/>
      <c r="AN1" s="250" t="s">
        <v>6</v>
      </c>
      <c r="AO1" s="251"/>
      <c r="AP1" s="252"/>
      <c r="AQ1" s="247" t="s">
        <v>7</v>
      </c>
      <c r="AR1" s="248"/>
      <c r="AS1" s="249"/>
      <c r="AT1" s="250" t="s">
        <v>8</v>
      </c>
      <c r="AU1" s="251"/>
      <c r="AV1" s="252"/>
      <c r="AW1" s="213" t="s">
        <v>486</v>
      </c>
      <c r="AX1" s="214"/>
      <c r="AY1" s="215"/>
      <c r="AZ1" s="247" t="s">
        <v>1191</v>
      </c>
      <c r="BA1" s="248"/>
      <c r="BB1" s="249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</row>
    <row r="2" spans="1:87" x14ac:dyDescent="0.25">
      <c r="A2" s="4" t="s">
        <v>9</v>
      </c>
      <c r="B2" s="4" t="s">
        <v>10</v>
      </c>
      <c r="C2" s="52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19</v>
      </c>
      <c r="L2" s="4" t="s">
        <v>20</v>
      </c>
      <c r="M2" s="4" t="s">
        <v>21</v>
      </c>
      <c r="N2" s="4" t="s">
        <v>22</v>
      </c>
      <c r="O2" s="36" t="s">
        <v>23</v>
      </c>
      <c r="P2" s="1" t="s">
        <v>24</v>
      </c>
      <c r="Q2" s="1" t="s">
        <v>29</v>
      </c>
      <c r="R2" s="38" t="s">
        <v>28</v>
      </c>
      <c r="S2" s="3" t="s">
        <v>24</v>
      </c>
      <c r="T2" s="3" t="s">
        <v>29</v>
      </c>
      <c r="U2" s="37" t="s">
        <v>28</v>
      </c>
      <c r="V2" s="1" t="s">
        <v>24</v>
      </c>
      <c r="W2" s="1" t="s">
        <v>29</v>
      </c>
      <c r="X2" s="1" t="s">
        <v>28</v>
      </c>
      <c r="Y2" s="3" t="s">
        <v>24</v>
      </c>
      <c r="Z2" s="3" t="s">
        <v>29</v>
      </c>
      <c r="AA2" s="37" t="s">
        <v>28</v>
      </c>
      <c r="AB2" s="1" t="s">
        <v>24</v>
      </c>
      <c r="AC2" s="1" t="s">
        <v>29</v>
      </c>
      <c r="AD2" s="38" t="s">
        <v>28</v>
      </c>
      <c r="AE2" s="3" t="s">
        <v>24</v>
      </c>
      <c r="AF2" s="3" t="s">
        <v>29</v>
      </c>
      <c r="AG2" s="37" t="s">
        <v>28</v>
      </c>
      <c r="AH2" s="1" t="s">
        <v>24</v>
      </c>
      <c r="AI2" s="1" t="s">
        <v>29</v>
      </c>
      <c r="AJ2" s="38" t="s">
        <v>28</v>
      </c>
      <c r="AK2" s="3" t="s">
        <v>24</v>
      </c>
      <c r="AL2" s="3" t="s">
        <v>29</v>
      </c>
      <c r="AM2" s="37" t="s">
        <v>28</v>
      </c>
      <c r="AN2" s="1" t="s">
        <v>24</v>
      </c>
      <c r="AO2" s="1" t="s">
        <v>29</v>
      </c>
      <c r="AP2" s="38" t="s">
        <v>28</v>
      </c>
      <c r="AQ2" s="3" t="s">
        <v>24</v>
      </c>
      <c r="AR2" s="3" t="s">
        <v>29</v>
      </c>
      <c r="AS2" s="37" t="s">
        <v>28</v>
      </c>
      <c r="AT2" s="1" t="s">
        <v>24</v>
      </c>
      <c r="AU2" s="1" t="s">
        <v>29</v>
      </c>
      <c r="AV2" s="38" t="s">
        <v>28</v>
      </c>
      <c r="AW2" s="3" t="s">
        <v>24</v>
      </c>
      <c r="AX2" s="3" t="s">
        <v>29</v>
      </c>
      <c r="AY2" s="37" t="s">
        <v>28</v>
      </c>
      <c r="AZ2" s="3" t="s">
        <v>24</v>
      </c>
      <c r="BA2" s="3" t="s">
        <v>29</v>
      </c>
      <c r="BB2" s="37" t="s">
        <v>28</v>
      </c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</row>
    <row r="3" spans="1:87" s="69" customFormat="1" x14ac:dyDescent="0.25">
      <c r="A3" s="116">
        <v>19241</v>
      </c>
      <c r="B3" s="116">
        <v>12877</v>
      </c>
      <c r="C3" s="116">
        <v>1065738914</v>
      </c>
      <c r="D3" s="116" t="s">
        <v>834</v>
      </c>
      <c r="E3" s="116" t="s">
        <v>1222</v>
      </c>
      <c r="F3" s="116" t="s">
        <v>1222</v>
      </c>
      <c r="G3" s="116">
        <v>0</v>
      </c>
      <c r="H3" s="116">
        <v>0</v>
      </c>
      <c r="I3" s="116" t="s">
        <v>1242</v>
      </c>
      <c r="J3" s="116" t="s">
        <v>313</v>
      </c>
      <c r="K3" s="116" t="s">
        <v>548</v>
      </c>
      <c r="L3" s="116" t="s">
        <v>549</v>
      </c>
      <c r="M3" s="116"/>
      <c r="N3" s="116"/>
      <c r="O3" s="117"/>
      <c r="P3" s="118">
        <v>3939902.77251</v>
      </c>
      <c r="Q3" s="68">
        <v>0</v>
      </c>
      <c r="R3" s="70">
        <f>Q3/P3</f>
        <v>0</v>
      </c>
      <c r="S3" s="68">
        <v>581819.39061</v>
      </c>
      <c r="T3" s="68">
        <v>0</v>
      </c>
      <c r="U3" s="70">
        <f t="shared" ref="U3:U5" si="0">T3/S3</f>
        <v>0</v>
      </c>
      <c r="V3" s="68">
        <v>1185486.4956703091</v>
      </c>
      <c r="W3" s="68">
        <v>0</v>
      </c>
      <c r="X3" s="70">
        <f>W3/V3</f>
        <v>0</v>
      </c>
      <c r="Y3" s="68">
        <v>48455.087800000001</v>
      </c>
      <c r="Z3" s="108">
        <v>0</v>
      </c>
      <c r="AA3" s="70">
        <f>Z3/Y3</f>
        <v>0</v>
      </c>
      <c r="AB3" s="68">
        <v>796</v>
      </c>
      <c r="AC3" s="68">
        <v>0</v>
      </c>
      <c r="AD3" s="70">
        <f>AC3/AB3</f>
        <v>0</v>
      </c>
      <c r="AE3" s="68">
        <v>107</v>
      </c>
      <c r="AF3" s="68">
        <v>0</v>
      </c>
      <c r="AG3" s="70">
        <f>AF3/AE3</f>
        <v>0</v>
      </c>
      <c r="AH3" s="68">
        <v>3453.2922624051348</v>
      </c>
      <c r="AI3" s="68">
        <v>0</v>
      </c>
      <c r="AJ3" s="70">
        <f>AI3/AH3</f>
        <v>0</v>
      </c>
      <c r="AK3" s="68">
        <v>148.85029965661613</v>
      </c>
      <c r="AL3" s="68">
        <v>0</v>
      </c>
      <c r="AM3" s="70">
        <f>AL3/AK3</f>
        <v>0</v>
      </c>
      <c r="AN3" s="68">
        <v>163.0035187387474</v>
      </c>
      <c r="AO3" s="68">
        <v>0</v>
      </c>
      <c r="AP3" s="70">
        <f>AO3/AN3</f>
        <v>0</v>
      </c>
      <c r="AQ3" s="68">
        <v>424.75418250890664</v>
      </c>
      <c r="AR3" s="68">
        <v>0</v>
      </c>
      <c r="AS3" s="70">
        <f>AR3/AQ3</f>
        <v>0</v>
      </c>
      <c r="AT3" s="68">
        <v>220</v>
      </c>
      <c r="AU3" s="68">
        <v>0</v>
      </c>
      <c r="AV3" s="70">
        <f>AU3/AT3</f>
        <v>0</v>
      </c>
      <c r="AW3" s="68">
        <v>115.30816781801346</v>
      </c>
      <c r="AX3" s="68">
        <v>0</v>
      </c>
      <c r="AY3" s="70">
        <f>AX3/AW3</f>
        <v>0</v>
      </c>
      <c r="AZ3" s="68">
        <v>363</v>
      </c>
      <c r="BA3" s="68">
        <v>0</v>
      </c>
      <c r="BB3" s="70">
        <f>BA3/AZ3</f>
        <v>0</v>
      </c>
    </row>
    <row r="4" spans="1:87" x14ac:dyDescent="0.25">
      <c r="A4" s="119">
        <v>21445</v>
      </c>
      <c r="B4" s="119">
        <v>19241</v>
      </c>
      <c r="C4" s="120">
        <v>1025872167</v>
      </c>
      <c r="D4" s="119" t="s">
        <v>885</v>
      </c>
      <c r="E4" s="119" t="s">
        <v>551</v>
      </c>
      <c r="F4" s="119" t="s">
        <v>551</v>
      </c>
      <c r="G4" s="119" t="s">
        <v>540</v>
      </c>
      <c r="H4" s="119" t="s">
        <v>540</v>
      </c>
      <c r="I4" s="119" t="s">
        <v>1242</v>
      </c>
      <c r="J4" s="119" t="s">
        <v>313</v>
      </c>
      <c r="K4" s="119" t="s">
        <v>314</v>
      </c>
      <c r="L4" s="119">
        <v>73008</v>
      </c>
      <c r="M4" s="121"/>
      <c r="N4" s="122"/>
      <c r="O4" s="123"/>
      <c r="P4" s="124">
        <v>1063374.7208499999</v>
      </c>
      <c r="Q4" s="68">
        <v>0</v>
      </c>
      <c r="R4" s="70">
        <f t="shared" ref="R4:R67" si="1">Q4/P4</f>
        <v>0</v>
      </c>
      <c r="S4" s="68">
        <v>157091.23546</v>
      </c>
      <c r="T4" s="68">
        <v>0</v>
      </c>
      <c r="U4" s="70">
        <f t="shared" si="0"/>
        <v>0</v>
      </c>
      <c r="V4" s="68">
        <v>320081.3538432261</v>
      </c>
      <c r="W4" s="68">
        <v>0</v>
      </c>
      <c r="X4" s="70">
        <f t="shared" ref="X4:X67" si="2">W4/V4</f>
        <v>0</v>
      </c>
      <c r="Y4" s="68">
        <v>16404.52634</v>
      </c>
      <c r="Z4" s="108">
        <v>0</v>
      </c>
      <c r="AA4" s="70">
        <f t="shared" ref="AA4:AA67" si="3">Z4/Y4</f>
        <v>0</v>
      </c>
      <c r="AB4" s="68">
        <v>217</v>
      </c>
      <c r="AC4" s="68">
        <v>1</v>
      </c>
      <c r="AD4" s="70">
        <f t="shared" ref="AD4:AD67" si="4">AC4/AB4</f>
        <v>4.608294930875576E-3</v>
      </c>
      <c r="AE4" s="68">
        <v>26</v>
      </c>
      <c r="AF4" s="68">
        <v>0</v>
      </c>
      <c r="AG4" s="70">
        <f t="shared" ref="AG4:AG67" si="5">AF4/AE4</f>
        <v>0</v>
      </c>
      <c r="AH4" s="68">
        <v>935.04585035153104</v>
      </c>
      <c r="AI4" s="68">
        <v>0</v>
      </c>
      <c r="AJ4" s="70">
        <f t="shared" ref="AJ4:AJ67" si="6">AI4/AH4</f>
        <v>0</v>
      </c>
      <c r="AK4" s="68">
        <v>37.411572640967691</v>
      </c>
      <c r="AL4" s="68">
        <v>0</v>
      </c>
      <c r="AM4" s="70">
        <f t="shared" ref="AM4:AM67" si="7">AL4/AK4</f>
        <v>0</v>
      </c>
      <c r="AN4" s="68">
        <v>42.554015953920782</v>
      </c>
      <c r="AO4" s="68">
        <v>0</v>
      </c>
      <c r="AP4" s="70">
        <f t="shared" ref="AP4:AP67" si="8">AO4/AN4</f>
        <v>0</v>
      </c>
      <c r="AQ4" s="68">
        <v>112.01323378399438</v>
      </c>
      <c r="AR4" s="68">
        <v>0</v>
      </c>
      <c r="AS4" s="70">
        <f t="shared" ref="AS4:AS67" si="9">AR4/AQ4</f>
        <v>0</v>
      </c>
      <c r="AT4" s="68">
        <v>62</v>
      </c>
      <c r="AU4" s="68">
        <v>0</v>
      </c>
      <c r="AV4" s="70">
        <f t="shared" ref="AV4:AV67" si="10">AU4/AT4</f>
        <v>0</v>
      </c>
      <c r="AW4" s="68">
        <v>31.121527064255439</v>
      </c>
      <c r="AX4" s="68">
        <v>0</v>
      </c>
      <c r="AY4" s="70">
        <f t="shared" ref="AY4:AY67" si="11">AX4/AW4</f>
        <v>0</v>
      </c>
      <c r="AZ4" s="68">
        <v>104</v>
      </c>
      <c r="BA4" s="68">
        <v>0</v>
      </c>
      <c r="BB4" s="70">
        <f t="shared" ref="BB4:BB67" si="12">BA4/AZ4</f>
        <v>0</v>
      </c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</row>
    <row r="5" spans="1:87" x14ac:dyDescent="0.25">
      <c r="A5" s="125">
        <v>1396</v>
      </c>
      <c r="B5" s="126">
        <v>21445</v>
      </c>
      <c r="C5" s="127">
        <v>1025891985</v>
      </c>
      <c r="D5" s="126" t="s">
        <v>871</v>
      </c>
      <c r="E5" s="126" t="s">
        <v>554</v>
      </c>
      <c r="F5" s="126" t="s">
        <v>554</v>
      </c>
      <c r="G5" s="126" t="s">
        <v>452</v>
      </c>
      <c r="H5" s="126" t="s">
        <v>453</v>
      </c>
      <c r="I5" s="126" t="s">
        <v>1242</v>
      </c>
      <c r="J5" s="126" t="s">
        <v>313</v>
      </c>
      <c r="K5" s="126" t="s">
        <v>314</v>
      </c>
      <c r="L5" s="126">
        <v>73008</v>
      </c>
      <c r="M5" s="126"/>
      <c r="N5" s="128"/>
      <c r="O5" s="129"/>
      <c r="P5" s="130">
        <v>1063374.7208499999</v>
      </c>
      <c r="Q5" s="68">
        <v>0</v>
      </c>
      <c r="R5" s="70">
        <f t="shared" si="1"/>
        <v>0</v>
      </c>
      <c r="S5" s="68">
        <v>157091.23546</v>
      </c>
      <c r="T5" s="68">
        <v>0</v>
      </c>
      <c r="U5" s="70">
        <f t="shared" si="0"/>
        <v>0</v>
      </c>
      <c r="V5" s="68">
        <v>320081.3538432261</v>
      </c>
      <c r="W5" s="68">
        <v>0</v>
      </c>
      <c r="X5" s="70">
        <f t="shared" si="2"/>
        <v>0</v>
      </c>
      <c r="Y5" s="68">
        <v>16404.52634</v>
      </c>
      <c r="Z5" s="108">
        <v>0</v>
      </c>
      <c r="AA5" s="70">
        <f t="shared" si="3"/>
        <v>0</v>
      </c>
      <c r="AB5" s="68">
        <v>217</v>
      </c>
      <c r="AC5" s="68">
        <v>0</v>
      </c>
      <c r="AD5" s="70">
        <f t="shared" si="4"/>
        <v>0</v>
      </c>
      <c r="AE5" s="68">
        <v>26</v>
      </c>
      <c r="AF5" s="68">
        <v>0</v>
      </c>
      <c r="AG5" s="70">
        <f t="shared" si="5"/>
        <v>0</v>
      </c>
      <c r="AH5" s="68">
        <v>935.04585035153104</v>
      </c>
      <c r="AI5" s="68">
        <v>0</v>
      </c>
      <c r="AJ5" s="70">
        <f t="shared" si="6"/>
        <v>0</v>
      </c>
      <c r="AK5" s="68">
        <v>37.411572640967691</v>
      </c>
      <c r="AL5" s="68">
        <v>0</v>
      </c>
      <c r="AM5" s="70">
        <f t="shared" si="7"/>
        <v>0</v>
      </c>
      <c r="AN5" s="68">
        <v>42.554015953920782</v>
      </c>
      <c r="AO5" s="68">
        <v>3</v>
      </c>
      <c r="AP5" s="70">
        <f t="shared" si="8"/>
        <v>7.0498634094806042E-2</v>
      </c>
      <c r="AQ5" s="68">
        <v>112.01323378399438</v>
      </c>
      <c r="AR5" s="68">
        <v>0</v>
      </c>
      <c r="AS5" s="70">
        <f t="shared" si="9"/>
        <v>0</v>
      </c>
      <c r="AT5" s="68">
        <v>62</v>
      </c>
      <c r="AU5" s="68">
        <v>0</v>
      </c>
      <c r="AV5" s="70">
        <f t="shared" si="10"/>
        <v>0</v>
      </c>
      <c r="AW5" s="68">
        <v>31.121527064255439</v>
      </c>
      <c r="AX5" s="68">
        <v>0</v>
      </c>
      <c r="AY5" s="70">
        <f t="shared" si="11"/>
        <v>0</v>
      </c>
      <c r="AZ5" s="68">
        <v>104</v>
      </c>
      <c r="BA5" s="68">
        <v>0</v>
      </c>
      <c r="BB5" s="70">
        <f t="shared" si="12"/>
        <v>0</v>
      </c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</row>
    <row r="6" spans="1:87" x14ac:dyDescent="0.25">
      <c r="A6" s="131">
        <v>21776</v>
      </c>
      <c r="B6" s="131">
        <v>1396</v>
      </c>
      <c r="C6" s="132">
        <v>1003976691</v>
      </c>
      <c r="D6" s="131" t="s">
        <v>836</v>
      </c>
      <c r="E6" s="131" t="s">
        <v>556</v>
      </c>
      <c r="F6" s="131" t="s">
        <v>556</v>
      </c>
      <c r="G6" s="131" t="s">
        <v>317</v>
      </c>
      <c r="H6" s="131" t="s">
        <v>317</v>
      </c>
      <c r="I6" s="131" t="s">
        <v>1242</v>
      </c>
      <c r="J6" s="131" t="s">
        <v>313</v>
      </c>
      <c r="K6" s="131" t="s">
        <v>314</v>
      </c>
      <c r="L6" s="131">
        <v>73008</v>
      </c>
      <c r="M6" s="131" t="s">
        <v>1236</v>
      </c>
      <c r="N6" s="133"/>
      <c r="O6" s="134"/>
      <c r="P6" s="135">
        <v>90108.737880000001</v>
      </c>
      <c r="Q6" s="68">
        <v>94836.560000000012</v>
      </c>
      <c r="R6" s="70">
        <f t="shared" si="1"/>
        <v>1.052467965163336</v>
      </c>
      <c r="S6" s="68">
        <v>13311.669610000001</v>
      </c>
      <c r="T6" s="68">
        <v>833.91</v>
      </c>
      <c r="U6" s="70">
        <v>6.2645034351930542E-2</v>
      </c>
      <c r="V6" s="68">
        <v>27123.201502830321</v>
      </c>
      <c r="W6" s="68">
        <v>9850</v>
      </c>
      <c r="X6" s="70">
        <f t="shared" si="2"/>
        <v>0.36315771937808106</v>
      </c>
      <c r="Y6" s="68">
        <v>1259.3628699999999</v>
      </c>
      <c r="Z6" s="108">
        <v>400</v>
      </c>
      <c r="AA6" s="70">
        <f t="shared" si="3"/>
        <v>0.31762092525405328</v>
      </c>
      <c r="AB6" s="68">
        <v>19</v>
      </c>
      <c r="AC6" s="68">
        <v>19</v>
      </c>
      <c r="AD6" s="70">
        <f t="shared" si="4"/>
        <v>1</v>
      </c>
      <c r="AE6" s="68">
        <v>2</v>
      </c>
      <c r="AF6" s="68">
        <v>1</v>
      </c>
      <c r="AG6" s="70">
        <f t="shared" si="5"/>
        <v>0.5</v>
      </c>
      <c r="AH6" s="68">
        <v>81.564838206553404</v>
      </c>
      <c r="AI6" s="68">
        <v>40</v>
      </c>
      <c r="AJ6" s="70">
        <f t="shared" si="6"/>
        <v>0.490407397102961</v>
      </c>
      <c r="AK6" s="68">
        <v>3.1839636290185269</v>
      </c>
      <c r="AL6" s="68">
        <v>2</v>
      </c>
      <c r="AM6" s="70">
        <f t="shared" si="7"/>
        <v>0.62814787888029688</v>
      </c>
      <c r="AN6" s="68">
        <v>3.6062725384678629</v>
      </c>
      <c r="AO6" s="68">
        <v>4</v>
      </c>
      <c r="AP6" s="70">
        <f t="shared" si="8"/>
        <v>1.1091785097582818</v>
      </c>
      <c r="AQ6" s="68">
        <v>9.8571645729915041</v>
      </c>
      <c r="AR6" s="68">
        <v>7</v>
      </c>
      <c r="AS6" s="70">
        <f t="shared" si="9"/>
        <v>0.71014336304984749</v>
      </c>
      <c r="AT6" s="68">
        <v>4</v>
      </c>
      <c r="AU6" s="68">
        <v>7</v>
      </c>
      <c r="AV6" s="70">
        <f t="shared" si="10"/>
        <v>1.75</v>
      </c>
      <c r="AW6" s="68">
        <v>2.6371903240437273</v>
      </c>
      <c r="AX6" s="68">
        <v>0</v>
      </c>
      <c r="AY6" s="70">
        <f t="shared" si="11"/>
        <v>0</v>
      </c>
      <c r="AZ6" s="68">
        <v>9</v>
      </c>
      <c r="BA6" s="68">
        <v>0</v>
      </c>
      <c r="BB6" s="70">
        <f t="shared" si="12"/>
        <v>0</v>
      </c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</row>
    <row r="7" spans="1:87" x14ac:dyDescent="0.25">
      <c r="A7" s="131">
        <v>21622</v>
      </c>
      <c r="B7" s="131">
        <v>1396</v>
      </c>
      <c r="C7" s="132">
        <v>1042534501</v>
      </c>
      <c r="D7" s="131" t="s">
        <v>837</v>
      </c>
      <c r="E7" s="131" t="s">
        <v>556</v>
      </c>
      <c r="F7" s="131" t="s">
        <v>556</v>
      </c>
      <c r="G7" s="131" t="s">
        <v>319</v>
      </c>
      <c r="H7" s="131" t="s">
        <v>319</v>
      </c>
      <c r="I7" s="131" t="s">
        <v>1242</v>
      </c>
      <c r="J7" s="131" t="s">
        <v>313</v>
      </c>
      <c r="K7" s="131" t="s">
        <v>314</v>
      </c>
      <c r="L7" s="131">
        <v>73008</v>
      </c>
      <c r="M7" s="131"/>
      <c r="N7" s="133"/>
      <c r="O7" s="134"/>
      <c r="P7" s="136">
        <v>81708.077590000001</v>
      </c>
      <c r="Q7" s="68">
        <v>57546.110000000008</v>
      </c>
      <c r="R7" s="70">
        <f t="shared" si="1"/>
        <v>0.70428911923198767</v>
      </c>
      <c r="S7" s="68">
        <v>12070.648859999999</v>
      </c>
      <c r="T7" s="68">
        <v>3225.22</v>
      </c>
      <c r="U7" s="70">
        <v>0.26719524670192418</v>
      </c>
      <c r="V7" s="68">
        <v>24594.558808077538</v>
      </c>
      <c r="W7" s="68">
        <v>7555.5499999999993</v>
      </c>
      <c r="X7" s="70">
        <f t="shared" si="2"/>
        <v>0.30720412831794919</v>
      </c>
      <c r="Y7" s="68">
        <v>1602.1333400000001</v>
      </c>
      <c r="Z7" s="108">
        <v>1920</v>
      </c>
      <c r="AA7" s="70">
        <f t="shared" si="3"/>
        <v>1.1984021255059831</v>
      </c>
      <c r="AB7" s="68">
        <v>19</v>
      </c>
      <c r="AC7" s="68">
        <v>5</v>
      </c>
      <c r="AD7" s="70">
        <f t="shared" si="4"/>
        <v>0.26315789473684209</v>
      </c>
      <c r="AE7" s="68">
        <v>2</v>
      </c>
      <c r="AF7" s="68">
        <v>0</v>
      </c>
      <c r="AG7" s="70">
        <f t="shared" si="5"/>
        <v>0</v>
      </c>
      <c r="AH7" s="68">
        <v>81.564838206553404</v>
      </c>
      <c r="AI7" s="68">
        <v>69</v>
      </c>
      <c r="AJ7" s="70">
        <f t="shared" si="6"/>
        <v>0.84595276000260777</v>
      </c>
      <c r="AK7" s="68">
        <v>3.1839636290185269</v>
      </c>
      <c r="AL7" s="68">
        <v>5</v>
      </c>
      <c r="AM7" s="70">
        <f t="shared" si="7"/>
        <v>1.5703696972007422</v>
      </c>
      <c r="AN7" s="68">
        <v>3.6062725384678629</v>
      </c>
      <c r="AO7" s="68">
        <v>0</v>
      </c>
      <c r="AP7" s="70">
        <f t="shared" si="8"/>
        <v>0</v>
      </c>
      <c r="AQ7" s="68">
        <v>9.8571645729915041</v>
      </c>
      <c r="AR7" s="68">
        <v>2</v>
      </c>
      <c r="AS7" s="70">
        <f t="shared" si="9"/>
        <v>0.20289810372852785</v>
      </c>
      <c r="AT7" s="68">
        <v>4</v>
      </c>
      <c r="AU7" s="68">
        <v>2</v>
      </c>
      <c r="AV7" s="70">
        <f t="shared" si="10"/>
        <v>0.5</v>
      </c>
      <c r="AW7" s="68">
        <v>2.3913302603741022</v>
      </c>
      <c r="AX7" s="68">
        <v>0</v>
      </c>
      <c r="AY7" s="70">
        <f t="shared" si="11"/>
        <v>0</v>
      </c>
      <c r="AZ7" s="68">
        <v>9</v>
      </c>
      <c r="BA7" s="68">
        <v>3</v>
      </c>
      <c r="BB7" s="70">
        <f t="shared" si="12"/>
        <v>0.33333333333333331</v>
      </c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</row>
    <row r="8" spans="1:87" x14ac:dyDescent="0.25">
      <c r="A8" s="131">
        <v>5853</v>
      </c>
      <c r="B8" s="131">
        <v>1396</v>
      </c>
      <c r="C8" s="132">
        <v>1003756218</v>
      </c>
      <c r="D8" s="131" t="s">
        <v>860</v>
      </c>
      <c r="E8" s="131" t="s">
        <v>556</v>
      </c>
      <c r="F8" s="131" t="s">
        <v>556</v>
      </c>
      <c r="G8" s="131" t="s">
        <v>337</v>
      </c>
      <c r="H8" s="131" t="s">
        <v>338</v>
      </c>
      <c r="I8" s="131" t="s">
        <v>1242</v>
      </c>
      <c r="J8" s="131" t="s">
        <v>313</v>
      </c>
      <c r="K8" s="131" t="s">
        <v>314</v>
      </c>
      <c r="L8" s="131">
        <v>73008</v>
      </c>
      <c r="M8" s="131"/>
      <c r="N8" s="133"/>
      <c r="O8" s="134"/>
      <c r="P8" s="135">
        <v>81699.897779999999</v>
      </c>
      <c r="Q8" s="68">
        <v>73024.38</v>
      </c>
      <c r="R8" s="70">
        <f t="shared" si="1"/>
        <v>0.89381237901470489</v>
      </c>
      <c r="S8" s="68">
        <v>12069.44046</v>
      </c>
      <c r="T8" s="68">
        <v>20986.95</v>
      </c>
      <c r="U8" s="70">
        <v>1.4405763098648237</v>
      </c>
      <c r="V8" s="68">
        <v>24592.096610777109</v>
      </c>
      <c r="W8" s="68">
        <v>15895.179999999998</v>
      </c>
      <c r="X8" s="70">
        <f t="shared" si="2"/>
        <v>0.6463531862116294</v>
      </c>
      <c r="Y8" s="68">
        <v>1260.37238</v>
      </c>
      <c r="Z8" s="108">
        <v>0</v>
      </c>
      <c r="AA8" s="70">
        <f t="shared" si="3"/>
        <v>0</v>
      </c>
      <c r="AB8" s="68">
        <v>19</v>
      </c>
      <c r="AC8" s="68">
        <v>12</v>
      </c>
      <c r="AD8" s="70">
        <f t="shared" si="4"/>
        <v>0.63157894736842102</v>
      </c>
      <c r="AE8" s="68">
        <v>2</v>
      </c>
      <c r="AF8" s="68">
        <v>1</v>
      </c>
      <c r="AG8" s="70">
        <f t="shared" si="5"/>
        <v>0.5</v>
      </c>
      <c r="AH8" s="68">
        <v>81.564838206553404</v>
      </c>
      <c r="AI8" s="68">
        <v>80</v>
      </c>
      <c r="AJ8" s="70">
        <f t="shared" si="6"/>
        <v>0.98081479420592199</v>
      </c>
      <c r="AK8" s="68">
        <v>3.1839636290185269</v>
      </c>
      <c r="AL8" s="68">
        <v>1</v>
      </c>
      <c r="AM8" s="70">
        <f t="shared" si="7"/>
        <v>0.31407393944014844</v>
      </c>
      <c r="AN8" s="68">
        <v>3.6062725384678629</v>
      </c>
      <c r="AO8" s="68">
        <v>3</v>
      </c>
      <c r="AP8" s="70">
        <f t="shared" si="8"/>
        <v>0.83188388231871135</v>
      </c>
      <c r="AQ8" s="68">
        <v>9.8571645729915041</v>
      </c>
      <c r="AR8" s="68">
        <v>3</v>
      </c>
      <c r="AS8" s="70">
        <f t="shared" si="9"/>
        <v>0.30434715559279174</v>
      </c>
      <c r="AT8" s="68">
        <v>4</v>
      </c>
      <c r="AU8" s="68">
        <v>4</v>
      </c>
      <c r="AV8" s="70">
        <f t="shared" si="10"/>
        <v>1</v>
      </c>
      <c r="AW8" s="68">
        <v>2.3910908638816859</v>
      </c>
      <c r="AX8" s="68">
        <v>0</v>
      </c>
      <c r="AY8" s="70">
        <f t="shared" si="11"/>
        <v>0</v>
      </c>
      <c r="AZ8" s="68">
        <v>9</v>
      </c>
      <c r="BA8" s="68">
        <v>2</v>
      </c>
      <c r="BB8" s="70">
        <f t="shared" si="12"/>
        <v>0.22222222222222221</v>
      </c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</row>
    <row r="9" spans="1:87" x14ac:dyDescent="0.25">
      <c r="A9" s="131">
        <v>9853</v>
      </c>
      <c r="B9" s="131">
        <v>1396</v>
      </c>
      <c r="C9" s="132">
        <v>1071323115</v>
      </c>
      <c r="D9" s="131" t="s">
        <v>841</v>
      </c>
      <c r="E9" s="131" t="s">
        <v>556</v>
      </c>
      <c r="F9" s="131" t="s">
        <v>556</v>
      </c>
      <c r="G9" s="131" t="s">
        <v>1183</v>
      </c>
      <c r="H9" s="131" t="s">
        <v>1183</v>
      </c>
      <c r="I9" s="131" t="s">
        <v>1242</v>
      </c>
      <c r="J9" s="131" t="s">
        <v>313</v>
      </c>
      <c r="K9" s="131" t="s">
        <v>314</v>
      </c>
      <c r="L9" s="131">
        <v>73008</v>
      </c>
      <c r="M9" s="131" t="s">
        <v>1159</v>
      </c>
      <c r="N9" s="133"/>
      <c r="O9" s="134">
        <v>0.4</v>
      </c>
      <c r="P9" s="136">
        <v>69528.347129999995</v>
      </c>
      <c r="Q9" s="68">
        <v>62919.150000000009</v>
      </c>
      <c r="R9" s="70">
        <f t="shared" si="1"/>
        <v>0.90494240978226481</v>
      </c>
      <c r="S9" s="68">
        <v>10271.35001</v>
      </c>
      <c r="T9" s="68">
        <v>34612.86</v>
      </c>
      <c r="U9" s="70">
        <v>3.3698452458831163</v>
      </c>
      <c r="V9" s="68">
        <v>20928.396199383111</v>
      </c>
      <c r="W9" s="68">
        <v>14731.519999999997</v>
      </c>
      <c r="X9" s="70">
        <f t="shared" si="2"/>
        <v>0.70390104715402058</v>
      </c>
      <c r="Y9" s="68">
        <v>946.41498000000001</v>
      </c>
      <c r="Z9" s="108">
        <v>200</v>
      </c>
      <c r="AA9" s="70">
        <f t="shared" si="3"/>
        <v>0.21132378948608779</v>
      </c>
      <c r="AB9" s="68">
        <v>9</v>
      </c>
      <c r="AC9" s="68">
        <v>8</v>
      </c>
      <c r="AD9" s="70">
        <f t="shared" si="4"/>
        <v>0.88888888888888884</v>
      </c>
      <c r="AE9" s="68">
        <v>2</v>
      </c>
      <c r="AF9" s="68">
        <v>2</v>
      </c>
      <c r="AG9" s="70">
        <f t="shared" si="5"/>
        <v>1</v>
      </c>
      <c r="AH9" s="68">
        <v>39.799156095332343</v>
      </c>
      <c r="AI9" s="68">
        <v>43</v>
      </c>
      <c r="AJ9" s="70">
        <f t="shared" si="6"/>
        <v>1.0804249189857333</v>
      </c>
      <c r="AK9" s="68">
        <v>1.5919818145092635</v>
      </c>
      <c r="AL9" s="68">
        <v>4</v>
      </c>
      <c r="AM9" s="70">
        <f t="shared" si="7"/>
        <v>2.5125915155211875</v>
      </c>
      <c r="AN9" s="68">
        <v>2.1637635230807177</v>
      </c>
      <c r="AO9" s="68">
        <v>4</v>
      </c>
      <c r="AP9" s="70">
        <f t="shared" si="8"/>
        <v>1.8486308495971362</v>
      </c>
      <c r="AQ9" s="68">
        <v>5.3766352216317301</v>
      </c>
      <c r="AR9" s="68">
        <v>4</v>
      </c>
      <c r="AS9" s="70">
        <f t="shared" si="9"/>
        <v>0.74395971367126867</v>
      </c>
      <c r="AT9" s="68">
        <v>3</v>
      </c>
      <c r="AU9" s="68">
        <v>4</v>
      </c>
      <c r="AV9" s="70">
        <f t="shared" si="10"/>
        <v>1.3333333333333333</v>
      </c>
      <c r="AW9" s="68">
        <v>2.0348690772050735</v>
      </c>
      <c r="AX9" s="68">
        <v>0</v>
      </c>
      <c r="AY9" s="70">
        <f t="shared" si="11"/>
        <v>0</v>
      </c>
      <c r="AZ9" s="68">
        <v>5</v>
      </c>
      <c r="BA9" s="68">
        <v>2</v>
      </c>
      <c r="BB9" s="70">
        <f t="shared" si="12"/>
        <v>0.4</v>
      </c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</row>
    <row r="10" spans="1:87" x14ac:dyDescent="0.25">
      <c r="A10" s="131">
        <v>21634</v>
      </c>
      <c r="B10" s="131">
        <v>1396</v>
      </c>
      <c r="C10" s="132">
        <v>1022527145</v>
      </c>
      <c r="D10" s="131" t="s">
        <v>843</v>
      </c>
      <c r="E10" s="131" t="s">
        <v>556</v>
      </c>
      <c r="F10" s="131" t="s">
        <v>556</v>
      </c>
      <c r="G10" s="131" t="s">
        <v>369</v>
      </c>
      <c r="H10" s="131" t="s">
        <v>369</v>
      </c>
      <c r="I10" s="131" t="s">
        <v>1242</v>
      </c>
      <c r="J10" s="131" t="s">
        <v>313</v>
      </c>
      <c r="K10" s="131" t="s">
        <v>314</v>
      </c>
      <c r="L10" s="131">
        <v>73008</v>
      </c>
      <c r="M10" s="131" t="s">
        <v>1236</v>
      </c>
      <c r="N10" s="133"/>
      <c r="O10" s="134"/>
      <c r="P10" s="135">
        <v>90108.737880000001</v>
      </c>
      <c r="Q10" s="68">
        <v>84491.35</v>
      </c>
      <c r="R10" s="70">
        <f t="shared" si="1"/>
        <v>0.93765989833881802</v>
      </c>
      <c r="S10" s="68">
        <v>13311.669610000001</v>
      </c>
      <c r="T10" s="68">
        <v>12388.71</v>
      </c>
      <c r="U10" s="70">
        <v>0.70529920551416081</v>
      </c>
      <c r="V10" s="68">
        <v>27123.201502830321</v>
      </c>
      <c r="W10" s="68">
        <v>31023.1</v>
      </c>
      <c r="X10" s="70">
        <f t="shared" si="2"/>
        <v>1.143784593303365</v>
      </c>
      <c r="Y10" s="68">
        <v>1602.1333400000001</v>
      </c>
      <c r="Z10" s="108">
        <v>1853</v>
      </c>
      <c r="AA10" s="70">
        <f t="shared" si="3"/>
        <v>1.156582884668014</v>
      </c>
      <c r="AB10" s="68">
        <v>19</v>
      </c>
      <c r="AC10" s="68">
        <v>17</v>
      </c>
      <c r="AD10" s="70">
        <f t="shared" si="4"/>
        <v>0.89473684210526316</v>
      </c>
      <c r="AE10" s="68">
        <v>2</v>
      </c>
      <c r="AF10" s="68">
        <v>3</v>
      </c>
      <c r="AG10" s="70">
        <f t="shared" si="5"/>
        <v>1.5</v>
      </c>
      <c r="AH10" s="68">
        <v>81.564838206553404</v>
      </c>
      <c r="AI10" s="68">
        <v>40</v>
      </c>
      <c r="AJ10" s="70">
        <f t="shared" si="6"/>
        <v>0.490407397102961</v>
      </c>
      <c r="AK10" s="68">
        <v>3.1839636290185269</v>
      </c>
      <c r="AL10" s="68">
        <v>3</v>
      </c>
      <c r="AM10" s="70">
        <f t="shared" si="7"/>
        <v>0.94222181832044527</v>
      </c>
      <c r="AN10" s="68">
        <v>3.6062725384678629</v>
      </c>
      <c r="AO10" s="68">
        <v>2</v>
      </c>
      <c r="AP10" s="70">
        <f t="shared" si="8"/>
        <v>0.5545892548791409</v>
      </c>
      <c r="AQ10" s="68">
        <v>9.8571645729915041</v>
      </c>
      <c r="AR10" s="68">
        <v>6</v>
      </c>
      <c r="AS10" s="70">
        <f t="shared" si="9"/>
        <v>0.60869431118558348</v>
      </c>
      <c r="AT10" s="68">
        <v>4</v>
      </c>
      <c r="AU10" s="68">
        <v>2</v>
      </c>
      <c r="AV10" s="70">
        <f t="shared" si="10"/>
        <v>0.5</v>
      </c>
      <c r="AW10" s="68">
        <v>2.6371903240437273</v>
      </c>
      <c r="AX10" s="68">
        <v>0</v>
      </c>
      <c r="AY10" s="70">
        <f t="shared" si="11"/>
        <v>0</v>
      </c>
      <c r="AZ10" s="68">
        <v>9</v>
      </c>
      <c r="BA10" s="68">
        <v>0</v>
      </c>
      <c r="BB10" s="70">
        <f t="shared" si="12"/>
        <v>0</v>
      </c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</row>
    <row r="11" spans="1:87" x14ac:dyDescent="0.25">
      <c r="A11" s="131">
        <v>21782</v>
      </c>
      <c r="B11" s="131">
        <v>1396</v>
      </c>
      <c r="C11" s="132">
        <v>1029116793</v>
      </c>
      <c r="D11" s="131" t="s">
        <v>890</v>
      </c>
      <c r="E11" s="131" t="s">
        <v>556</v>
      </c>
      <c r="F11" s="131" t="s">
        <v>556</v>
      </c>
      <c r="G11" s="131" t="s">
        <v>336</v>
      </c>
      <c r="H11" s="131" t="s">
        <v>336</v>
      </c>
      <c r="I11" s="131" t="s">
        <v>1242</v>
      </c>
      <c r="J11" s="131" t="s">
        <v>313</v>
      </c>
      <c r="K11" s="131" t="s">
        <v>314</v>
      </c>
      <c r="L11" s="131">
        <v>73008</v>
      </c>
      <c r="M11" s="131" t="s">
        <v>1236</v>
      </c>
      <c r="N11" s="133"/>
      <c r="O11" s="134"/>
      <c r="P11" s="136">
        <v>90108.737880000001</v>
      </c>
      <c r="Q11" s="68">
        <v>70807.86</v>
      </c>
      <c r="R11" s="70">
        <f t="shared" si="1"/>
        <v>0.78580459193975782</v>
      </c>
      <c r="S11" s="68">
        <v>13311.669610000001</v>
      </c>
      <c r="T11" s="68">
        <v>17273.05</v>
      </c>
      <c r="U11" s="70">
        <v>1.2975870425017255</v>
      </c>
      <c r="V11" s="68">
        <v>27123.201502830321</v>
      </c>
      <c r="W11" s="68">
        <v>15497.84</v>
      </c>
      <c r="X11" s="70">
        <f t="shared" si="2"/>
        <v>0.57138682534887308</v>
      </c>
      <c r="Y11" s="68">
        <v>1260.6247499999999</v>
      </c>
      <c r="Z11" s="108">
        <v>0</v>
      </c>
      <c r="AA11" s="70">
        <f t="shared" si="3"/>
        <v>0</v>
      </c>
      <c r="AB11" s="68">
        <v>19</v>
      </c>
      <c r="AC11" s="68">
        <v>8</v>
      </c>
      <c r="AD11" s="70">
        <f t="shared" si="4"/>
        <v>0.42105263157894735</v>
      </c>
      <c r="AE11" s="68">
        <v>2</v>
      </c>
      <c r="AF11" s="68">
        <v>1</v>
      </c>
      <c r="AG11" s="70">
        <f t="shared" si="5"/>
        <v>0.5</v>
      </c>
      <c r="AH11" s="68">
        <v>81.564838206553404</v>
      </c>
      <c r="AI11" s="68">
        <v>46</v>
      </c>
      <c r="AJ11" s="70">
        <f t="shared" si="6"/>
        <v>0.56396850666840515</v>
      </c>
      <c r="AK11" s="68">
        <v>3.1839636290185269</v>
      </c>
      <c r="AL11" s="68">
        <v>2</v>
      </c>
      <c r="AM11" s="70">
        <f t="shared" si="7"/>
        <v>0.62814787888029688</v>
      </c>
      <c r="AN11" s="68">
        <v>3.6062725384678629</v>
      </c>
      <c r="AO11" s="68">
        <v>3</v>
      </c>
      <c r="AP11" s="70">
        <f t="shared" si="8"/>
        <v>0.83188388231871135</v>
      </c>
      <c r="AQ11" s="68">
        <v>9.8571645729915041</v>
      </c>
      <c r="AR11" s="68">
        <v>7</v>
      </c>
      <c r="AS11" s="70">
        <f t="shared" si="9"/>
        <v>0.71014336304984749</v>
      </c>
      <c r="AT11" s="68">
        <v>4</v>
      </c>
      <c r="AU11" s="68">
        <v>7</v>
      </c>
      <c r="AV11" s="70">
        <f t="shared" si="10"/>
        <v>1.75</v>
      </c>
      <c r="AW11" s="68">
        <v>2.6371903240437273</v>
      </c>
      <c r="AX11" s="68">
        <v>0</v>
      </c>
      <c r="AY11" s="70">
        <f t="shared" si="11"/>
        <v>0</v>
      </c>
      <c r="AZ11" s="68">
        <v>9</v>
      </c>
      <c r="BA11" s="68">
        <v>0</v>
      </c>
      <c r="BB11" s="70">
        <f t="shared" si="12"/>
        <v>0</v>
      </c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</row>
    <row r="12" spans="1:87" x14ac:dyDescent="0.25">
      <c r="A12" s="131">
        <v>6449</v>
      </c>
      <c r="B12" s="131">
        <v>1396</v>
      </c>
      <c r="C12" s="132">
        <v>1032278804</v>
      </c>
      <c r="D12" s="131" t="s">
        <v>845</v>
      </c>
      <c r="E12" s="131" t="s">
        <v>556</v>
      </c>
      <c r="F12" s="131" t="s">
        <v>556</v>
      </c>
      <c r="G12" s="131" t="s">
        <v>442</v>
      </c>
      <c r="H12" s="131" t="s">
        <v>442</v>
      </c>
      <c r="I12" s="131" t="s">
        <v>1242</v>
      </c>
      <c r="J12" s="131" t="s">
        <v>313</v>
      </c>
      <c r="K12" s="131" t="s">
        <v>314</v>
      </c>
      <c r="L12" s="131">
        <v>73008</v>
      </c>
      <c r="M12" s="131" t="s">
        <v>1160</v>
      </c>
      <c r="N12" s="133">
        <v>22</v>
      </c>
      <c r="O12" s="134">
        <v>1</v>
      </c>
      <c r="P12" s="135">
        <v>0</v>
      </c>
      <c r="Q12" s="68">
        <v>13039.14</v>
      </c>
      <c r="R12" s="70" t="e">
        <f t="shared" si="1"/>
        <v>#DIV/0!</v>
      </c>
      <c r="S12" s="68">
        <v>0</v>
      </c>
      <c r="T12" s="68">
        <v>0</v>
      </c>
      <c r="U12" s="70" t="e">
        <v>#DIV/0!</v>
      </c>
      <c r="V12" s="68">
        <v>0</v>
      </c>
      <c r="W12" s="68">
        <v>753.04</v>
      </c>
      <c r="X12" s="70" t="e">
        <f t="shared" si="2"/>
        <v>#DIV/0!</v>
      </c>
      <c r="Y12" s="68">
        <v>0</v>
      </c>
      <c r="Z12" s="108">
        <v>0</v>
      </c>
      <c r="AA12" s="70" t="e">
        <f t="shared" si="3"/>
        <v>#DIV/0!</v>
      </c>
      <c r="AB12" s="68">
        <v>0</v>
      </c>
      <c r="AC12" s="68">
        <v>0</v>
      </c>
      <c r="AD12" s="70" t="e">
        <f t="shared" si="4"/>
        <v>#DIV/0!</v>
      </c>
      <c r="AE12" s="68">
        <v>0</v>
      </c>
      <c r="AF12" s="68">
        <v>0</v>
      </c>
      <c r="AG12" s="70" t="e">
        <f t="shared" si="5"/>
        <v>#DIV/0!</v>
      </c>
      <c r="AH12" s="68">
        <v>0</v>
      </c>
      <c r="AI12" s="68">
        <v>0</v>
      </c>
      <c r="AJ12" s="70" t="e">
        <f t="shared" si="6"/>
        <v>#DIV/0!</v>
      </c>
      <c r="AK12" s="68">
        <v>0</v>
      </c>
      <c r="AL12" s="68">
        <v>0</v>
      </c>
      <c r="AM12" s="70" t="e">
        <f t="shared" si="7"/>
        <v>#DIV/0!</v>
      </c>
      <c r="AN12" s="68">
        <v>0</v>
      </c>
      <c r="AO12" s="68">
        <v>0</v>
      </c>
      <c r="AP12" s="70" t="e">
        <f t="shared" si="8"/>
        <v>#DIV/0!</v>
      </c>
      <c r="AQ12" s="68">
        <v>0</v>
      </c>
      <c r="AR12" s="68">
        <v>0</v>
      </c>
      <c r="AS12" s="70" t="e">
        <f t="shared" si="9"/>
        <v>#DIV/0!</v>
      </c>
      <c r="AT12" s="68">
        <v>0</v>
      </c>
      <c r="AU12" s="68">
        <v>0</v>
      </c>
      <c r="AV12" s="70" t="e">
        <f t="shared" si="10"/>
        <v>#DIV/0!</v>
      </c>
      <c r="AW12" s="68">
        <v>0</v>
      </c>
      <c r="AX12" s="68">
        <v>0</v>
      </c>
      <c r="AY12" s="70" t="e">
        <f t="shared" si="11"/>
        <v>#DIV/0!</v>
      </c>
      <c r="AZ12" s="68">
        <v>0</v>
      </c>
      <c r="BA12" s="68">
        <v>0</v>
      </c>
      <c r="BB12" s="70" t="e">
        <f t="shared" si="12"/>
        <v>#DIV/0!</v>
      </c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</row>
    <row r="13" spans="1:87" x14ac:dyDescent="0.25">
      <c r="A13" s="125">
        <v>22175</v>
      </c>
      <c r="B13" s="126">
        <v>1396</v>
      </c>
      <c r="C13" s="127">
        <v>1007110701</v>
      </c>
      <c r="D13" s="126" t="s">
        <v>838</v>
      </c>
      <c r="E13" s="126" t="s">
        <v>556</v>
      </c>
      <c r="F13" s="126" t="s">
        <v>556</v>
      </c>
      <c r="G13" s="126" t="s">
        <v>318</v>
      </c>
      <c r="H13" s="126" t="s">
        <v>318</v>
      </c>
      <c r="I13" s="126" t="s">
        <v>1242</v>
      </c>
      <c r="J13" s="126" t="s">
        <v>313</v>
      </c>
      <c r="K13" s="126" t="s">
        <v>314</v>
      </c>
      <c r="L13" s="126">
        <v>73008</v>
      </c>
      <c r="M13" s="126" t="s">
        <v>1236</v>
      </c>
      <c r="N13" s="128"/>
      <c r="O13" s="129"/>
      <c r="P13" s="130">
        <v>90108.737880000001</v>
      </c>
      <c r="Q13" s="68">
        <v>108374.82000000002</v>
      </c>
      <c r="R13" s="70">
        <f t="shared" si="1"/>
        <v>1.202711552172947</v>
      </c>
      <c r="S13" s="68">
        <v>13311.669610000001</v>
      </c>
      <c r="T13" s="68">
        <v>14427.84</v>
      </c>
      <c r="U13" s="70">
        <v>1.0838490153903391</v>
      </c>
      <c r="V13" s="68">
        <v>27123.201502830321</v>
      </c>
      <c r="W13" s="68">
        <v>27441.309999999998</v>
      </c>
      <c r="X13" s="70">
        <f t="shared" si="2"/>
        <v>1.0117282798321754</v>
      </c>
      <c r="Y13" s="68">
        <v>1602.1333400000001</v>
      </c>
      <c r="Z13" s="108">
        <v>120</v>
      </c>
      <c r="AA13" s="70">
        <f t="shared" si="3"/>
        <v>7.4900132844123946E-2</v>
      </c>
      <c r="AB13" s="68">
        <v>19</v>
      </c>
      <c r="AC13" s="68">
        <v>20</v>
      </c>
      <c r="AD13" s="70">
        <f t="shared" si="4"/>
        <v>1.0526315789473684</v>
      </c>
      <c r="AE13" s="68">
        <v>2</v>
      </c>
      <c r="AF13" s="68">
        <v>2</v>
      </c>
      <c r="AG13" s="70">
        <f t="shared" si="5"/>
        <v>1</v>
      </c>
      <c r="AH13" s="68">
        <v>81.564838206553404</v>
      </c>
      <c r="AI13" s="68">
        <v>49</v>
      </c>
      <c r="AJ13" s="70">
        <f t="shared" si="6"/>
        <v>0.60074906145112728</v>
      </c>
      <c r="AK13" s="68">
        <v>3.1839636290185269</v>
      </c>
      <c r="AL13" s="68">
        <v>4</v>
      </c>
      <c r="AM13" s="70">
        <f t="shared" si="7"/>
        <v>1.2562957577605938</v>
      </c>
      <c r="AN13" s="68">
        <v>3.6062725384678629</v>
      </c>
      <c r="AO13" s="68">
        <v>3</v>
      </c>
      <c r="AP13" s="70">
        <f t="shared" si="8"/>
        <v>0.83188388231871135</v>
      </c>
      <c r="AQ13" s="68">
        <v>9.8571645729915041</v>
      </c>
      <c r="AR13" s="68">
        <v>8</v>
      </c>
      <c r="AS13" s="70">
        <f t="shared" si="9"/>
        <v>0.81159241491411138</v>
      </c>
      <c r="AT13" s="68">
        <v>4</v>
      </c>
      <c r="AU13" s="68">
        <v>8</v>
      </c>
      <c r="AV13" s="70">
        <f t="shared" si="10"/>
        <v>2</v>
      </c>
      <c r="AW13" s="68">
        <v>2.6371903240437273</v>
      </c>
      <c r="AX13" s="68">
        <v>0</v>
      </c>
      <c r="AY13" s="70">
        <f t="shared" si="11"/>
        <v>0</v>
      </c>
      <c r="AZ13" s="68">
        <v>9</v>
      </c>
      <c r="BA13" s="68">
        <v>4</v>
      </c>
      <c r="BB13" s="70">
        <f t="shared" si="12"/>
        <v>0.44444444444444442</v>
      </c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</row>
    <row r="14" spans="1:87" x14ac:dyDescent="0.25">
      <c r="A14" s="131">
        <v>27674</v>
      </c>
      <c r="B14" s="131">
        <v>1396</v>
      </c>
      <c r="C14" s="132">
        <v>1004517817</v>
      </c>
      <c r="D14" s="131" t="s">
        <v>835</v>
      </c>
      <c r="E14" s="131" t="s">
        <v>556</v>
      </c>
      <c r="F14" s="131" t="s">
        <v>556</v>
      </c>
      <c r="G14" s="131" t="s">
        <v>316</v>
      </c>
      <c r="H14" s="131" t="s">
        <v>316</v>
      </c>
      <c r="I14" s="131" t="s">
        <v>1242</v>
      </c>
      <c r="J14" s="131" t="s">
        <v>313</v>
      </c>
      <c r="K14" s="131" t="s">
        <v>314</v>
      </c>
      <c r="L14" s="131">
        <v>73008</v>
      </c>
      <c r="M14" s="131" t="s">
        <v>1159</v>
      </c>
      <c r="N14" s="133"/>
      <c r="O14" s="134">
        <v>0.4</v>
      </c>
      <c r="P14" s="135">
        <v>69446.549079999997</v>
      </c>
      <c r="Q14" s="68">
        <v>90890.449999999983</v>
      </c>
      <c r="R14" s="70">
        <f t="shared" si="1"/>
        <v>1.3087828150438023</v>
      </c>
      <c r="S14" s="68">
        <v>10259.26607</v>
      </c>
      <c r="T14" s="68">
        <v>12388.71</v>
      </c>
      <c r="U14" s="70">
        <v>1.2075629889575521</v>
      </c>
      <c r="V14" s="68">
        <v>20903.77457989681</v>
      </c>
      <c r="W14" s="68">
        <v>9813.92</v>
      </c>
      <c r="X14" s="70">
        <f t="shared" si="2"/>
        <v>0.46948076111756681</v>
      </c>
      <c r="Y14" s="68">
        <v>946.41498000000001</v>
      </c>
      <c r="Z14" s="108">
        <v>0</v>
      </c>
      <c r="AA14" s="70">
        <f t="shared" si="3"/>
        <v>0</v>
      </c>
      <c r="AB14" s="68">
        <v>9</v>
      </c>
      <c r="AC14" s="68">
        <v>11</v>
      </c>
      <c r="AD14" s="70">
        <f t="shared" si="4"/>
        <v>1.2222222222222223</v>
      </c>
      <c r="AE14" s="68">
        <v>2</v>
      </c>
      <c r="AF14" s="68">
        <v>1</v>
      </c>
      <c r="AG14" s="70">
        <f t="shared" si="5"/>
        <v>0.5</v>
      </c>
      <c r="AH14" s="68">
        <v>39.799156095332343</v>
      </c>
      <c r="AI14" s="68">
        <v>43</v>
      </c>
      <c r="AJ14" s="70">
        <f t="shared" si="6"/>
        <v>1.0804249189857333</v>
      </c>
      <c r="AK14" s="68">
        <v>2.3879727217638953</v>
      </c>
      <c r="AL14" s="68">
        <v>0</v>
      </c>
      <c r="AM14" s="70">
        <f t="shared" si="7"/>
        <v>0</v>
      </c>
      <c r="AN14" s="68">
        <v>2.1637635230807177</v>
      </c>
      <c r="AO14" s="68">
        <v>2</v>
      </c>
      <c r="AP14" s="70">
        <f t="shared" si="8"/>
        <v>0.9243154247985681</v>
      </c>
      <c r="AQ14" s="68">
        <v>5.3766352216317301</v>
      </c>
      <c r="AR14" s="68">
        <v>4</v>
      </c>
      <c r="AS14" s="70">
        <f t="shared" si="9"/>
        <v>0.74395971367126867</v>
      </c>
      <c r="AT14" s="68">
        <v>3</v>
      </c>
      <c r="AU14" s="68">
        <v>3</v>
      </c>
      <c r="AV14" s="70">
        <f t="shared" si="10"/>
        <v>1</v>
      </c>
      <c r="AW14" s="68">
        <v>2.0324751137442498</v>
      </c>
      <c r="AX14" s="68">
        <v>0</v>
      </c>
      <c r="AY14" s="70">
        <f t="shared" si="11"/>
        <v>0</v>
      </c>
      <c r="AZ14" s="68">
        <v>5</v>
      </c>
      <c r="BA14" s="68">
        <v>1</v>
      </c>
      <c r="BB14" s="70">
        <f t="shared" si="12"/>
        <v>0.2</v>
      </c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</row>
    <row r="15" spans="1:87" x14ac:dyDescent="0.25">
      <c r="A15" s="131">
        <v>21020</v>
      </c>
      <c r="B15" s="131">
        <v>1396</v>
      </c>
      <c r="C15" s="132">
        <v>1010783049</v>
      </c>
      <c r="D15" s="131" t="s">
        <v>840</v>
      </c>
      <c r="E15" s="131" t="s">
        <v>556</v>
      </c>
      <c r="F15" s="131" t="s">
        <v>556</v>
      </c>
      <c r="G15" s="131" t="s">
        <v>321</v>
      </c>
      <c r="H15" s="131" t="s">
        <v>321</v>
      </c>
      <c r="I15" s="131" t="s">
        <v>1242</v>
      </c>
      <c r="J15" s="131" t="s">
        <v>313</v>
      </c>
      <c r="K15" s="131" t="s">
        <v>314</v>
      </c>
      <c r="L15" s="131">
        <v>73008</v>
      </c>
      <c r="M15" s="131"/>
      <c r="N15" s="133"/>
      <c r="O15" s="134"/>
      <c r="P15" s="136">
        <v>81691.717980000001</v>
      </c>
      <c r="Q15" s="68">
        <v>66910.44</v>
      </c>
      <c r="R15" s="70">
        <f t="shared" si="1"/>
        <v>0.81906026283326794</v>
      </c>
      <c r="S15" s="68">
        <v>12068.23206</v>
      </c>
      <c r="T15" s="68">
        <v>16604.34</v>
      </c>
      <c r="U15" s="70">
        <v>1.3758717861446228</v>
      </c>
      <c r="V15" s="68">
        <v>24589.634504180282</v>
      </c>
      <c r="W15" s="68">
        <v>24159.170000000002</v>
      </c>
      <c r="X15" s="70">
        <f t="shared" si="2"/>
        <v>0.98249406659106298</v>
      </c>
      <c r="Y15" s="68">
        <v>1260.2461900000001</v>
      </c>
      <c r="Z15" s="108">
        <v>0</v>
      </c>
      <c r="AA15" s="70">
        <f t="shared" si="3"/>
        <v>0</v>
      </c>
      <c r="AB15" s="68">
        <v>19</v>
      </c>
      <c r="AC15" s="68">
        <v>15</v>
      </c>
      <c r="AD15" s="70">
        <f t="shared" si="4"/>
        <v>0.78947368421052633</v>
      </c>
      <c r="AE15" s="68">
        <v>2</v>
      </c>
      <c r="AF15" s="68">
        <v>2</v>
      </c>
      <c r="AG15" s="70">
        <f t="shared" si="5"/>
        <v>1</v>
      </c>
      <c r="AH15" s="68">
        <v>81.564838206553404</v>
      </c>
      <c r="AI15" s="68">
        <v>41</v>
      </c>
      <c r="AJ15" s="70">
        <f t="shared" si="6"/>
        <v>0.50266758203053508</v>
      </c>
      <c r="AK15" s="68">
        <v>3.1839636290185269</v>
      </c>
      <c r="AL15" s="68">
        <v>7</v>
      </c>
      <c r="AM15" s="70">
        <f t="shared" si="7"/>
        <v>2.1985175760810387</v>
      </c>
      <c r="AN15" s="68">
        <v>3.6062725384678629</v>
      </c>
      <c r="AO15" s="68">
        <v>4</v>
      </c>
      <c r="AP15" s="70">
        <f t="shared" si="8"/>
        <v>1.1091785097582818</v>
      </c>
      <c r="AQ15" s="68">
        <v>9.8571645729915041</v>
      </c>
      <c r="AR15" s="68">
        <v>4</v>
      </c>
      <c r="AS15" s="70">
        <f t="shared" si="9"/>
        <v>0.40579620745705569</v>
      </c>
      <c r="AT15" s="68">
        <v>4</v>
      </c>
      <c r="AU15" s="68">
        <v>1</v>
      </c>
      <c r="AV15" s="70">
        <f t="shared" si="10"/>
        <v>0.25</v>
      </c>
      <c r="AW15" s="68">
        <v>2.3908514676819372</v>
      </c>
      <c r="AX15" s="68">
        <v>0</v>
      </c>
      <c r="AY15" s="70">
        <f t="shared" si="11"/>
        <v>0</v>
      </c>
      <c r="AZ15" s="68">
        <v>9</v>
      </c>
      <c r="BA15" s="68">
        <v>2</v>
      </c>
      <c r="BB15" s="70">
        <f t="shared" si="12"/>
        <v>0.22222222222222221</v>
      </c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</row>
    <row r="16" spans="1:87" x14ac:dyDescent="0.25">
      <c r="A16" s="131">
        <v>21779</v>
      </c>
      <c r="B16" s="131">
        <v>1396</v>
      </c>
      <c r="C16" s="132">
        <v>1003289889</v>
      </c>
      <c r="D16" s="131" t="s">
        <v>839</v>
      </c>
      <c r="E16" s="131" t="s">
        <v>556</v>
      </c>
      <c r="F16" s="131" t="s">
        <v>556</v>
      </c>
      <c r="G16" s="131" t="s">
        <v>315</v>
      </c>
      <c r="H16" s="131" t="s">
        <v>315</v>
      </c>
      <c r="I16" s="131" t="s">
        <v>1242</v>
      </c>
      <c r="J16" s="131" t="s">
        <v>313</v>
      </c>
      <c r="K16" s="131" t="s">
        <v>314</v>
      </c>
      <c r="L16" s="131">
        <v>73008</v>
      </c>
      <c r="M16" s="131" t="s">
        <v>1243</v>
      </c>
      <c r="N16" s="133"/>
      <c r="O16" s="134"/>
      <c r="P16" s="135">
        <v>77708.152679999999</v>
      </c>
      <c r="Q16" s="68">
        <v>77069.589999999982</v>
      </c>
      <c r="R16" s="70">
        <f t="shared" si="1"/>
        <v>0.9917825523065823</v>
      </c>
      <c r="S16" s="68">
        <v>11479.744130000001</v>
      </c>
      <c r="T16" s="68">
        <v>6271.8899999999994</v>
      </c>
      <c r="U16" s="70">
        <v>0.54634405862842161</v>
      </c>
      <c r="V16" s="68">
        <v>23390.56047946935</v>
      </c>
      <c r="W16" s="68">
        <v>17416.809999999998</v>
      </c>
      <c r="X16" s="70">
        <f t="shared" si="2"/>
        <v>0.7446084934684355</v>
      </c>
      <c r="Y16" s="68">
        <v>1198.79231</v>
      </c>
      <c r="Z16" s="108">
        <v>0</v>
      </c>
      <c r="AA16" s="70">
        <f t="shared" si="3"/>
        <v>0</v>
      </c>
      <c r="AB16" s="68">
        <v>19</v>
      </c>
      <c r="AC16" s="68">
        <v>15</v>
      </c>
      <c r="AD16" s="70">
        <f t="shared" si="4"/>
        <v>0.78947368421052633</v>
      </c>
      <c r="AE16" s="68">
        <v>2</v>
      </c>
      <c r="AF16" s="68">
        <v>1</v>
      </c>
      <c r="AG16" s="70">
        <f t="shared" si="5"/>
        <v>0.5</v>
      </c>
      <c r="AH16" s="68">
        <v>81.564838206553404</v>
      </c>
      <c r="AI16" s="68">
        <v>96</v>
      </c>
      <c r="AJ16" s="70">
        <f t="shared" si="6"/>
        <v>1.1769777530471064</v>
      </c>
      <c r="AK16" s="68">
        <v>3.1839636290185269</v>
      </c>
      <c r="AL16" s="68">
        <v>3</v>
      </c>
      <c r="AM16" s="70">
        <f t="shared" si="7"/>
        <v>0.94222181832044527</v>
      </c>
      <c r="AN16" s="68">
        <v>3.6062725384678629</v>
      </c>
      <c r="AO16" s="68">
        <v>4</v>
      </c>
      <c r="AP16" s="70">
        <f t="shared" si="8"/>
        <v>1.1091785097582818</v>
      </c>
      <c r="AQ16" s="68">
        <v>7.1688469621756399</v>
      </c>
      <c r="AR16" s="68">
        <v>10</v>
      </c>
      <c r="AS16" s="70">
        <f t="shared" si="9"/>
        <v>1.3949244631336288</v>
      </c>
      <c r="AT16" s="68">
        <v>17</v>
      </c>
      <c r="AU16" s="68">
        <v>7</v>
      </c>
      <c r="AV16" s="70">
        <f t="shared" si="10"/>
        <v>0.41176470588235292</v>
      </c>
      <c r="AW16" s="68">
        <v>2.2742654393841417</v>
      </c>
      <c r="AX16" s="68">
        <v>0</v>
      </c>
      <c r="AY16" s="70">
        <f t="shared" si="11"/>
        <v>0</v>
      </c>
      <c r="AZ16" s="68">
        <v>9</v>
      </c>
      <c r="BA16" s="68">
        <v>0</v>
      </c>
      <c r="BB16" s="70">
        <f t="shared" si="12"/>
        <v>0</v>
      </c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</row>
    <row r="17" spans="1:87" x14ac:dyDescent="0.25">
      <c r="A17" s="131">
        <v>21633</v>
      </c>
      <c r="B17" s="131">
        <v>1396</v>
      </c>
      <c r="C17" s="132">
        <v>1015192337</v>
      </c>
      <c r="D17" s="131" t="s">
        <v>880</v>
      </c>
      <c r="E17" s="131" t="s">
        <v>556</v>
      </c>
      <c r="F17" s="131" t="s">
        <v>556</v>
      </c>
      <c r="G17" s="131" t="s">
        <v>358</v>
      </c>
      <c r="H17" s="131" t="s">
        <v>358</v>
      </c>
      <c r="I17" s="131" t="s">
        <v>1242</v>
      </c>
      <c r="J17" s="131" t="s">
        <v>313</v>
      </c>
      <c r="K17" s="131" t="s">
        <v>314</v>
      </c>
      <c r="L17" s="131">
        <v>73008</v>
      </c>
      <c r="M17" s="131" t="s">
        <v>1236</v>
      </c>
      <c r="N17" s="133"/>
      <c r="O17" s="134"/>
      <c r="P17" s="136">
        <v>90108.737880000001</v>
      </c>
      <c r="Q17" s="68">
        <v>142167.87999999998</v>
      </c>
      <c r="R17" s="70">
        <f t="shared" si="1"/>
        <v>1.5777368915024468</v>
      </c>
      <c r="S17" s="68">
        <v>13311.669610000001</v>
      </c>
      <c r="T17" s="68">
        <v>35729.600000000006</v>
      </c>
      <c r="U17" s="70">
        <v>2.6840810391777743</v>
      </c>
      <c r="V17" s="68">
        <v>27123.201502830321</v>
      </c>
      <c r="W17" s="68">
        <v>20009.570000000003</v>
      </c>
      <c r="X17" s="70">
        <f t="shared" si="2"/>
        <v>0.7377289144097533</v>
      </c>
      <c r="Y17" s="68">
        <v>1259.3628699999999</v>
      </c>
      <c r="Z17" s="108">
        <v>419</v>
      </c>
      <c r="AA17" s="70">
        <f t="shared" si="3"/>
        <v>0.33270791920362081</v>
      </c>
      <c r="AB17" s="68">
        <v>19</v>
      </c>
      <c r="AC17" s="68">
        <v>27</v>
      </c>
      <c r="AD17" s="70">
        <f t="shared" si="4"/>
        <v>1.4210526315789473</v>
      </c>
      <c r="AE17" s="68">
        <v>2</v>
      </c>
      <c r="AF17" s="68">
        <v>2</v>
      </c>
      <c r="AG17" s="70">
        <f t="shared" si="5"/>
        <v>1</v>
      </c>
      <c r="AH17" s="68">
        <v>81.564838206553404</v>
      </c>
      <c r="AI17" s="68">
        <v>66</v>
      </c>
      <c r="AJ17" s="70">
        <f t="shared" si="6"/>
        <v>0.80917220521988564</v>
      </c>
      <c r="AK17" s="68">
        <v>3.1839636290185269</v>
      </c>
      <c r="AL17" s="68">
        <v>1</v>
      </c>
      <c r="AM17" s="70">
        <f t="shared" si="7"/>
        <v>0.31407393944014844</v>
      </c>
      <c r="AN17" s="68">
        <v>3.6062725384678629</v>
      </c>
      <c r="AO17" s="68">
        <v>5</v>
      </c>
      <c r="AP17" s="70">
        <f t="shared" si="8"/>
        <v>1.3864731371978523</v>
      </c>
      <c r="AQ17" s="68">
        <v>9.8571645729915041</v>
      </c>
      <c r="AR17" s="68">
        <v>12</v>
      </c>
      <c r="AS17" s="70">
        <f t="shared" si="9"/>
        <v>1.217388622371167</v>
      </c>
      <c r="AT17" s="68">
        <v>4</v>
      </c>
      <c r="AU17" s="68">
        <v>5</v>
      </c>
      <c r="AV17" s="70">
        <f t="shared" si="10"/>
        <v>1.25</v>
      </c>
      <c r="AW17" s="68">
        <v>2.6371903240437273</v>
      </c>
      <c r="AX17" s="68">
        <v>0</v>
      </c>
      <c r="AY17" s="70">
        <f t="shared" si="11"/>
        <v>0</v>
      </c>
      <c r="AZ17" s="68">
        <v>9</v>
      </c>
      <c r="BA17" s="68">
        <v>1</v>
      </c>
      <c r="BB17" s="70">
        <f t="shared" si="12"/>
        <v>0.1111111111111111</v>
      </c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</row>
    <row r="18" spans="1:87" x14ac:dyDescent="0.25">
      <c r="A18" s="131">
        <v>11622</v>
      </c>
      <c r="B18" s="131">
        <v>1396</v>
      </c>
      <c r="C18" s="132">
        <v>1079132765</v>
      </c>
      <c r="D18" s="131" t="s">
        <v>876</v>
      </c>
      <c r="E18" s="131" t="s">
        <v>556</v>
      </c>
      <c r="F18" s="131" t="s">
        <v>556</v>
      </c>
      <c r="G18" s="131" t="s">
        <v>324</v>
      </c>
      <c r="H18" s="131" t="s">
        <v>324</v>
      </c>
      <c r="I18" s="131" t="s">
        <v>1242</v>
      </c>
      <c r="J18" s="131" t="s">
        <v>313</v>
      </c>
      <c r="K18" s="131" t="s">
        <v>314</v>
      </c>
      <c r="L18" s="131">
        <v>73008</v>
      </c>
      <c r="M18" s="131"/>
      <c r="N18" s="133"/>
      <c r="O18" s="134"/>
      <c r="P18" s="135">
        <v>81683.53817</v>
      </c>
      <c r="Q18" s="68">
        <v>57323.500000000007</v>
      </c>
      <c r="R18" s="70">
        <f t="shared" si="1"/>
        <v>0.70177542849206875</v>
      </c>
      <c r="S18" s="68">
        <v>12067.023669999999</v>
      </c>
      <c r="T18" s="68">
        <v>17386.95</v>
      </c>
      <c r="U18" s="70">
        <v>1.4408648292640669</v>
      </c>
      <c r="V18" s="68">
        <v>24587.172306879849</v>
      </c>
      <c r="W18" s="68">
        <v>24942.510000000002</v>
      </c>
      <c r="X18" s="70">
        <f t="shared" si="2"/>
        <v>1.0144521577627992</v>
      </c>
      <c r="Y18" s="68">
        <v>1260.1199999999999</v>
      </c>
      <c r="Z18" s="108">
        <v>0</v>
      </c>
      <c r="AA18" s="70">
        <f t="shared" si="3"/>
        <v>0</v>
      </c>
      <c r="AB18" s="68">
        <v>19</v>
      </c>
      <c r="AC18" s="68">
        <v>18</v>
      </c>
      <c r="AD18" s="70">
        <f t="shared" si="4"/>
        <v>0.94736842105263153</v>
      </c>
      <c r="AE18" s="68">
        <v>2</v>
      </c>
      <c r="AF18" s="68">
        <v>0</v>
      </c>
      <c r="AG18" s="70">
        <f t="shared" si="5"/>
        <v>0</v>
      </c>
      <c r="AH18" s="68">
        <v>81.564838206553404</v>
      </c>
      <c r="AI18" s="68">
        <v>45</v>
      </c>
      <c r="AJ18" s="70">
        <f t="shared" si="6"/>
        <v>0.55170832174083118</v>
      </c>
      <c r="AK18" s="68">
        <v>3.1839636290185269</v>
      </c>
      <c r="AL18" s="68">
        <v>2</v>
      </c>
      <c r="AM18" s="70">
        <f t="shared" si="7"/>
        <v>0.62814787888029688</v>
      </c>
      <c r="AN18" s="68">
        <v>3.6062725384678629</v>
      </c>
      <c r="AO18" s="68">
        <v>0</v>
      </c>
      <c r="AP18" s="70">
        <f t="shared" si="8"/>
        <v>0</v>
      </c>
      <c r="AQ18" s="68">
        <v>9.8571645729915041</v>
      </c>
      <c r="AR18" s="68">
        <v>6</v>
      </c>
      <c r="AS18" s="70">
        <f t="shared" si="9"/>
        <v>0.60869431118558348</v>
      </c>
      <c r="AT18" s="68">
        <v>4</v>
      </c>
      <c r="AU18" s="68">
        <v>2</v>
      </c>
      <c r="AV18" s="70">
        <f t="shared" si="10"/>
        <v>0.5</v>
      </c>
      <c r="AW18" s="68">
        <v>2.3906120711895213</v>
      </c>
      <c r="AX18" s="68">
        <v>0</v>
      </c>
      <c r="AY18" s="70">
        <f t="shared" si="11"/>
        <v>0</v>
      </c>
      <c r="AZ18" s="68">
        <v>9</v>
      </c>
      <c r="BA18" s="68">
        <v>2</v>
      </c>
      <c r="BB18" s="70">
        <f t="shared" si="12"/>
        <v>0.22222222222222221</v>
      </c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</row>
    <row r="19" spans="1:87" x14ac:dyDescent="0.25">
      <c r="A19" s="131">
        <v>5145</v>
      </c>
      <c r="B19" s="131">
        <v>1396</v>
      </c>
      <c r="C19" s="132">
        <v>1007760216</v>
      </c>
      <c r="D19" s="131" t="s">
        <v>900</v>
      </c>
      <c r="E19" s="131" t="s">
        <v>556</v>
      </c>
      <c r="F19" s="131" t="s">
        <v>556</v>
      </c>
      <c r="G19" s="131" t="s">
        <v>443</v>
      </c>
      <c r="H19" s="131" t="s">
        <v>443</v>
      </c>
      <c r="I19" s="131" t="s">
        <v>1242</v>
      </c>
      <c r="J19" s="131" t="s">
        <v>313</v>
      </c>
      <c r="K19" s="131" t="s">
        <v>314</v>
      </c>
      <c r="L19" s="131">
        <v>73008</v>
      </c>
      <c r="M19" s="131" t="s">
        <v>1159</v>
      </c>
      <c r="N19" s="133"/>
      <c r="O19" s="134">
        <v>0.4</v>
      </c>
      <c r="P19" s="136">
        <v>69364.751019999996</v>
      </c>
      <c r="Q19" s="68">
        <v>34230.44</v>
      </c>
      <c r="R19" s="70">
        <f t="shared" si="1"/>
        <v>0.49348465173803208</v>
      </c>
      <c r="S19" s="68">
        <v>10247.182129999999</v>
      </c>
      <c r="T19" s="68">
        <v>9388.7100000000009</v>
      </c>
      <c r="U19" s="70">
        <v>0.91622359014321542</v>
      </c>
      <c r="V19" s="68">
        <v>20879.152903005179</v>
      </c>
      <c r="W19" s="68">
        <v>20591.919999999998</v>
      </c>
      <c r="X19" s="70">
        <f t="shared" si="2"/>
        <v>0.98624307679820489</v>
      </c>
      <c r="Y19" s="68">
        <v>946.41498000000001</v>
      </c>
      <c r="Z19" s="108">
        <v>0</v>
      </c>
      <c r="AA19" s="70">
        <f t="shared" si="3"/>
        <v>0</v>
      </c>
      <c r="AB19" s="68">
        <v>9</v>
      </c>
      <c r="AC19" s="68">
        <v>5</v>
      </c>
      <c r="AD19" s="70">
        <f t="shared" si="4"/>
        <v>0.55555555555555558</v>
      </c>
      <c r="AE19" s="68">
        <v>2</v>
      </c>
      <c r="AF19" s="68">
        <v>0</v>
      </c>
      <c r="AG19" s="70">
        <f t="shared" si="5"/>
        <v>0</v>
      </c>
      <c r="AH19" s="68">
        <v>39.799156095332343</v>
      </c>
      <c r="AI19" s="68">
        <v>11</v>
      </c>
      <c r="AJ19" s="70">
        <f t="shared" si="6"/>
        <v>0.27638776997309455</v>
      </c>
      <c r="AK19" s="68">
        <v>1.5919818145092635</v>
      </c>
      <c r="AL19" s="68">
        <v>0</v>
      </c>
      <c r="AM19" s="70">
        <f t="shared" si="7"/>
        <v>0</v>
      </c>
      <c r="AN19" s="68">
        <v>2.1637635230807177</v>
      </c>
      <c r="AO19" s="68">
        <v>3</v>
      </c>
      <c r="AP19" s="70">
        <f t="shared" si="8"/>
        <v>1.3864731371978523</v>
      </c>
      <c r="AQ19" s="68">
        <v>5.3766352216317301</v>
      </c>
      <c r="AR19" s="68">
        <v>2</v>
      </c>
      <c r="AS19" s="70">
        <f t="shared" si="9"/>
        <v>0.37197985683563434</v>
      </c>
      <c r="AT19" s="68">
        <v>3</v>
      </c>
      <c r="AU19" s="68">
        <v>3</v>
      </c>
      <c r="AV19" s="70">
        <f t="shared" si="10"/>
        <v>1</v>
      </c>
      <c r="AW19" s="68">
        <v>2.0300811499907589</v>
      </c>
      <c r="AX19" s="68">
        <v>0</v>
      </c>
      <c r="AY19" s="70">
        <f t="shared" si="11"/>
        <v>0</v>
      </c>
      <c r="AZ19" s="68">
        <v>4</v>
      </c>
      <c r="BA19" s="68">
        <v>2</v>
      </c>
      <c r="BB19" s="70">
        <f t="shared" si="12"/>
        <v>0.5</v>
      </c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</row>
    <row r="20" spans="1:87" x14ac:dyDescent="0.25">
      <c r="A20" s="131">
        <v>21150</v>
      </c>
      <c r="B20" s="131">
        <v>19241</v>
      </c>
      <c r="C20" s="132">
        <v>1006592685</v>
      </c>
      <c r="D20" s="131" t="s">
        <v>853</v>
      </c>
      <c r="E20" s="131" t="s">
        <v>551</v>
      </c>
      <c r="F20" s="131" t="s">
        <v>551</v>
      </c>
      <c r="G20" s="131" t="s">
        <v>330</v>
      </c>
      <c r="H20" s="131" t="s">
        <v>330</v>
      </c>
      <c r="I20" s="131" t="s">
        <v>1242</v>
      </c>
      <c r="J20" s="131" t="s">
        <v>313</v>
      </c>
      <c r="K20" s="131" t="s">
        <v>325</v>
      </c>
      <c r="L20" s="131">
        <v>73009</v>
      </c>
      <c r="M20" s="131"/>
      <c r="N20" s="133"/>
      <c r="O20" s="134"/>
      <c r="P20" s="135">
        <v>1260768.8872</v>
      </c>
      <c r="Q20" s="68">
        <v>0</v>
      </c>
      <c r="R20" s="70">
        <f t="shared" si="1"/>
        <v>0</v>
      </c>
      <c r="S20" s="68">
        <v>180364.01109000001</v>
      </c>
      <c r="T20" s="68">
        <v>0</v>
      </c>
      <c r="U20" s="70">
        <v>0</v>
      </c>
      <c r="V20" s="68">
        <v>367500.81364082126</v>
      </c>
      <c r="W20" s="68">
        <v>0</v>
      </c>
      <c r="X20" s="70">
        <f t="shared" si="2"/>
        <v>0</v>
      </c>
      <c r="Y20" s="68">
        <v>15435.424580000001</v>
      </c>
      <c r="Z20" s="108">
        <v>239</v>
      </c>
      <c r="AA20" s="70">
        <f t="shared" si="3"/>
        <v>1.5483863029571422E-2</v>
      </c>
      <c r="AB20" s="68">
        <v>246</v>
      </c>
      <c r="AC20" s="68">
        <v>0</v>
      </c>
      <c r="AD20" s="70">
        <f t="shared" si="4"/>
        <v>0</v>
      </c>
      <c r="AE20" s="68">
        <v>38</v>
      </c>
      <c r="AF20" s="68">
        <v>0</v>
      </c>
      <c r="AG20" s="70">
        <f t="shared" si="5"/>
        <v>0</v>
      </c>
      <c r="AH20" s="68">
        <v>1076.3763706693055</v>
      </c>
      <c r="AI20" s="68">
        <v>0</v>
      </c>
      <c r="AJ20" s="70">
        <f t="shared" si="6"/>
        <v>0</v>
      </c>
      <c r="AK20" s="68">
        <v>52.535399878805691</v>
      </c>
      <c r="AL20" s="68">
        <v>0</v>
      </c>
      <c r="AM20" s="70">
        <f t="shared" si="7"/>
        <v>0</v>
      </c>
      <c r="AN20" s="68">
        <v>55.536597092405088</v>
      </c>
      <c r="AO20" s="68">
        <v>0</v>
      </c>
      <c r="AP20" s="70">
        <f t="shared" si="8"/>
        <v>0</v>
      </c>
      <c r="AQ20" s="68">
        <v>125.4548218380737</v>
      </c>
      <c r="AR20" s="68">
        <v>0</v>
      </c>
      <c r="AS20" s="70">
        <f t="shared" si="9"/>
        <v>0</v>
      </c>
      <c r="AT20" s="68">
        <v>78</v>
      </c>
      <c r="AU20" s="68">
        <v>0</v>
      </c>
      <c r="AV20" s="70">
        <f t="shared" si="10"/>
        <v>0</v>
      </c>
      <c r="AW20" s="68">
        <v>36.898613701670655</v>
      </c>
      <c r="AX20" s="68">
        <v>0</v>
      </c>
      <c r="AY20" s="70">
        <f t="shared" si="11"/>
        <v>0</v>
      </c>
      <c r="AZ20" s="68">
        <v>115</v>
      </c>
      <c r="BA20" s="68">
        <v>0</v>
      </c>
      <c r="BB20" s="70">
        <f t="shared" si="12"/>
        <v>0</v>
      </c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</row>
    <row r="21" spans="1:87" x14ac:dyDescent="0.25">
      <c r="A21" s="119">
        <v>7787</v>
      </c>
      <c r="B21" s="119">
        <v>21150</v>
      </c>
      <c r="C21" s="137">
        <v>1067515153</v>
      </c>
      <c r="D21" s="119" t="s">
        <v>891</v>
      </c>
      <c r="E21" s="119" t="s">
        <v>554</v>
      </c>
      <c r="F21" s="119" t="s">
        <v>554</v>
      </c>
      <c r="G21" s="119" t="s">
        <v>1184</v>
      </c>
      <c r="H21" s="119" t="s">
        <v>1184</v>
      </c>
      <c r="I21" s="119" t="s">
        <v>1242</v>
      </c>
      <c r="J21" s="119" t="s">
        <v>313</v>
      </c>
      <c r="K21" s="119" t="s">
        <v>325</v>
      </c>
      <c r="L21" s="119">
        <v>73009</v>
      </c>
      <c r="M21" s="119"/>
      <c r="N21" s="138"/>
      <c r="O21" s="139"/>
      <c r="P21" s="140">
        <v>1260768.8872</v>
      </c>
      <c r="Q21" s="68">
        <v>0</v>
      </c>
      <c r="R21" s="70">
        <f t="shared" si="1"/>
        <v>0</v>
      </c>
      <c r="S21" s="68">
        <v>180364.01109000001</v>
      </c>
      <c r="T21" s="68">
        <v>0</v>
      </c>
      <c r="U21" s="70">
        <v>0</v>
      </c>
      <c r="V21" s="68">
        <v>367500.97583999997</v>
      </c>
      <c r="W21" s="68">
        <v>0</v>
      </c>
      <c r="X21" s="70">
        <f t="shared" si="2"/>
        <v>0</v>
      </c>
      <c r="Y21" s="68">
        <v>15435.424580000001</v>
      </c>
      <c r="Z21" s="108">
        <v>0</v>
      </c>
      <c r="AA21" s="70">
        <f t="shared" si="3"/>
        <v>0</v>
      </c>
      <c r="AB21" s="68">
        <v>246</v>
      </c>
      <c r="AC21" s="68">
        <v>0</v>
      </c>
      <c r="AD21" s="70">
        <f t="shared" si="4"/>
        <v>0</v>
      </c>
      <c r="AE21" s="68">
        <v>38</v>
      </c>
      <c r="AF21" s="68">
        <v>0</v>
      </c>
      <c r="AG21" s="70">
        <f t="shared" si="5"/>
        <v>0</v>
      </c>
      <c r="AH21" s="68">
        <v>1082</v>
      </c>
      <c r="AI21" s="68">
        <v>0</v>
      </c>
      <c r="AJ21" s="70">
        <f t="shared" si="6"/>
        <v>0</v>
      </c>
      <c r="AK21" s="68">
        <v>66</v>
      </c>
      <c r="AL21" s="68">
        <v>0</v>
      </c>
      <c r="AM21" s="70">
        <f t="shared" si="7"/>
        <v>0</v>
      </c>
      <c r="AN21" s="68">
        <v>77</v>
      </c>
      <c r="AO21" s="68">
        <v>6</v>
      </c>
      <c r="AP21" s="70">
        <f t="shared" si="8"/>
        <v>7.792207792207792E-2</v>
      </c>
      <c r="AQ21" s="68">
        <v>140</v>
      </c>
      <c r="AR21" s="68">
        <v>0</v>
      </c>
      <c r="AS21" s="70">
        <f t="shared" si="9"/>
        <v>0</v>
      </c>
      <c r="AT21" s="68">
        <v>78</v>
      </c>
      <c r="AU21" s="68">
        <v>0</v>
      </c>
      <c r="AV21" s="70">
        <f t="shared" si="10"/>
        <v>0</v>
      </c>
      <c r="AW21" s="68">
        <v>18.517042163211983</v>
      </c>
      <c r="AX21" s="68">
        <v>0</v>
      </c>
      <c r="AY21" s="70">
        <f t="shared" si="11"/>
        <v>0</v>
      </c>
      <c r="AZ21" s="68">
        <v>115</v>
      </c>
      <c r="BA21" s="68">
        <v>0</v>
      </c>
      <c r="BB21" s="70">
        <f t="shared" si="12"/>
        <v>0</v>
      </c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</row>
    <row r="22" spans="1:87" x14ac:dyDescent="0.25">
      <c r="A22" s="125">
        <v>21277</v>
      </c>
      <c r="B22" s="126">
        <v>7787</v>
      </c>
      <c r="C22" s="127">
        <v>1034255511</v>
      </c>
      <c r="D22" s="126" t="s">
        <v>847</v>
      </c>
      <c r="E22" s="126" t="s">
        <v>556</v>
      </c>
      <c r="F22" s="126" t="s">
        <v>556</v>
      </c>
      <c r="G22" s="126" t="s">
        <v>327</v>
      </c>
      <c r="H22" s="126" t="s">
        <v>327</v>
      </c>
      <c r="I22" s="126" t="s">
        <v>1242</v>
      </c>
      <c r="J22" s="126" t="s">
        <v>313</v>
      </c>
      <c r="K22" s="126" t="s">
        <v>325</v>
      </c>
      <c r="L22" s="126">
        <v>73009</v>
      </c>
      <c r="M22" s="126" t="s">
        <v>1165</v>
      </c>
      <c r="N22" s="128"/>
      <c r="O22" s="129"/>
      <c r="P22" s="141">
        <v>86452.723689999999</v>
      </c>
      <c r="Q22" s="68">
        <v>80573.069999999992</v>
      </c>
      <c r="R22" s="70">
        <f t="shared" si="1"/>
        <v>0.93198995428896925</v>
      </c>
      <c r="S22" s="68">
        <v>12367.8179</v>
      </c>
      <c r="T22" s="68">
        <v>12692.18</v>
      </c>
      <c r="U22" s="70">
        <v>1.0262262997905234</v>
      </c>
      <c r="V22" s="68">
        <v>25200.066910000001</v>
      </c>
      <c r="W22" s="68">
        <v>25339.56</v>
      </c>
      <c r="X22" s="70">
        <f t="shared" si="2"/>
        <v>1.005535425381932</v>
      </c>
      <c r="Y22" s="68">
        <v>5904.0499</v>
      </c>
      <c r="Z22" s="108">
        <v>598</v>
      </c>
      <c r="AA22" s="70">
        <f t="shared" si="3"/>
        <v>0.10128640681034895</v>
      </c>
      <c r="AB22" s="68">
        <v>20</v>
      </c>
      <c r="AC22" s="68">
        <v>17</v>
      </c>
      <c r="AD22" s="70">
        <f t="shared" si="4"/>
        <v>0.85</v>
      </c>
      <c r="AE22" s="68">
        <v>3</v>
      </c>
      <c r="AF22" s="68">
        <v>1</v>
      </c>
      <c r="AG22" s="70">
        <f t="shared" si="5"/>
        <v>0.33333333333333331</v>
      </c>
      <c r="AH22" s="68">
        <v>87</v>
      </c>
      <c r="AI22" s="68">
        <v>59</v>
      </c>
      <c r="AJ22" s="70">
        <f t="shared" si="6"/>
        <v>0.67816091954022983</v>
      </c>
      <c r="AK22" s="68">
        <v>5</v>
      </c>
      <c r="AL22" s="68">
        <v>8</v>
      </c>
      <c r="AM22" s="70">
        <f t="shared" si="7"/>
        <v>1.6</v>
      </c>
      <c r="AN22" s="68">
        <v>6</v>
      </c>
      <c r="AO22" s="68">
        <v>0</v>
      </c>
      <c r="AP22" s="70">
        <f t="shared" si="8"/>
        <v>0</v>
      </c>
      <c r="AQ22" s="68">
        <v>11</v>
      </c>
      <c r="AR22" s="68">
        <v>9</v>
      </c>
      <c r="AS22" s="70">
        <f t="shared" si="9"/>
        <v>0.81818181818181823</v>
      </c>
      <c r="AT22" s="68">
        <v>6</v>
      </c>
      <c r="AU22" s="68">
        <v>4</v>
      </c>
      <c r="AV22" s="70">
        <f t="shared" si="10"/>
        <v>0.66666666666666663</v>
      </c>
      <c r="AW22" s="68">
        <v>2.53019065372014</v>
      </c>
      <c r="AX22" s="68">
        <v>0</v>
      </c>
      <c r="AY22" s="70">
        <f t="shared" si="11"/>
        <v>0</v>
      </c>
      <c r="AZ22" s="68">
        <v>9</v>
      </c>
      <c r="BA22" s="68">
        <v>2</v>
      </c>
      <c r="BB22" s="70">
        <f t="shared" si="12"/>
        <v>0.22222222222222221</v>
      </c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</row>
    <row r="23" spans="1:87" x14ac:dyDescent="0.25">
      <c r="A23" s="131">
        <v>21455</v>
      </c>
      <c r="B23" s="131">
        <v>7787</v>
      </c>
      <c r="C23" s="132">
        <v>1049683111</v>
      </c>
      <c r="D23" s="131" t="s">
        <v>848</v>
      </c>
      <c r="E23" s="131" t="s">
        <v>556</v>
      </c>
      <c r="F23" s="131" t="s">
        <v>556</v>
      </c>
      <c r="G23" s="131" t="s">
        <v>326</v>
      </c>
      <c r="H23" s="131" t="s">
        <v>326</v>
      </c>
      <c r="I23" s="131" t="s">
        <v>1242</v>
      </c>
      <c r="J23" s="131" t="s">
        <v>313</v>
      </c>
      <c r="K23" s="131" t="s">
        <v>325</v>
      </c>
      <c r="L23" s="131">
        <v>73009</v>
      </c>
      <c r="M23" s="131" t="s">
        <v>1160</v>
      </c>
      <c r="N23" s="133">
        <v>6</v>
      </c>
      <c r="O23" s="134">
        <v>0.1</v>
      </c>
      <c r="P23" s="136">
        <v>89064.316390000007</v>
      </c>
      <c r="Q23" s="68">
        <v>86069.58</v>
      </c>
      <c r="R23" s="70">
        <f t="shared" si="1"/>
        <v>0.96637557541129626</v>
      </c>
      <c r="S23" s="68">
        <v>12741.42907</v>
      </c>
      <c r="T23" s="68">
        <v>10315.450000000001</v>
      </c>
      <c r="U23" s="70">
        <v>0.57414674286610456</v>
      </c>
      <c r="V23" s="68">
        <v>25961.318929999998</v>
      </c>
      <c r="W23" s="68">
        <v>15338.03</v>
      </c>
      <c r="X23" s="70">
        <f t="shared" si="2"/>
        <v>0.59080318844185942</v>
      </c>
      <c r="Y23" s="68">
        <v>356.20211</v>
      </c>
      <c r="Z23" s="108">
        <v>0</v>
      </c>
      <c r="AA23" s="70">
        <f t="shared" si="3"/>
        <v>0</v>
      </c>
      <c r="AB23" s="68">
        <v>16</v>
      </c>
      <c r="AC23" s="68">
        <v>10</v>
      </c>
      <c r="AD23" s="70">
        <f t="shared" si="4"/>
        <v>0.625</v>
      </c>
      <c r="AE23" s="68">
        <v>3</v>
      </c>
      <c r="AF23" s="68">
        <v>2</v>
      </c>
      <c r="AG23" s="70">
        <f t="shared" si="5"/>
        <v>0.66666666666666663</v>
      </c>
      <c r="AH23" s="68">
        <v>76</v>
      </c>
      <c r="AI23" s="68">
        <v>38</v>
      </c>
      <c r="AJ23" s="70">
        <f t="shared" si="6"/>
        <v>0.5</v>
      </c>
      <c r="AK23" s="68">
        <v>5</v>
      </c>
      <c r="AL23" s="68">
        <v>5</v>
      </c>
      <c r="AM23" s="70">
        <f t="shared" si="7"/>
        <v>1</v>
      </c>
      <c r="AN23" s="68">
        <v>5</v>
      </c>
      <c r="AO23" s="68">
        <v>5</v>
      </c>
      <c r="AP23" s="70">
        <f t="shared" si="8"/>
        <v>1</v>
      </c>
      <c r="AQ23" s="68">
        <v>10</v>
      </c>
      <c r="AR23" s="68">
        <v>7</v>
      </c>
      <c r="AS23" s="70">
        <f t="shared" si="9"/>
        <v>0.7</v>
      </c>
      <c r="AT23" s="68">
        <v>5</v>
      </c>
      <c r="AU23" s="68">
        <v>5</v>
      </c>
      <c r="AV23" s="70">
        <f t="shared" si="10"/>
        <v>1</v>
      </c>
      <c r="AW23" s="68">
        <v>2.5829029589998789</v>
      </c>
      <c r="AX23" s="68">
        <v>0</v>
      </c>
      <c r="AY23" s="70">
        <f t="shared" si="11"/>
        <v>0</v>
      </c>
      <c r="AZ23" s="68">
        <v>8</v>
      </c>
      <c r="BA23" s="68">
        <v>1</v>
      </c>
      <c r="BB23" s="70">
        <f t="shared" si="12"/>
        <v>0.125</v>
      </c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</row>
    <row r="24" spans="1:87" x14ac:dyDescent="0.25">
      <c r="A24" s="131">
        <v>21139</v>
      </c>
      <c r="B24" s="131">
        <v>7787</v>
      </c>
      <c r="C24" s="142">
        <v>1031797200</v>
      </c>
      <c r="D24" s="131" t="s">
        <v>849</v>
      </c>
      <c r="E24" s="131" t="s">
        <v>556</v>
      </c>
      <c r="F24" s="131" t="s">
        <v>556</v>
      </c>
      <c r="G24" s="131" t="s">
        <v>329</v>
      </c>
      <c r="H24" s="131" t="s">
        <v>329</v>
      </c>
      <c r="I24" s="131" t="s">
        <v>1242</v>
      </c>
      <c r="J24" s="131" t="s">
        <v>313</v>
      </c>
      <c r="K24" s="131" t="s">
        <v>325</v>
      </c>
      <c r="L24" s="131">
        <v>73009</v>
      </c>
      <c r="M24" s="143" t="s">
        <v>1159</v>
      </c>
      <c r="N24" s="144"/>
      <c r="O24" s="145">
        <v>0.25</v>
      </c>
      <c r="P24" s="135">
        <v>87803.547500000001</v>
      </c>
      <c r="Q24" s="68">
        <v>97267.88</v>
      </c>
      <c r="R24" s="70">
        <f t="shared" si="1"/>
        <v>1.1077898646407198</v>
      </c>
      <c r="S24" s="68">
        <v>12561.065059999999</v>
      </c>
      <c r="T24" s="68">
        <v>14705.199999999999</v>
      </c>
      <c r="U24" s="70">
        <v>1.1706969058561663</v>
      </c>
      <c r="V24" s="68">
        <v>25593.81796</v>
      </c>
      <c r="W24" s="68">
        <v>16704.34</v>
      </c>
      <c r="X24" s="70">
        <f t="shared" si="2"/>
        <v>0.65267089209225582</v>
      </c>
      <c r="Y24" s="68">
        <v>355.01477</v>
      </c>
      <c r="Z24" s="108">
        <v>120</v>
      </c>
      <c r="AA24" s="70">
        <f t="shared" si="3"/>
        <v>0.33801410572298163</v>
      </c>
      <c r="AB24" s="68">
        <v>15</v>
      </c>
      <c r="AC24" s="68">
        <v>15</v>
      </c>
      <c r="AD24" s="70">
        <f t="shared" si="4"/>
        <v>1</v>
      </c>
      <c r="AE24" s="68">
        <v>3</v>
      </c>
      <c r="AF24" s="68">
        <v>2</v>
      </c>
      <c r="AG24" s="70">
        <f t="shared" si="5"/>
        <v>0.66666666666666663</v>
      </c>
      <c r="AH24" s="68">
        <v>69</v>
      </c>
      <c r="AI24" s="68">
        <v>71</v>
      </c>
      <c r="AJ24" s="70">
        <f t="shared" si="6"/>
        <v>1.0289855072463767</v>
      </c>
      <c r="AK24" s="68">
        <v>5</v>
      </c>
      <c r="AL24" s="68">
        <v>4</v>
      </c>
      <c r="AM24" s="70">
        <f t="shared" si="7"/>
        <v>0.8</v>
      </c>
      <c r="AN24" s="68">
        <v>6</v>
      </c>
      <c r="AO24" s="68">
        <v>7</v>
      </c>
      <c r="AP24" s="70">
        <f t="shared" si="8"/>
        <v>1.1666666666666667</v>
      </c>
      <c r="AQ24" s="68">
        <v>9</v>
      </c>
      <c r="AR24" s="68">
        <v>6</v>
      </c>
      <c r="AS24" s="70">
        <f t="shared" si="9"/>
        <v>0.66666666666666663</v>
      </c>
      <c r="AT24" s="68">
        <v>6</v>
      </c>
      <c r="AU24" s="68">
        <v>5</v>
      </c>
      <c r="AV24" s="70">
        <f t="shared" si="10"/>
        <v>0.83333333333333337</v>
      </c>
      <c r="AW24" s="68">
        <v>2.9226337667487607</v>
      </c>
      <c r="AX24" s="68">
        <v>0</v>
      </c>
      <c r="AY24" s="70">
        <f t="shared" si="11"/>
        <v>0</v>
      </c>
      <c r="AZ24" s="68">
        <v>8</v>
      </c>
      <c r="BA24" s="68">
        <v>10</v>
      </c>
      <c r="BB24" s="70">
        <f t="shared" si="12"/>
        <v>1.25</v>
      </c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</row>
    <row r="25" spans="1:87" x14ac:dyDescent="0.25">
      <c r="A25" s="131">
        <v>21212</v>
      </c>
      <c r="B25" s="131">
        <v>7787</v>
      </c>
      <c r="C25" s="132">
        <v>1010803540</v>
      </c>
      <c r="D25" s="131" t="s">
        <v>889</v>
      </c>
      <c r="E25" s="131" t="s">
        <v>556</v>
      </c>
      <c r="F25" s="131" t="s">
        <v>556</v>
      </c>
      <c r="G25" s="131" t="s">
        <v>363</v>
      </c>
      <c r="H25" s="131" t="s">
        <v>363</v>
      </c>
      <c r="I25" s="131" t="s">
        <v>1242</v>
      </c>
      <c r="J25" s="131" t="s">
        <v>313</v>
      </c>
      <c r="K25" s="131" t="s">
        <v>325</v>
      </c>
      <c r="L25" s="131">
        <v>73009</v>
      </c>
      <c r="M25" s="146" t="s">
        <v>1160</v>
      </c>
      <c r="N25" s="133">
        <v>5</v>
      </c>
      <c r="O25" s="134">
        <v>0.1</v>
      </c>
      <c r="P25" s="136">
        <v>89154.371310000002</v>
      </c>
      <c r="Q25" s="68">
        <v>47457.420000000006</v>
      </c>
      <c r="R25" s="70">
        <f t="shared" si="1"/>
        <v>0.53230614834336165</v>
      </c>
      <c r="S25" s="68">
        <v>12754.31221</v>
      </c>
      <c r="T25" s="68">
        <v>312.17</v>
      </c>
      <c r="U25" s="70">
        <v>2.4475643598817001E-2</v>
      </c>
      <c r="V25" s="68">
        <v>25987.569010000007</v>
      </c>
      <c r="W25" s="68">
        <v>14953.899999999998</v>
      </c>
      <c r="X25" s="70">
        <f t="shared" si="2"/>
        <v>0.57542511938095264</v>
      </c>
      <c r="Y25" s="68">
        <v>353.82742000000002</v>
      </c>
      <c r="Z25" s="108">
        <v>0</v>
      </c>
      <c r="AA25" s="70">
        <f t="shared" si="3"/>
        <v>0</v>
      </c>
      <c r="AB25" s="68">
        <v>16</v>
      </c>
      <c r="AC25" s="68">
        <v>14</v>
      </c>
      <c r="AD25" s="70">
        <f t="shared" si="4"/>
        <v>0.875</v>
      </c>
      <c r="AE25" s="68">
        <v>3</v>
      </c>
      <c r="AF25" s="68">
        <v>0</v>
      </c>
      <c r="AG25" s="70">
        <f t="shared" si="5"/>
        <v>0</v>
      </c>
      <c r="AH25" s="68">
        <v>76</v>
      </c>
      <c r="AI25" s="68">
        <v>68</v>
      </c>
      <c r="AJ25" s="70">
        <f t="shared" si="6"/>
        <v>0.89473684210526316</v>
      </c>
      <c r="AK25" s="68">
        <v>5</v>
      </c>
      <c r="AL25" s="68">
        <v>1</v>
      </c>
      <c r="AM25" s="70">
        <f t="shared" si="7"/>
        <v>0.2</v>
      </c>
      <c r="AN25" s="68">
        <v>5</v>
      </c>
      <c r="AO25" s="68">
        <v>5</v>
      </c>
      <c r="AP25" s="70">
        <f t="shared" si="8"/>
        <v>1</v>
      </c>
      <c r="AQ25" s="68">
        <v>10</v>
      </c>
      <c r="AR25" s="68">
        <v>4</v>
      </c>
      <c r="AS25" s="70">
        <f t="shared" si="9"/>
        <v>0.4</v>
      </c>
      <c r="AT25" s="68">
        <v>4</v>
      </c>
      <c r="AU25" s="68">
        <v>0</v>
      </c>
      <c r="AV25" s="70">
        <f t="shared" si="10"/>
        <v>0</v>
      </c>
      <c r="AW25" s="68">
        <v>2.580267343750525</v>
      </c>
      <c r="AX25" s="68">
        <v>0</v>
      </c>
      <c r="AY25" s="70">
        <f t="shared" si="11"/>
        <v>0</v>
      </c>
      <c r="AZ25" s="68">
        <v>8</v>
      </c>
      <c r="BA25" s="68">
        <v>0</v>
      </c>
      <c r="BB25" s="70">
        <f t="shared" si="12"/>
        <v>0</v>
      </c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</row>
    <row r="26" spans="1:87" x14ac:dyDescent="0.25">
      <c r="A26" s="119">
        <v>27666</v>
      </c>
      <c r="B26" s="119">
        <v>7787</v>
      </c>
      <c r="C26" s="120">
        <v>1002553905</v>
      </c>
      <c r="D26" s="119" t="s">
        <v>854</v>
      </c>
      <c r="E26" s="119" t="s">
        <v>556</v>
      </c>
      <c r="F26" s="119" t="s">
        <v>556</v>
      </c>
      <c r="G26" s="119" t="s">
        <v>346</v>
      </c>
      <c r="H26" s="119" t="s">
        <v>346</v>
      </c>
      <c r="I26" s="119" t="s">
        <v>1242</v>
      </c>
      <c r="J26" s="119" t="s">
        <v>313</v>
      </c>
      <c r="K26" s="119" t="s">
        <v>325</v>
      </c>
      <c r="L26" s="119">
        <v>73009</v>
      </c>
      <c r="M26" s="121" t="s">
        <v>1236</v>
      </c>
      <c r="N26" s="122"/>
      <c r="O26" s="123"/>
      <c r="P26" s="124">
        <v>102489.25366</v>
      </c>
      <c r="Q26" s="68">
        <v>110833.12</v>
      </c>
      <c r="R26" s="70">
        <f t="shared" si="1"/>
        <v>1.0814121094849622</v>
      </c>
      <c r="S26" s="68">
        <v>14661.983709999999</v>
      </c>
      <c r="T26" s="68">
        <v>17082.62</v>
      </c>
      <c r="U26" s="70">
        <v>1.1650960973547555</v>
      </c>
      <c r="V26" s="68">
        <v>29874.548060000001</v>
      </c>
      <c r="W26" s="68">
        <v>29449.529999999995</v>
      </c>
      <c r="X26" s="70">
        <f t="shared" si="2"/>
        <v>0.98577323884042023</v>
      </c>
      <c r="Y26" s="68">
        <v>352.64008000000001</v>
      </c>
      <c r="Z26" s="108">
        <v>0</v>
      </c>
      <c r="AA26" s="70">
        <f t="shared" si="3"/>
        <v>0</v>
      </c>
      <c r="AB26" s="68">
        <v>20</v>
      </c>
      <c r="AC26" s="68">
        <v>14</v>
      </c>
      <c r="AD26" s="70">
        <f t="shared" si="4"/>
        <v>0.7</v>
      </c>
      <c r="AE26" s="68">
        <v>3</v>
      </c>
      <c r="AF26" s="68">
        <v>1</v>
      </c>
      <c r="AG26" s="70">
        <f t="shared" si="5"/>
        <v>0.33333333333333331</v>
      </c>
      <c r="AH26" s="68">
        <v>87</v>
      </c>
      <c r="AI26" s="68">
        <v>107</v>
      </c>
      <c r="AJ26" s="70">
        <f t="shared" si="6"/>
        <v>1.2298850574712643</v>
      </c>
      <c r="AK26" s="68">
        <v>5</v>
      </c>
      <c r="AL26" s="68">
        <v>3</v>
      </c>
      <c r="AM26" s="70">
        <f t="shared" si="7"/>
        <v>0.6</v>
      </c>
      <c r="AN26" s="68">
        <v>6</v>
      </c>
      <c r="AO26" s="68">
        <v>2</v>
      </c>
      <c r="AP26" s="70">
        <f t="shared" si="8"/>
        <v>0.33333333333333331</v>
      </c>
      <c r="AQ26" s="68">
        <v>11</v>
      </c>
      <c r="AR26" s="68">
        <v>10</v>
      </c>
      <c r="AS26" s="70">
        <f t="shared" si="9"/>
        <v>0.90909090909090906</v>
      </c>
      <c r="AT26" s="68">
        <v>6</v>
      </c>
      <c r="AU26" s="68">
        <v>9</v>
      </c>
      <c r="AV26" s="70">
        <f t="shared" si="10"/>
        <v>1.5</v>
      </c>
      <c r="AW26" s="68">
        <v>2.9226337667487607</v>
      </c>
      <c r="AX26" s="68">
        <v>0</v>
      </c>
      <c r="AY26" s="70">
        <f t="shared" si="11"/>
        <v>0</v>
      </c>
      <c r="AZ26" s="68">
        <v>9</v>
      </c>
      <c r="BA26" s="68">
        <v>2</v>
      </c>
      <c r="BB26" s="70">
        <f t="shared" si="12"/>
        <v>0.22222222222222221</v>
      </c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</row>
    <row r="27" spans="1:87" x14ac:dyDescent="0.25">
      <c r="A27" s="125">
        <v>5177</v>
      </c>
      <c r="B27" s="126">
        <v>7787</v>
      </c>
      <c r="C27" s="147">
        <v>1068470671</v>
      </c>
      <c r="D27" s="126" t="s">
        <v>852</v>
      </c>
      <c r="E27" s="126" t="s">
        <v>556</v>
      </c>
      <c r="F27" s="126" t="s">
        <v>556</v>
      </c>
      <c r="G27" s="126" t="s">
        <v>356</v>
      </c>
      <c r="H27" s="126" t="s">
        <v>357</v>
      </c>
      <c r="I27" s="126" t="s">
        <v>1242</v>
      </c>
      <c r="J27" s="126" t="s">
        <v>313</v>
      </c>
      <c r="K27" s="126" t="s">
        <v>325</v>
      </c>
      <c r="L27" s="126">
        <v>73009</v>
      </c>
      <c r="M27" s="148" t="s">
        <v>1236</v>
      </c>
      <c r="N27" s="149"/>
      <c r="O27" s="149"/>
      <c r="P27" s="130">
        <v>102489.25366</v>
      </c>
      <c r="Q27" s="68">
        <v>119999.23000000001</v>
      </c>
      <c r="R27" s="70">
        <f t="shared" si="1"/>
        <v>1.1708469494576277</v>
      </c>
      <c r="S27" s="68">
        <v>14661.983709999999</v>
      </c>
      <c r="T27" s="68">
        <v>10960.880000000001</v>
      </c>
      <c r="U27" s="70">
        <v>0.7475714212207375</v>
      </c>
      <c r="V27" s="68">
        <v>29874.548060000001</v>
      </c>
      <c r="W27" s="68">
        <v>31073.420000000002</v>
      </c>
      <c r="X27" s="70">
        <f t="shared" si="2"/>
        <v>1.0401302117639466</v>
      </c>
      <c r="Y27" s="68">
        <v>351.45274000000001</v>
      </c>
      <c r="Z27" s="108">
        <v>0</v>
      </c>
      <c r="AA27" s="70">
        <f t="shared" si="3"/>
        <v>0</v>
      </c>
      <c r="AB27" s="68">
        <v>20</v>
      </c>
      <c r="AC27" s="68">
        <v>19</v>
      </c>
      <c r="AD27" s="70">
        <f t="shared" si="4"/>
        <v>0.95</v>
      </c>
      <c r="AE27" s="68">
        <v>3</v>
      </c>
      <c r="AF27" s="68">
        <v>2</v>
      </c>
      <c r="AG27" s="70">
        <f t="shared" si="5"/>
        <v>0.66666666666666663</v>
      </c>
      <c r="AH27" s="68">
        <v>87</v>
      </c>
      <c r="AI27" s="68">
        <v>95</v>
      </c>
      <c r="AJ27" s="70">
        <f t="shared" si="6"/>
        <v>1.0919540229885059</v>
      </c>
      <c r="AK27" s="68">
        <v>5</v>
      </c>
      <c r="AL27" s="68">
        <v>4</v>
      </c>
      <c r="AM27" s="70">
        <f t="shared" si="7"/>
        <v>0.8</v>
      </c>
      <c r="AN27" s="68">
        <v>6</v>
      </c>
      <c r="AO27" s="68">
        <v>3</v>
      </c>
      <c r="AP27" s="70">
        <f t="shared" si="8"/>
        <v>0.5</v>
      </c>
      <c r="AQ27" s="68">
        <v>11</v>
      </c>
      <c r="AR27" s="68">
        <v>8</v>
      </c>
      <c r="AS27" s="70">
        <f t="shared" si="9"/>
        <v>0.72727272727272729</v>
      </c>
      <c r="AT27" s="68">
        <v>6</v>
      </c>
      <c r="AU27" s="68">
        <v>6</v>
      </c>
      <c r="AV27" s="70">
        <f t="shared" si="10"/>
        <v>1</v>
      </c>
      <c r="AW27" s="68">
        <v>2.9226337667487607</v>
      </c>
      <c r="AX27" s="68">
        <v>0</v>
      </c>
      <c r="AY27" s="70">
        <f t="shared" si="11"/>
        <v>0</v>
      </c>
      <c r="AZ27" s="68">
        <v>9</v>
      </c>
      <c r="BA27" s="68">
        <v>7</v>
      </c>
      <c r="BB27" s="70">
        <f t="shared" si="12"/>
        <v>0.77777777777777779</v>
      </c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</row>
    <row r="28" spans="1:87" x14ac:dyDescent="0.25">
      <c r="A28" s="131">
        <v>21515</v>
      </c>
      <c r="B28" s="131">
        <v>7787</v>
      </c>
      <c r="C28" s="132">
        <v>1027399235</v>
      </c>
      <c r="D28" s="131" t="s">
        <v>851</v>
      </c>
      <c r="E28" s="131" t="s">
        <v>556</v>
      </c>
      <c r="F28" s="131" t="s">
        <v>556</v>
      </c>
      <c r="G28" s="131" t="s">
        <v>446</v>
      </c>
      <c r="H28" s="131" t="s">
        <v>446</v>
      </c>
      <c r="I28" s="131" t="s">
        <v>1242</v>
      </c>
      <c r="J28" s="131" t="s">
        <v>313</v>
      </c>
      <c r="K28" s="131" t="s">
        <v>325</v>
      </c>
      <c r="L28" s="131">
        <v>73009</v>
      </c>
      <c r="M28" s="131" t="s">
        <v>1159</v>
      </c>
      <c r="N28" s="133"/>
      <c r="O28" s="134">
        <v>0.4</v>
      </c>
      <c r="P28" s="135">
        <v>70242.838000000003</v>
      </c>
      <c r="Q28" s="68">
        <v>39437.4</v>
      </c>
      <c r="R28" s="70">
        <f t="shared" si="1"/>
        <v>0.56144371615509048</v>
      </c>
      <c r="S28" s="68">
        <v>10048.85205</v>
      </c>
      <c r="T28" s="68">
        <v>15850.52</v>
      </c>
      <c r="U28" s="70">
        <v>1.1837043615345098</v>
      </c>
      <c r="V28" s="68">
        <v>20475.054369999998</v>
      </c>
      <c r="W28" s="68">
        <v>5350.78</v>
      </c>
      <c r="X28" s="70">
        <f t="shared" si="2"/>
        <v>0.26133166258351676</v>
      </c>
      <c r="Y28" s="68">
        <v>118.73403999999999</v>
      </c>
      <c r="Z28" s="108">
        <v>0</v>
      </c>
      <c r="AA28" s="70">
        <f t="shared" si="3"/>
        <v>0</v>
      </c>
      <c r="AB28" s="68">
        <v>10</v>
      </c>
      <c r="AC28" s="68">
        <v>12</v>
      </c>
      <c r="AD28" s="70">
        <f t="shared" si="4"/>
        <v>1.2</v>
      </c>
      <c r="AE28" s="68">
        <v>1</v>
      </c>
      <c r="AF28" s="68">
        <v>2</v>
      </c>
      <c r="AG28" s="70">
        <f t="shared" si="5"/>
        <v>2</v>
      </c>
      <c r="AH28" s="68">
        <v>42</v>
      </c>
      <c r="AI28" s="68">
        <v>65</v>
      </c>
      <c r="AJ28" s="70">
        <f t="shared" si="6"/>
        <v>1.5476190476190477</v>
      </c>
      <c r="AK28" s="68">
        <v>3</v>
      </c>
      <c r="AL28" s="68">
        <v>1</v>
      </c>
      <c r="AM28" s="70">
        <f t="shared" si="7"/>
        <v>0.33333333333333331</v>
      </c>
      <c r="AN28" s="68">
        <v>4</v>
      </c>
      <c r="AO28" s="68">
        <v>3</v>
      </c>
      <c r="AP28" s="70">
        <f t="shared" si="8"/>
        <v>0.75</v>
      </c>
      <c r="AQ28" s="68">
        <v>6</v>
      </c>
      <c r="AR28" s="68">
        <v>5</v>
      </c>
      <c r="AS28" s="70">
        <f t="shared" si="9"/>
        <v>0.83333333333333337</v>
      </c>
      <c r="AT28" s="68">
        <v>3</v>
      </c>
      <c r="AU28" s="68">
        <v>2</v>
      </c>
      <c r="AV28" s="70">
        <f t="shared" si="10"/>
        <v>0.66666666666666663</v>
      </c>
      <c r="AW28" s="68">
        <v>2.0557799062024888</v>
      </c>
      <c r="AX28" s="68">
        <v>0</v>
      </c>
      <c r="AY28" s="70">
        <f t="shared" si="11"/>
        <v>0</v>
      </c>
      <c r="AZ28" s="68">
        <v>5</v>
      </c>
      <c r="BA28" s="68">
        <v>0</v>
      </c>
      <c r="BB28" s="70">
        <f t="shared" si="12"/>
        <v>0</v>
      </c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</row>
    <row r="29" spans="1:87" x14ac:dyDescent="0.25">
      <c r="A29" s="131">
        <v>21145</v>
      </c>
      <c r="B29" s="131">
        <v>7787</v>
      </c>
      <c r="C29" s="132">
        <v>1005302656</v>
      </c>
      <c r="D29" s="131" t="s">
        <v>855</v>
      </c>
      <c r="E29" s="131" t="s">
        <v>556</v>
      </c>
      <c r="F29" s="131" t="s">
        <v>556</v>
      </c>
      <c r="G29" s="131" t="s">
        <v>331</v>
      </c>
      <c r="H29" s="131" t="s">
        <v>331</v>
      </c>
      <c r="I29" s="131" t="s">
        <v>1242</v>
      </c>
      <c r="J29" s="131" t="s">
        <v>313</v>
      </c>
      <c r="K29" s="131" t="s">
        <v>325</v>
      </c>
      <c r="L29" s="131">
        <v>73009</v>
      </c>
      <c r="M29" s="131" t="s">
        <v>1244</v>
      </c>
      <c r="N29" s="133"/>
      <c r="O29" s="134"/>
      <c r="P29" s="136">
        <v>102489.25366</v>
      </c>
      <c r="Q29" s="68">
        <v>157637.45000000001</v>
      </c>
      <c r="R29" s="70">
        <f t="shared" si="1"/>
        <v>1.5380875981685826</v>
      </c>
      <c r="S29" s="68">
        <v>14661.983709999999</v>
      </c>
      <c r="T29" s="68">
        <v>11140.009999999998</v>
      </c>
      <c r="U29" s="70">
        <v>0.55078904462921419</v>
      </c>
      <c r="V29" s="68">
        <v>29874.548060000001</v>
      </c>
      <c r="W29" s="68">
        <v>38889.909999999996</v>
      </c>
      <c r="X29" s="70">
        <f t="shared" si="2"/>
        <v>1.3017740024683739</v>
      </c>
      <c r="Y29" s="68">
        <v>350.2654</v>
      </c>
      <c r="Z29" s="108">
        <v>0</v>
      </c>
      <c r="AA29" s="70">
        <f t="shared" si="3"/>
        <v>0</v>
      </c>
      <c r="AB29" s="68">
        <v>20</v>
      </c>
      <c r="AC29" s="68">
        <v>17</v>
      </c>
      <c r="AD29" s="70">
        <f t="shared" si="4"/>
        <v>0.85</v>
      </c>
      <c r="AE29" s="68">
        <v>3</v>
      </c>
      <c r="AF29" s="68">
        <v>0</v>
      </c>
      <c r="AG29" s="70">
        <f t="shared" si="5"/>
        <v>0</v>
      </c>
      <c r="AH29" s="68">
        <v>86</v>
      </c>
      <c r="AI29" s="68">
        <v>80</v>
      </c>
      <c r="AJ29" s="70">
        <f t="shared" si="6"/>
        <v>0.93023255813953487</v>
      </c>
      <c r="AK29" s="68">
        <v>5</v>
      </c>
      <c r="AL29" s="68">
        <v>2</v>
      </c>
      <c r="AM29" s="70">
        <f t="shared" si="7"/>
        <v>0.4</v>
      </c>
      <c r="AN29" s="68">
        <v>6</v>
      </c>
      <c r="AO29" s="68">
        <v>6</v>
      </c>
      <c r="AP29" s="70">
        <f t="shared" si="8"/>
        <v>1</v>
      </c>
      <c r="AQ29" s="68">
        <v>11</v>
      </c>
      <c r="AR29" s="68">
        <v>7</v>
      </c>
      <c r="AS29" s="70">
        <f t="shared" si="9"/>
        <v>0.63636363636363635</v>
      </c>
      <c r="AT29" s="68">
        <v>10</v>
      </c>
      <c r="AU29" s="68">
        <v>8</v>
      </c>
      <c r="AV29" s="70">
        <f t="shared" si="10"/>
        <v>0.8</v>
      </c>
      <c r="AW29" s="68">
        <v>18.381571538458672</v>
      </c>
      <c r="AX29" s="68">
        <v>0</v>
      </c>
      <c r="AY29" s="70">
        <f t="shared" si="11"/>
        <v>0</v>
      </c>
      <c r="AZ29" s="68">
        <v>9</v>
      </c>
      <c r="BA29" s="68">
        <v>3</v>
      </c>
      <c r="BB29" s="70">
        <f t="shared" si="12"/>
        <v>0.33333333333333331</v>
      </c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</row>
    <row r="30" spans="1:87" x14ac:dyDescent="0.25">
      <c r="A30" s="131">
        <v>9860</v>
      </c>
      <c r="B30" s="131">
        <v>7787</v>
      </c>
      <c r="C30" s="132">
        <v>1077552790</v>
      </c>
      <c r="D30" s="131" t="s">
        <v>875</v>
      </c>
      <c r="E30" s="131" t="s">
        <v>556</v>
      </c>
      <c r="F30" s="131" t="s">
        <v>556</v>
      </c>
      <c r="G30" s="131" t="s">
        <v>365</v>
      </c>
      <c r="H30" s="131" t="s">
        <v>366</v>
      </c>
      <c r="I30" s="131" t="s">
        <v>1242</v>
      </c>
      <c r="J30" s="131" t="s">
        <v>313</v>
      </c>
      <c r="K30" s="131" t="s">
        <v>325</v>
      </c>
      <c r="L30" s="131">
        <v>73009</v>
      </c>
      <c r="M30" s="131" t="s">
        <v>1165</v>
      </c>
      <c r="N30" s="133"/>
      <c r="O30" s="134"/>
      <c r="P30" s="135">
        <v>87803.547500000001</v>
      </c>
      <c r="Q30" s="68">
        <v>48271.32</v>
      </c>
      <c r="R30" s="70">
        <f t="shared" si="1"/>
        <v>0.54976503084912376</v>
      </c>
      <c r="S30" s="68">
        <v>12561.065059999999</v>
      </c>
      <c r="T30" s="68">
        <v>21644.659999999996</v>
      </c>
      <c r="U30" s="70">
        <v>1.7231548357253714</v>
      </c>
      <c r="V30" s="68">
        <v>25593.81796</v>
      </c>
      <c r="W30" s="68">
        <v>11913.17</v>
      </c>
      <c r="X30" s="70">
        <f t="shared" si="2"/>
        <v>0.46547060773108662</v>
      </c>
      <c r="Y30" s="68">
        <v>5904.0499</v>
      </c>
      <c r="Z30" s="108">
        <v>1604</v>
      </c>
      <c r="AA30" s="70">
        <f t="shared" si="3"/>
        <v>0.27167792060836071</v>
      </c>
      <c r="AB30" s="68">
        <v>20</v>
      </c>
      <c r="AC30" s="68">
        <v>19</v>
      </c>
      <c r="AD30" s="70">
        <f t="shared" si="4"/>
        <v>0.95</v>
      </c>
      <c r="AE30" s="68">
        <v>3</v>
      </c>
      <c r="AF30" s="68">
        <v>1</v>
      </c>
      <c r="AG30" s="70">
        <f t="shared" si="5"/>
        <v>0.33333333333333331</v>
      </c>
      <c r="AH30" s="68">
        <v>86</v>
      </c>
      <c r="AI30" s="68">
        <v>49</v>
      </c>
      <c r="AJ30" s="70">
        <f t="shared" si="6"/>
        <v>0.56976744186046513</v>
      </c>
      <c r="AK30" s="68">
        <v>5</v>
      </c>
      <c r="AL30" s="68">
        <v>3</v>
      </c>
      <c r="AM30" s="70">
        <f t="shared" si="7"/>
        <v>0.6</v>
      </c>
      <c r="AN30" s="68">
        <v>6</v>
      </c>
      <c r="AO30" s="68">
        <v>3</v>
      </c>
      <c r="AP30" s="70">
        <f t="shared" si="8"/>
        <v>0.5</v>
      </c>
      <c r="AQ30" s="68">
        <v>11</v>
      </c>
      <c r="AR30" s="68">
        <v>3</v>
      </c>
      <c r="AS30" s="70">
        <f t="shared" si="9"/>
        <v>0.27272727272727271</v>
      </c>
      <c r="AT30" s="68">
        <v>5</v>
      </c>
      <c r="AU30" s="68">
        <v>9</v>
      </c>
      <c r="AV30" s="70">
        <f t="shared" si="10"/>
        <v>1.8</v>
      </c>
      <c r="AW30" s="68">
        <v>2.9226337667487607</v>
      </c>
      <c r="AX30" s="68">
        <v>0</v>
      </c>
      <c r="AY30" s="70">
        <f t="shared" si="11"/>
        <v>0</v>
      </c>
      <c r="AZ30" s="68">
        <v>9</v>
      </c>
      <c r="BA30" s="68">
        <v>2</v>
      </c>
      <c r="BB30" s="70">
        <f t="shared" si="12"/>
        <v>0.22222222222222221</v>
      </c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</row>
    <row r="31" spans="1:87" x14ac:dyDescent="0.25">
      <c r="A31" s="131">
        <v>21205</v>
      </c>
      <c r="B31" s="131">
        <v>7787</v>
      </c>
      <c r="C31" s="132">
        <v>1004938344</v>
      </c>
      <c r="D31" s="131" t="s">
        <v>856</v>
      </c>
      <c r="E31" s="131" t="s">
        <v>556</v>
      </c>
      <c r="F31" s="131" t="s">
        <v>556</v>
      </c>
      <c r="G31" s="131" t="s">
        <v>332</v>
      </c>
      <c r="H31" s="131" t="s">
        <v>332</v>
      </c>
      <c r="I31" s="131" t="s">
        <v>1242</v>
      </c>
      <c r="J31" s="131" t="s">
        <v>313</v>
      </c>
      <c r="K31" s="131" t="s">
        <v>325</v>
      </c>
      <c r="L31" s="131">
        <v>73009</v>
      </c>
      <c r="M31" s="131"/>
      <c r="N31" s="133"/>
      <c r="O31" s="134"/>
      <c r="P31" s="136">
        <v>90045.91502</v>
      </c>
      <c r="Q31" s="68">
        <v>62122.63</v>
      </c>
      <c r="R31" s="70">
        <f t="shared" si="1"/>
        <v>0.68989948057279449</v>
      </c>
      <c r="S31" s="68">
        <v>12881.855339999998</v>
      </c>
      <c r="T31" s="68">
        <v>9388.7099999999991</v>
      </c>
      <c r="U31" s="70">
        <v>0.72883212489172389</v>
      </c>
      <c r="V31" s="68">
        <v>26247.44471</v>
      </c>
      <c r="W31" s="68">
        <v>8663.0400000000009</v>
      </c>
      <c r="X31" s="70">
        <f t="shared" si="2"/>
        <v>0.33005270020435451</v>
      </c>
      <c r="Y31" s="68">
        <v>349.07805999999999</v>
      </c>
      <c r="Z31" s="108">
        <v>0</v>
      </c>
      <c r="AA31" s="70">
        <f t="shared" si="3"/>
        <v>0</v>
      </c>
      <c r="AB31" s="68">
        <v>20</v>
      </c>
      <c r="AC31" s="68">
        <v>13</v>
      </c>
      <c r="AD31" s="70">
        <f t="shared" si="4"/>
        <v>0.65</v>
      </c>
      <c r="AE31" s="68">
        <v>3</v>
      </c>
      <c r="AF31" s="68">
        <v>3</v>
      </c>
      <c r="AG31" s="70">
        <f t="shared" si="5"/>
        <v>1</v>
      </c>
      <c r="AH31" s="68">
        <v>86</v>
      </c>
      <c r="AI31" s="68">
        <v>63</v>
      </c>
      <c r="AJ31" s="70">
        <f t="shared" si="6"/>
        <v>0.73255813953488369</v>
      </c>
      <c r="AK31" s="68">
        <v>5</v>
      </c>
      <c r="AL31" s="68">
        <v>1</v>
      </c>
      <c r="AM31" s="70">
        <f t="shared" si="7"/>
        <v>0.2</v>
      </c>
      <c r="AN31" s="68">
        <v>6</v>
      </c>
      <c r="AO31" s="68">
        <v>5</v>
      </c>
      <c r="AP31" s="70">
        <f t="shared" si="8"/>
        <v>0.83333333333333337</v>
      </c>
      <c r="AQ31" s="68">
        <v>11</v>
      </c>
      <c r="AR31" s="68">
        <v>4</v>
      </c>
      <c r="AS31" s="70">
        <f t="shared" si="9"/>
        <v>0.36363636363636365</v>
      </c>
      <c r="AT31" s="68">
        <v>6</v>
      </c>
      <c r="AU31" s="68">
        <v>2</v>
      </c>
      <c r="AV31" s="70">
        <f t="shared" si="10"/>
        <v>0.33333333333333331</v>
      </c>
      <c r="AW31" s="68">
        <v>2.5829029589998789</v>
      </c>
      <c r="AX31" s="68">
        <v>0</v>
      </c>
      <c r="AY31" s="70">
        <f t="shared" si="11"/>
        <v>0</v>
      </c>
      <c r="AZ31" s="68">
        <v>9</v>
      </c>
      <c r="BA31" s="68">
        <v>2</v>
      </c>
      <c r="BB31" s="70">
        <f t="shared" si="12"/>
        <v>0.22222222222222221</v>
      </c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</row>
    <row r="32" spans="1:87" x14ac:dyDescent="0.25">
      <c r="A32" s="131">
        <v>8842</v>
      </c>
      <c r="B32" s="131">
        <v>7787</v>
      </c>
      <c r="C32" s="132">
        <v>1019831138</v>
      </c>
      <c r="D32" s="131" t="s">
        <v>857</v>
      </c>
      <c r="E32" s="131" t="s">
        <v>556</v>
      </c>
      <c r="F32" s="131" t="s">
        <v>556</v>
      </c>
      <c r="G32" s="131" t="s">
        <v>333</v>
      </c>
      <c r="H32" s="131" t="s">
        <v>333</v>
      </c>
      <c r="I32" s="131" t="s">
        <v>1242</v>
      </c>
      <c r="J32" s="131" t="s">
        <v>313</v>
      </c>
      <c r="K32" s="131" t="s">
        <v>325</v>
      </c>
      <c r="L32" s="131">
        <v>73009</v>
      </c>
      <c r="M32" s="131" t="s">
        <v>1236</v>
      </c>
      <c r="N32" s="133"/>
      <c r="O32" s="134"/>
      <c r="P32" s="135">
        <v>102489.25366</v>
      </c>
      <c r="Q32" s="68">
        <v>180035.74</v>
      </c>
      <c r="R32" s="70">
        <f t="shared" si="1"/>
        <v>1.7566304131480392</v>
      </c>
      <c r="S32" s="68">
        <v>14661.983709999999</v>
      </c>
      <c r="T32" s="68">
        <v>15460.880000000001</v>
      </c>
      <c r="U32" s="70">
        <v>0.97887027320943609</v>
      </c>
      <c r="V32" s="68">
        <v>29874.548060000001</v>
      </c>
      <c r="W32" s="68">
        <v>28026.079999999998</v>
      </c>
      <c r="X32" s="70">
        <f t="shared" si="2"/>
        <v>0.9381256561174568</v>
      </c>
      <c r="Y32" s="68">
        <v>347.89071999999999</v>
      </c>
      <c r="Z32" s="108">
        <v>0</v>
      </c>
      <c r="AA32" s="70">
        <f t="shared" si="3"/>
        <v>0</v>
      </c>
      <c r="AB32" s="68">
        <v>20</v>
      </c>
      <c r="AC32" s="68">
        <v>16</v>
      </c>
      <c r="AD32" s="70">
        <f t="shared" si="4"/>
        <v>0.8</v>
      </c>
      <c r="AE32" s="68">
        <v>3</v>
      </c>
      <c r="AF32" s="68">
        <v>2</v>
      </c>
      <c r="AG32" s="70">
        <f t="shared" si="5"/>
        <v>0.66666666666666663</v>
      </c>
      <c r="AH32" s="68">
        <v>86</v>
      </c>
      <c r="AI32" s="68">
        <v>60</v>
      </c>
      <c r="AJ32" s="70">
        <f t="shared" si="6"/>
        <v>0.69767441860465118</v>
      </c>
      <c r="AK32" s="68">
        <v>5</v>
      </c>
      <c r="AL32" s="68">
        <v>6</v>
      </c>
      <c r="AM32" s="70">
        <f t="shared" si="7"/>
        <v>1.2</v>
      </c>
      <c r="AN32" s="68">
        <v>6</v>
      </c>
      <c r="AO32" s="68">
        <v>1</v>
      </c>
      <c r="AP32" s="70">
        <f t="shared" si="8"/>
        <v>0.16666666666666666</v>
      </c>
      <c r="AQ32" s="68">
        <v>11</v>
      </c>
      <c r="AR32" s="68">
        <v>11</v>
      </c>
      <c r="AS32" s="70">
        <f t="shared" si="9"/>
        <v>1</v>
      </c>
      <c r="AT32" s="68">
        <v>6</v>
      </c>
      <c r="AU32" s="68">
        <v>6</v>
      </c>
      <c r="AV32" s="70">
        <f t="shared" si="10"/>
        <v>1</v>
      </c>
      <c r="AW32" s="68">
        <v>2.6356152642796178</v>
      </c>
      <c r="AX32" s="68">
        <v>0</v>
      </c>
      <c r="AY32" s="70">
        <f t="shared" si="11"/>
        <v>0</v>
      </c>
      <c r="AZ32" s="68">
        <v>9</v>
      </c>
      <c r="BA32" s="68">
        <v>3</v>
      </c>
      <c r="BB32" s="70">
        <f t="shared" si="12"/>
        <v>0.33333333333333331</v>
      </c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</row>
    <row r="33" spans="1:87" x14ac:dyDescent="0.25">
      <c r="A33" s="125">
        <v>8778</v>
      </c>
      <c r="B33" s="126">
        <v>7787</v>
      </c>
      <c r="C33" s="127">
        <v>1003737390</v>
      </c>
      <c r="D33" s="126" t="s">
        <v>842</v>
      </c>
      <c r="E33" s="126" t="s">
        <v>556</v>
      </c>
      <c r="F33" s="126" t="s">
        <v>556</v>
      </c>
      <c r="G33" s="126" t="s">
        <v>367</v>
      </c>
      <c r="H33" s="126" t="s">
        <v>367</v>
      </c>
      <c r="I33" s="126" t="s">
        <v>1242</v>
      </c>
      <c r="J33" s="126" t="s">
        <v>313</v>
      </c>
      <c r="K33" s="126" t="s">
        <v>325</v>
      </c>
      <c r="L33" s="126">
        <v>73009</v>
      </c>
      <c r="M33" s="126"/>
      <c r="N33" s="128"/>
      <c r="O33" s="129"/>
      <c r="P33" s="130">
        <v>90054.920509999996</v>
      </c>
      <c r="Q33" s="68">
        <v>90518.319999999992</v>
      </c>
      <c r="R33" s="70">
        <f t="shared" si="1"/>
        <v>1.0051457431462454</v>
      </c>
      <c r="S33" s="68">
        <v>12883.143650000002</v>
      </c>
      <c r="T33" s="68">
        <v>9700.8799999999992</v>
      </c>
      <c r="U33" s="70">
        <v>0.75299012908235308</v>
      </c>
      <c r="V33" s="68">
        <v>26250.0697</v>
      </c>
      <c r="W33" s="68">
        <v>32155.98</v>
      </c>
      <c r="X33" s="70">
        <f t="shared" si="2"/>
        <v>1.224986461654995</v>
      </c>
      <c r="Y33" s="68">
        <v>346.70337999999998</v>
      </c>
      <c r="Z33" s="108">
        <v>0</v>
      </c>
      <c r="AA33" s="70">
        <f t="shared" si="3"/>
        <v>0</v>
      </c>
      <c r="AB33" s="68">
        <v>20</v>
      </c>
      <c r="AC33" s="68">
        <v>19</v>
      </c>
      <c r="AD33" s="70">
        <f t="shared" si="4"/>
        <v>0.95</v>
      </c>
      <c r="AE33" s="68">
        <v>3</v>
      </c>
      <c r="AF33" s="68">
        <v>2</v>
      </c>
      <c r="AG33" s="70">
        <f t="shared" si="5"/>
        <v>0.66666666666666663</v>
      </c>
      <c r="AH33" s="68">
        <v>86</v>
      </c>
      <c r="AI33" s="68">
        <v>59</v>
      </c>
      <c r="AJ33" s="70">
        <f t="shared" si="6"/>
        <v>0.68604651162790697</v>
      </c>
      <c r="AK33" s="68">
        <v>5</v>
      </c>
      <c r="AL33" s="68">
        <v>7</v>
      </c>
      <c r="AM33" s="70">
        <f t="shared" si="7"/>
        <v>1.4</v>
      </c>
      <c r="AN33" s="68">
        <v>6</v>
      </c>
      <c r="AO33" s="68">
        <v>10</v>
      </c>
      <c r="AP33" s="70">
        <f t="shared" si="8"/>
        <v>1.6666666666666667</v>
      </c>
      <c r="AQ33" s="68">
        <v>11</v>
      </c>
      <c r="AR33" s="68">
        <v>21</v>
      </c>
      <c r="AS33" s="70">
        <f t="shared" si="9"/>
        <v>1.9090909090909092</v>
      </c>
      <c r="AT33" s="68">
        <v>6</v>
      </c>
      <c r="AU33" s="68">
        <v>2</v>
      </c>
      <c r="AV33" s="70">
        <f t="shared" si="10"/>
        <v>0.33333333333333331</v>
      </c>
      <c r="AW33" s="68">
        <v>2.9226337667487607</v>
      </c>
      <c r="AX33" s="68">
        <v>0</v>
      </c>
      <c r="AY33" s="70">
        <f t="shared" si="11"/>
        <v>0</v>
      </c>
      <c r="AZ33" s="68">
        <v>9</v>
      </c>
      <c r="BA33" s="68">
        <v>5</v>
      </c>
      <c r="BB33" s="70">
        <f t="shared" si="12"/>
        <v>0.55555555555555558</v>
      </c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</row>
    <row r="34" spans="1:87" x14ac:dyDescent="0.25">
      <c r="A34" s="131">
        <v>9839</v>
      </c>
      <c r="B34" s="131">
        <v>7787</v>
      </c>
      <c r="C34" s="132">
        <v>1073487082</v>
      </c>
      <c r="D34" s="131" t="s">
        <v>858</v>
      </c>
      <c r="E34" s="131" t="s">
        <v>556</v>
      </c>
      <c r="F34" s="131" t="s">
        <v>556</v>
      </c>
      <c r="G34" s="131" t="s">
        <v>334</v>
      </c>
      <c r="H34" s="131" t="s">
        <v>335</v>
      </c>
      <c r="I34" s="131" t="s">
        <v>1242</v>
      </c>
      <c r="J34" s="131" t="s">
        <v>313</v>
      </c>
      <c r="K34" s="131" t="s">
        <v>325</v>
      </c>
      <c r="L34" s="131">
        <v>73009</v>
      </c>
      <c r="M34" s="131"/>
      <c r="N34" s="133"/>
      <c r="O34" s="134"/>
      <c r="P34" s="135">
        <v>90036.909530000004</v>
      </c>
      <c r="Q34" s="68">
        <v>96752.21</v>
      </c>
      <c r="R34" s="70">
        <f t="shared" si="1"/>
        <v>1.0745838623854864</v>
      </c>
      <c r="S34" s="68">
        <v>12880.56702</v>
      </c>
      <c r="T34" s="68">
        <v>8445.2999999999993</v>
      </c>
      <c r="U34" s="70">
        <v>0.43969803434942256</v>
      </c>
      <c r="V34" s="68">
        <v>26244.819680000001</v>
      </c>
      <c r="W34" s="68">
        <v>16000.78</v>
      </c>
      <c r="X34" s="70">
        <f t="shared" si="2"/>
        <v>0.60967384021287363</v>
      </c>
      <c r="Y34" s="68">
        <v>345.51603999999998</v>
      </c>
      <c r="Z34" s="108">
        <v>0</v>
      </c>
      <c r="AA34" s="70">
        <f t="shared" si="3"/>
        <v>0</v>
      </c>
      <c r="AB34" s="68">
        <v>19</v>
      </c>
      <c r="AC34" s="68">
        <v>20</v>
      </c>
      <c r="AD34" s="70">
        <f t="shared" si="4"/>
        <v>1.0526315789473684</v>
      </c>
      <c r="AE34" s="68">
        <v>3</v>
      </c>
      <c r="AF34" s="68">
        <v>0</v>
      </c>
      <c r="AG34" s="70">
        <f t="shared" si="5"/>
        <v>0</v>
      </c>
      <c r="AH34" s="68">
        <v>86</v>
      </c>
      <c r="AI34" s="68">
        <v>70</v>
      </c>
      <c r="AJ34" s="70">
        <f t="shared" si="6"/>
        <v>0.81395348837209303</v>
      </c>
      <c r="AK34" s="68">
        <v>5</v>
      </c>
      <c r="AL34" s="68">
        <v>5</v>
      </c>
      <c r="AM34" s="70">
        <f t="shared" si="7"/>
        <v>1</v>
      </c>
      <c r="AN34" s="68">
        <v>6</v>
      </c>
      <c r="AO34" s="68">
        <v>5</v>
      </c>
      <c r="AP34" s="70">
        <f t="shared" si="8"/>
        <v>0.83333333333333337</v>
      </c>
      <c r="AQ34" s="68">
        <v>11</v>
      </c>
      <c r="AR34" s="68">
        <v>4</v>
      </c>
      <c r="AS34" s="70">
        <f t="shared" si="9"/>
        <v>0.36363636363636365</v>
      </c>
      <c r="AT34" s="68">
        <v>6</v>
      </c>
      <c r="AU34" s="68">
        <v>7</v>
      </c>
      <c r="AV34" s="70">
        <f t="shared" si="10"/>
        <v>1.1666666666666667</v>
      </c>
      <c r="AW34" s="68">
        <v>2.6324525260974605</v>
      </c>
      <c r="AX34" s="68">
        <v>0</v>
      </c>
      <c r="AY34" s="70">
        <f t="shared" si="11"/>
        <v>0</v>
      </c>
      <c r="AZ34" s="68">
        <v>9</v>
      </c>
      <c r="BA34" s="68">
        <v>1</v>
      </c>
      <c r="BB34" s="70">
        <f t="shared" si="12"/>
        <v>0.1111111111111111</v>
      </c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</row>
    <row r="35" spans="1:87" x14ac:dyDescent="0.25">
      <c r="A35" s="131">
        <v>11621</v>
      </c>
      <c r="B35" s="131">
        <v>7787</v>
      </c>
      <c r="C35" s="132">
        <v>1067766806</v>
      </c>
      <c r="D35" s="131" t="s">
        <v>859</v>
      </c>
      <c r="E35" s="131" t="s">
        <v>556</v>
      </c>
      <c r="F35" s="131" t="s">
        <v>556</v>
      </c>
      <c r="G35" s="131" t="s">
        <v>444</v>
      </c>
      <c r="H35" s="131" t="s">
        <v>445</v>
      </c>
      <c r="I35" s="131" t="s">
        <v>1242</v>
      </c>
      <c r="J35" s="131" t="s">
        <v>313</v>
      </c>
      <c r="K35" s="131" t="s">
        <v>325</v>
      </c>
      <c r="L35" s="131">
        <v>73009</v>
      </c>
      <c r="M35" s="131" t="s">
        <v>1159</v>
      </c>
      <c r="N35" s="133"/>
      <c r="O35" s="134">
        <v>0.4</v>
      </c>
      <c r="P35" s="136">
        <v>70152.783079999994</v>
      </c>
      <c r="Q35" s="68">
        <v>13215.66</v>
      </c>
      <c r="R35" s="70">
        <f t="shared" si="1"/>
        <v>0.18838397309097893</v>
      </c>
      <c r="S35" s="68">
        <v>10035.96891</v>
      </c>
      <c r="T35" s="68">
        <v>6259.14</v>
      </c>
      <c r="U35" s="70">
        <v>0.623670724384498</v>
      </c>
      <c r="V35" s="68">
        <v>20448.80428</v>
      </c>
      <c r="W35" s="68">
        <v>4607.83</v>
      </c>
      <c r="X35" s="70">
        <f t="shared" si="2"/>
        <v>0.22533493581855535</v>
      </c>
      <c r="Y35" s="68">
        <v>0</v>
      </c>
      <c r="Z35" s="108">
        <v>0</v>
      </c>
      <c r="AA35" s="70" t="e">
        <f t="shared" si="3"/>
        <v>#DIV/0!</v>
      </c>
      <c r="AB35" s="68">
        <v>10</v>
      </c>
      <c r="AC35" s="68">
        <v>2</v>
      </c>
      <c r="AD35" s="70">
        <f t="shared" si="4"/>
        <v>0.2</v>
      </c>
      <c r="AE35" s="68">
        <v>1</v>
      </c>
      <c r="AF35" s="68">
        <v>0</v>
      </c>
      <c r="AG35" s="70">
        <f t="shared" si="5"/>
        <v>0</v>
      </c>
      <c r="AH35" s="68">
        <v>42</v>
      </c>
      <c r="AI35" s="68">
        <v>36</v>
      </c>
      <c r="AJ35" s="70">
        <f t="shared" si="6"/>
        <v>0.8571428571428571</v>
      </c>
      <c r="AK35" s="68">
        <v>3</v>
      </c>
      <c r="AL35" s="68">
        <v>1</v>
      </c>
      <c r="AM35" s="70">
        <f t="shared" si="7"/>
        <v>0.33333333333333331</v>
      </c>
      <c r="AN35" s="68">
        <v>3</v>
      </c>
      <c r="AO35" s="68">
        <v>3</v>
      </c>
      <c r="AP35" s="70">
        <f t="shared" si="8"/>
        <v>1</v>
      </c>
      <c r="AQ35" s="68">
        <v>6</v>
      </c>
      <c r="AR35" s="68">
        <v>2</v>
      </c>
      <c r="AS35" s="70">
        <f t="shared" si="9"/>
        <v>0.33333333333333331</v>
      </c>
      <c r="AT35" s="68">
        <v>3</v>
      </c>
      <c r="AU35" s="68">
        <v>4</v>
      </c>
      <c r="AV35" s="70">
        <f t="shared" si="10"/>
        <v>1.3333333333333333</v>
      </c>
      <c r="AW35" s="68">
        <v>2.6321889646310588</v>
      </c>
      <c r="AX35" s="68">
        <v>0</v>
      </c>
      <c r="AY35" s="70">
        <f t="shared" si="11"/>
        <v>0</v>
      </c>
      <c r="AZ35" s="68">
        <v>5</v>
      </c>
      <c r="BA35" s="68">
        <v>1</v>
      </c>
      <c r="BB35" s="70">
        <f t="shared" si="12"/>
        <v>0.2</v>
      </c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</row>
    <row r="36" spans="1:87" x14ac:dyDescent="0.25">
      <c r="A36" s="131">
        <v>21141</v>
      </c>
      <c r="B36" s="131">
        <v>19241</v>
      </c>
      <c r="C36" s="132">
        <v>1024520437</v>
      </c>
      <c r="D36" s="131" t="s">
        <v>866</v>
      </c>
      <c r="E36" s="131" t="s">
        <v>551</v>
      </c>
      <c r="F36" s="131" t="s">
        <v>551</v>
      </c>
      <c r="G36" s="131" t="s">
        <v>343</v>
      </c>
      <c r="H36" s="131" t="s">
        <v>343</v>
      </c>
      <c r="I36" s="131" t="s">
        <v>1242</v>
      </c>
      <c r="J36" s="131" t="s">
        <v>313</v>
      </c>
      <c r="K36" s="131" t="s">
        <v>529</v>
      </c>
      <c r="L36" s="131">
        <v>73010</v>
      </c>
      <c r="M36" s="131"/>
      <c r="N36" s="133"/>
      <c r="O36" s="134"/>
      <c r="P36" s="135">
        <v>290192.2218</v>
      </c>
      <c r="Q36" s="68">
        <v>0</v>
      </c>
      <c r="R36" s="70">
        <f t="shared" si="1"/>
        <v>0</v>
      </c>
      <c r="S36" s="68">
        <v>46545.551250000004</v>
      </c>
      <c r="T36" s="68">
        <v>0</v>
      </c>
      <c r="U36" s="70">
        <v>0</v>
      </c>
      <c r="V36" s="68">
        <v>94838.919635190279</v>
      </c>
      <c r="W36" s="68">
        <v>0</v>
      </c>
      <c r="X36" s="70">
        <f t="shared" si="2"/>
        <v>0</v>
      </c>
      <c r="Y36" s="68">
        <v>2000.4070200000001</v>
      </c>
      <c r="Z36" s="108">
        <v>0</v>
      </c>
      <c r="AA36" s="70">
        <f t="shared" si="3"/>
        <v>0</v>
      </c>
      <c r="AB36" s="68">
        <v>65</v>
      </c>
      <c r="AC36" s="68">
        <v>0</v>
      </c>
      <c r="AD36" s="70">
        <f t="shared" si="4"/>
        <v>0</v>
      </c>
      <c r="AE36" s="68">
        <v>9</v>
      </c>
      <c r="AF36" s="68">
        <v>0</v>
      </c>
      <c r="AG36" s="70">
        <f t="shared" si="5"/>
        <v>0</v>
      </c>
      <c r="AH36" s="68">
        <v>270.76146258788276</v>
      </c>
      <c r="AI36" s="68">
        <v>0</v>
      </c>
      <c r="AJ36" s="70">
        <f t="shared" si="6"/>
        <v>0</v>
      </c>
      <c r="AK36" s="68">
        <v>12.735854516074108</v>
      </c>
      <c r="AL36" s="68">
        <v>0</v>
      </c>
      <c r="AM36" s="70">
        <f t="shared" si="7"/>
        <v>0</v>
      </c>
      <c r="AN36" s="68">
        <v>11.540072123097161</v>
      </c>
      <c r="AO36" s="68">
        <v>0</v>
      </c>
      <c r="AP36" s="70">
        <f t="shared" si="8"/>
        <v>0</v>
      </c>
      <c r="AQ36" s="68">
        <v>37.636446551422111</v>
      </c>
      <c r="AR36" s="68">
        <v>0</v>
      </c>
      <c r="AS36" s="70">
        <f t="shared" si="9"/>
        <v>0</v>
      </c>
      <c r="AT36" s="68">
        <v>10</v>
      </c>
      <c r="AU36" s="68">
        <v>0</v>
      </c>
      <c r="AV36" s="70">
        <f t="shared" si="10"/>
        <v>0</v>
      </c>
      <c r="AW36" s="68">
        <v>8.4929845589766142</v>
      </c>
      <c r="AX36" s="68">
        <v>0</v>
      </c>
      <c r="AY36" s="70">
        <f t="shared" si="11"/>
        <v>0</v>
      </c>
      <c r="AZ36" s="68">
        <v>23</v>
      </c>
      <c r="BA36" s="68">
        <v>0</v>
      </c>
      <c r="BB36" s="70">
        <f t="shared" si="12"/>
        <v>0</v>
      </c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</row>
    <row r="37" spans="1:87" x14ac:dyDescent="0.25">
      <c r="A37" s="131">
        <v>3500</v>
      </c>
      <c r="B37" s="131">
        <v>21141</v>
      </c>
      <c r="C37" s="132">
        <v>1060533427</v>
      </c>
      <c r="D37" s="131" t="s">
        <v>868</v>
      </c>
      <c r="E37" s="131" t="s">
        <v>556</v>
      </c>
      <c r="F37" s="131" t="s">
        <v>556</v>
      </c>
      <c r="G37" s="131" t="s">
        <v>347</v>
      </c>
      <c r="H37" s="131" t="s">
        <v>348</v>
      </c>
      <c r="I37" s="131" t="s">
        <v>1242</v>
      </c>
      <c r="J37" s="131" t="s">
        <v>313</v>
      </c>
      <c r="K37" s="131" t="s">
        <v>529</v>
      </c>
      <c r="L37" s="131">
        <v>73010</v>
      </c>
      <c r="M37" s="131" t="s">
        <v>1236</v>
      </c>
      <c r="N37" s="133"/>
      <c r="O37" s="134"/>
      <c r="P37" s="136">
        <v>75510.918030000001</v>
      </c>
      <c r="Q37" s="68">
        <v>39002.61</v>
      </c>
      <c r="R37" s="70">
        <f t="shared" si="1"/>
        <v>0.51651616769517372</v>
      </c>
      <c r="S37" s="68">
        <v>12111.61789</v>
      </c>
      <c r="T37" s="68">
        <v>6867.82</v>
      </c>
      <c r="U37" s="70">
        <v>0.56704397896093139</v>
      </c>
      <c r="V37" s="68">
        <v>24678.035283623693</v>
      </c>
      <c r="W37" s="68">
        <v>12155.61</v>
      </c>
      <c r="X37" s="70">
        <f t="shared" si="2"/>
        <v>0.49256798040427657</v>
      </c>
      <c r="Y37" s="68">
        <v>740.34657000000004</v>
      </c>
      <c r="Z37" s="108">
        <v>0</v>
      </c>
      <c r="AA37" s="70">
        <f t="shared" si="3"/>
        <v>0</v>
      </c>
      <c r="AB37" s="68">
        <v>15</v>
      </c>
      <c r="AC37" s="68">
        <v>10</v>
      </c>
      <c r="AD37" s="70">
        <f t="shared" si="4"/>
        <v>0.66666666666666663</v>
      </c>
      <c r="AE37" s="68">
        <v>3</v>
      </c>
      <c r="AF37" s="68">
        <v>0</v>
      </c>
      <c r="AG37" s="70">
        <f t="shared" si="5"/>
        <v>0</v>
      </c>
      <c r="AH37" s="68">
        <v>81.631786174775954</v>
      </c>
      <c r="AI37" s="68">
        <v>34</v>
      </c>
      <c r="AJ37" s="70">
        <f t="shared" si="6"/>
        <v>0.41650442300999074</v>
      </c>
      <c r="AK37" s="68">
        <v>3.9799545362731585</v>
      </c>
      <c r="AL37" s="68">
        <v>1</v>
      </c>
      <c r="AM37" s="70">
        <f t="shared" si="7"/>
        <v>0.25125915155211875</v>
      </c>
      <c r="AN37" s="68">
        <v>3.6062725384678629</v>
      </c>
      <c r="AO37" s="68">
        <v>6</v>
      </c>
      <c r="AP37" s="70">
        <f t="shared" si="8"/>
        <v>1.6637677646374227</v>
      </c>
      <c r="AQ37" s="68">
        <v>7.1688469621756399</v>
      </c>
      <c r="AR37" s="68">
        <v>2</v>
      </c>
      <c r="AS37" s="70">
        <f t="shared" si="9"/>
        <v>0.27898489262672577</v>
      </c>
      <c r="AT37" s="68">
        <v>1</v>
      </c>
      <c r="AU37" s="68">
        <v>0</v>
      </c>
      <c r="AV37" s="70">
        <f t="shared" si="10"/>
        <v>0</v>
      </c>
      <c r="AW37" s="68">
        <v>2.2099595119573219</v>
      </c>
      <c r="AX37" s="68">
        <v>0</v>
      </c>
      <c r="AY37" s="70">
        <f t="shared" si="11"/>
        <v>0</v>
      </c>
      <c r="AZ37" s="68">
        <v>10</v>
      </c>
      <c r="BA37" s="68">
        <v>7</v>
      </c>
      <c r="BB37" s="70">
        <f t="shared" si="12"/>
        <v>0.7</v>
      </c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</row>
    <row r="38" spans="1:87" x14ac:dyDescent="0.25">
      <c r="A38" s="131">
        <v>3495</v>
      </c>
      <c r="B38" s="131">
        <v>21141</v>
      </c>
      <c r="C38" s="142">
        <v>1017434091</v>
      </c>
      <c r="D38" s="131" t="s">
        <v>861</v>
      </c>
      <c r="E38" s="131" t="s">
        <v>556</v>
      </c>
      <c r="F38" s="131" t="s">
        <v>556</v>
      </c>
      <c r="G38" s="131" t="s">
        <v>340</v>
      </c>
      <c r="H38" s="131" t="s">
        <v>341</v>
      </c>
      <c r="I38" s="131" t="s">
        <v>1242</v>
      </c>
      <c r="J38" s="131" t="s">
        <v>313</v>
      </c>
      <c r="K38" s="131" t="s">
        <v>529</v>
      </c>
      <c r="L38" s="131">
        <v>73010</v>
      </c>
      <c r="M38" s="143" t="s">
        <v>1236</v>
      </c>
      <c r="N38" s="144"/>
      <c r="O38" s="145"/>
      <c r="P38" s="135">
        <v>75510.918030000001</v>
      </c>
      <c r="Q38" s="68">
        <v>45322.610000000008</v>
      </c>
      <c r="R38" s="70">
        <f t="shared" si="1"/>
        <v>0.60021267364268605</v>
      </c>
      <c r="S38" s="68">
        <v>12111.61789</v>
      </c>
      <c r="T38" s="68">
        <v>6977.4</v>
      </c>
      <c r="U38" s="70">
        <v>0.25839405011150002</v>
      </c>
      <c r="V38" s="68">
        <v>24678.035283623693</v>
      </c>
      <c r="W38" s="68">
        <v>10416.950000000001</v>
      </c>
      <c r="X38" s="70">
        <f t="shared" si="2"/>
        <v>0.42211423560580907</v>
      </c>
      <c r="Y38" s="68">
        <v>700.34657000000004</v>
      </c>
      <c r="Z38" s="108">
        <v>0</v>
      </c>
      <c r="AA38" s="70">
        <f t="shared" si="3"/>
        <v>0</v>
      </c>
      <c r="AB38" s="68">
        <v>15</v>
      </c>
      <c r="AC38" s="68">
        <v>9</v>
      </c>
      <c r="AD38" s="70">
        <f t="shared" si="4"/>
        <v>0.6</v>
      </c>
      <c r="AE38" s="68">
        <v>3</v>
      </c>
      <c r="AF38" s="68">
        <v>0</v>
      </c>
      <c r="AG38" s="70">
        <f t="shared" si="5"/>
        <v>0</v>
      </c>
      <c r="AH38" s="68">
        <v>81.631786174775954</v>
      </c>
      <c r="AI38" s="68">
        <v>29</v>
      </c>
      <c r="AJ38" s="70">
        <f t="shared" si="6"/>
        <v>0.35525377256734508</v>
      </c>
      <c r="AK38" s="68">
        <v>3.9799545362731585</v>
      </c>
      <c r="AL38" s="68">
        <v>1</v>
      </c>
      <c r="AM38" s="70">
        <f t="shared" si="7"/>
        <v>0.25125915155211875</v>
      </c>
      <c r="AN38" s="68">
        <v>3.6062725384678629</v>
      </c>
      <c r="AO38" s="68">
        <v>4</v>
      </c>
      <c r="AP38" s="70">
        <f t="shared" si="8"/>
        <v>1.1091785097582818</v>
      </c>
      <c r="AQ38" s="68">
        <v>10.75327044326346</v>
      </c>
      <c r="AR38" s="68">
        <v>5</v>
      </c>
      <c r="AS38" s="70">
        <f t="shared" si="9"/>
        <v>0.46497482104454291</v>
      </c>
      <c r="AT38" s="68">
        <v>1</v>
      </c>
      <c r="AU38" s="68">
        <v>1</v>
      </c>
      <c r="AV38" s="70">
        <f t="shared" si="10"/>
        <v>1</v>
      </c>
      <c r="AW38" s="68">
        <v>2.2099595119573219</v>
      </c>
      <c r="AX38" s="68">
        <v>0</v>
      </c>
      <c r="AY38" s="70">
        <f t="shared" si="11"/>
        <v>0</v>
      </c>
      <c r="AZ38" s="68">
        <v>3</v>
      </c>
      <c r="BA38" s="68">
        <v>2</v>
      </c>
      <c r="BB38" s="70">
        <f t="shared" si="12"/>
        <v>0.66666666666666663</v>
      </c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</row>
    <row r="39" spans="1:87" x14ac:dyDescent="0.25">
      <c r="A39" s="119">
        <v>21259</v>
      </c>
      <c r="B39" s="119">
        <v>21141</v>
      </c>
      <c r="C39" s="120">
        <v>1015700162</v>
      </c>
      <c r="D39" s="119" t="s">
        <v>862</v>
      </c>
      <c r="E39" s="119" t="s">
        <v>556</v>
      </c>
      <c r="F39" s="119" t="s">
        <v>556</v>
      </c>
      <c r="G39" s="119" t="s">
        <v>339</v>
      </c>
      <c r="H39" s="119" t="s">
        <v>339</v>
      </c>
      <c r="I39" s="119" t="s">
        <v>1242</v>
      </c>
      <c r="J39" s="119" t="s">
        <v>313</v>
      </c>
      <c r="K39" s="119" t="s">
        <v>529</v>
      </c>
      <c r="L39" s="119">
        <v>73010</v>
      </c>
      <c r="M39" s="121" t="s">
        <v>1245</v>
      </c>
      <c r="N39" s="122"/>
      <c r="O39" s="123">
        <v>0.5</v>
      </c>
      <c r="P39" s="140">
        <v>46430.755490000003</v>
      </c>
      <c r="Q39" s="68">
        <v>63987.839999999997</v>
      </c>
      <c r="R39" s="70">
        <f t="shared" si="1"/>
        <v>1.3781348014847905</v>
      </c>
      <c r="S39" s="68">
        <v>7447.2882</v>
      </c>
      <c r="T39" s="68">
        <v>3738.26</v>
      </c>
      <c r="U39" s="70">
        <v>0</v>
      </c>
      <c r="V39" s="68">
        <v>15174.227133539287</v>
      </c>
      <c r="W39" s="68">
        <v>22467.42</v>
      </c>
      <c r="X39" s="70">
        <f t="shared" si="2"/>
        <v>1.4806302688286981</v>
      </c>
      <c r="Y39" s="68">
        <v>180.03663</v>
      </c>
      <c r="Z39" s="108">
        <v>0</v>
      </c>
      <c r="AA39" s="70">
        <f t="shared" si="3"/>
        <v>0</v>
      </c>
      <c r="AB39" s="68">
        <v>10</v>
      </c>
      <c r="AC39" s="68">
        <v>21</v>
      </c>
      <c r="AD39" s="70">
        <f t="shared" si="4"/>
        <v>2.1</v>
      </c>
      <c r="AE39" s="68">
        <v>1</v>
      </c>
      <c r="AF39" s="68">
        <v>0</v>
      </c>
      <c r="AG39" s="70">
        <f t="shared" si="5"/>
        <v>0</v>
      </c>
      <c r="AH39" s="68">
        <v>35.832630079443618</v>
      </c>
      <c r="AI39" s="68">
        <v>41</v>
      </c>
      <c r="AJ39" s="70">
        <f t="shared" si="6"/>
        <v>1.1442085023929289</v>
      </c>
      <c r="AK39" s="68">
        <v>1.5919818145092635</v>
      </c>
      <c r="AL39" s="68">
        <v>3</v>
      </c>
      <c r="AM39" s="70">
        <f t="shared" si="7"/>
        <v>1.8844436366408905</v>
      </c>
      <c r="AN39" s="68">
        <v>1.4425090153871452</v>
      </c>
      <c r="AO39" s="68">
        <v>5</v>
      </c>
      <c r="AP39" s="70">
        <f t="shared" si="8"/>
        <v>3.4661828429946304</v>
      </c>
      <c r="AQ39" s="68">
        <v>8.9610587027195496</v>
      </c>
      <c r="AR39" s="68">
        <v>9</v>
      </c>
      <c r="AS39" s="70">
        <f t="shared" si="9"/>
        <v>1.0043456134562128</v>
      </c>
      <c r="AT39" s="68">
        <v>4</v>
      </c>
      <c r="AU39" s="68">
        <v>5</v>
      </c>
      <c r="AV39" s="70">
        <f t="shared" si="10"/>
        <v>1.25</v>
      </c>
      <c r="AW39" s="68">
        <v>1.3588775294947919</v>
      </c>
      <c r="AX39" s="68">
        <v>0</v>
      </c>
      <c r="AY39" s="70">
        <f t="shared" si="11"/>
        <v>0</v>
      </c>
      <c r="AZ39" s="68">
        <v>3</v>
      </c>
      <c r="BA39" s="68">
        <v>3</v>
      </c>
      <c r="BB39" s="70">
        <f t="shared" si="12"/>
        <v>1</v>
      </c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</row>
    <row r="40" spans="1:87" x14ac:dyDescent="0.25">
      <c r="A40" s="125">
        <v>4478</v>
      </c>
      <c r="B40" s="126">
        <v>21141</v>
      </c>
      <c r="C40" s="127">
        <v>1090166685</v>
      </c>
      <c r="D40" s="126" t="s">
        <v>892</v>
      </c>
      <c r="E40" s="126" t="s">
        <v>556</v>
      </c>
      <c r="F40" s="126" t="s">
        <v>556</v>
      </c>
      <c r="G40" s="126" t="s">
        <v>459</v>
      </c>
      <c r="H40" s="126" t="s">
        <v>459</v>
      </c>
      <c r="I40" s="126" t="s">
        <v>1242</v>
      </c>
      <c r="J40" s="126" t="s">
        <v>313</v>
      </c>
      <c r="K40" s="126" t="s">
        <v>529</v>
      </c>
      <c r="L40" s="126">
        <v>73010</v>
      </c>
      <c r="M40" s="126" t="s">
        <v>1159</v>
      </c>
      <c r="N40" s="128"/>
      <c r="O40" s="129">
        <v>0.4</v>
      </c>
      <c r="P40" s="141">
        <v>46372.717040000003</v>
      </c>
      <c r="Q40" s="68">
        <v>59850.460000000006</v>
      </c>
      <c r="R40" s="70">
        <f t="shared" si="1"/>
        <v>1.2906394927943174</v>
      </c>
      <c r="S40" s="68">
        <v>7437.9790899999998</v>
      </c>
      <c r="T40" s="68">
        <v>27819.119999999999</v>
      </c>
      <c r="U40" s="70">
        <v>3.7401449591867566</v>
      </c>
      <c r="V40" s="68">
        <v>15155.259337598665</v>
      </c>
      <c r="W40" s="68">
        <v>29741.360000000001</v>
      </c>
      <c r="X40" s="70">
        <f t="shared" si="2"/>
        <v>1.9624448079363905</v>
      </c>
      <c r="Y40" s="68">
        <v>200.04069999999999</v>
      </c>
      <c r="Z40" s="108">
        <v>0</v>
      </c>
      <c r="AA40" s="70">
        <f t="shared" si="3"/>
        <v>0</v>
      </c>
      <c r="AB40" s="68">
        <v>10</v>
      </c>
      <c r="AC40" s="68">
        <v>6</v>
      </c>
      <c r="AD40" s="70">
        <f t="shared" si="4"/>
        <v>0.6</v>
      </c>
      <c r="AE40" s="68">
        <v>1</v>
      </c>
      <c r="AF40" s="68">
        <v>1</v>
      </c>
      <c r="AG40" s="70">
        <f t="shared" si="5"/>
        <v>1</v>
      </c>
      <c r="AH40" s="68">
        <v>35.832630079443618</v>
      </c>
      <c r="AI40" s="68">
        <v>20</v>
      </c>
      <c r="AJ40" s="70">
        <f t="shared" si="6"/>
        <v>0.55815048897216046</v>
      </c>
      <c r="AK40" s="68">
        <v>1.5919818145092635</v>
      </c>
      <c r="AL40" s="68">
        <v>1</v>
      </c>
      <c r="AM40" s="70">
        <f t="shared" si="7"/>
        <v>0.62814787888029688</v>
      </c>
      <c r="AN40" s="68">
        <v>1.4425090153871452</v>
      </c>
      <c r="AO40" s="68">
        <v>0</v>
      </c>
      <c r="AP40" s="70">
        <f t="shared" si="8"/>
        <v>0</v>
      </c>
      <c r="AQ40" s="68">
        <v>5.3766352216317301</v>
      </c>
      <c r="AR40" s="68">
        <v>5</v>
      </c>
      <c r="AS40" s="70">
        <f t="shared" si="9"/>
        <v>0.92994964208908582</v>
      </c>
      <c r="AT40" s="68">
        <v>2</v>
      </c>
      <c r="AU40" s="68">
        <v>0</v>
      </c>
      <c r="AV40" s="70">
        <f t="shared" si="10"/>
        <v>0</v>
      </c>
      <c r="AW40" s="68">
        <v>1.3571789324179322</v>
      </c>
      <c r="AX40" s="68">
        <v>0</v>
      </c>
      <c r="AY40" s="70">
        <f t="shared" si="11"/>
        <v>0</v>
      </c>
      <c r="AZ40" s="68">
        <v>3</v>
      </c>
      <c r="BA40" s="68">
        <v>5</v>
      </c>
      <c r="BB40" s="70">
        <f t="shared" si="12"/>
        <v>1.6666666666666667</v>
      </c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</row>
    <row r="41" spans="1:87" x14ac:dyDescent="0.25">
      <c r="A41" s="131">
        <v>3524</v>
      </c>
      <c r="B41" s="131">
        <v>21141</v>
      </c>
      <c r="C41" s="132">
        <v>1054866429</v>
      </c>
      <c r="D41" s="131" t="s">
        <v>865</v>
      </c>
      <c r="E41" s="131" t="s">
        <v>556</v>
      </c>
      <c r="F41" s="131" t="s">
        <v>556</v>
      </c>
      <c r="G41" s="131" t="s">
        <v>447</v>
      </c>
      <c r="H41" s="131" t="s">
        <v>448</v>
      </c>
      <c r="I41" s="131" t="s">
        <v>1242</v>
      </c>
      <c r="J41" s="131" t="s">
        <v>313</v>
      </c>
      <c r="K41" s="131" t="s">
        <v>529</v>
      </c>
      <c r="L41" s="131">
        <v>73010</v>
      </c>
      <c r="M41" s="131" t="s">
        <v>1159</v>
      </c>
      <c r="N41" s="133"/>
      <c r="O41" s="134">
        <v>0.4</v>
      </c>
      <c r="P41" s="136">
        <v>46366.913200000003</v>
      </c>
      <c r="Q41" s="68">
        <v>51583.49</v>
      </c>
      <c r="R41" s="70">
        <f t="shared" si="1"/>
        <v>1.1125064499657051</v>
      </c>
      <c r="S41" s="68">
        <v>7437.0481799999998</v>
      </c>
      <c r="T41" s="68">
        <v>17386.95</v>
      </c>
      <c r="U41" s="70">
        <v>2.3378832003210177</v>
      </c>
      <c r="V41" s="68">
        <v>15153.362576804973</v>
      </c>
      <c r="W41" s="68">
        <v>4530</v>
      </c>
      <c r="X41" s="70">
        <f t="shared" si="2"/>
        <v>0.29894354979230836</v>
      </c>
      <c r="Y41" s="68">
        <v>179.63655</v>
      </c>
      <c r="Z41" s="108">
        <v>0</v>
      </c>
      <c r="AA41" s="70">
        <f t="shared" si="3"/>
        <v>0</v>
      </c>
      <c r="AB41" s="68">
        <v>15</v>
      </c>
      <c r="AC41" s="68">
        <v>15</v>
      </c>
      <c r="AD41" s="70">
        <f t="shared" si="4"/>
        <v>1</v>
      </c>
      <c r="AE41" s="68">
        <v>1</v>
      </c>
      <c r="AF41" s="68">
        <v>0</v>
      </c>
      <c r="AG41" s="70">
        <f t="shared" si="5"/>
        <v>0</v>
      </c>
      <c r="AH41" s="68">
        <v>35.832630079443618</v>
      </c>
      <c r="AI41" s="68">
        <v>26</v>
      </c>
      <c r="AJ41" s="70">
        <f t="shared" si="6"/>
        <v>0.72559563566380858</v>
      </c>
      <c r="AK41" s="68">
        <v>1.5919818145092635</v>
      </c>
      <c r="AL41" s="68">
        <v>2</v>
      </c>
      <c r="AM41" s="70">
        <f t="shared" si="7"/>
        <v>1.2562957577605938</v>
      </c>
      <c r="AN41" s="68">
        <v>1.4425090153871452</v>
      </c>
      <c r="AO41" s="68">
        <v>5</v>
      </c>
      <c r="AP41" s="70">
        <f t="shared" si="8"/>
        <v>3.4661828429946304</v>
      </c>
      <c r="AQ41" s="68">
        <v>5.3766352216317301</v>
      </c>
      <c r="AR41" s="68">
        <v>3</v>
      </c>
      <c r="AS41" s="70">
        <f t="shared" si="9"/>
        <v>0.55796978525345153</v>
      </c>
      <c r="AT41" s="68">
        <v>2</v>
      </c>
      <c r="AU41" s="68">
        <v>1</v>
      </c>
      <c r="AV41" s="70">
        <f t="shared" si="10"/>
        <v>0.5</v>
      </c>
      <c r="AW41" s="68">
        <v>1.35700907285658</v>
      </c>
      <c r="AX41" s="68">
        <v>0</v>
      </c>
      <c r="AY41" s="70">
        <f t="shared" si="11"/>
        <v>0</v>
      </c>
      <c r="AZ41" s="68">
        <v>4</v>
      </c>
      <c r="BA41" s="68">
        <v>3</v>
      </c>
      <c r="BB41" s="70">
        <f t="shared" si="12"/>
        <v>0.75</v>
      </c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</row>
    <row r="42" spans="1:87" x14ac:dyDescent="0.25">
      <c r="A42" s="131">
        <v>21227</v>
      </c>
      <c r="B42" s="131">
        <v>19241</v>
      </c>
      <c r="C42" s="132">
        <v>1007893256</v>
      </c>
      <c r="D42" s="131" t="s">
        <v>846</v>
      </c>
      <c r="E42" s="131" t="s">
        <v>551</v>
      </c>
      <c r="F42" s="131" t="s">
        <v>551</v>
      </c>
      <c r="G42" s="131" t="s">
        <v>328</v>
      </c>
      <c r="H42" s="131" t="s">
        <v>328</v>
      </c>
      <c r="I42" s="131" t="s">
        <v>1242</v>
      </c>
      <c r="J42" s="131" t="s">
        <v>313</v>
      </c>
      <c r="K42" s="131" t="s">
        <v>342</v>
      </c>
      <c r="L42" s="131">
        <v>73015</v>
      </c>
      <c r="M42" s="131"/>
      <c r="N42" s="133"/>
      <c r="O42" s="134"/>
      <c r="P42" s="136">
        <v>945975.69313000003</v>
      </c>
      <c r="Q42" s="68">
        <v>0</v>
      </c>
      <c r="R42" s="70">
        <f t="shared" si="1"/>
        <v>0</v>
      </c>
      <c r="S42" s="68">
        <v>145454.84766</v>
      </c>
      <c r="T42" s="68">
        <v>0</v>
      </c>
      <c r="U42" s="70">
        <v>0</v>
      </c>
      <c r="V42" s="68">
        <v>296371.75472000003</v>
      </c>
      <c r="W42" s="68">
        <v>0</v>
      </c>
      <c r="X42" s="70">
        <f t="shared" si="2"/>
        <v>0</v>
      </c>
      <c r="Y42" s="68">
        <v>12113.77195</v>
      </c>
      <c r="Z42" s="108">
        <v>0</v>
      </c>
      <c r="AA42" s="70">
        <f t="shared" si="3"/>
        <v>0</v>
      </c>
      <c r="AB42" s="68">
        <v>198</v>
      </c>
      <c r="AC42" s="68">
        <v>0</v>
      </c>
      <c r="AD42" s="70">
        <f t="shared" si="4"/>
        <v>0</v>
      </c>
      <c r="AE42" s="68">
        <v>24</v>
      </c>
      <c r="AF42" s="68">
        <v>0</v>
      </c>
      <c r="AG42" s="70">
        <f t="shared" si="5"/>
        <v>0</v>
      </c>
      <c r="AH42" s="68">
        <v>861</v>
      </c>
      <c r="AI42" s="68">
        <v>0</v>
      </c>
      <c r="AJ42" s="70">
        <f t="shared" si="6"/>
        <v>0</v>
      </c>
      <c r="AK42" s="68">
        <v>42</v>
      </c>
      <c r="AL42" s="68">
        <v>0</v>
      </c>
      <c r="AM42" s="70">
        <f t="shared" si="7"/>
        <v>0</v>
      </c>
      <c r="AN42" s="68">
        <v>54</v>
      </c>
      <c r="AO42" s="68">
        <v>1</v>
      </c>
      <c r="AP42" s="70">
        <f t="shared" si="8"/>
        <v>1.8518518518518517E-2</v>
      </c>
      <c r="AQ42" s="68">
        <v>117</v>
      </c>
      <c r="AR42" s="68">
        <v>0</v>
      </c>
      <c r="AS42" s="70">
        <f t="shared" si="9"/>
        <v>0</v>
      </c>
      <c r="AT42" s="68">
        <v>58</v>
      </c>
      <c r="AU42" s="68">
        <v>0</v>
      </c>
      <c r="AV42" s="70">
        <f t="shared" si="10"/>
        <v>0</v>
      </c>
      <c r="AW42" s="68">
        <v>27.685638522928496</v>
      </c>
      <c r="AX42" s="68">
        <v>0</v>
      </c>
      <c r="AY42" s="70">
        <f t="shared" si="11"/>
        <v>0</v>
      </c>
      <c r="AZ42" s="68">
        <v>87</v>
      </c>
      <c r="BA42" s="68">
        <v>0</v>
      </c>
      <c r="BB42" s="70">
        <f t="shared" si="12"/>
        <v>0</v>
      </c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</row>
    <row r="43" spans="1:87" x14ac:dyDescent="0.25">
      <c r="A43" s="131">
        <v>4415</v>
      </c>
      <c r="B43" s="131">
        <v>21227</v>
      </c>
      <c r="C43" s="132">
        <v>1041453059</v>
      </c>
      <c r="D43" s="131" t="s">
        <v>844</v>
      </c>
      <c r="E43" s="131" t="s">
        <v>554</v>
      </c>
      <c r="F43" s="131" t="s">
        <v>554</v>
      </c>
      <c r="G43" s="131" t="s">
        <v>440</v>
      </c>
      <c r="H43" s="131" t="s">
        <v>441</v>
      </c>
      <c r="I43" s="131" t="s">
        <v>1242</v>
      </c>
      <c r="J43" s="131" t="s">
        <v>313</v>
      </c>
      <c r="K43" s="131" t="s">
        <v>342</v>
      </c>
      <c r="L43" s="131">
        <v>73015</v>
      </c>
      <c r="M43" s="131"/>
      <c r="N43" s="133"/>
      <c r="O43" s="134"/>
      <c r="P43" s="136">
        <v>945975.69313000003</v>
      </c>
      <c r="Q43" s="68">
        <v>0</v>
      </c>
      <c r="R43" s="70">
        <f t="shared" si="1"/>
        <v>0</v>
      </c>
      <c r="S43" s="68">
        <v>145454.84766</v>
      </c>
      <c r="T43" s="68">
        <v>0</v>
      </c>
      <c r="U43" s="70">
        <v>0</v>
      </c>
      <c r="V43" s="68">
        <v>296371.75472000003</v>
      </c>
      <c r="W43" s="68">
        <v>0</v>
      </c>
      <c r="X43" s="70">
        <f t="shared" si="2"/>
        <v>0</v>
      </c>
      <c r="Y43" s="68">
        <v>12113.77195</v>
      </c>
      <c r="Z43" s="108">
        <v>0</v>
      </c>
      <c r="AA43" s="70">
        <f t="shared" si="3"/>
        <v>0</v>
      </c>
      <c r="AB43" s="68">
        <v>198</v>
      </c>
      <c r="AC43" s="68">
        <v>0</v>
      </c>
      <c r="AD43" s="70">
        <f t="shared" si="4"/>
        <v>0</v>
      </c>
      <c r="AE43" s="68">
        <v>24</v>
      </c>
      <c r="AF43" s="68">
        <v>0</v>
      </c>
      <c r="AG43" s="70">
        <f t="shared" si="5"/>
        <v>0</v>
      </c>
      <c r="AH43" s="68">
        <v>861</v>
      </c>
      <c r="AI43" s="68">
        <v>0</v>
      </c>
      <c r="AJ43" s="70">
        <f t="shared" si="6"/>
        <v>0</v>
      </c>
      <c r="AK43" s="68">
        <v>42</v>
      </c>
      <c r="AL43" s="68">
        <v>0</v>
      </c>
      <c r="AM43" s="70">
        <f t="shared" si="7"/>
        <v>0</v>
      </c>
      <c r="AN43" s="68">
        <v>54</v>
      </c>
      <c r="AO43" s="68">
        <v>6</v>
      </c>
      <c r="AP43" s="70">
        <f t="shared" si="8"/>
        <v>0.1111111111111111</v>
      </c>
      <c r="AQ43" s="68">
        <v>117</v>
      </c>
      <c r="AR43" s="68">
        <v>0</v>
      </c>
      <c r="AS43" s="70">
        <f t="shared" si="9"/>
        <v>0</v>
      </c>
      <c r="AT43" s="68">
        <v>58</v>
      </c>
      <c r="AU43" s="68">
        <v>0</v>
      </c>
      <c r="AV43" s="70">
        <f t="shared" si="10"/>
        <v>0</v>
      </c>
      <c r="AW43" s="68">
        <v>27.685638522928496</v>
      </c>
      <c r="AX43" s="68">
        <v>0</v>
      </c>
      <c r="AY43" s="70">
        <f t="shared" si="11"/>
        <v>0</v>
      </c>
      <c r="AZ43" s="68">
        <v>87</v>
      </c>
      <c r="BA43" s="68">
        <v>0</v>
      </c>
      <c r="BB43" s="70">
        <f t="shared" si="12"/>
        <v>0</v>
      </c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</row>
    <row r="44" spans="1:87" x14ac:dyDescent="0.25">
      <c r="A44" s="131">
        <v>3506</v>
      </c>
      <c r="B44" s="131">
        <v>4415</v>
      </c>
      <c r="C44" s="132">
        <v>1022712143</v>
      </c>
      <c r="D44" s="131" t="s">
        <v>867</v>
      </c>
      <c r="E44" s="131" t="s">
        <v>556</v>
      </c>
      <c r="F44" s="131" t="s">
        <v>556</v>
      </c>
      <c r="G44" s="131" t="s">
        <v>350</v>
      </c>
      <c r="H44" s="131" t="s">
        <v>351</v>
      </c>
      <c r="I44" s="131" t="s">
        <v>1242</v>
      </c>
      <c r="J44" s="131" t="s">
        <v>313</v>
      </c>
      <c r="K44" s="131" t="s">
        <v>342</v>
      </c>
      <c r="L44" s="131">
        <v>73015</v>
      </c>
      <c r="M44" s="131" t="s">
        <v>1159</v>
      </c>
      <c r="N44" s="133"/>
      <c r="O44" s="134">
        <v>0.4</v>
      </c>
      <c r="P44" s="150">
        <v>64554.957929999997</v>
      </c>
      <c r="Q44" s="68">
        <v>67015.679999999993</v>
      </c>
      <c r="R44" s="70">
        <f t="shared" si="1"/>
        <v>1.0381182506952955</v>
      </c>
      <c r="S44" s="68">
        <v>9926.0812299999998</v>
      </c>
      <c r="T44" s="68">
        <v>31666.74</v>
      </c>
      <c r="U44" s="70">
        <v>3.1902559798012056</v>
      </c>
      <c r="V44" s="68">
        <v>20224.902499999997</v>
      </c>
      <c r="W44" s="68">
        <v>23658.47</v>
      </c>
      <c r="X44" s="70">
        <f t="shared" si="2"/>
        <v>1.1697692980225742</v>
      </c>
      <c r="Y44" s="68">
        <v>353.31835000000001</v>
      </c>
      <c r="Z44" s="108">
        <v>359</v>
      </c>
      <c r="AA44" s="70">
        <f t="shared" si="3"/>
        <v>1.0160808234273708</v>
      </c>
      <c r="AB44" s="68">
        <v>9</v>
      </c>
      <c r="AC44" s="68">
        <v>6</v>
      </c>
      <c r="AD44" s="70">
        <f t="shared" si="4"/>
        <v>0.66666666666666663</v>
      </c>
      <c r="AE44" s="68">
        <v>2</v>
      </c>
      <c r="AF44" s="68">
        <v>2</v>
      </c>
      <c r="AG44" s="70">
        <f t="shared" si="5"/>
        <v>1</v>
      </c>
      <c r="AH44" s="68">
        <v>43</v>
      </c>
      <c r="AI44" s="68">
        <v>22</v>
      </c>
      <c r="AJ44" s="70">
        <f t="shared" si="6"/>
        <v>0.51162790697674421</v>
      </c>
      <c r="AK44" s="68">
        <v>2</v>
      </c>
      <c r="AL44" s="68">
        <v>2</v>
      </c>
      <c r="AM44" s="70">
        <f t="shared" si="7"/>
        <v>1</v>
      </c>
      <c r="AN44" s="68">
        <v>3</v>
      </c>
      <c r="AO44" s="68">
        <v>8</v>
      </c>
      <c r="AP44" s="70">
        <f t="shared" si="8"/>
        <v>2.6666666666666665</v>
      </c>
      <c r="AQ44" s="68">
        <v>8</v>
      </c>
      <c r="AR44" s="68">
        <v>6</v>
      </c>
      <c r="AS44" s="70">
        <f t="shared" si="9"/>
        <v>0.75</v>
      </c>
      <c r="AT44" s="68">
        <v>2</v>
      </c>
      <c r="AU44" s="68">
        <v>21</v>
      </c>
      <c r="AV44" s="70">
        <f t="shared" si="10"/>
        <v>10.5</v>
      </c>
      <c r="AW44" s="68">
        <v>1.8893141156717073</v>
      </c>
      <c r="AX44" s="68">
        <v>0</v>
      </c>
      <c r="AY44" s="70">
        <f t="shared" si="11"/>
        <v>0</v>
      </c>
      <c r="AZ44" s="68">
        <v>5</v>
      </c>
      <c r="BA44" s="68">
        <v>4</v>
      </c>
      <c r="BB44" s="70">
        <f t="shared" si="12"/>
        <v>0.8</v>
      </c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</row>
    <row r="45" spans="1:87" x14ac:dyDescent="0.25">
      <c r="A45" s="131">
        <v>3752</v>
      </c>
      <c r="B45" s="131">
        <v>4415</v>
      </c>
      <c r="C45" s="132">
        <v>1069090783</v>
      </c>
      <c r="D45" s="131" t="s">
        <v>863</v>
      </c>
      <c r="E45" s="131" t="s">
        <v>556</v>
      </c>
      <c r="F45" s="131" t="s">
        <v>556</v>
      </c>
      <c r="G45" s="131" t="s">
        <v>322</v>
      </c>
      <c r="H45" s="131" t="s">
        <v>323</v>
      </c>
      <c r="I45" s="131" t="s">
        <v>1242</v>
      </c>
      <c r="J45" s="131" t="s">
        <v>313</v>
      </c>
      <c r="K45" s="131" t="s">
        <v>342</v>
      </c>
      <c r="L45" s="131">
        <v>73015</v>
      </c>
      <c r="M45" s="131"/>
      <c r="N45" s="133"/>
      <c r="O45" s="134"/>
      <c r="P45" s="136">
        <v>78752.476450000002</v>
      </c>
      <c r="Q45" s="68">
        <v>52508.700000000004</v>
      </c>
      <c r="R45" s="70">
        <f t="shared" si="1"/>
        <v>0.66675617538627896</v>
      </c>
      <c r="S45" s="68">
        <v>12109.11607</v>
      </c>
      <c r="T45" s="68">
        <v>13909.56</v>
      </c>
      <c r="U45" s="70">
        <v>1.1486850005889819</v>
      </c>
      <c r="V45" s="68">
        <v>24672.948579999993</v>
      </c>
      <c r="W45" s="68">
        <v>7230.87</v>
      </c>
      <c r="X45" s="70">
        <f t="shared" si="2"/>
        <v>0.29306874192820948</v>
      </c>
      <c r="Y45" s="68">
        <v>548.14818000000002</v>
      </c>
      <c r="Z45" s="108">
        <v>0</v>
      </c>
      <c r="AA45" s="70">
        <f t="shared" si="3"/>
        <v>0</v>
      </c>
      <c r="AB45" s="68">
        <v>20</v>
      </c>
      <c r="AC45" s="68">
        <v>3</v>
      </c>
      <c r="AD45" s="70">
        <f t="shared" si="4"/>
        <v>0.15</v>
      </c>
      <c r="AE45" s="68">
        <v>2</v>
      </c>
      <c r="AF45" s="68">
        <v>0</v>
      </c>
      <c r="AG45" s="70">
        <f t="shared" si="5"/>
        <v>0</v>
      </c>
      <c r="AH45" s="68">
        <v>84</v>
      </c>
      <c r="AI45" s="68">
        <v>37</v>
      </c>
      <c r="AJ45" s="70">
        <f t="shared" si="6"/>
        <v>0.44047619047619047</v>
      </c>
      <c r="AK45" s="68">
        <v>4</v>
      </c>
      <c r="AL45" s="68">
        <v>2</v>
      </c>
      <c r="AM45" s="70">
        <f t="shared" si="7"/>
        <v>0.5</v>
      </c>
      <c r="AN45" s="68">
        <v>5</v>
      </c>
      <c r="AO45" s="68">
        <v>1</v>
      </c>
      <c r="AP45" s="70">
        <f t="shared" si="8"/>
        <v>0.2</v>
      </c>
      <c r="AQ45" s="68">
        <v>11</v>
      </c>
      <c r="AR45" s="68">
        <v>3</v>
      </c>
      <c r="AS45" s="70">
        <f t="shared" si="9"/>
        <v>0.27272727272727271</v>
      </c>
      <c r="AT45" s="68">
        <v>5</v>
      </c>
      <c r="AU45" s="68">
        <v>1</v>
      </c>
      <c r="AV45" s="70">
        <f t="shared" si="10"/>
        <v>0.2</v>
      </c>
      <c r="AW45" s="68">
        <v>2.3048294069438753</v>
      </c>
      <c r="AX45" s="68">
        <v>0</v>
      </c>
      <c r="AY45" s="70">
        <f t="shared" si="11"/>
        <v>0</v>
      </c>
      <c r="AZ45" s="68">
        <v>8</v>
      </c>
      <c r="BA45" s="68">
        <v>2</v>
      </c>
      <c r="BB45" s="70">
        <f t="shared" si="12"/>
        <v>0.25</v>
      </c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</row>
    <row r="46" spans="1:87" x14ac:dyDescent="0.25">
      <c r="A46" s="125">
        <v>22168</v>
      </c>
      <c r="B46" s="126">
        <v>4415</v>
      </c>
      <c r="C46" s="127">
        <v>1003593264</v>
      </c>
      <c r="D46" s="126" t="s">
        <v>877</v>
      </c>
      <c r="E46" s="126" t="s">
        <v>556</v>
      </c>
      <c r="F46" s="126" t="s">
        <v>556</v>
      </c>
      <c r="G46" s="126" t="s">
        <v>355</v>
      </c>
      <c r="H46" s="126" t="s">
        <v>355</v>
      </c>
      <c r="I46" s="126" t="s">
        <v>1242</v>
      </c>
      <c r="J46" s="126" t="s">
        <v>313</v>
      </c>
      <c r="K46" s="126" t="s">
        <v>342</v>
      </c>
      <c r="L46" s="126">
        <v>73015</v>
      </c>
      <c r="M46" s="126"/>
      <c r="N46" s="128"/>
      <c r="O46" s="126"/>
      <c r="P46" s="130">
        <v>78744.59332</v>
      </c>
      <c r="Q46" s="68">
        <v>51032.2</v>
      </c>
      <c r="R46" s="70">
        <f t="shared" si="1"/>
        <v>0.64807243073333076</v>
      </c>
      <c r="S46" s="68">
        <v>12107.90395</v>
      </c>
      <c r="T46" s="68">
        <v>0</v>
      </c>
      <c r="U46" s="70">
        <v>0</v>
      </c>
      <c r="V46" s="68">
        <v>24670.478810000004</v>
      </c>
      <c r="W46" s="68">
        <v>11346.52</v>
      </c>
      <c r="X46" s="70">
        <f t="shared" si="2"/>
        <v>0.45992297463642129</v>
      </c>
      <c r="Y46" s="68">
        <v>549.15765999999996</v>
      </c>
      <c r="Z46" s="108">
        <v>0</v>
      </c>
      <c r="AA46" s="70">
        <f t="shared" si="3"/>
        <v>0</v>
      </c>
      <c r="AB46" s="68">
        <v>20</v>
      </c>
      <c r="AC46" s="68">
        <v>7</v>
      </c>
      <c r="AD46" s="70">
        <f t="shared" si="4"/>
        <v>0.35</v>
      </c>
      <c r="AE46" s="68">
        <v>2</v>
      </c>
      <c r="AF46" s="68">
        <v>1</v>
      </c>
      <c r="AG46" s="70">
        <f t="shared" si="5"/>
        <v>0.5</v>
      </c>
      <c r="AH46" s="68">
        <v>84</v>
      </c>
      <c r="AI46" s="68">
        <v>54</v>
      </c>
      <c r="AJ46" s="70">
        <f t="shared" si="6"/>
        <v>0.6428571428571429</v>
      </c>
      <c r="AK46" s="68">
        <v>4</v>
      </c>
      <c r="AL46" s="68">
        <v>1</v>
      </c>
      <c r="AM46" s="70">
        <f t="shared" si="7"/>
        <v>0.25</v>
      </c>
      <c r="AN46" s="68">
        <v>5</v>
      </c>
      <c r="AO46" s="68">
        <v>5</v>
      </c>
      <c r="AP46" s="70">
        <f t="shared" si="8"/>
        <v>1</v>
      </c>
      <c r="AQ46" s="68">
        <v>11</v>
      </c>
      <c r="AR46" s="68">
        <v>7</v>
      </c>
      <c r="AS46" s="70">
        <f t="shared" si="9"/>
        <v>0.63636363636363635</v>
      </c>
      <c r="AT46" s="68">
        <v>5</v>
      </c>
      <c r="AU46" s="68">
        <v>2</v>
      </c>
      <c r="AV46" s="70">
        <f t="shared" si="10"/>
        <v>0.4</v>
      </c>
      <c r="AW46" s="68">
        <v>2.3045986933122311</v>
      </c>
      <c r="AX46" s="68">
        <v>0</v>
      </c>
      <c r="AY46" s="70">
        <f t="shared" si="11"/>
        <v>0</v>
      </c>
      <c r="AZ46" s="68">
        <v>8</v>
      </c>
      <c r="BA46" s="68">
        <v>0</v>
      </c>
      <c r="BB46" s="70">
        <f t="shared" si="12"/>
        <v>0</v>
      </c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</row>
    <row r="47" spans="1:87" x14ac:dyDescent="0.25">
      <c r="A47" s="131">
        <v>9852</v>
      </c>
      <c r="B47" s="131">
        <v>4415</v>
      </c>
      <c r="C47" s="132">
        <v>1074176551</v>
      </c>
      <c r="D47" s="131" t="s">
        <v>873</v>
      </c>
      <c r="E47" s="131" t="s">
        <v>556</v>
      </c>
      <c r="F47" s="131" t="s">
        <v>556</v>
      </c>
      <c r="G47" s="131" t="s">
        <v>349</v>
      </c>
      <c r="H47" s="131" t="s">
        <v>349</v>
      </c>
      <c r="I47" s="131" t="s">
        <v>1242</v>
      </c>
      <c r="J47" s="131" t="s">
        <v>313</v>
      </c>
      <c r="K47" s="131" t="s">
        <v>342</v>
      </c>
      <c r="L47" s="131">
        <v>73015</v>
      </c>
      <c r="M47" s="131" t="s">
        <v>1236</v>
      </c>
      <c r="N47" s="133"/>
      <c r="O47" s="134"/>
      <c r="P47" s="136">
        <v>90989.066200000001</v>
      </c>
      <c r="Q47" s="68">
        <v>94464.37000000001</v>
      </c>
      <c r="R47" s="70">
        <f t="shared" si="1"/>
        <v>1.0381947408094183</v>
      </c>
      <c r="S47" s="68">
        <v>13990.635130000001</v>
      </c>
      <c r="T47" s="68">
        <v>13909.56</v>
      </c>
      <c r="U47" s="70">
        <v>0.99420504292716827</v>
      </c>
      <c r="V47" s="68">
        <v>28506.640720000003</v>
      </c>
      <c r="W47" s="68">
        <v>13755.220000000001</v>
      </c>
      <c r="X47" s="70">
        <f t="shared" si="2"/>
        <v>0.48252686576112291</v>
      </c>
      <c r="Y47" s="68">
        <v>550.16714000000002</v>
      </c>
      <c r="Z47" s="108">
        <v>0</v>
      </c>
      <c r="AA47" s="70">
        <f t="shared" si="3"/>
        <v>0</v>
      </c>
      <c r="AB47" s="68">
        <v>20</v>
      </c>
      <c r="AC47" s="68">
        <v>27</v>
      </c>
      <c r="AD47" s="70">
        <f t="shared" si="4"/>
        <v>1.35</v>
      </c>
      <c r="AE47" s="68">
        <v>2</v>
      </c>
      <c r="AF47" s="68">
        <v>0</v>
      </c>
      <c r="AG47" s="70">
        <f t="shared" si="5"/>
        <v>0</v>
      </c>
      <c r="AH47" s="68">
        <v>84</v>
      </c>
      <c r="AI47" s="68">
        <v>55</v>
      </c>
      <c r="AJ47" s="70">
        <f t="shared" si="6"/>
        <v>0.65476190476190477</v>
      </c>
      <c r="AK47" s="68">
        <v>4</v>
      </c>
      <c r="AL47" s="68">
        <v>3</v>
      </c>
      <c r="AM47" s="70">
        <f t="shared" si="7"/>
        <v>0.75</v>
      </c>
      <c r="AN47" s="68">
        <v>5</v>
      </c>
      <c r="AO47" s="68">
        <v>2</v>
      </c>
      <c r="AP47" s="70">
        <f t="shared" si="8"/>
        <v>0.4</v>
      </c>
      <c r="AQ47" s="68">
        <v>11</v>
      </c>
      <c r="AR47" s="68">
        <v>11</v>
      </c>
      <c r="AS47" s="70">
        <f t="shared" si="9"/>
        <v>1</v>
      </c>
      <c r="AT47" s="68">
        <v>5</v>
      </c>
      <c r="AU47" s="68">
        <v>5</v>
      </c>
      <c r="AV47" s="70">
        <f t="shared" si="10"/>
        <v>1</v>
      </c>
      <c r="AW47" s="68">
        <v>2.6629546770033414</v>
      </c>
      <c r="AX47" s="68">
        <v>0</v>
      </c>
      <c r="AY47" s="70">
        <f t="shared" si="11"/>
        <v>0</v>
      </c>
      <c r="AZ47" s="68">
        <v>8</v>
      </c>
      <c r="BA47" s="68">
        <v>1</v>
      </c>
      <c r="BB47" s="70">
        <f t="shared" si="12"/>
        <v>0.125</v>
      </c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</row>
    <row r="48" spans="1:87" x14ac:dyDescent="0.25">
      <c r="A48" s="131">
        <v>9822</v>
      </c>
      <c r="B48" s="131">
        <v>4415</v>
      </c>
      <c r="C48" s="142">
        <v>1076354982</v>
      </c>
      <c r="D48" s="131" t="s">
        <v>887</v>
      </c>
      <c r="E48" s="131" t="s">
        <v>556</v>
      </c>
      <c r="F48" s="131" t="s">
        <v>556</v>
      </c>
      <c r="G48" s="131" t="s">
        <v>360</v>
      </c>
      <c r="H48" s="131" t="s">
        <v>361</v>
      </c>
      <c r="I48" s="131" t="s">
        <v>1242</v>
      </c>
      <c r="J48" s="131" t="s">
        <v>313</v>
      </c>
      <c r="K48" s="131" t="s">
        <v>342</v>
      </c>
      <c r="L48" s="131">
        <v>73015</v>
      </c>
      <c r="M48" s="143" t="s">
        <v>1236</v>
      </c>
      <c r="N48" s="144"/>
      <c r="O48" s="145"/>
      <c r="P48" s="136">
        <v>90989.066200000001</v>
      </c>
      <c r="Q48" s="68">
        <v>56859.150000000009</v>
      </c>
      <c r="R48" s="70">
        <f t="shared" si="1"/>
        <v>0.62490090704986279</v>
      </c>
      <c r="S48" s="68">
        <v>13990.635130000001</v>
      </c>
      <c r="T48" s="68">
        <v>20864.34</v>
      </c>
      <c r="U48" s="70">
        <v>1.4913075643907525</v>
      </c>
      <c r="V48" s="68">
        <v>28506.640720000003</v>
      </c>
      <c r="W48" s="68">
        <v>23852.159999999996</v>
      </c>
      <c r="X48" s="70">
        <f t="shared" si="2"/>
        <v>0.8367229318348105</v>
      </c>
      <c r="Y48" s="68">
        <v>551.17661999999996</v>
      </c>
      <c r="Z48" s="108">
        <v>0</v>
      </c>
      <c r="AA48" s="70">
        <f t="shared" si="3"/>
        <v>0</v>
      </c>
      <c r="AB48" s="68">
        <v>20</v>
      </c>
      <c r="AC48" s="68">
        <v>19</v>
      </c>
      <c r="AD48" s="70">
        <f t="shared" si="4"/>
        <v>0.95</v>
      </c>
      <c r="AE48" s="68">
        <v>2</v>
      </c>
      <c r="AF48" s="68">
        <v>1</v>
      </c>
      <c r="AG48" s="70">
        <f t="shared" si="5"/>
        <v>0.5</v>
      </c>
      <c r="AH48" s="68">
        <v>84</v>
      </c>
      <c r="AI48" s="68">
        <v>56</v>
      </c>
      <c r="AJ48" s="70">
        <f t="shared" si="6"/>
        <v>0.66666666666666663</v>
      </c>
      <c r="AK48" s="68">
        <v>4</v>
      </c>
      <c r="AL48" s="68">
        <v>1</v>
      </c>
      <c r="AM48" s="70">
        <f t="shared" si="7"/>
        <v>0.25</v>
      </c>
      <c r="AN48" s="68">
        <v>5</v>
      </c>
      <c r="AO48" s="68">
        <v>2</v>
      </c>
      <c r="AP48" s="70">
        <f t="shared" si="8"/>
        <v>0.4</v>
      </c>
      <c r="AQ48" s="68">
        <v>11</v>
      </c>
      <c r="AR48" s="68">
        <v>12</v>
      </c>
      <c r="AS48" s="70">
        <f t="shared" si="9"/>
        <v>1.0909090909090908</v>
      </c>
      <c r="AT48" s="68">
        <v>5</v>
      </c>
      <c r="AU48" s="68">
        <v>3</v>
      </c>
      <c r="AV48" s="70">
        <f t="shared" si="10"/>
        <v>0.6</v>
      </c>
      <c r="AW48" s="68">
        <v>2.6629546770033414</v>
      </c>
      <c r="AX48" s="68">
        <v>0</v>
      </c>
      <c r="AY48" s="70">
        <f t="shared" si="11"/>
        <v>0</v>
      </c>
      <c r="AZ48" s="68">
        <v>8</v>
      </c>
      <c r="BA48" s="68">
        <v>1</v>
      </c>
      <c r="BB48" s="70">
        <f t="shared" si="12"/>
        <v>0.125</v>
      </c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</row>
    <row r="49" spans="1:87" x14ac:dyDescent="0.25">
      <c r="A49" s="131">
        <v>21018</v>
      </c>
      <c r="B49" s="131">
        <v>4415</v>
      </c>
      <c r="C49" s="132">
        <v>1033935568</v>
      </c>
      <c r="D49" s="131" t="s">
        <v>864</v>
      </c>
      <c r="E49" s="131" t="s">
        <v>556</v>
      </c>
      <c r="F49" s="131" t="s">
        <v>556</v>
      </c>
      <c r="G49" s="131" t="s">
        <v>364</v>
      </c>
      <c r="H49" s="131" t="s">
        <v>364</v>
      </c>
      <c r="I49" s="131" t="s">
        <v>1242</v>
      </c>
      <c r="J49" s="131" t="s">
        <v>313</v>
      </c>
      <c r="K49" s="131" t="s">
        <v>342</v>
      </c>
      <c r="L49" s="131">
        <v>73015</v>
      </c>
      <c r="M49" s="131"/>
      <c r="N49" s="133"/>
      <c r="O49" s="134"/>
      <c r="P49" s="136">
        <v>78736.710189999998</v>
      </c>
      <c r="Q49" s="68">
        <v>39038.270000000004</v>
      </c>
      <c r="R49" s="70">
        <f t="shared" si="1"/>
        <v>0.49580773575371051</v>
      </c>
      <c r="S49" s="68">
        <v>12106.69182</v>
      </c>
      <c r="T49" s="68">
        <v>21516.51</v>
      </c>
      <c r="U49" s="70">
        <v>1.7772410762496802</v>
      </c>
      <c r="V49" s="68">
        <v>24668.009040000001</v>
      </c>
      <c r="W49" s="68">
        <v>13059.56</v>
      </c>
      <c r="X49" s="70">
        <f t="shared" si="2"/>
        <v>0.52941281069029478</v>
      </c>
      <c r="Y49" s="68">
        <v>552.18610000000001</v>
      </c>
      <c r="Z49" s="108">
        <v>0</v>
      </c>
      <c r="AA49" s="70">
        <f t="shared" si="3"/>
        <v>0</v>
      </c>
      <c r="AB49" s="68">
        <v>20</v>
      </c>
      <c r="AC49" s="68">
        <v>17</v>
      </c>
      <c r="AD49" s="70">
        <f t="shared" si="4"/>
        <v>0.85</v>
      </c>
      <c r="AE49" s="68">
        <v>2</v>
      </c>
      <c r="AF49" s="68">
        <v>0</v>
      </c>
      <c r="AG49" s="70">
        <f t="shared" si="5"/>
        <v>0</v>
      </c>
      <c r="AH49" s="68">
        <v>84</v>
      </c>
      <c r="AI49" s="68">
        <v>38</v>
      </c>
      <c r="AJ49" s="70">
        <f t="shared" si="6"/>
        <v>0.45238095238095238</v>
      </c>
      <c r="AK49" s="68">
        <v>4</v>
      </c>
      <c r="AL49" s="68">
        <v>2</v>
      </c>
      <c r="AM49" s="70">
        <f t="shared" si="7"/>
        <v>0.5</v>
      </c>
      <c r="AN49" s="68">
        <v>5</v>
      </c>
      <c r="AO49" s="68">
        <v>3</v>
      </c>
      <c r="AP49" s="70">
        <f t="shared" si="8"/>
        <v>0.6</v>
      </c>
      <c r="AQ49" s="68">
        <v>11</v>
      </c>
      <c r="AR49" s="68">
        <v>7</v>
      </c>
      <c r="AS49" s="70">
        <f t="shared" si="9"/>
        <v>0.63636363636363635</v>
      </c>
      <c r="AT49" s="68">
        <v>5</v>
      </c>
      <c r="AU49" s="68">
        <v>2</v>
      </c>
      <c r="AV49" s="70">
        <f t="shared" si="10"/>
        <v>0.4</v>
      </c>
      <c r="AW49" s="68">
        <v>2.3043679796805865</v>
      </c>
      <c r="AX49" s="68">
        <v>0</v>
      </c>
      <c r="AY49" s="70">
        <f t="shared" si="11"/>
        <v>0</v>
      </c>
      <c r="AZ49" s="68">
        <v>8</v>
      </c>
      <c r="BA49" s="68">
        <v>2</v>
      </c>
      <c r="BB49" s="70">
        <f t="shared" si="12"/>
        <v>0.25</v>
      </c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</row>
    <row r="50" spans="1:87" x14ac:dyDescent="0.25">
      <c r="A50" s="131">
        <v>21233</v>
      </c>
      <c r="B50" s="131">
        <v>4415</v>
      </c>
      <c r="C50" s="132">
        <v>1017611763</v>
      </c>
      <c r="D50" s="131" t="s">
        <v>869</v>
      </c>
      <c r="E50" s="131" t="s">
        <v>556</v>
      </c>
      <c r="F50" s="131" t="s">
        <v>556</v>
      </c>
      <c r="G50" s="131" t="s">
        <v>449</v>
      </c>
      <c r="H50" s="131" t="s">
        <v>449</v>
      </c>
      <c r="I50" s="131" t="s">
        <v>1242</v>
      </c>
      <c r="J50" s="131" t="s">
        <v>313</v>
      </c>
      <c r="K50" s="131" t="s">
        <v>342</v>
      </c>
      <c r="L50" s="131">
        <v>73015</v>
      </c>
      <c r="M50" s="131" t="s">
        <v>1246</v>
      </c>
      <c r="N50" s="133"/>
      <c r="O50" s="134"/>
      <c r="P50" s="136">
        <v>76466.368530000007</v>
      </c>
      <c r="Q50" s="68">
        <v>71103.500000000015</v>
      </c>
      <c r="R50" s="70">
        <f t="shared" si="1"/>
        <v>0.92986631073115522</v>
      </c>
      <c r="S50" s="68">
        <v>11757.600190000001</v>
      </c>
      <c r="T50" s="68">
        <v>15126.08</v>
      </c>
      <c r="U50" s="70">
        <v>1.2864938214913053</v>
      </c>
      <c r="V50" s="68">
        <v>23956.716840000001</v>
      </c>
      <c r="W50" s="68">
        <v>14467.83</v>
      </c>
      <c r="X50" s="70">
        <f t="shared" si="2"/>
        <v>0.60391539026931207</v>
      </c>
      <c r="Y50" s="68">
        <v>553.19559000000004</v>
      </c>
      <c r="Z50" s="108">
        <v>0</v>
      </c>
      <c r="AA50" s="70">
        <f t="shared" si="3"/>
        <v>0</v>
      </c>
      <c r="AB50" s="68">
        <v>20</v>
      </c>
      <c r="AC50" s="68">
        <v>9</v>
      </c>
      <c r="AD50" s="70">
        <f t="shared" si="4"/>
        <v>0.45</v>
      </c>
      <c r="AE50" s="68">
        <v>2</v>
      </c>
      <c r="AF50" s="68">
        <v>3</v>
      </c>
      <c r="AG50" s="70">
        <f t="shared" si="5"/>
        <v>1.5</v>
      </c>
      <c r="AH50" s="68">
        <v>84</v>
      </c>
      <c r="AI50" s="68">
        <v>20</v>
      </c>
      <c r="AJ50" s="70">
        <f t="shared" si="6"/>
        <v>0.23809523809523808</v>
      </c>
      <c r="AK50" s="68">
        <v>4</v>
      </c>
      <c r="AL50" s="68">
        <v>2</v>
      </c>
      <c r="AM50" s="70">
        <f t="shared" si="7"/>
        <v>0.5</v>
      </c>
      <c r="AN50" s="68">
        <v>5</v>
      </c>
      <c r="AO50" s="68">
        <v>4</v>
      </c>
      <c r="AP50" s="70">
        <f t="shared" si="8"/>
        <v>0.8</v>
      </c>
      <c r="AQ50" s="68">
        <v>9</v>
      </c>
      <c r="AR50" s="68">
        <v>6</v>
      </c>
      <c r="AS50" s="70">
        <f t="shared" si="9"/>
        <v>0.66666666666666663</v>
      </c>
      <c r="AT50" s="68">
        <v>15</v>
      </c>
      <c r="AU50" s="68">
        <v>11</v>
      </c>
      <c r="AV50" s="70">
        <f t="shared" si="10"/>
        <v>0.73333333333333328</v>
      </c>
      <c r="AW50" s="68">
        <v>2.2379224473283434</v>
      </c>
      <c r="AX50" s="68">
        <v>0</v>
      </c>
      <c r="AY50" s="70">
        <f t="shared" si="11"/>
        <v>0</v>
      </c>
      <c r="AZ50" s="68">
        <v>8</v>
      </c>
      <c r="BA50" s="68">
        <v>5</v>
      </c>
      <c r="BB50" s="70">
        <f t="shared" si="12"/>
        <v>0.625</v>
      </c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</row>
    <row r="51" spans="1:87" x14ac:dyDescent="0.25">
      <c r="A51" s="131">
        <v>5852</v>
      </c>
      <c r="B51" s="131">
        <v>4415</v>
      </c>
      <c r="C51" s="132">
        <v>1019895109</v>
      </c>
      <c r="D51" s="131" t="s">
        <v>872</v>
      </c>
      <c r="E51" s="131" t="s">
        <v>556</v>
      </c>
      <c r="F51" s="131" t="s">
        <v>556</v>
      </c>
      <c r="G51" s="131" t="s">
        <v>344</v>
      </c>
      <c r="H51" s="131" t="s">
        <v>345</v>
      </c>
      <c r="I51" s="131" t="s">
        <v>1242</v>
      </c>
      <c r="J51" s="131" t="s">
        <v>313</v>
      </c>
      <c r="K51" s="131" t="s">
        <v>342</v>
      </c>
      <c r="L51" s="131">
        <v>73015</v>
      </c>
      <c r="M51" s="131" t="s">
        <v>1236</v>
      </c>
      <c r="N51" s="133"/>
      <c r="O51" s="134"/>
      <c r="P51" s="136">
        <v>90989.066200000001</v>
      </c>
      <c r="Q51" s="68">
        <v>53939.150000000009</v>
      </c>
      <c r="R51" s="70">
        <f t="shared" si="1"/>
        <v>0.59280913908313093</v>
      </c>
      <c r="S51" s="68">
        <v>13990.635130000001</v>
      </c>
      <c r="T51" s="68">
        <v>22863.469999999998</v>
      </c>
      <c r="U51" s="70">
        <v>1.6341981466569775</v>
      </c>
      <c r="V51" s="68">
        <v>28506.640720000003</v>
      </c>
      <c r="W51" s="68">
        <v>19180</v>
      </c>
      <c r="X51" s="70">
        <f t="shared" si="2"/>
        <v>0.67282568256257158</v>
      </c>
      <c r="Y51" s="68">
        <v>554.20506999999998</v>
      </c>
      <c r="Z51" s="108">
        <v>0</v>
      </c>
      <c r="AA51" s="70">
        <f t="shared" si="3"/>
        <v>0</v>
      </c>
      <c r="AB51" s="68">
        <v>20</v>
      </c>
      <c r="AC51" s="68">
        <v>16</v>
      </c>
      <c r="AD51" s="70">
        <f t="shared" si="4"/>
        <v>0.8</v>
      </c>
      <c r="AE51" s="68">
        <v>2</v>
      </c>
      <c r="AF51" s="68">
        <v>0</v>
      </c>
      <c r="AG51" s="70">
        <f t="shared" si="5"/>
        <v>0</v>
      </c>
      <c r="AH51" s="68">
        <v>84</v>
      </c>
      <c r="AI51" s="68">
        <v>39</v>
      </c>
      <c r="AJ51" s="70">
        <f t="shared" si="6"/>
        <v>0.4642857142857143</v>
      </c>
      <c r="AK51" s="68">
        <v>4</v>
      </c>
      <c r="AL51" s="68">
        <v>4</v>
      </c>
      <c r="AM51" s="70">
        <f t="shared" si="7"/>
        <v>1</v>
      </c>
      <c r="AN51" s="68">
        <v>5</v>
      </c>
      <c r="AO51" s="68">
        <v>5</v>
      </c>
      <c r="AP51" s="70">
        <f t="shared" si="8"/>
        <v>1</v>
      </c>
      <c r="AQ51" s="68">
        <v>12</v>
      </c>
      <c r="AR51" s="68">
        <v>8</v>
      </c>
      <c r="AS51" s="70">
        <f t="shared" si="9"/>
        <v>0.66666666666666663</v>
      </c>
      <c r="AT51" s="68">
        <v>5</v>
      </c>
      <c r="AU51" s="68">
        <v>6</v>
      </c>
      <c r="AV51" s="70">
        <f t="shared" si="10"/>
        <v>1.2</v>
      </c>
      <c r="AW51" s="68">
        <v>2.6629546770033414</v>
      </c>
      <c r="AX51" s="68">
        <v>0</v>
      </c>
      <c r="AY51" s="70">
        <f t="shared" si="11"/>
        <v>0</v>
      </c>
      <c r="AZ51" s="68">
        <v>8</v>
      </c>
      <c r="BA51" s="68">
        <v>0</v>
      </c>
      <c r="BB51" s="70">
        <f t="shared" si="12"/>
        <v>0</v>
      </c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</row>
    <row r="52" spans="1:87" x14ac:dyDescent="0.25">
      <c r="A52" s="119">
        <v>21435</v>
      </c>
      <c r="B52" s="119">
        <v>4415</v>
      </c>
      <c r="C52" s="137">
        <v>1003125992</v>
      </c>
      <c r="D52" s="119" t="s">
        <v>886</v>
      </c>
      <c r="E52" s="119" t="s">
        <v>556</v>
      </c>
      <c r="F52" s="119" t="s">
        <v>556</v>
      </c>
      <c r="G52" s="119" t="s">
        <v>359</v>
      </c>
      <c r="H52" s="119" t="s">
        <v>359</v>
      </c>
      <c r="I52" s="119" t="s">
        <v>1242</v>
      </c>
      <c r="J52" s="119" t="s">
        <v>313</v>
      </c>
      <c r="K52" s="119" t="s">
        <v>342</v>
      </c>
      <c r="L52" s="119">
        <v>73015</v>
      </c>
      <c r="M52" s="119" t="s">
        <v>1165</v>
      </c>
      <c r="N52" s="138"/>
      <c r="O52" s="139"/>
      <c r="P52" s="124">
        <v>75678.05545</v>
      </c>
      <c r="Q52" s="68">
        <v>64161.760000000002</v>
      </c>
      <c r="R52" s="70">
        <f t="shared" si="1"/>
        <v>0.84782516699826227</v>
      </c>
      <c r="S52" s="68">
        <v>11636.38782</v>
      </c>
      <c r="T52" s="68">
        <v>6215.66</v>
      </c>
      <c r="U52" s="70">
        <v>0.53415717112116667</v>
      </c>
      <c r="V52" s="68">
        <v>23709.740360000003</v>
      </c>
      <c r="W52" s="68">
        <v>29091.78</v>
      </c>
      <c r="X52" s="70">
        <f t="shared" si="2"/>
        <v>1.2269969876633433</v>
      </c>
      <c r="Y52" s="68">
        <v>6643.3944300000003</v>
      </c>
      <c r="Z52" s="108">
        <v>115</v>
      </c>
      <c r="AA52" s="70">
        <f t="shared" si="3"/>
        <v>1.7310427856080193E-2</v>
      </c>
      <c r="AB52" s="68">
        <v>11</v>
      </c>
      <c r="AC52" s="68">
        <v>7</v>
      </c>
      <c r="AD52" s="70">
        <f t="shared" si="4"/>
        <v>0.63636363636363635</v>
      </c>
      <c r="AE52" s="68">
        <v>2</v>
      </c>
      <c r="AF52" s="68">
        <v>0</v>
      </c>
      <c r="AG52" s="70">
        <f t="shared" si="5"/>
        <v>0</v>
      </c>
      <c r="AH52" s="68">
        <v>62</v>
      </c>
      <c r="AI52" s="68">
        <v>24</v>
      </c>
      <c r="AJ52" s="70">
        <f t="shared" si="6"/>
        <v>0.38709677419354838</v>
      </c>
      <c r="AK52" s="68">
        <v>4</v>
      </c>
      <c r="AL52" s="68">
        <v>0</v>
      </c>
      <c r="AM52" s="70">
        <f t="shared" si="7"/>
        <v>0</v>
      </c>
      <c r="AN52" s="68">
        <v>5</v>
      </c>
      <c r="AO52" s="68">
        <v>3</v>
      </c>
      <c r="AP52" s="70">
        <f t="shared" si="8"/>
        <v>0.6</v>
      </c>
      <c r="AQ52" s="68">
        <v>7</v>
      </c>
      <c r="AR52" s="68">
        <v>2</v>
      </c>
      <c r="AS52" s="70">
        <f t="shared" si="9"/>
        <v>0.2857142857142857</v>
      </c>
      <c r="AT52" s="68">
        <v>2</v>
      </c>
      <c r="AU52" s="68">
        <v>2</v>
      </c>
      <c r="AV52" s="70">
        <f t="shared" si="10"/>
        <v>1</v>
      </c>
      <c r="AW52" s="68">
        <v>2.2148510818225731</v>
      </c>
      <c r="AX52" s="68">
        <v>0</v>
      </c>
      <c r="AY52" s="70">
        <f t="shared" si="11"/>
        <v>0</v>
      </c>
      <c r="AZ52" s="68">
        <v>8</v>
      </c>
      <c r="BA52" s="68">
        <v>2</v>
      </c>
      <c r="BB52" s="70">
        <f t="shared" si="12"/>
        <v>0.25</v>
      </c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</row>
    <row r="53" spans="1:87" x14ac:dyDescent="0.25">
      <c r="A53" s="125">
        <v>21534</v>
      </c>
      <c r="B53" s="126">
        <v>4415</v>
      </c>
      <c r="C53" s="147">
        <v>1005751506</v>
      </c>
      <c r="D53" s="126" t="s">
        <v>888</v>
      </c>
      <c r="E53" s="126" t="s">
        <v>556</v>
      </c>
      <c r="F53" s="126" t="s">
        <v>556</v>
      </c>
      <c r="G53" s="126" t="s">
        <v>362</v>
      </c>
      <c r="H53" s="126" t="s">
        <v>362</v>
      </c>
      <c r="I53" s="126" t="s">
        <v>1242</v>
      </c>
      <c r="J53" s="126" t="s">
        <v>313</v>
      </c>
      <c r="K53" s="126" t="s">
        <v>342</v>
      </c>
      <c r="L53" s="126">
        <v>73015</v>
      </c>
      <c r="M53" s="148" t="s">
        <v>1236</v>
      </c>
      <c r="N53" s="149"/>
      <c r="O53" s="151"/>
      <c r="P53" s="130">
        <v>90989.066200000001</v>
      </c>
      <c r="Q53" s="68">
        <v>80101.760000000009</v>
      </c>
      <c r="R53" s="70">
        <f t="shared" si="1"/>
        <v>0.88034489576946562</v>
      </c>
      <c r="S53" s="68">
        <v>13990.635130000001</v>
      </c>
      <c r="T53" s="68">
        <v>14440.000000000002</v>
      </c>
      <c r="U53" s="70">
        <v>1.0321189757165798</v>
      </c>
      <c r="V53" s="68">
        <v>28506.640720000003</v>
      </c>
      <c r="W53" s="68">
        <v>16080.87</v>
      </c>
      <c r="X53" s="70">
        <f t="shared" si="2"/>
        <v>0.56410961073774668</v>
      </c>
      <c r="Y53" s="68">
        <v>555.21455000000003</v>
      </c>
      <c r="Z53" s="108">
        <v>0</v>
      </c>
      <c r="AA53" s="70">
        <f t="shared" si="3"/>
        <v>0</v>
      </c>
      <c r="AB53" s="68">
        <v>20</v>
      </c>
      <c r="AC53" s="68">
        <v>14</v>
      </c>
      <c r="AD53" s="70">
        <f t="shared" si="4"/>
        <v>0.7</v>
      </c>
      <c r="AE53" s="68">
        <v>2</v>
      </c>
      <c r="AF53" s="68">
        <v>0</v>
      </c>
      <c r="AG53" s="70">
        <f t="shared" si="5"/>
        <v>0</v>
      </c>
      <c r="AH53" s="68">
        <v>84</v>
      </c>
      <c r="AI53" s="68">
        <v>22</v>
      </c>
      <c r="AJ53" s="70">
        <f t="shared" si="6"/>
        <v>0.26190476190476192</v>
      </c>
      <c r="AK53" s="68">
        <v>4</v>
      </c>
      <c r="AL53" s="68">
        <v>3</v>
      </c>
      <c r="AM53" s="70">
        <f t="shared" si="7"/>
        <v>0.75</v>
      </c>
      <c r="AN53" s="68">
        <v>5</v>
      </c>
      <c r="AO53" s="68">
        <v>5</v>
      </c>
      <c r="AP53" s="70">
        <f t="shared" si="8"/>
        <v>1</v>
      </c>
      <c r="AQ53" s="68">
        <v>12</v>
      </c>
      <c r="AR53" s="68">
        <v>6</v>
      </c>
      <c r="AS53" s="70">
        <f t="shared" si="9"/>
        <v>0.5</v>
      </c>
      <c r="AT53" s="68">
        <v>5</v>
      </c>
      <c r="AU53" s="68">
        <v>1</v>
      </c>
      <c r="AV53" s="70">
        <f t="shared" si="10"/>
        <v>0.2</v>
      </c>
      <c r="AW53" s="68">
        <v>2.6629546770033414</v>
      </c>
      <c r="AX53" s="68">
        <v>0</v>
      </c>
      <c r="AY53" s="70">
        <f t="shared" si="11"/>
        <v>0</v>
      </c>
      <c r="AZ53" s="68">
        <v>8</v>
      </c>
      <c r="BA53" s="68">
        <v>3</v>
      </c>
      <c r="BB53" s="70">
        <f t="shared" si="12"/>
        <v>0.375</v>
      </c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</row>
    <row r="54" spans="1:87" x14ac:dyDescent="0.25">
      <c r="A54" s="131">
        <v>6132</v>
      </c>
      <c r="B54" s="131">
        <v>4415</v>
      </c>
      <c r="C54" s="132">
        <v>1073850503</v>
      </c>
      <c r="D54" s="131" t="s">
        <v>870</v>
      </c>
      <c r="E54" s="131" t="s">
        <v>556</v>
      </c>
      <c r="F54" s="131" t="s">
        <v>556</v>
      </c>
      <c r="G54" s="131" t="s">
        <v>454</v>
      </c>
      <c r="H54" s="131" t="s">
        <v>455</v>
      </c>
      <c r="I54" s="131" t="s">
        <v>1242</v>
      </c>
      <c r="J54" s="131" t="s">
        <v>313</v>
      </c>
      <c r="K54" s="131" t="s">
        <v>342</v>
      </c>
      <c r="L54" s="131">
        <v>73015</v>
      </c>
      <c r="M54" s="131" t="s">
        <v>1159</v>
      </c>
      <c r="N54" s="133"/>
      <c r="O54" s="134">
        <v>0.4</v>
      </c>
      <c r="P54" s="135">
        <v>64547.074789999999</v>
      </c>
      <c r="Q54" s="68">
        <v>65488.720000000008</v>
      </c>
      <c r="R54" s="70">
        <f t="shared" si="1"/>
        <v>1.0145885032445483</v>
      </c>
      <c r="S54" s="68">
        <v>9924.8691099999996</v>
      </c>
      <c r="T54" s="68">
        <v>10432.17</v>
      </c>
      <c r="U54" s="70">
        <v>1.0511141138867877</v>
      </c>
      <c r="V54" s="68">
        <v>20222.432729999997</v>
      </c>
      <c r="W54" s="68">
        <v>14799.14</v>
      </c>
      <c r="X54" s="70">
        <f t="shared" si="2"/>
        <v>0.73181798637141526</v>
      </c>
      <c r="Y54" s="68">
        <v>352.30887000000001</v>
      </c>
      <c r="Z54" s="108">
        <v>0</v>
      </c>
      <c r="AA54" s="70">
        <f t="shared" si="3"/>
        <v>0</v>
      </c>
      <c r="AB54" s="68">
        <v>9</v>
      </c>
      <c r="AC54" s="68">
        <v>11</v>
      </c>
      <c r="AD54" s="70">
        <f t="shared" si="4"/>
        <v>1.2222222222222223</v>
      </c>
      <c r="AE54" s="68">
        <v>2</v>
      </c>
      <c r="AF54" s="68">
        <v>1</v>
      </c>
      <c r="AG54" s="70">
        <f t="shared" si="5"/>
        <v>0.5</v>
      </c>
      <c r="AH54" s="68">
        <v>42</v>
      </c>
      <c r="AI54" s="68">
        <v>23</v>
      </c>
      <c r="AJ54" s="70">
        <f t="shared" si="6"/>
        <v>0.54761904761904767</v>
      </c>
      <c r="AK54" s="68">
        <v>2</v>
      </c>
      <c r="AL54" s="68">
        <v>1</v>
      </c>
      <c r="AM54" s="70">
        <f t="shared" si="7"/>
        <v>0.5</v>
      </c>
      <c r="AN54" s="68">
        <v>3</v>
      </c>
      <c r="AO54" s="68">
        <v>2</v>
      </c>
      <c r="AP54" s="70">
        <f t="shared" si="8"/>
        <v>0.66666666666666663</v>
      </c>
      <c r="AQ54" s="68">
        <v>7</v>
      </c>
      <c r="AR54" s="68">
        <v>6</v>
      </c>
      <c r="AS54" s="70">
        <f t="shared" si="9"/>
        <v>0.8571428571428571</v>
      </c>
      <c r="AT54" s="68">
        <v>2</v>
      </c>
      <c r="AU54" s="68">
        <v>10</v>
      </c>
      <c r="AV54" s="70">
        <f t="shared" si="10"/>
        <v>5</v>
      </c>
      <c r="AW54" s="68">
        <v>1.8890834017473956</v>
      </c>
      <c r="AX54" s="68">
        <v>1</v>
      </c>
      <c r="AY54" s="70">
        <f t="shared" si="11"/>
        <v>0.52935725287459701</v>
      </c>
      <c r="AZ54" s="68">
        <v>5</v>
      </c>
      <c r="BA54" s="68">
        <v>2</v>
      </c>
      <c r="BB54" s="70">
        <f t="shared" si="12"/>
        <v>0.4</v>
      </c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</row>
    <row r="55" spans="1:87" x14ac:dyDescent="0.25">
      <c r="A55" s="131">
        <v>410</v>
      </c>
      <c r="B55" s="131">
        <v>4415</v>
      </c>
      <c r="C55" s="132">
        <v>1044166013</v>
      </c>
      <c r="D55" s="131" t="s">
        <v>874</v>
      </c>
      <c r="E55" s="131" t="s">
        <v>556</v>
      </c>
      <c r="F55" s="131" t="s">
        <v>556</v>
      </c>
      <c r="G55" s="131" t="s">
        <v>450</v>
      </c>
      <c r="H55" s="131" t="s">
        <v>451</v>
      </c>
      <c r="I55" s="131" t="s">
        <v>1242</v>
      </c>
      <c r="J55" s="131" t="s">
        <v>313</v>
      </c>
      <c r="K55" s="131" t="s">
        <v>342</v>
      </c>
      <c r="L55" s="131">
        <v>73015</v>
      </c>
      <c r="M55" s="131" t="s">
        <v>1159</v>
      </c>
      <c r="N55" s="133"/>
      <c r="O55" s="134">
        <v>0.4</v>
      </c>
      <c r="P55" s="136">
        <v>64539.191659999997</v>
      </c>
      <c r="Q55" s="68">
        <v>109012.20999999999</v>
      </c>
      <c r="R55" s="70">
        <f t="shared" si="1"/>
        <v>1.6890854563888722</v>
      </c>
      <c r="S55" s="68">
        <v>9923.6569899999995</v>
      </c>
      <c r="T55" s="68">
        <v>10753.04</v>
      </c>
      <c r="U55" s="70">
        <v>1.0835763479970906</v>
      </c>
      <c r="V55" s="68">
        <v>20219.962959999997</v>
      </c>
      <c r="W55" s="68">
        <v>7235.6399999999994</v>
      </c>
      <c r="X55" s="70">
        <f t="shared" si="2"/>
        <v>0.35784635285009447</v>
      </c>
      <c r="Y55" s="68">
        <v>351.29939000000002</v>
      </c>
      <c r="Z55" s="108">
        <v>60</v>
      </c>
      <c r="AA55" s="70">
        <f t="shared" si="3"/>
        <v>0.17079448956629273</v>
      </c>
      <c r="AB55" s="68">
        <v>9</v>
      </c>
      <c r="AC55" s="68">
        <v>8</v>
      </c>
      <c r="AD55" s="70">
        <f t="shared" si="4"/>
        <v>0.88888888888888884</v>
      </c>
      <c r="AE55" s="68">
        <v>2</v>
      </c>
      <c r="AF55" s="68">
        <v>2</v>
      </c>
      <c r="AG55" s="70">
        <f t="shared" si="5"/>
        <v>1</v>
      </c>
      <c r="AH55" s="68">
        <v>42</v>
      </c>
      <c r="AI55" s="68">
        <v>36</v>
      </c>
      <c r="AJ55" s="70">
        <f t="shared" si="6"/>
        <v>0.8571428571428571</v>
      </c>
      <c r="AK55" s="68">
        <v>2</v>
      </c>
      <c r="AL55" s="68">
        <v>0</v>
      </c>
      <c r="AM55" s="70">
        <f t="shared" si="7"/>
        <v>0</v>
      </c>
      <c r="AN55" s="68">
        <v>3</v>
      </c>
      <c r="AO55" s="68">
        <v>4</v>
      </c>
      <c r="AP55" s="70">
        <f t="shared" si="8"/>
        <v>1.3333333333333333</v>
      </c>
      <c r="AQ55" s="68">
        <v>7</v>
      </c>
      <c r="AR55" s="68">
        <v>6</v>
      </c>
      <c r="AS55" s="70">
        <f t="shared" si="9"/>
        <v>0.8571428571428571</v>
      </c>
      <c r="AT55" s="68">
        <v>2</v>
      </c>
      <c r="AU55" s="68">
        <v>2</v>
      </c>
      <c r="AV55" s="70">
        <f t="shared" si="10"/>
        <v>1</v>
      </c>
      <c r="AW55" s="68">
        <v>1.8888526881157512</v>
      </c>
      <c r="AX55" s="68">
        <v>0</v>
      </c>
      <c r="AY55" s="70">
        <f t="shared" si="11"/>
        <v>0</v>
      </c>
      <c r="AZ55" s="68">
        <v>5</v>
      </c>
      <c r="BA55" s="68">
        <v>0</v>
      </c>
      <c r="BB55" s="70">
        <f t="shared" si="12"/>
        <v>0</v>
      </c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</row>
    <row r="56" spans="1:87" x14ac:dyDescent="0.25">
      <c r="A56" s="131" t="s">
        <v>988</v>
      </c>
      <c r="B56" s="131">
        <v>19241</v>
      </c>
      <c r="C56" s="132" t="s">
        <v>988</v>
      </c>
      <c r="D56" s="131" t="s">
        <v>989</v>
      </c>
      <c r="E56" s="131" t="s">
        <v>551</v>
      </c>
      <c r="F56" s="131" t="s">
        <v>551</v>
      </c>
      <c r="G56" s="131"/>
      <c r="H56" s="131"/>
      <c r="I56" s="131" t="s">
        <v>1242</v>
      </c>
      <c r="J56" s="131" t="s">
        <v>313</v>
      </c>
      <c r="K56" s="131" t="s">
        <v>1186</v>
      </c>
      <c r="L56" s="131">
        <v>73031</v>
      </c>
      <c r="M56" s="131"/>
      <c r="N56" s="133"/>
      <c r="O56" s="134"/>
      <c r="P56" s="135">
        <v>379591.24952999997</v>
      </c>
      <c r="Q56" s="68">
        <v>0</v>
      </c>
      <c r="R56" s="70">
        <f t="shared" si="1"/>
        <v>0</v>
      </c>
      <c r="S56" s="68">
        <v>52363.745150000002</v>
      </c>
      <c r="T56" s="68">
        <v>0</v>
      </c>
      <c r="U56" s="70">
        <v>0</v>
      </c>
      <c r="V56" s="68">
        <v>106693.78461664262</v>
      </c>
      <c r="W56" s="68">
        <v>0</v>
      </c>
      <c r="X56" s="70">
        <f t="shared" si="2"/>
        <v>0</v>
      </c>
      <c r="Y56" s="68">
        <v>2500.9578999999999</v>
      </c>
      <c r="Z56" s="108">
        <v>0</v>
      </c>
      <c r="AA56" s="70">
        <f t="shared" si="3"/>
        <v>0</v>
      </c>
      <c r="AB56" s="68">
        <v>70</v>
      </c>
      <c r="AC56" s="68">
        <v>0</v>
      </c>
      <c r="AD56" s="70">
        <f t="shared" si="4"/>
        <v>0</v>
      </c>
      <c r="AE56" s="68">
        <v>10</v>
      </c>
      <c r="AF56" s="68">
        <v>0</v>
      </c>
      <c r="AG56" s="70">
        <f t="shared" si="5"/>
        <v>0</v>
      </c>
      <c r="AH56" s="68">
        <v>314.32630079443618</v>
      </c>
      <c r="AI56" s="68">
        <v>0</v>
      </c>
      <c r="AJ56" s="70">
        <f t="shared" si="6"/>
        <v>0</v>
      </c>
      <c r="AK56" s="68">
        <v>12.735854516074108</v>
      </c>
      <c r="AL56" s="68">
        <v>0</v>
      </c>
      <c r="AM56" s="70">
        <f t="shared" si="7"/>
        <v>0</v>
      </c>
      <c r="AN56" s="68">
        <v>14.425090153871452</v>
      </c>
      <c r="AO56" s="68">
        <v>0</v>
      </c>
      <c r="AP56" s="70">
        <f t="shared" si="8"/>
        <v>0</v>
      </c>
      <c r="AQ56" s="68">
        <v>44.805293513597746</v>
      </c>
      <c r="AR56" s="68">
        <v>0</v>
      </c>
      <c r="AS56" s="70">
        <f t="shared" si="9"/>
        <v>0</v>
      </c>
      <c r="AT56" s="68">
        <v>12</v>
      </c>
      <c r="AU56" s="68">
        <v>0</v>
      </c>
      <c r="AV56" s="70">
        <f t="shared" si="10"/>
        <v>0</v>
      </c>
      <c r="AW56" s="68">
        <v>11.109403970182253</v>
      </c>
      <c r="AX56" s="68">
        <v>0</v>
      </c>
      <c r="AY56" s="70">
        <f t="shared" si="11"/>
        <v>0</v>
      </c>
      <c r="AZ56" s="68">
        <v>34</v>
      </c>
      <c r="BA56" s="68">
        <v>0</v>
      </c>
      <c r="BB56" s="70">
        <f t="shared" si="12"/>
        <v>0</v>
      </c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</row>
    <row r="57" spans="1:87" x14ac:dyDescent="0.25">
      <c r="A57" s="125">
        <v>9861</v>
      </c>
      <c r="B57" s="126">
        <v>19241</v>
      </c>
      <c r="C57" s="127">
        <v>1073438556</v>
      </c>
      <c r="D57" s="126" t="s">
        <v>881</v>
      </c>
      <c r="E57" s="126" t="s">
        <v>554</v>
      </c>
      <c r="F57" s="126" t="s">
        <v>554</v>
      </c>
      <c r="G57" s="126" t="s">
        <v>456</v>
      </c>
      <c r="H57" s="126" t="s">
        <v>456</v>
      </c>
      <c r="I57" s="126" t="s">
        <v>1242</v>
      </c>
      <c r="J57" s="126" t="s">
        <v>313</v>
      </c>
      <c r="K57" s="126" t="s">
        <v>1186</v>
      </c>
      <c r="L57" s="126">
        <v>73031</v>
      </c>
      <c r="M57" s="126"/>
      <c r="N57" s="128"/>
      <c r="O57" s="129"/>
      <c r="P57" s="130">
        <v>379591.24952999997</v>
      </c>
      <c r="Q57" s="68">
        <v>0</v>
      </c>
      <c r="R57" s="70">
        <f t="shared" si="1"/>
        <v>0</v>
      </c>
      <c r="S57" s="68">
        <v>52363.745150000002</v>
      </c>
      <c r="T57" s="68">
        <v>0</v>
      </c>
      <c r="U57" s="70">
        <v>0</v>
      </c>
      <c r="V57" s="68">
        <v>106693.78461664262</v>
      </c>
      <c r="W57" s="68">
        <v>0</v>
      </c>
      <c r="X57" s="70">
        <f t="shared" si="2"/>
        <v>0</v>
      </c>
      <c r="Y57" s="68">
        <v>2500.9578999999999</v>
      </c>
      <c r="Z57" s="108">
        <v>0</v>
      </c>
      <c r="AA57" s="70">
        <f t="shared" si="3"/>
        <v>0</v>
      </c>
      <c r="AB57" s="68">
        <v>70</v>
      </c>
      <c r="AC57" s="68">
        <v>0</v>
      </c>
      <c r="AD57" s="70">
        <f t="shared" si="4"/>
        <v>0</v>
      </c>
      <c r="AE57" s="68">
        <v>10</v>
      </c>
      <c r="AF57" s="68">
        <v>0</v>
      </c>
      <c r="AG57" s="70">
        <f t="shared" si="5"/>
        <v>0</v>
      </c>
      <c r="AH57" s="68">
        <v>314.32630079443618</v>
      </c>
      <c r="AI57" s="68">
        <v>1</v>
      </c>
      <c r="AJ57" s="70">
        <f t="shared" si="6"/>
        <v>3.1814073384014473E-3</v>
      </c>
      <c r="AK57" s="68">
        <v>12.735854516074108</v>
      </c>
      <c r="AL57" s="68">
        <v>0</v>
      </c>
      <c r="AM57" s="70">
        <f t="shared" si="7"/>
        <v>0</v>
      </c>
      <c r="AN57" s="68">
        <v>14.425090153871452</v>
      </c>
      <c r="AO57" s="68">
        <v>1</v>
      </c>
      <c r="AP57" s="70">
        <f t="shared" si="8"/>
        <v>6.9323656859892613E-2</v>
      </c>
      <c r="AQ57" s="68">
        <v>44.805293513597746</v>
      </c>
      <c r="AR57" s="68">
        <v>0</v>
      </c>
      <c r="AS57" s="70">
        <f t="shared" si="9"/>
        <v>0</v>
      </c>
      <c r="AT57" s="68">
        <v>12</v>
      </c>
      <c r="AU57" s="68">
        <v>0</v>
      </c>
      <c r="AV57" s="70">
        <f t="shared" si="10"/>
        <v>0</v>
      </c>
      <c r="AW57" s="68">
        <v>11.109403970182253</v>
      </c>
      <c r="AX57" s="68">
        <v>0</v>
      </c>
      <c r="AY57" s="70">
        <f t="shared" si="11"/>
        <v>0</v>
      </c>
      <c r="AZ57" s="68">
        <v>34</v>
      </c>
      <c r="BA57" s="68">
        <v>0</v>
      </c>
      <c r="BB57" s="70">
        <f t="shared" si="12"/>
        <v>0</v>
      </c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</row>
    <row r="58" spans="1:87" x14ac:dyDescent="0.25">
      <c r="A58" s="131">
        <v>21550</v>
      </c>
      <c r="B58" s="131">
        <v>9861</v>
      </c>
      <c r="C58" s="132">
        <v>1004603856</v>
      </c>
      <c r="D58" s="131" t="s">
        <v>878</v>
      </c>
      <c r="E58" s="131" t="s">
        <v>556</v>
      </c>
      <c r="F58" s="131" t="s">
        <v>556</v>
      </c>
      <c r="G58" s="131" t="s">
        <v>353</v>
      </c>
      <c r="H58" s="131" t="s">
        <v>353</v>
      </c>
      <c r="I58" s="131" t="s">
        <v>1242</v>
      </c>
      <c r="J58" s="131" t="s">
        <v>313</v>
      </c>
      <c r="K58" s="131" t="s">
        <v>1186</v>
      </c>
      <c r="L58" s="131">
        <v>73031</v>
      </c>
      <c r="M58" s="131" t="s">
        <v>1236</v>
      </c>
      <c r="N58" s="133"/>
      <c r="O58" s="134"/>
      <c r="P58" s="135">
        <v>72157.133279999995</v>
      </c>
      <c r="Q58" s="68">
        <v>58121.760000000009</v>
      </c>
      <c r="R58" s="70">
        <f t="shared" si="1"/>
        <v>0.80548876262119729</v>
      </c>
      <c r="S58" s="68">
        <v>9953.91158</v>
      </c>
      <c r="T58" s="68">
        <v>14344.34</v>
      </c>
      <c r="U58" s="70">
        <v>1.4410756901660162</v>
      </c>
      <c r="V58" s="68">
        <v>20281.5993329499</v>
      </c>
      <c r="W58" s="68">
        <v>11302.589999999998</v>
      </c>
      <c r="X58" s="70">
        <f t="shared" si="2"/>
        <v>0.55728297430851914</v>
      </c>
      <c r="Y58" s="68">
        <v>538.53959999999995</v>
      </c>
      <c r="Z58" s="108">
        <v>238</v>
      </c>
      <c r="AA58" s="70">
        <f t="shared" si="3"/>
        <v>0.44193593191661307</v>
      </c>
      <c r="AB58" s="68">
        <v>14</v>
      </c>
      <c r="AC58" s="68">
        <v>7</v>
      </c>
      <c r="AD58" s="70">
        <f t="shared" si="4"/>
        <v>0.5</v>
      </c>
      <c r="AE58" s="68">
        <v>2</v>
      </c>
      <c r="AF58" s="68">
        <v>2</v>
      </c>
      <c r="AG58" s="70">
        <f t="shared" si="5"/>
        <v>1</v>
      </c>
      <c r="AH58" s="68">
        <v>62.665260158887236</v>
      </c>
      <c r="AI58" s="68">
        <v>36</v>
      </c>
      <c r="AJ58" s="70">
        <f t="shared" si="6"/>
        <v>0.57448097891435068</v>
      </c>
      <c r="AK58" s="68">
        <v>2.3879727217638953</v>
      </c>
      <c r="AL58" s="68">
        <v>0</v>
      </c>
      <c r="AM58" s="70">
        <f t="shared" si="7"/>
        <v>0</v>
      </c>
      <c r="AN58" s="68">
        <v>2.8850180307742903</v>
      </c>
      <c r="AO58" s="68">
        <v>5</v>
      </c>
      <c r="AP58" s="70">
        <f t="shared" si="8"/>
        <v>1.7330914214973152</v>
      </c>
      <c r="AQ58" s="68">
        <v>7.1688469621756399</v>
      </c>
      <c r="AR58" s="68">
        <v>8</v>
      </c>
      <c r="AS58" s="70">
        <f t="shared" si="9"/>
        <v>1.1159395705069031</v>
      </c>
      <c r="AT58" s="68">
        <v>2</v>
      </c>
      <c r="AU58" s="68">
        <v>2</v>
      </c>
      <c r="AV58" s="70">
        <f t="shared" si="10"/>
        <v>1</v>
      </c>
      <c r="AW58" s="68">
        <v>2.1118051165045304</v>
      </c>
      <c r="AX58" s="68">
        <v>0</v>
      </c>
      <c r="AY58" s="70">
        <f t="shared" si="11"/>
        <v>0</v>
      </c>
      <c r="AZ58" s="68">
        <v>10</v>
      </c>
      <c r="BA58" s="68">
        <v>0</v>
      </c>
      <c r="BB58" s="70">
        <f t="shared" si="12"/>
        <v>0</v>
      </c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</row>
    <row r="59" spans="1:87" x14ac:dyDescent="0.25">
      <c r="A59" s="131">
        <v>21446</v>
      </c>
      <c r="B59" s="131">
        <v>9861</v>
      </c>
      <c r="C59" s="132">
        <v>1026683472</v>
      </c>
      <c r="D59" s="131" t="s">
        <v>879</v>
      </c>
      <c r="E59" s="131" t="s">
        <v>556</v>
      </c>
      <c r="F59" s="131" t="s">
        <v>556</v>
      </c>
      <c r="G59" s="131" t="s">
        <v>354</v>
      </c>
      <c r="H59" s="131" t="s">
        <v>354</v>
      </c>
      <c r="I59" s="131" t="s">
        <v>1242</v>
      </c>
      <c r="J59" s="131" t="s">
        <v>313</v>
      </c>
      <c r="K59" s="131" t="s">
        <v>1186</v>
      </c>
      <c r="L59" s="131">
        <v>73031</v>
      </c>
      <c r="M59" s="131" t="s">
        <v>1236</v>
      </c>
      <c r="N59" s="133"/>
      <c r="O59" s="134"/>
      <c r="P59" s="136">
        <v>72157.133279999995</v>
      </c>
      <c r="Q59" s="68">
        <v>117049.60000000001</v>
      </c>
      <c r="R59" s="70">
        <f t="shared" si="1"/>
        <v>1.6221487007500475</v>
      </c>
      <c r="S59" s="68">
        <v>9953.91158</v>
      </c>
      <c r="T59" s="68">
        <v>10640</v>
      </c>
      <c r="U59" s="70">
        <v>1.0689265134099173</v>
      </c>
      <c r="V59" s="68">
        <v>20281.5993329499</v>
      </c>
      <c r="W59" s="68">
        <v>11110</v>
      </c>
      <c r="X59" s="70">
        <f t="shared" si="2"/>
        <v>0.54778717484821171</v>
      </c>
      <c r="Y59" s="68">
        <v>416.82632000000001</v>
      </c>
      <c r="Z59" s="108">
        <v>0</v>
      </c>
      <c r="AA59" s="70">
        <f t="shared" si="3"/>
        <v>0</v>
      </c>
      <c r="AB59" s="68">
        <v>14</v>
      </c>
      <c r="AC59" s="68">
        <v>21</v>
      </c>
      <c r="AD59" s="70">
        <f t="shared" si="4"/>
        <v>1.5</v>
      </c>
      <c r="AE59" s="68">
        <v>2</v>
      </c>
      <c r="AF59" s="68">
        <v>1</v>
      </c>
      <c r="AG59" s="70">
        <f t="shared" si="5"/>
        <v>0.5</v>
      </c>
      <c r="AH59" s="68">
        <v>62.665260158887236</v>
      </c>
      <c r="AI59" s="68">
        <v>59</v>
      </c>
      <c r="AJ59" s="70">
        <f t="shared" si="6"/>
        <v>0.94151049322074143</v>
      </c>
      <c r="AK59" s="68">
        <v>2.3879727217638953</v>
      </c>
      <c r="AL59" s="68">
        <v>1</v>
      </c>
      <c r="AM59" s="70">
        <f t="shared" si="7"/>
        <v>0.41876525258686453</v>
      </c>
      <c r="AN59" s="68">
        <v>2.8850180307742903</v>
      </c>
      <c r="AO59" s="68">
        <v>4</v>
      </c>
      <c r="AP59" s="70">
        <f t="shared" si="8"/>
        <v>1.3864731371978523</v>
      </c>
      <c r="AQ59" s="68">
        <v>7.1688469621756399</v>
      </c>
      <c r="AR59" s="68">
        <v>7</v>
      </c>
      <c r="AS59" s="70">
        <f t="shared" si="9"/>
        <v>0.97644712419354018</v>
      </c>
      <c r="AT59" s="68">
        <v>2</v>
      </c>
      <c r="AU59" s="68">
        <v>4</v>
      </c>
      <c r="AV59" s="70">
        <f t="shared" si="10"/>
        <v>2</v>
      </c>
      <c r="AW59" s="68">
        <v>2.1118051165045304</v>
      </c>
      <c r="AX59" s="68">
        <v>0</v>
      </c>
      <c r="AY59" s="70">
        <f t="shared" si="11"/>
        <v>0</v>
      </c>
      <c r="AZ59" s="68">
        <v>6</v>
      </c>
      <c r="BA59" s="68">
        <v>2</v>
      </c>
      <c r="BB59" s="70">
        <f t="shared" si="12"/>
        <v>0.33333333333333331</v>
      </c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</row>
    <row r="60" spans="1:87" x14ac:dyDescent="0.25">
      <c r="A60" s="131">
        <v>21511</v>
      </c>
      <c r="B60" s="131">
        <v>9861</v>
      </c>
      <c r="C60" s="132">
        <v>1003732284</v>
      </c>
      <c r="D60" s="131" t="s">
        <v>882</v>
      </c>
      <c r="E60" s="131" t="s">
        <v>556</v>
      </c>
      <c r="F60" s="131" t="s">
        <v>556</v>
      </c>
      <c r="G60" s="131" t="s">
        <v>368</v>
      </c>
      <c r="H60" s="131" t="s">
        <v>368</v>
      </c>
      <c r="I60" s="131" t="s">
        <v>1242</v>
      </c>
      <c r="J60" s="131" t="s">
        <v>313</v>
      </c>
      <c r="K60" s="131" t="s">
        <v>1186</v>
      </c>
      <c r="L60" s="131">
        <v>73031</v>
      </c>
      <c r="M60" s="131" t="s">
        <v>1243</v>
      </c>
      <c r="N60" s="133"/>
      <c r="O60" s="134"/>
      <c r="P60" s="135">
        <v>63258.881730000001</v>
      </c>
      <c r="Q60" s="68">
        <v>28393.919999999998</v>
      </c>
      <c r="R60" s="70">
        <f t="shared" si="1"/>
        <v>0.44885270215793932</v>
      </c>
      <c r="S60" s="68">
        <v>8726.41813</v>
      </c>
      <c r="T60" s="68">
        <v>1216.52</v>
      </c>
      <c r="U60" s="70">
        <v>0.13940656772081583</v>
      </c>
      <c r="V60" s="68">
        <v>17780.519204684886</v>
      </c>
      <c r="W60" s="68">
        <v>7050</v>
      </c>
      <c r="X60" s="70">
        <f t="shared" si="2"/>
        <v>0.39650135740369363</v>
      </c>
      <c r="Y60" s="68">
        <v>416.40949000000001</v>
      </c>
      <c r="Z60" s="108">
        <v>0</v>
      </c>
      <c r="AA60" s="70">
        <f t="shared" si="3"/>
        <v>0</v>
      </c>
      <c r="AB60" s="68">
        <v>14</v>
      </c>
      <c r="AC60" s="68">
        <v>9</v>
      </c>
      <c r="AD60" s="70">
        <f t="shared" si="4"/>
        <v>0.6428571428571429</v>
      </c>
      <c r="AE60" s="68">
        <v>2</v>
      </c>
      <c r="AF60" s="68">
        <v>1</v>
      </c>
      <c r="AG60" s="70">
        <f t="shared" si="5"/>
        <v>0.5</v>
      </c>
      <c r="AH60" s="68">
        <v>62.665260158887236</v>
      </c>
      <c r="AI60" s="68">
        <v>46</v>
      </c>
      <c r="AJ60" s="70">
        <f t="shared" si="6"/>
        <v>0.73405902861278149</v>
      </c>
      <c r="AK60" s="68">
        <v>2.3879727217638953</v>
      </c>
      <c r="AL60" s="68">
        <v>0</v>
      </c>
      <c r="AM60" s="70">
        <f t="shared" si="7"/>
        <v>0</v>
      </c>
      <c r="AN60" s="68">
        <v>2.8850180307742903</v>
      </c>
      <c r="AO60" s="68">
        <v>4</v>
      </c>
      <c r="AP60" s="70">
        <f t="shared" si="8"/>
        <v>1.3864731371978523</v>
      </c>
      <c r="AQ60" s="68">
        <v>13.441588054079325</v>
      </c>
      <c r="AR60" s="68">
        <v>7</v>
      </c>
      <c r="AS60" s="70">
        <f t="shared" si="9"/>
        <v>0.52077179956988806</v>
      </c>
      <c r="AT60" s="68">
        <v>2</v>
      </c>
      <c r="AU60" s="68">
        <v>0</v>
      </c>
      <c r="AV60" s="70">
        <f t="shared" si="10"/>
        <v>0</v>
      </c>
      <c r="AW60" s="68">
        <v>1.8513821715086987</v>
      </c>
      <c r="AX60" s="68">
        <v>0</v>
      </c>
      <c r="AY60" s="70">
        <f t="shared" si="11"/>
        <v>0</v>
      </c>
      <c r="AZ60" s="68">
        <v>6</v>
      </c>
      <c r="BA60" s="68">
        <v>1</v>
      </c>
      <c r="BB60" s="70">
        <f t="shared" si="12"/>
        <v>0.16666666666666666</v>
      </c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</row>
    <row r="61" spans="1:87" x14ac:dyDescent="0.25">
      <c r="A61" s="119">
        <v>5147</v>
      </c>
      <c r="B61" s="119">
        <v>9861</v>
      </c>
      <c r="C61" s="137">
        <v>1060515499</v>
      </c>
      <c r="D61" s="119" t="s">
        <v>850</v>
      </c>
      <c r="E61" s="119" t="s">
        <v>556</v>
      </c>
      <c r="F61" s="119" t="s">
        <v>556</v>
      </c>
      <c r="G61" s="119" t="s">
        <v>320</v>
      </c>
      <c r="H61" s="119" t="s">
        <v>320</v>
      </c>
      <c r="I61" s="119" t="s">
        <v>1242</v>
      </c>
      <c r="J61" s="119" t="s">
        <v>313</v>
      </c>
      <c r="K61" s="119" t="s">
        <v>1186</v>
      </c>
      <c r="L61" s="119">
        <v>73031</v>
      </c>
      <c r="M61" s="119"/>
      <c r="N61" s="138"/>
      <c r="O61" s="139"/>
      <c r="P61" s="124">
        <v>63265.208259999999</v>
      </c>
      <c r="Q61" s="68">
        <v>63920.890000000007</v>
      </c>
      <c r="R61" s="70">
        <f t="shared" si="1"/>
        <v>1.0103640177284388</v>
      </c>
      <c r="S61" s="68">
        <v>8727.290860000001</v>
      </c>
      <c r="T61" s="68">
        <v>6954.78</v>
      </c>
      <c r="U61" s="70">
        <v>0.79690021927377341</v>
      </c>
      <c r="V61" s="68">
        <v>17782.297421422285</v>
      </c>
      <c r="W61" s="68">
        <v>16865.669999999998</v>
      </c>
      <c r="X61" s="70">
        <f t="shared" si="2"/>
        <v>0.94845281238418455</v>
      </c>
      <c r="Y61" s="68">
        <v>412.65805</v>
      </c>
      <c r="Z61" s="108">
        <v>0</v>
      </c>
      <c r="AA61" s="70">
        <f t="shared" si="3"/>
        <v>0</v>
      </c>
      <c r="AB61" s="68">
        <v>14</v>
      </c>
      <c r="AC61" s="68">
        <v>6</v>
      </c>
      <c r="AD61" s="70">
        <f t="shared" si="4"/>
        <v>0.42857142857142855</v>
      </c>
      <c r="AE61" s="68">
        <v>2</v>
      </c>
      <c r="AF61" s="68">
        <v>0</v>
      </c>
      <c r="AG61" s="70">
        <f t="shared" si="5"/>
        <v>0</v>
      </c>
      <c r="AH61" s="68">
        <v>62.665260158887236</v>
      </c>
      <c r="AI61" s="68">
        <v>32</v>
      </c>
      <c r="AJ61" s="70">
        <f t="shared" si="6"/>
        <v>0.51064975903497845</v>
      </c>
      <c r="AK61" s="68">
        <v>2.3879727217638953</v>
      </c>
      <c r="AL61" s="68">
        <v>1</v>
      </c>
      <c r="AM61" s="70">
        <f t="shared" si="7"/>
        <v>0.41876525258686453</v>
      </c>
      <c r="AN61" s="68">
        <v>2.8850180307742903</v>
      </c>
      <c r="AO61" s="68">
        <v>1</v>
      </c>
      <c r="AP61" s="70">
        <f t="shared" si="8"/>
        <v>0.34661828429946306</v>
      </c>
      <c r="AQ61" s="68">
        <v>5.3766352216317301</v>
      </c>
      <c r="AR61" s="68">
        <v>7</v>
      </c>
      <c r="AS61" s="70">
        <f t="shared" si="9"/>
        <v>1.3019294989247201</v>
      </c>
      <c r="AT61" s="68">
        <v>2</v>
      </c>
      <c r="AU61" s="68">
        <v>2</v>
      </c>
      <c r="AV61" s="70">
        <f t="shared" si="10"/>
        <v>1</v>
      </c>
      <c r="AW61" s="68">
        <v>1.8515673285100427</v>
      </c>
      <c r="AX61" s="68">
        <v>0</v>
      </c>
      <c r="AY61" s="70">
        <f t="shared" si="11"/>
        <v>0</v>
      </c>
      <c r="AZ61" s="68">
        <v>6</v>
      </c>
      <c r="BA61" s="68">
        <v>0</v>
      </c>
      <c r="BB61" s="70">
        <f t="shared" si="12"/>
        <v>0</v>
      </c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</row>
    <row r="62" spans="1:87" x14ac:dyDescent="0.25">
      <c r="A62" s="125">
        <v>21569</v>
      </c>
      <c r="B62" s="126">
        <v>9861</v>
      </c>
      <c r="C62" s="147">
        <v>1002391686</v>
      </c>
      <c r="D62" s="126" t="s">
        <v>883</v>
      </c>
      <c r="E62" s="126" t="s">
        <v>556</v>
      </c>
      <c r="F62" s="126" t="s">
        <v>556</v>
      </c>
      <c r="G62" s="126" t="s">
        <v>458</v>
      </c>
      <c r="H62" s="126" t="s">
        <v>458</v>
      </c>
      <c r="I62" s="126" t="s">
        <v>1242</v>
      </c>
      <c r="J62" s="126" t="s">
        <v>313</v>
      </c>
      <c r="K62" s="126" t="s">
        <v>1186</v>
      </c>
      <c r="L62" s="126">
        <v>73031</v>
      </c>
      <c r="M62" s="148" t="s">
        <v>1159</v>
      </c>
      <c r="N62" s="149"/>
      <c r="O62" s="151">
        <v>0.4</v>
      </c>
      <c r="P62" s="130">
        <v>54408.079100000003</v>
      </c>
      <c r="Q62" s="68">
        <v>40165.230000000003</v>
      </c>
      <c r="R62" s="70">
        <f t="shared" si="1"/>
        <v>0.73822179838729141</v>
      </c>
      <c r="S62" s="68">
        <v>7505.4701399999994</v>
      </c>
      <c r="T62" s="68">
        <v>10171.299999999999</v>
      </c>
      <c r="U62" s="70">
        <v>1.355184926496823</v>
      </c>
      <c r="V62" s="68">
        <v>15292.77581170839</v>
      </c>
      <c r="W62" s="68">
        <v>11019.58</v>
      </c>
      <c r="X62" s="70">
        <f t="shared" si="2"/>
        <v>0.72057421985897652</v>
      </c>
      <c r="Y62" s="68">
        <v>358.47063000000003</v>
      </c>
      <c r="Z62" s="108">
        <v>0</v>
      </c>
      <c r="AA62" s="70">
        <f t="shared" si="3"/>
        <v>0</v>
      </c>
      <c r="AB62" s="68">
        <v>7</v>
      </c>
      <c r="AC62" s="68">
        <v>12</v>
      </c>
      <c r="AD62" s="70">
        <f t="shared" si="4"/>
        <v>1.7142857142857142</v>
      </c>
      <c r="AE62" s="68">
        <v>1</v>
      </c>
      <c r="AF62" s="68">
        <v>0</v>
      </c>
      <c r="AG62" s="70">
        <f t="shared" si="5"/>
        <v>0</v>
      </c>
      <c r="AH62" s="68">
        <v>31.832630079443618</v>
      </c>
      <c r="AI62" s="68">
        <v>43</v>
      </c>
      <c r="AJ62" s="70">
        <f t="shared" si="6"/>
        <v>1.3508151821789891</v>
      </c>
      <c r="AK62" s="68">
        <v>1.5919818145092635</v>
      </c>
      <c r="AL62" s="68">
        <v>0</v>
      </c>
      <c r="AM62" s="70">
        <f t="shared" si="7"/>
        <v>0</v>
      </c>
      <c r="AN62" s="68">
        <v>1.4425090153871452</v>
      </c>
      <c r="AO62" s="68">
        <v>3</v>
      </c>
      <c r="AP62" s="70">
        <f t="shared" si="8"/>
        <v>2.0797097057967782</v>
      </c>
      <c r="AQ62" s="68">
        <v>4.4805293513597748</v>
      </c>
      <c r="AR62" s="68">
        <v>3</v>
      </c>
      <c r="AS62" s="70">
        <f t="shared" si="9"/>
        <v>0.66956374230414184</v>
      </c>
      <c r="AT62" s="68">
        <v>2</v>
      </c>
      <c r="AU62" s="68">
        <v>1</v>
      </c>
      <c r="AV62" s="70">
        <f t="shared" si="10"/>
        <v>0.5</v>
      </c>
      <c r="AW62" s="68">
        <v>1.5923479024132765</v>
      </c>
      <c r="AX62" s="68">
        <v>0</v>
      </c>
      <c r="AY62" s="70">
        <f t="shared" si="11"/>
        <v>0</v>
      </c>
      <c r="AZ62" s="68">
        <v>3</v>
      </c>
      <c r="BA62" s="68">
        <v>3</v>
      </c>
      <c r="BB62" s="70">
        <f t="shared" si="12"/>
        <v>1</v>
      </c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</row>
    <row r="63" spans="1:87" x14ac:dyDescent="0.25">
      <c r="A63" s="131">
        <v>6638</v>
      </c>
      <c r="B63" s="131">
        <v>9861</v>
      </c>
      <c r="C63" s="142">
        <v>1049989674</v>
      </c>
      <c r="D63" s="131" t="s">
        <v>884</v>
      </c>
      <c r="E63" s="131" t="s">
        <v>556</v>
      </c>
      <c r="F63" s="131" t="s">
        <v>556</v>
      </c>
      <c r="G63" s="131" t="s">
        <v>457</v>
      </c>
      <c r="H63" s="131" t="s">
        <v>457</v>
      </c>
      <c r="I63" s="131" t="s">
        <v>1242</v>
      </c>
      <c r="J63" s="131" t="s">
        <v>313</v>
      </c>
      <c r="K63" s="131" t="s">
        <v>1186</v>
      </c>
      <c r="L63" s="131">
        <v>73031</v>
      </c>
      <c r="M63" s="143" t="s">
        <v>1159</v>
      </c>
      <c r="N63" s="144"/>
      <c r="O63" s="145">
        <v>0.4</v>
      </c>
      <c r="P63" s="135">
        <v>54344.813889999998</v>
      </c>
      <c r="Q63" s="68">
        <v>33470.439999999995</v>
      </c>
      <c r="R63" s="70">
        <f t="shared" si="1"/>
        <v>0.61589023136132037</v>
      </c>
      <c r="S63" s="68">
        <v>7496.7428500000005</v>
      </c>
      <c r="T63" s="68">
        <v>3651.3</v>
      </c>
      <c r="U63" s="70">
        <v>0.48705151998110752</v>
      </c>
      <c r="V63" s="68">
        <v>15274.993529629002</v>
      </c>
      <c r="W63" s="68">
        <v>4120.3999999999996</v>
      </c>
      <c r="X63" s="70">
        <f t="shared" si="2"/>
        <v>0.26974806843666632</v>
      </c>
      <c r="Y63" s="68">
        <v>358.05381</v>
      </c>
      <c r="Z63" s="108">
        <v>0</v>
      </c>
      <c r="AA63" s="70">
        <f t="shared" si="3"/>
        <v>0</v>
      </c>
      <c r="AB63" s="68">
        <v>7</v>
      </c>
      <c r="AC63" s="68">
        <v>10</v>
      </c>
      <c r="AD63" s="70">
        <f t="shared" si="4"/>
        <v>1.4285714285714286</v>
      </c>
      <c r="AE63" s="68">
        <v>1</v>
      </c>
      <c r="AF63" s="68">
        <v>0</v>
      </c>
      <c r="AG63" s="70">
        <f t="shared" si="5"/>
        <v>0</v>
      </c>
      <c r="AH63" s="68">
        <v>31.832630079443618</v>
      </c>
      <c r="AI63" s="68">
        <v>50</v>
      </c>
      <c r="AJ63" s="70">
        <f t="shared" si="6"/>
        <v>1.5707153281151036</v>
      </c>
      <c r="AK63" s="68">
        <v>1.5919818145092635</v>
      </c>
      <c r="AL63" s="68">
        <v>0</v>
      </c>
      <c r="AM63" s="70">
        <f t="shared" si="7"/>
        <v>0</v>
      </c>
      <c r="AN63" s="68">
        <v>1.4425090153871452</v>
      </c>
      <c r="AO63" s="68">
        <v>4</v>
      </c>
      <c r="AP63" s="70">
        <f t="shared" si="8"/>
        <v>2.7729462743957045</v>
      </c>
      <c r="AQ63" s="68">
        <v>7.1688469621756399</v>
      </c>
      <c r="AR63" s="68">
        <v>1</v>
      </c>
      <c r="AS63" s="70">
        <f t="shared" si="9"/>
        <v>0.13949244631336288</v>
      </c>
      <c r="AT63" s="68">
        <v>2</v>
      </c>
      <c r="AU63" s="68">
        <v>2</v>
      </c>
      <c r="AV63" s="70">
        <f t="shared" si="10"/>
        <v>1</v>
      </c>
      <c r="AW63" s="68">
        <v>1.5904963350338421</v>
      </c>
      <c r="AX63" s="68">
        <v>0</v>
      </c>
      <c r="AY63" s="70">
        <f t="shared" si="11"/>
        <v>0</v>
      </c>
      <c r="AZ63" s="68">
        <v>3</v>
      </c>
      <c r="BA63" s="68">
        <v>0</v>
      </c>
      <c r="BB63" s="70">
        <f t="shared" si="12"/>
        <v>0</v>
      </c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</row>
    <row r="64" spans="1:87" x14ac:dyDescent="0.25">
      <c r="A64" s="131">
        <v>19282</v>
      </c>
      <c r="B64" s="131">
        <v>12877</v>
      </c>
      <c r="C64" s="142">
        <v>1004947477</v>
      </c>
      <c r="D64" s="131" t="s">
        <v>639</v>
      </c>
      <c r="E64" s="131" t="s">
        <v>547</v>
      </c>
      <c r="F64" s="131" t="s">
        <v>547</v>
      </c>
      <c r="G64" s="131" t="s">
        <v>111</v>
      </c>
      <c r="H64" s="131" t="s">
        <v>111</v>
      </c>
      <c r="I64" s="131" t="s">
        <v>1242</v>
      </c>
      <c r="J64" s="131" t="s">
        <v>112</v>
      </c>
      <c r="K64" s="131" t="s">
        <v>548</v>
      </c>
      <c r="L64" s="131" t="s">
        <v>549</v>
      </c>
      <c r="M64" s="143"/>
      <c r="N64" s="144"/>
      <c r="O64" s="145"/>
      <c r="P64" s="136">
        <v>4669514</v>
      </c>
      <c r="Q64" s="68">
        <v>0</v>
      </c>
      <c r="R64" s="70">
        <f t="shared" si="1"/>
        <v>0</v>
      </c>
      <c r="S64" s="68">
        <v>621974</v>
      </c>
      <c r="T64" s="68">
        <v>0</v>
      </c>
      <c r="U64" s="70">
        <v>0</v>
      </c>
      <c r="V64" s="68">
        <v>1257421.8498842521</v>
      </c>
      <c r="W64" s="68">
        <v>0</v>
      </c>
      <c r="X64" s="70">
        <f t="shared" si="2"/>
        <v>0</v>
      </c>
      <c r="Y64" s="68">
        <v>74034</v>
      </c>
      <c r="Z64" s="108">
        <v>0</v>
      </c>
      <c r="AA64" s="70">
        <f t="shared" si="3"/>
        <v>0</v>
      </c>
      <c r="AB64" s="68">
        <v>1081</v>
      </c>
      <c r="AC64" s="68">
        <v>0</v>
      </c>
      <c r="AD64" s="70">
        <f t="shared" si="4"/>
        <v>0</v>
      </c>
      <c r="AE64" s="68">
        <v>157</v>
      </c>
      <c r="AF64" s="68">
        <v>0</v>
      </c>
      <c r="AG64" s="70">
        <f t="shared" si="5"/>
        <v>0</v>
      </c>
      <c r="AH64" s="68">
        <v>5981.295353118092</v>
      </c>
      <c r="AI64" s="68">
        <v>0</v>
      </c>
      <c r="AJ64" s="70">
        <f t="shared" si="6"/>
        <v>0</v>
      </c>
      <c r="AK64" s="68">
        <v>241.98123580540803</v>
      </c>
      <c r="AL64" s="68">
        <v>0</v>
      </c>
      <c r="AM64" s="70">
        <f t="shared" si="7"/>
        <v>0</v>
      </c>
      <c r="AN64" s="68">
        <v>232.24395147733037</v>
      </c>
      <c r="AO64" s="68">
        <v>0</v>
      </c>
      <c r="AP64" s="70">
        <f t="shared" si="8"/>
        <v>0</v>
      </c>
      <c r="AQ64" s="68">
        <v>427.44250011972252</v>
      </c>
      <c r="AR64" s="68">
        <v>0</v>
      </c>
      <c r="AS64" s="70">
        <f t="shared" si="9"/>
        <v>0</v>
      </c>
      <c r="AT64" s="68">
        <v>338</v>
      </c>
      <c r="AU64" s="68">
        <v>0</v>
      </c>
      <c r="AV64" s="70">
        <f t="shared" si="10"/>
        <v>0</v>
      </c>
      <c r="AW64" s="68">
        <v>136.66152060842427</v>
      </c>
      <c r="AX64" s="68">
        <v>0</v>
      </c>
      <c r="AY64" s="70">
        <f t="shared" si="11"/>
        <v>0</v>
      </c>
      <c r="AZ64" s="68">
        <v>420</v>
      </c>
      <c r="BA64" s="68">
        <v>0</v>
      </c>
      <c r="BB64" s="70">
        <f t="shared" si="12"/>
        <v>0</v>
      </c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</row>
    <row r="65" spans="1:87" x14ac:dyDescent="0.25">
      <c r="A65" s="131">
        <v>19271</v>
      </c>
      <c r="B65" s="131">
        <v>19282</v>
      </c>
      <c r="C65" s="142">
        <v>1012641120</v>
      </c>
      <c r="D65" s="131" t="s">
        <v>654</v>
      </c>
      <c r="E65" s="131" t="s">
        <v>551</v>
      </c>
      <c r="F65" s="131" t="s">
        <v>551</v>
      </c>
      <c r="G65" s="131" t="s">
        <v>134</v>
      </c>
      <c r="H65" s="131" t="s">
        <v>134</v>
      </c>
      <c r="I65" s="131" t="s">
        <v>1242</v>
      </c>
      <c r="J65" s="131" t="s">
        <v>112</v>
      </c>
      <c r="K65" s="131" t="s">
        <v>505</v>
      </c>
      <c r="L65" s="131">
        <v>3000</v>
      </c>
      <c r="M65" s="143"/>
      <c r="N65" s="144"/>
      <c r="O65" s="145"/>
      <c r="P65" s="135">
        <v>747126</v>
      </c>
      <c r="Q65" s="68">
        <v>0</v>
      </c>
      <c r="R65" s="70">
        <f t="shared" si="1"/>
        <v>0</v>
      </c>
      <c r="S65" s="68">
        <v>99512</v>
      </c>
      <c r="T65" s="68">
        <v>0</v>
      </c>
      <c r="U65" s="70">
        <v>0</v>
      </c>
      <c r="V65" s="68">
        <v>201221.25121188423</v>
      </c>
      <c r="W65" s="68">
        <v>0</v>
      </c>
      <c r="X65" s="70">
        <f t="shared" si="2"/>
        <v>0</v>
      </c>
      <c r="Y65" s="68">
        <v>11108</v>
      </c>
      <c r="Z65" s="108">
        <v>0</v>
      </c>
      <c r="AA65" s="70">
        <f t="shared" si="3"/>
        <v>0</v>
      </c>
      <c r="AB65" s="68">
        <v>172</v>
      </c>
      <c r="AC65" s="68">
        <v>0</v>
      </c>
      <c r="AD65" s="70">
        <f t="shared" si="4"/>
        <v>0</v>
      </c>
      <c r="AE65" s="68">
        <v>27</v>
      </c>
      <c r="AF65" s="68">
        <v>0</v>
      </c>
      <c r="AG65" s="70">
        <f t="shared" si="5"/>
        <v>0</v>
      </c>
      <c r="AH65" s="68">
        <v>951.30098365440631</v>
      </c>
      <c r="AI65" s="68">
        <v>0</v>
      </c>
      <c r="AJ65" s="70">
        <f t="shared" si="6"/>
        <v>0</v>
      </c>
      <c r="AK65" s="68">
        <v>35.81959082645843</v>
      </c>
      <c r="AL65" s="68">
        <v>0</v>
      </c>
      <c r="AM65" s="70">
        <f t="shared" si="7"/>
        <v>0</v>
      </c>
      <c r="AN65" s="68">
        <v>38.226488907759347</v>
      </c>
      <c r="AO65" s="68">
        <v>0</v>
      </c>
      <c r="AP65" s="70">
        <f t="shared" si="8"/>
        <v>0</v>
      </c>
      <c r="AQ65" s="68">
        <v>66.311834400124667</v>
      </c>
      <c r="AR65" s="68">
        <v>0</v>
      </c>
      <c r="AS65" s="70">
        <f t="shared" si="9"/>
        <v>0</v>
      </c>
      <c r="AT65" s="68">
        <v>51</v>
      </c>
      <c r="AU65" s="68">
        <v>0</v>
      </c>
      <c r="AV65" s="70">
        <f t="shared" si="10"/>
        <v>0</v>
      </c>
      <c r="AW65" s="68">
        <v>21.865953340345396</v>
      </c>
      <c r="AX65" s="68">
        <v>0</v>
      </c>
      <c r="AY65" s="70">
        <f t="shared" si="11"/>
        <v>0</v>
      </c>
      <c r="AZ65" s="68">
        <v>70</v>
      </c>
      <c r="BA65" s="68">
        <v>0</v>
      </c>
      <c r="BB65" s="70">
        <f t="shared" si="12"/>
        <v>0</v>
      </c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</row>
    <row r="66" spans="1:87" x14ac:dyDescent="0.25">
      <c r="A66" s="131">
        <v>21117</v>
      </c>
      <c r="B66" s="131">
        <v>19271</v>
      </c>
      <c r="C66" s="142">
        <v>1007820903</v>
      </c>
      <c r="D66" s="131" t="s">
        <v>725</v>
      </c>
      <c r="E66" s="131" t="s">
        <v>554</v>
      </c>
      <c r="F66" s="131" t="s">
        <v>554</v>
      </c>
      <c r="G66" s="131" t="s">
        <v>232</v>
      </c>
      <c r="H66" s="131" t="s">
        <v>232</v>
      </c>
      <c r="I66" s="131" t="s">
        <v>1242</v>
      </c>
      <c r="J66" s="131" t="s">
        <v>112</v>
      </c>
      <c r="K66" s="131" t="s">
        <v>505</v>
      </c>
      <c r="L66" s="131">
        <v>3000</v>
      </c>
      <c r="M66" s="143"/>
      <c r="N66" s="144"/>
      <c r="O66" s="134"/>
      <c r="P66" s="136">
        <v>381036</v>
      </c>
      <c r="Q66" s="68">
        <v>0</v>
      </c>
      <c r="R66" s="70">
        <f t="shared" si="1"/>
        <v>0</v>
      </c>
      <c r="S66" s="68">
        <v>55274</v>
      </c>
      <c r="T66" s="68">
        <v>0</v>
      </c>
      <c r="U66" s="70">
        <v>0</v>
      </c>
      <c r="V66" s="68">
        <v>100734.31705083903</v>
      </c>
      <c r="W66" s="68">
        <v>0</v>
      </c>
      <c r="X66" s="70">
        <f t="shared" si="2"/>
        <v>0</v>
      </c>
      <c r="Y66" s="68">
        <v>4998</v>
      </c>
      <c r="Z66" s="108">
        <v>0</v>
      </c>
      <c r="AA66" s="70">
        <f t="shared" si="3"/>
        <v>0</v>
      </c>
      <c r="AB66" s="68">
        <v>88</v>
      </c>
      <c r="AC66" s="68">
        <v>0</v>
      </c>
      <c r="AD66" s="70">
        <f t="shared" si="4"/>
        <v>0</v>
      </c>
      <c r="AE66" s="68">
        <v>14</v>
      </c>
      <c r="AF66" s="68">
        <v>0</v>
      </c>
      <c r="AG66" s="70">
        <f t="shared" si="5"/>
        <v>0</v>
      </c>
      <c r="AH66" s="68">
        <v>486.05006987486934</v>
      </c>
      <c r="AI66" s="68">
        <v>0</v>
      </c>
      <c r="AJ66" s="70">
        <f t="shared" si="6"/>
        <v>0</v>
      </c>
      <c r="AK66" s="68">
        <v>18.307790866856529</v>
      </c>
      <c r="AL66" s="68">
        <v>0</v>
      </c>
      <c r="AM66" s="70">
        <f t="shared" si="7"/>
        <v>0</v>
      </c>
      <c r="AN66" s="68">
        <v>19.47387170772646</v>
      </c>
      <c r="AO66" s="68">
        <v>0</v>
      </c>
      <c r="AP66" s="70">
        <f t="shared" si="8"/>
        <v>0</v>
      </c>
      <c r="AQ66" s="68">
        <v>28.67538784870256</v>
      </c>
      <c r="AR66" s="68">
        <v>0</v>
      </c>
      <c r="AS66" s="70">
        <f t="shared" si="9"/>
        <v>0</v>
      </c>
      <c r="AT66" s="68">
        <v>18</v>
      </c>
      <c r="AU66" s="68">
        <v>2</v>
      </c>
      <c r="AV66" s="70">
        <f t="shared" si="10"/>
        <v>0.1111111111111111</v>
      </c>
      <c r="AW66" s="68">
        <v>11.151687127729257</v>
      </c>
      <c r="AX66" s="68">
        <v>0</v>
      </c>
      <c r="AY66" s="70">
        <f t="shared" si="11"/>
        <v>0</v>
      </c>
      <c r="AZ66" s="68">
        <v>36</v>
      </c>
      <c r="BA66" s="68">
        <v>0</v>
      </c>
      <c r="BB66" s="70">
        <f t="shared" si="12"/>
        <v>0</v>
      </c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</row>
    <row r="67" spans="1:87" x14ac:dyDescent="0.25">
      <c r="A67" s="131">
        <v>12147</v>
      </c>
      <c r="B67" s="131">
        <v>21117</v>
      </c>
      <c r="C67" s="142">
        <v>1083311546</v>
      </c>
      <c r="D67" s="131" t="s">
        <v>652</v>
      </c>
      <c r="E67" s="131" t="s">
        <v>556</v>
      </c>
      <c r="F67" s="131" t="s">
        <v>556</v>
      </c>
      <c r="G67" s="131" t="s">
        <v>374</v>
      </c>
      <c r="H67" s="131" t="s">
        <v>374</v>
      </c>
      <c r="I67" s="131" t="s">
        <v>1242</v>
      </c>
      <c r="J67" s="131" t="s">
        <v>112</v>
      </c>
      <c r="K67" s="131" t="s">
        <v>505</v>
      </c>
      <c r="L67" s="131">
        <v>3000</v>
      </c>
      <c r="M67" s="143" t="s">
        <v>1164</v>
      </c>
      <c r="N67" s="144"/>
      <c r="O67" s="134">
        <v>0.5</v>
      </c>
      <c r="P67" s="135">
        <v>72398</v>
      </c>
      <c r="Q67" s="68">
        <v>102396.54000000001</v>
      </c>
      <c r="R67" s="70">
        <f t="shared" si="1"/>
        <v>1.4143559214342938</v>
      </c>
      <c r="S67" s="68">
        <v>10321</v>
      </c>
      <c r="T67" s="68">
        <v>0</v>
      </c>
      <c r="U67" s="70">
        <v>0</v>
      </c>
      <c r="V67" s="68">
        <v>15573.891759502525</v>
      </c>
      <c r="W67" s="68">
        <v>41949.95</v>
      </c>
      <c r="X67" s="70">
        <f t="shared" si="2"/>
        <v>2.6936073942085752</v>
      </c>
      <c r="Y67" s="68">
        <v>555</v>
      </c>
      <c r="Z67" s="108">
        <v>0</v>
      </c>
      <c r="AA67" s="70">
        <f t="shared" si="3"/>
        <v>0</v>
      </c>
      <c r="AB67" s="68">
        <v>12</v>
      </c>
      <c r="AC67" s="68">
        <v>6</v>
      </c>
      <c r="AD67" s="70">
        <f t="shared" si="4"/>
        <v>0.5</v>
      </c>
      <c r="AE67" s="68">
        <v>2</v>
      </c>
      <c r="AF67" s="68">
        <v>2</v>
      </c>
      <c r="AG67" s="70">
        <f t="shared" si="5"/>
        <v>1</v>
      </c>
      <c r="AH67" s="68">
        <v>57.531364222442129</v>
      </c>
      <c r="AI67" s="68">
        <v>53</v>
      </c>
      <c r="AJ67" s="70">
        <f t="shared" si="6"/>
        <v>0.92123662833855569</v>
      </c>
      <c r="AK67" s="68">
        <v>2.3879727217638953</v>
      </c>
      <c r="AL67" s="68">
        <v>2</v>
      </c>
      <c r="AM67" s="70">
        <f t="shared" si="7"/>
        <v>0.83753050517372907</v>
      </c>
      <c r="AN67" s="68">
        <v>2.1637635230807177</v>
      </c>
      <c r="AO67" s="68">
        <v>6</v>
      </c>
      <c r="AP67" s="70">
        <f t="shared" si="8"/>
        <v>2.7729462743957045</v>
      </c>
      <c r="AQ67" s="68">
        <v>3.5844234810878199</v>
      </c>
      <c r="AR67" s="68">
        <v>3</v>
      </c>
      <c r="AS67" s="70">
        <f t="shared" si="9"/>
        <v>0.8369546778801773</v>
      </c>
      <c r="AT67" s="68">
        <v>2</v>
      </c>
      <c r="AU67" s="68">
        <v>9</v>
      </c>
      <c r="AV67" s="70">
        <f t="shared" si="10"/>
        <v>4.5</v>
      </c>
      <c r="AW67" s="68">
        <v>2.1188545037039619</v>
      </c>
      <c r="AX67" s="68">
        <v>0</v>
      </c>
      <c r="AY67" s="70">
        <f t="shared" si="11"/>
        <v>0</v>
      </c>
      <c r="AZ67" s="68">
        <v>4</v>
      </c>
      <c r="BA67" s="68">
        <v>9</v>
      </c>
      <c r="BB67" s="70">
        <f t="shared" si="12"/>
        <v>2.25</v>
      </c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</row>
    <row r="68" spans="1:87" x14ac:dyDescent="0.25">
      <c r="A68" s="131">
        <v>10220</v>
      </c>
      <c r="B68" s="131">
        <v>21117</v>
      </c>
      <c r="C68" s="142">
        <v>1071206393</v>
      </c>
      <c r="D68" s="131" t="s">
        <v>650</v>
      </c>
      <c r="E68" s="131" t="s">
        <v>556</v>
      </c>
      <c r="F68" s="131" t="s">
        <v>556</v>
      </c>
      <c r="G68" s="131" t="s">
        <v>131</v>
      </c>
      <c r="H68" s="131" t="s">
        <v>132</v>
      </c>
      <c r="I68" s="131" t="s">
        <v>1242</v>
      </c>
      <c r="J68" s="131" t="s">
        <v>112</v>
      </c>
      <c r="K68" s="131" t="s">
        <v>505</v>
      </c>
      <c r="L68" s="131">
        <v>3000</v>
      </c>
      <c r="M68" s="131" t="s">
        <v>1236</v>
      </c>
      <c r="N68" s="133"/>
      <c r="O68" s="134"/>
      <c r="P68" s="136">
        <v>80017</v>
      </c>
      <c r="Q68" s="68">
        <v>32545.239999999998</v>
      </c>
      <c r="R68" s="70">
        <f t="shared" ref="R68:R131" si="13">Q68/P68</f>
        <v>0.40672907007260956</v>
      </c>
      <c r="S68" s="68">
        <v>11644</v>
      </c>
      <c r="T68" s="68">
        <v>0</v>
      </c>
      <c r="U68" s="70">
        <v>0</v>
      </c>
      <c r="V68" s="68">
        <v>25146.664483446209</v>
      </c>
      <c r="W68" s="68">
        <v>18383.059999999998</v>
      </c>
      <c r="X68" s="70">
        <f t="shared" ref="X68:X131" si="14">W68/V68</f>
        <v>0.73103373260900573</v>
      </c>
      <c r="Y68" s="68">
        <v>444</v>
      </c>
      <c r="Z68" s="108">
        <v>0</v>
      </c>
      <c r="AA68" s="70">
        <f t="shared" ref="AA68:AA131" si="15">Z68/Y68</f>
        <v>0</v>
      </c>
      <c r="AB68" s="68">
        <v>19</v>
      </c>
      <c r="AC68" s="68">
        <v>9</v>
      </c>
      <c r="AD68" s="70">
        <f t="shared" ref="AD68:AD131" si="16">AC68/AB68</f>
        <v>0.47368421052631576</v>
      </c>
      <c r="AE68" s="68">
        <v>3</v>
      </c>
      <c r="AF68" s="68">
        <v>8</v>
      </c>
      <c r="AG68" s="70">
        <f t="shared" ref="AG68:AG131" si="17">AF68/AE68</f>
        <v>2.6666666666666665</v>
      </c>
      <c r="AH68" s="68">
        <v>107.12967641310681</v>
      </c>
      <c r="AI68" s="68">
        <v>54</v>
      </c>
      <c r="AJ68" s="70">
        <f t="shared" ref="AJ68:AJ131" si="18">AI68/AH68</f>
        <v>0.50406200978119786</v>
      </c>
      <c r="AK68" s="68">
        <v>3.9799545362731585</v>
      </c>
      <c r="AL68" s="68">
        <v>2</v>
      </c>
      <c r="AM68" s="70">
        <f t="shared" ref="AM68:AM131" si="19">AL68/AK68</f>
        <v>0.50251830310423751</v>
      </c>
      <c r="AN68" s="68">
        <v>4.3275270461614355</v>
      </c>
      <c r="AO68" s="68">
        <v>4</v>
      </c>
      <c r="AP68" s="70">
        <f t="shared" ref="AP68:AP131" si="20">AO68/AN68</f>
        <v>0.9243154247985681</v>
      </c>
      <c r="AQ68" s="68">
        <v>6.2727410919036846</v>
      </c>
      <c r="AR68" s="68">
        <v>7</v>
      </c>
      <c r="AS68" s="70">
        <f t="shared" ref="AS68:AS131" si="21">AR68/AQ68</f>
        <v>1.1159395705069031</v>
      </c>
      <c r="AT68" s="68">
        <v>4</v>
      </c>
      <c r="AU68" s="68">
        <v>1</v>
      </c>
      <c r="AV68" s="70">
        <f t="shared" ref="AV68:AV131" si="22">AU68/AT68</f>
        <v>0.25</v>
      </c>
      <c r="AW68" s="68">
        <v>2.3418379074405355</v>
      </c>
      <c r="AX68" s="68">
        <v>0</v>
      </c>
      <c r="AY68" s="70">
        <f t="shared" ref="AY68:AY131" si="23">AX68/AW68</f>
        <v>0</v>
      </c>
      <c r="AZ68" s="68">
        <v>8</v>
      </c>
      <c r="BA68" s="68">
        <v>1</v>
      </c>
      <c r="BB68" s="70">
        <f t="shared" ref="BB68:BB131" si="24">BA68/AZ68</f>
        <v>0.125</v>
      </c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</row>
    <row r="69" spans="1:87" x14ac:dyDescent="0.25">
      <c r="A69" s="131">
        <v>10438</v>
      </c>
      <c r="B69" s="131">
        <v>21117</v>
      </c>
      <c r="C69" s="132">
        <v>1068795028</v>
      </c>
      <c r="D69" s="131" t="s">
        <v>645</v>
      </c>
      <c r="E69" s="131" t="s">
        <v>556</v>
      </c>
      <c r="F69" s="131" t="s">
        <v>556</v>
      </c>
      <c r="G69" s="131" t="s">
        <v>375</v>
      </c>
      <c r="H69" s="131" t="s">
        <v>375</v>
      </c>
      <c r="I69" s="131" t="s">
        <v>1242</v>
      </c>
      <c r="J69" s="131" t="s">
        <v>112</v>
      </c>
      <c r="K69" s="131" t="s">
        <v>505</v>
      </c>
      <c r="L69" s="131">
        <v>3000</v>
      </c>
      <c r="M69" s="131"/>
      <c r="N69" s="133"/>
      <c r="O69" s="134"/>
      <c r="P69" s="135">
        <v>76207</v>
      </c>
      <c r="Q69" s="68">
        <v>87939.199999999997</v>
      </c>
      <c r="R69" s="70">
        <f t="shared" si="13"/>
        <v>1.1539517367170995</v>
      </c>
      <c r="S69" s="68">
        <v>12793</v>
      </c>
      <c r="T69" s="68">
        <v>3955.65</v>
      </c>
      <c r="U69" s="70">
        <v>0</v>
      </c>
      <c r="V69" s="68">
        <v>21467.780804670376</v>
      </c>
      <c r="W69" s="68">
        <v>19209.13</v>
      </c>
      <c r="X69" s="70">
        <f t="shared" si="14"/>
        <v>0.8947888081576183</v>
      </c>
      <c r="Y69" s="68">
        <v>1222</v>
      </c>
      <c r="Z69" s="108">
        <v>0</v>
      </c>
      <c r="AA69" s="70">
        <f t="shared" si="15"/>
        <v>0</v>
      </c>
      <c r="AB69" s="68">
        <v>19</v>
      </c>
      <c r="AC69" s="68">
        <v>9</v>
      </c>
      <c r="AD69" s="70">
        <f t="shared" si="16"/>
        <v>0.47368421052631576</v>
      </c>
      <c r="AE69" s="68">
        <v>3</v>
      </c>
      <c r="AF69" s="68">
        <v>0</v>
      </c>
      <c r="AG69" s="70">
        <f t="shared" si="17"/>
        <v>0</v>
      </c>
      <c r="AH69" s="68">
        <v>107.12967641310681</v>
      </c>
      <c r="AI69" s="68">
        <v>95</v>
      </c>
      <c r="AJ69" s="70">
        <f t="shared" si="18"/>
        <v>0.88677575794840358</v>
      </c>
      <c r="AK69" s="68">
        <v>3.9799545362731585</v>
      </c>
      <c r="AL69" s="68">
        <v>2</v>
      </c>
      <c r="AM69" s="70">
        <f t="shared" si="19"/>
        <v>0.50251830310423751</v>
      </c>
      <c r="AN69" s="68">
        <v>4.3275270461614355</v>
      </c>
      <c r="AO69" s="68">
        <v>18</v>
      </c>
      <c r="AP69" s="70">
        <f t="shared" si="20"/>
        <v>4.1594194115935563</v>
      </c>
      <c r="AQ69" s="68">
        <v>6.2727410919036846</v>
      </c>
      <c r="AR69" s="68">
        <v>3</v>
      </c>
      <c r="AS69" s="70">
        <f t="shared" si="21"/>
        <v>0.47825981593152989</v>
      </c>
      <c r="AT69" s="68">
        <v>4</v>
      </c>
      <c r="AU69" s="68">
        <v>3</v>
      </c>
      <c r="AV69" s="70">
        <f t="shared" si="22"/>
        <v>0.75</v>
      </c>
      <c r="AW69" s="68">
        <v>2.23033157219492</v>
      </c>
      <c r="AX69" s="68">
        <v>0</v>
      </c>
      <c r="AY69" s="70">
        <f t="shared" si="23"/>
        <v>0</v>
      </c>
      <c r="AZ69" s="68">
        <v>8</v>
      </c>
      <c r="BA69" s="68">
        <v>5</v>
      </c>
      <c r="BB69" s="70">
        <f t="shared" si="24"/>
        <v>0.625</v>
      </c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</row>
    <row r="70" spans="1:87" x14ac:dyDescent="0.25">
      <c r="A70" s="119">
        <v>10435</v>
      </c>
      <c r="B70" s="119">
        <v>21117</v>
      </c>
      <c r="C70" s="120">
        <v>1066643220</v>
      </c>
      <c r="D70" s="119" t="s">
        <v>702</v>
      </c>
      <c r="E70" s="119" t="s">
        <v>556</v>
      </c>
      <c r="F70" s="119" t="s">
        <v>556</v>
      </c>
      <c r="G70" s="119" t="s">
        <v>186</v>
      </c>
      <c r="H70" s="119" t="s">
        <v>187</v>
      </c>
      <c r="I70" s="119" t="s">
        <v>1242</v>
      </c>
      <c r="J70" s="119" t="s">
        <v>112</v>
      </c>
      <c r="K70" s="119" t="s">
        <v>505</v>
      </c>
      <c r="L70" s="119">
        <v>3000</v>
      </c>
      <c r="M70" s="121"/>
      <c r="N70" s="122"/>
      <c r="O70" s="123"/>
      <c r="P70" s="140">
        <v>80017</v>
      </c>
      <c r="Q70" s="68">
        <v>35064.369999999995</v>
      </c>
      <c r="R70" s="70">
        <f t="shared" si="13"/>
        <v>0.4382115050551757</v>
      </c>
      <c r="S70" s="68">
        <v>10847</v>
      </c>
      <c r="T70" s="68">
        <v>5172.17</v>
      </c>
      <c r="U70" s="70">
        <v>0.47682953812113948</v>
      </c>
      <c r="V70" s="68">
        <v>21701.253602630102</v>
      </c>
      <c r="W70" s="68">
        <v>12590.02</v>
      </c>
      <c r="X70" s="70">
        <f t="shared" si="14"/>
        <v>0.58015173826060173</v>
      </c>
      <c r="Y70" s="68">
        <v>1333</v>
      </c>
      <c r="Z70" s="108">
        <v>0</v>
      </c>
      <c r="AA70" s="70">
        <f t="shared" si="15"/>
        <v>0</v>
      </c>
      <c r="AB70" s="68">
        <v>19</v>
      </c>
      <c r="AC70" s="68">
        <v>15</v>
      </c>
      <c r="AD70" s="70">
        <f t="shared" si="16"/>
        <v>0.78947368421052633</v>
      </c>
      <c r="AE70" s="68">
        <v>3</v>
      </c>
      <c r="AF70" s="68">
        <v>1</v>
      </c>
      <c r="AG70" s="70">
        <f t="shared" si="17"/>
        <v>0.33333333333333331</v>
      </c>
      <c r="AH70" s="68">
        <v>107.12967641310681</v>
      </c>
      <c r="AI70" s="68">
        <v>84</v>
      </c>
      <c r="AJ70" s="70">
        <f t="shared" si="18"/>
        <v>0.78409645965964103</v>
      </c>
      <c r="AK70" s="68">
        <v>3.9799545362731585</v>
      </c>
      <c r="AL70" s="68">
        <v>2</v>
      </c>
      <c r="AM70" s="70">
        <f t="shared" si="19"/>
        <v>0.50251830310423751</v>
      </c>
      <c r="AN70" s="68">
        <v>4.3275270461614355</v>
      </c>
      <c r="AO70" s="68">
        <v>1</v>
      </c>
      <c r="AP70" s="70">
        <f t="shared" si="20"/>
        <v>0.23107885619964202</v>
      </c>
      <c r="AQ70" s="68">
        <v>6.2727410919036846</v>
      </c>
      <c r="AR70" s="68">
        <v>1</v>
      </c>
      <c r="AS70" s="70">
        <f t="shared" si="21"/>
        <v>0.1594199386438433</v>
      </c>
      <c r="AT70" s="68">
        <v>4</v>
      </c>
      <c r="AU70" s="68">
        <v>3</v>
      </c>
      <c r="AV70" s="70">
        <f t="shared" si="22"/>
        <v>0.75</v>
      </c>
      <c r="AW70" s="68">
        <v>2.3418379074405355</v>
      </c>
      <c r="AX70" s="68">
        <v>0</v>
      </c>
      <c r="AY70" s="70">
        <f t="shared" si="23"/>
        <v>0</v>
      </c>
      <c r="AZ70" s="68">
        <v>8</v>
      </c>
      <c r="BA70" s="68">
        <v>0</v>
      </c>
      <c r="BB70" s="70">
        <f t="shared" si="24"/>
        <v>0</v>
      </c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</row>
    <row r="71" spans="1:87" x14ac:dyDescent="0.25">
      <c r="A71" s="125">
        <v>10619</v>
      </c>
      <c r="B71" s="126">
        <v>21117</v>
      </c>
      <c r="C71" s="147">
        <v>1071216921</v>
      </c>
      <c r="D71" s="126" t="s">
        <v>1210</v>
      </c>
      <c r="E71" s="126" t="s">
        <v>556</v>
      </c>
      <c r="F71" s="126" t="s">
        <v>556</v>
      </c>
      <c r="G71" s="126" t="s">
        <v>1211</v>
      </c>
      <c r="H71" s="126" t="s">
        <v>1211</v>
      </c>
      <c r="I71" s="126" t="s">
        <v>1242</v>
      </c>
      <c r="J71" s="126" t="s">
        <v>112</v>
      </c>
      <c r="K71" s="126" t="s">
        <v>505</v>
      </c>
      <c r="L71" s="126">
        <v>3000</v>
      </c>
      <c r="M71" s="148"/>
      <c r="N71" s="149"/>
      <c r="O71" s="151"/>
      <c r="P71" s="141">
        <v>72397</v>
      </c>
      <c r="Q71" s="68">
        <v>83406.11</v>
      </c>
      <c r="R71" s="70">
        <f t="shared" si="13"/>
        <v>1.1520658314571046</v>
      </c>
      <c r="S71" s="68">
        <v>9669</v>
      </c>
      <c r="T71" s="68">
        <v>4455.3599999999997</v>
      </c>
      <c r="U71" s="70">
        <v>0.46078808563450196</v>
      </c>
      <c r="V71" s="68">
        <v>16844.726400589825</v>
      </c>
      <c r="W71" s="68">
        <v>21085.1</v>
      </c>
      <c r="X71" s="70">
        <f t="shared" si="14"/>
        <v>1.2517330052485562</v>
      </c>
      <c r="Y71" s="68">
        <v>1444</v>
      </c>
      <c r="Z71" s="108">
        <v>0</v>
      </c>
      <c r="AA71" s="70">
        <f t="shared" si="15"/>
        <v>0</v>
      </c>
      <c r="AB71" s="68">
        <v>19</v>
      </c>
      <c r="AC71" s="68">
        <v>16</v>
      </c>
      <c r="AD71" s="70">
        <f t="shared" si="16"/>
        <v>0.84210526315789469</v>
      </c>
      <c r="AE71" s="68">
        <v>3</v>
      </c>
      <c r="AF71" s="68">
        <v>3</v>
      </c>
      <c r="AG71" s="70">
        <f t="shared" si="17"/>
        <v>1</v>
      </c>
      <c r="AH71" s="68">
        <v>107.12967641310681</v>
      </c>
      <c r="AI71" s="68">
        <v>74</v>
      </c>
      <c r="AJ71" s="70">
        <f t="shared" si="18"/>
        <v>0.69075164303349335</v>
      </c>
      <c r="AK71" s="68">
        <v>3.9799545362731585</v>
      </c>
      <c r="AL71" s="68">
        <v>5</v>
      </c>
      <c r="AM71" s="70">
        <f t="shared" si="19"/>
        <v>1.2562957577605938</v>
      </c>
      <c r="AN71" s="68">
        <v>4.3275270461614355</v>
      </c>
      <c r="AO71" s="68">
        <v>1</v>
      </c>
      <c r="AP71" s="70">
        <f t="shared" si="20"/>
        <v>0.23107885619964202</v>
      </c>
      <c r="AQ71" s="68">
        <v>6.2727410919036846</v>
      </c>
      <c r="AR71" s="68">
        <v>9</v>
      </c>
      <c r="AS71" s="70">
        <f t="shared" si="21"/>
        <v>1.4347794477945897</v>
      </c>
      <c r="AT71" s="68">
        <v>4</v>
      </c>
      <c r="AU71" s="68">
        <v>6</v>
      </c>
      <c r="AV71" s="70">
        <f t="shared" si="22"/>
        <v>1.5</v>
      </c>
      <c r="AW71" s="68">
        <v>2.1188252369493039</v>
      </c>
      <c r="AX71" s="68">
        <v>0</v>
      </c>
      <c r="AY71" s="70">
        <f t="shared" si="23"/>
        <v>0</v>
      </c>
      <c r="AZ71" s="68">
        <v>8</v>
      </c>
      <c r="BA71" s="68">
        <v>5</v>
      </c>
      <c r="BB71" s="70">
        <f t="shared" si="24"/>
        <v>0.625</v>
      </c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</row>
    <row r="72" spans="1:87" x14ac:dyDescent="0.25">
      <c r="A72" s="131">
        <v>9944</v>
      </c>
      <c r="B72" s="131">
        <v>19271</v>
      </c>
      <c r="C72" s="152">
        <v>1077458253</v>
      </c>
      <c r="D72" s="131" t="s">
        <v>700</v>
      </c>
      <c r="E72" s="131" t="s">
        <v>554</v>
      </c>
      <c r="F72" s="131" t="s">
        <v>554</v>
      </c>
      <c r="G72" s="131" t="s">
        <v>183</v>
      </c>
      <c r="H72" s="131" t="s">
        <v>184</v>
      </c>
      <c r="I72" s="131" t="s">
        <v>1242</v>
      </c>
      <c r="J72" s="131" t="s">
        <v>112</v>
      </c>
      <c r="K72" s="131" t="s">
        <v>505</v>
      </c>
      <c r="L72" s="131">
        <v>3000</v>
      </c>
      <c r="M72" s="153"/>
      <c r="N72" s="154"/>
      <c r="O72" s="155"/>
      <c r="P72" s="136">
        <v>366090</v>
      </c>
      <c r="Q72" s="68">
        <v>0</v>
      </c>
      <c r="R72" s="70">
        <f t="shared" si="13"/>
        <v>0</v>
      </c>
      <c r="S72" s="68">
        <v>44238</v>
      </c>
      <c r="T72" s="68">
        <v>0</v>
      </c>
      <c r="U72" s="70">
        <v>0</v>
      </c>
      <c r="V72" s="68">
        <v>100486.9341610452</v>
      </c>
      <c r="W72" s="68">
        <v>0</v>
      </c>
      <c r="X72" s="70">
        <f t="shared" si="14"/>
        <v>0</v>
      </c>
      <c r="Y72" s="68">
        <v>6110</v>
      </c>
      <c r="Z72" s="108">
        <v>0</v>
      </c>
      <c r="AA72" s="70">
        <f t="shared" si="15"/>
        <v>0</v>
      </c>
      <c r="AB72" s="68">
        <v>84</v>
      </c>
      <c r="AC72" s="68">
        <v>0</v>
      </c>
      <c r="AD72" s="70">
        <f t="shared" si="16"/>
        <v>0</v>
      </c>
      <c r="AE72" s="68">
        <v>13</v>
      </c>
      <c r="AF72" s="68">
        <v>0</v>
      </c>
      <c r="AG72" s="70">
        <f t="shared" si="17"/>
        <v>0</v>
      </c>
      <c r="AH72" s="68">
        <v>465.25091377953703</v>
      </c>
      <c r="AI72" s="68">
        <v>0</v>
      </c>
      <c r="AJ72" s="70">
        <f t="shared" si="18"/>
        <v>0</v>
      </c>
      <c r="AK72" s="68">
        <v>17.511799959601898</v>
      </c>
      <c r="AL72" s="68">
        <v>0</v>
      </c>
      <c r="AM72" s="70">
        <f t="shared" si="19"/>
        <v>0</v>
      </c>
      <c r="AN72" s="68">
        <v>18.752617200032887</v>
      </c>
      <c r="AO72" s="68">
        <v>0</v>
      </c>
      <c r="AP72" s="70">
        <f t="shared" si="20"/>
        <v>0</v>
      </c>
      <c r="AQ72" s="68">
        <v>37.636446551422111</v>
      </c>
      <c r="AR72" s="68">
        <v>0</v>
      </c>
      <c r="AS72" s="70">
        <f t="shared" si="21"/>
        <v>0</v>
      </c>
      <c r="AT72" s="68">
        <v>33</v>
      </c>
      <c r="AU72" s="68">
        <v>0</v>
      </c>
      <c r="AV72" s="70">
        <f t="shared" si="22"/>
        <v>0</v>
      </c>
      <c r="AW72" s="68">
        <v>10.71426621261614</v>
      </c>
      <c r="AX72" s="68">
        <v>0</v>
      </c>
      <c r="AY72" s="70">
        <f t="shared" si="23"/>
        <v>0</v>
      </c>
      <c r="AZ72" s="68">
        <v>34</v>
      </c>
      <c r="BA72" s="68">
        <v>0</v>
      </c>
      <c r="BB72" s="70">
        <f t="shared" si="24"/>
        <v>0</v>
      </c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</row>
    <row r="73" spans="1:87" x14ac:dyDescent="0.25">
      <c r="A73" s="131">
        <v>10624</v>
      </c>
      <c r="B73" s="131">
        <v>9944</v>
      </c>
      <c r="C73" s="132">
        <v>1046800189</v>
      </c>
      <c r="D73" s="131" t="s">
        <v>642</v>
      </c>
      <c r="E73" s="131" t="s">
        <v>556</v>
      </c>
      <c r="F73" s="131" t="s">
        <v>556</v>
      </c>
      <c r="G73" s="131" t="s">
        <v>117</v>
      </c>
      <c r="H73" s="131" t="s">
        <v>117</v>
      </c>
      <c r="I73" s="131" t="s">
        <v>1242</v>
      </c>
      <c r="J73" s="131" t="s">
        <v>112</v>
      </c>
      <c r="K73" s="131" t="s">
        <v>505</v>
      </c>
      <c r="L73" s="131">
        <v>3000</v>
      </c>
      <c r="M73" s="131" t="s">
        <v>1243</v>
      </c>
      <c r="N73" s="133"/>
      <c r="O73" s="134">
        <v>0.2</v>
      </c>
      <c r="P73" s="135">
        <v>73218</v>
      </c>
      <c r="Q73" s="68">
        <v>81303.510000000009</v>
      </c>
      <c r="R73" s="70">
        <f t="shared" si="13"/>
        <v>1.1104306318118498</v>
      </c>
      <c r="S73" s="68">
        <v>8326</v>
      </c>
      <c r="T73" s="68">
        <v>7066.96</v>
      </c>
      <c r="U73" s="70">
        <v>0.38736728320922409</v>
      </c>
      <c r="V73" s="68">
        <v>18641.369986131602</v>
      </c>
      <c r="W73" s="68">
        <v>46087.869999999995</v>
      </c>
      <c r="X73" s="70">
        <f t="shared" si="14"/>
        <v>2.4723435044896078</v>
      </c>
      <c r="Y73" s="68">
        <v>1000</v>
      </c>
      <c r="Z73" s="108">
        <v>0</v>
      </c>
      <c r="AA73" s="70">
        <f t="shared" si="15"/>
        <v>0</v>
      </c>
      <c r="AB73" s="68">
        <v>16</v>
      </c>
      <c r="AC73" s="68">
        <v>16</v>
      </c>
      <c r="AD73" s="70">
        <f t="shared" si="16"/>
        <v>1</v>
      </c>
      <c r="AE73" s="68">
        <v>2</v>
      </c>
      <c r="AF73" s="68">
        <v>1</v>
      </c>
      <c r="AG73" s="70">
        <f t="shared" si="17"/>
        <v>0.5</v>
      </c>
      <c r="AH73" s="68">
        <v>87.297046333663189</v>
      </c>
      <c r="AI73" s="68">
        <v>74</v>
      </c>
      <c r="AJ73" s="70">
        <f t="shared" si="18"/>
        <v>0.84768045550086812</v>
      </c>
      <c r="AK73" s="68">
        <v>3.1839636290185269</v>
      </c>
      <c r="AL73" s="68">
        <v>5</v>
      </c>
      <c r="AM73" s="70">
        <f t="shared" si="19"/>
        <v>1.5703696972007422</v>
      </c>
      <c r="AN73" s="68">
        <v>3.6062725384678629</v>
      </c>
      <c r="AO73" s="68">
        <v>1</v>
      </c>
      <c r="AP73" s="70">
        <f t="shared" si="20"/>
        <v>0.27729462743957045</v>
      </c>
      <c r="AQ73" s="68">
        <v>16.12990566489519</v>
      </c>
      <c r="AR73" s="68">
        <v>10</v>
      </c>
      <c r="AS73" s="70">
        <f t="shared" si="21"/>
        <v>0.61996642805939051</v>
      </c>
      <c r="AT73" s="68">
        <v>19</v>
      </c>
      <c r="AU73" s="68">
        <v>12</v>
      </c>
      <c r="AV73" s="70">
        <f t="shared" si="22"/>
        <v>0.63157894736842102</v>
      </c>
      <c r="AW73" s="68">
        <v>2.1428532425232278</v>
      </c>
      <c r="AX73" s="68">
        <v>0</v>
      </c>
      <c r="AY73" s="70">
        <f t="shared" si="23"/>
        <v>0</v>
      </c>
      <c r="AZ73" s="68">
        <v>6</v>
      </c>
      <c r="BA73" s="68">
        <v>4</v>
      </c>
      <c r="BB73" s="70">
        <f t="shared" si="24"/>
        <v>0.66666666666666663</v>
      </c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</row>
    <row r="74" spans="1:87" x14ac:dyDescent="0.25">
      <c r="A74" s="131">
        <v>9849</v>
      </c>
      <c r="B74" s="131">
        <v>9944</v>
      </c>
      <c r="C74" s="142">
        <v>1030960825</v>
      </c>
      <c r="D74" s="131" t="s">
        <v>653</v>
      </c>
      <c r="E74" s="131" t="s">
        <v>556</v>
      </c>
      <c r="F74" s="131" t="s">
        <v>556</v>
      </c>
      <c r="G74" s="131" t="s">
        <v>376</v>
      </c>
      <c r="H74" s="131" t="s">
        <v>376</v>
      </c>
      <c r="I74" s="131" t="s">
        <v>1242</v>
      </c>
      <c r="J74" s="131" t="s">
        <v>112</v>
      </c>
      <c r="K74" s="131" t="s">
        <v>505</v>
      </c>
      <c r="L74" s="131">
        <v>3000</v>
      </c>
      <c r="M74" s="143" t="s">
        <v>1223</v>
      </c>
      <c r="N74" s="144"/>
      <c r="O74" s="145">
        <v>0.5</v>
      </c>
      <c r="P74" s="136">
        <v>65896</v>
      </c>
      <c r="Q74" s="68">
        <v>21153.93</v>
      </c>
      <c r="R74" s="70">
        <f t="shared" si="13"/>
        <v>0.32101994051232247</v>
      </c>
      <c r="S74" s="68">
        <v>7778</v>
      </c>
      <c r="T74" s="68">
        <v>0</v>
      </c>
      <c r="U74" s="70">
        <v>0</v>
      </c>
      <c r="V74" s="68">
        <v>15377.151226743315</v>
      </c>
      <c r="W74" s="68">
        <v>8709.57</v>
      </c>
      <c r="X74" s="70">
        <f t="shared" si="14"/>
        <v>0.56639684890740161</v>
      </c>
      <c r="Y74" s="68">
        <v>555</v>
      </c>
      <c r="Z74" s="108">
        <v>0</v>
      </c>
      <c r="AA74" s="70">
        <f t="shared" si="15"/>
        <v>0</v>
      </c>
      <c r="AB74" s="68">
        <v>11</v>
      </c>
      <c r="AC74" s="68">
        <v>5</v>
      </c>
      <c r="AD74" s="70">
        <f t="shared" si="16"/>
        <v>0.45454545454545453</v>
      </c>
      <c r="AE74" s="68">
        <v>2</v>
      </c>
      <c r="AF74" s="68">
        <v>1</v>
      </c>
      <c r="AG74" s="70">
        <f t="shared" si="17"/>
        <v>0.5</v>
      </c>
      <c r="AH74" s="68">
        <v>56.564838206553404</v>
      </c>
      <c r="AI74" s="68">
        <v>23</v>
      </c>
      <c r="AJ74" s="70">
        <f t="shared" si="18"/>
        <v>0.40661302549850309</v>
      </c>
      <c r="AK74" s="68">
        <v>2.3879727217638953</v>
      </c>
      <c r="AL74" s="68">
        <v>1</v>
      </c>
      <c r="AM74" s="70">
        <f t="shared" si="19"/>
        <v>0.41876525258686453</v>
      </c>
      <c r="AN74" s="68">
        <v>2.1637635230807177</v>
      </c>
      <c r="AO74" s="68">
        <v>1</v>
      </c>
      <c r="AP74" s="70">
        <f t="shared" si="20"/>
        <v>0.46215771239928405</v>
      </c>
      <c r="AQ74" s="68">
        <v>3.5844234810878199</v>
      </c>
      <c r="AR74" s="68">
        <v>3</v>
      </c>
      <c r="AS74" s="70">
        <f t="shared" si="21"/>
        <v>0.8369546778801773</v>
      </c>
      <c r="AT74" s="68">
        <v>2</v>
      </c>
      <c r="AU74" s="68">
        <v>1</v>
      </c>
      <c r="AV74" s="70">
        <f t="shared" si="22"/>
        <v>0.5</v>
      </c>
      <c r="AW74" s="68">
        <v>1.9285620649199737</v>
      </c>
      <c r="AX74" s="68">
        <v>0</v>
      </c>
      <c r="AY74" s="70">
        <f t="shared" si="23"/>
        <v>0</v>
      </c>
      <c r="AZ74" s="68">
        <v>4</v>
      </c>
      <c r="BA74" s="68">
        <v>0</v>
      </c>
      <c r="BB74" s="70">
        <f t="shared" si="24"/>
        <v>0</v>
      </c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</row>
    <row r="75" spans="1:87" x14ac:dyDescent="0.25">
      <c r="A75" s="131">
        <v>9818</v>
      </c>
      <c r="B75" s="131">
        <v>9944</v>
      </c>
      <c r="C75" s="132">
        <v>1080205246</v>
      </c>
      <c r="D75" s="131" t="s">
        <v>648</v>
      </c>
      <c r="E75" s="131" t="s">
        <v>556</v>
      </c>
      <c r="F75" s="131" t="s">
        <v>556</v>
      </c>
      <c r="G75" s="131" t="s">
        <v>127</v>
      </c>
      <c r="H75" s="131" t="s">
        <v>128</v>
      </c>
      <c r="I75" s="131" t="s">
        <v>1242</v>
      </c>
      <c r="J75" s="131" t="s">
        <v>112</v>
      </c>
      <c r="K75" s="131" t="s">
        <v>505</v>
      </c>
      <c r="L75" s="131">
        <v>3000</v>
      </c>
      <c r="M75" s="131" t="s">
        <v>1236</v>
      </c>
      <c r="N75" s="133"/>
      <c r="O75" s="134"/>
      <c r="P75" s="135">
        <v>80540</v>
      </c>
      <c r="Q75" s="68">
        <v>63820.020000000004</v>
      </c>
      <c r="R75" s="70">
        <f t="shared" si="13"/>
        <v>0.79240153960764848</v>
      </c>
      <c r="S75" s="68">
        <v>8956</v>
      </c>
      <c r="T75" s="68">
        <v>6488.78</v>
      </c>
      <c r="U75" s="70">
        <v>0.58868468066100943</v>
      </c>
      <c r="V75" s="68">
        <v>22859.780804670376</v>
      </c>
      <c r="W75" s="68">
        <v>10492.470000000001</v>
      </c>
      <c r="X75" s="70">
        <f t="shared" si="14"/>
        <v>0.45899259007139442</v>
      </c>
      <c r="Y75" s="68">
        <v>2111</v>
      </c>
      <c r="Z75" s="108">
        <v>952</v>
      </c>
      <c r="AA75" s="70">
        <f t="shared" si="15"/>
        <v>0.4509711037423022</v>
      </c>
      <c r="AB75" s="68">
        <v>19</v>
      </c>
      <c r="AC75" s="68">
        <v>20</v>
      </c>
      <c r="AD75" s="70">
        <f t="shared" si="16"/>
        <v>1.0526315789473684</v>
      </c>
      <c r="AE75" s="68">
        <v>3</v>
      </c>
      <c r="AF75" s="68">
        <v>4</v>
      </c>
      <c r="AG75" s="70">
        <f t="shared" si="17"/>
        <v>1.3333333333333333</v>
      </c>
      <c r="AH75" s="68">
        <v>107.12967641310681</v>
      </c>
      <c r="AI75" s="68">
        <v>64</v>
      </c>
      <c r="AJ75" s="70">
        <f t="shared" si="18"/>
        <v>0.59740682640734555</v>
      </c>
      <c r="AK75" s="68">
        <v>3.9799545362731585</v>
      </c>
      <c r="AL75" s="68">
        <v>2</v>
      </c>
      <c r="AM75" s="70">
        <f t="shared" si="19"/>
        <v>0.50251830310423751</v>
      </c>
      <c r="AN75" s="68">
        <v>4.3275270461614355</v>
      </c>
      <c r="AO75" s="68">
        <v>5</v>
      </c>
      <c r="AP75" s="70">
        <f t="shared" si="20"/>
        <v>1.1553942809982101</v>
      </c>
      <c r="AQ75" s="68">
        <v>4.4805293513597748</v>
      </c>
      <c r="AR75" s="68">
        <v>5</v>
      </c>
      <c r="AS75" s="70">
        <f t="shared" si="21"/>
        <v>1.1159395705069031</v>
      </c>
      <c r="AT75" s="68">
        <v>3</v>
      </c>
      <c r="AU75" s="68">
        <v>3</v>
      </c>
      <c r="AV75" s="70">
        <f t="shared" si="22"/>
        <v>1</v>
      </c>
      <c r="AW75" s="68">
        <v>2.3571444201264824</v>
      </c>
      <c r="AX75" s="68">
        <v>0</v>
      </c>
      <c r="AY75" s="70">
        <f t="shared" si="23"/>
        <v>0</v>
      </c>
      <c r="AZ75" s="68">
        <v>8</v>
      </c>
      <c r="BA75" s="68">
        <v>3</v>
      </c>
      <c r="BB75" s="70">
        <f t="shared" si="24"/>
        <v>0.375</v>
      </c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</row>
    <row r="76" spans="1:87" x14ac:dyDescent="0.25">
      <c r="A76" s="125">
        <v>12103</v>
      </c>
      <c r="B76" s="126">
        <v>9944</v>
      </c>
      <c r="C76" s="127">
        <v>1075286219</v>
      </c>
      <c r="D76" s="126" t="s">
        <v>651</v>
      </c>
      <c r="E76" s="126" t="s">
        <v>556</v>
      </c>
      <c r="F76" s="126" t="s">
        <v>556</v>
      </c>
      <c r="G76" s="126" t="s">
        <v>133</v>
      </c>
      <c r="H76" s="126" t="s">
        <v>133</v>
      </c>
      <c r="I76" s="126" t="s">
        <v>1242</v>
      </c>
      <c r="J76" s="126" t="s">
        <v>112</v>
      </c>
      <c r="K76" s="126" t="s">
        <v>505</v>
      </c>
      <c r="L76" s="126">
        <v>3000</v>
      </c>
      <c r="M76" s="126" t="s">
        <v>1236</v>
      </c>
      <c r="N76" s="128"/>
      <c r="O76" s="129"/>
      <c r="P76" s="130">
        <v>73218</v>
      </c>
      <c r="Q76" s="68">
        <v>82001.740000000005</v>
      </c>
      <c r="R76" s="70">
        <f t="shared" si="13"/>
        <v>1.119966948018247</v>
      </c>
      <c r="S76" s="68">
        <v>10499</v>
      </c>
      <c r="T76" s="68">
        <v>5753.92</v>
      </c>
      <c r="U76" s="70">
        <v>0.54804457567387366</v>
      </c>
      <c r="V76" s="68">
        <v>22866.664483446209</v>
      </c>
      <c r="W76" s="68">
        <v>20492.64</v>
      </c>
      <c r="X76" s="70">
        <f t="shared" si="14"/>
        <v>0.8961796774004871</v>
      </c>
      <c r="Y76" s="68">
        <v>1666</v>
      </c>
      <c r="Z76" s="108">
        <v>419</v>
      </c>
      <c r="AA76" s="70">
        <f t="shared" si="15"/>
        <v>0.25150060024009602</v>
      </c>
      <c r="AB76" s="68">
        <v>19</v>
      </c>
      <c r="AC76" s="68">
        <v>15</v>
      </c>
      <c r="AD76" s="70">
        <f t="shared" si="16"/>
        <v>0.78947368421052633</v>
      </c>
      <c r="AE76" s="68">
        <v>3</v>
      </c>
      <c r="AF76" s="68">
        <v>3</v>
      </c>
      <c r="AG76" s="70">
        <f t="shared" si="17"/>
        <v>1</v>
      </c>
      <c r="AH76" s="68">
        <v>107.12967641310681</v>
      </c>
      <c r="AI76" s="68">
        <v>93</v>
      </c>
      <c r="AJ76" s="70">
        <f t="shared" si="18"/>
        <v>0.86810679462317397</v>
      </c>
      <c r="AK76" s="68">
        <v>3.9799545362731585</v>
      </c>
      <c r="AL76" s="68">
        <v>1</v>
      </c>
      <c r="AM76" s="70">
        <f t="shared" si="19"/>
        <v>0.25125915155211875</v>
      </c>
      <c r="AN76" s="68">
        <v>4.3275270461614355</v>
      </c>
      <c r="AO76" s="68">
        <v>5</v>
      </c>
      <c r="AP76" s="70">
        <f t="shared" si="20"/>
        <v>1.1553942809982101</v>
      </c>
      <c r="AQ76" s="68">
        <v>7.1688469621756399</v>
      </c>
      <c r="AR76" s="68">
        <v>5</v>
      </c>
      <c r="AS76" s="70">
        <f t="shared" si="21"/>
        <v>0.69746223156681442</v>
      </c>
      <c r="AT76" s="68">
        <v>5</v>
      </c>
      <c r="AU76" s="68">
        <v>4</v>
      </c>
      <c r="AV76" s="70">
        <f t="shared" si="22"/>
        <v>0.8</v>
      </c>
      <c r="AW76" s="68">
        <v>2.1428532425232278</v>
      </c>
      <c r="AX76" s="68">
        <v>0</v>
      </c>
      <c r="AY76" s="70">
        <f t="shared" si="23"/>
        <v>0</v>
      </c>
      <c r="AZ76" s="68">
        <v>8</v>
      </c>
      <c r="BA76" s="68">
        <v>3</v>
      </c>
      <c r="BB76" s="70">
        <f t="shared" si="24"/>
        <v>0.375</v>
      </c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</row>
    <row r="77" spans="1:87" x14ac:dyDescent="0.25">
      <c r="A77" s="131">
        <v>1265</v>
      </c>
      <c r="B77" s="131">
        <v>9944</v>
      </c>
      <c r="C77" s="132">
        <v>1053742787</v>
      </c>
      <c r="D77" s="131" t="s">
        <v>643</v>
      </c>
      <c r="E77" s="131" t="s">
        <v>556</v>
      </c>
      <c r="F77" s="131" t="s">
        <v>556</v>
      </c>
      <c r="G77" s="131" t="s">
        <v>121</v>
      </c>
      <c r="H77" s="131" t="s">
        <v>122</v>
      </c>
      <c r="I77" s="131" t="s">
        <v>1242</v>
      </c>
      <c r="J77" s="131" t="s">
        <v>112</v>
      </c>
      <c r="K77" s="131" t="s">
        <v>505</v>
      </c>
      <c r="L77" s="131">
        <v>3000</v>
      </c>
      <c r="M77" s="131"/>
      <c r="N77" s="133"/>
      <c r="O77" s="134"/>
      <c r="P77" s="135">
        <v>73218</v>
      </c>
      <c r="Q77" s="68">
        <v>79425.240000000005</v>
      </c>
      <c r="R77" s="70">
        <f t="shared" si="13"/>
        <v>1.0847775137261331</v>
      </c>
      <c r="S77" s="68">
        <v>8679</v>
      </c>
      <c r="T77" s="68">
        <v>3955.65</v>
      </c>
      <c r="U77" s="70">
        <v>0</v>
      </c>
      <c r="V77" s="68">
        <v>20741.967660053702</v>
      </c>
      <c r="W77" s="68">
        <v>12270.810000000001</v>
      </c>
      <c r="X77" s="70">
        <f t="shared" si="14"/>
        <v>0.59159334355881599</v>
      </c>
      <c r="Y77" s="68">
        <v>778</v>
      </c>
      <c r="Z77" s="108">
        <v>0</v>
      </c>
      <c r="AA77" s="70">
        <f t="shared" si="15"/>
        <v>0</v>
      </c>
      <c r="AB77" s="68">
        <v>19</v>
      </c>
      <c r="AC77" s="68">
        <v>19</v>
      </c>
      <c r="AD77" s="70">
        <f t="shared" si="16"/>
        <v>1</v>
      </c>
      <c r="AE77" s="68">
        <v>3</v>
      </c>
      <c r="AF77" s="68">
        <v>4</v>
      </c>
      <c r="AG77" s="70">
        <f t="shared" si="17"/>
        <v>1.3333333333333333</v>
      </c>
      <c r="AH77" s="68">
        <v>107.12967641310681</v>
      </c>
      <c r="AI77" s="68">
        <v>45</v>
      </c>
      <c r="AJ77" s="70">
        <f t="shared" si="18"/>
        <v>0.42005167481766487</v>
      </c>
      <c r="AK77" s="68">
        <v>3.9799545362731585</v>
      </c>
      <c r="AL77" s="68">
        <v>1</v>
      </c>
      <c r="AM77" s="70">
        <f t="shared" si="19"/>
        <v>0.25125915155211875</v>
      </c>
      <c r="AN77" s="68">
        <v>4.3275270461614355</v>
      </c>
      <c r="AO77" s="68">
        <v>6</v>
      </c>
      <c r="AP77" s="70">
        <f t="shared" si="20"/>
        <v>1.3864731371978523</v>
      </c>
      <c r="AQ77" s="68">
        <v>6.2727410919036846</v>
      </c>
      <c r="AR77" s="68">
        <v>8</v>
      </c>
      <c r="AS77" s="70">
        <f t="shared" si="21"/>
        <v>1.2753595091507464</v>
      </c>
      <c r="AT77" s="68">
        <v>4</v>
      </c>
      <c r="AU77" s="68">
        <v>5</v>
      </c>
      <c r="AV77" s="70">
        <f t="shared" si="22"/>
        <v>1.25</v>
      </c>
      <c r="AW77" s="68">
        <v>2.1428532425232278</v>
      </c>
      <c r="AX77" s="68">
        <v>0</v>
      </c>
      <c r="AY77" s="70">
        <f t="shared" si="23"/>
        <v>0</v>
      </c>
      <c r="AZ77" s="68">
        <v>8</v>
      </c>
      <c r="BA77" s="68">
        <v>2</v>
      </c>
      <c r="BB77" s="70">
        <f t="shared" si="24"/>
        <v>0.25</v>
      </c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</row>
    <row r="78" spans="1:87" x14ac:dyDescent="0.25">
      <c r="A78" s="131">
        <v>21708</v>
      </c>
      <c r="B78" s="131">
        <v>19282</v>
      </c>
      <c r="C78" s="142">
        <v>1020043491</v>
      </c>
      <c r="D78" s="131" t="s">
        <v>640</v>
      </c>
      <c r="E78" s="131" t="s">
        <v>551</v>
      </c>
      <c r="F78" s="131" t="s">
        <v>551</v>
      </c>
      <c r="G78" s="131" t="s">
        <v>113</v>
      </c>
      <c r="H78" s="131" t="s">
        <v>113</v>
      </c>
      <c r="I78" s="131" t="s">
        <v>1242</v>
      </c>
      <c r="J78" s="131" t="s">
        <v>112</v>
      </c>
      <c r="K78" s="131" t="s">
        <v>135</v>
      </c>
      <c r="L78" s="131">
        <v>13006</v>
      </c>
      <c r="M78" s="143"/>
      <c r="N78" s="144"/>
      <c r="O78" s="145"/>
      <c r="P78" s="136">
        <v>700427</v>
      </c>
      <c r="Q78" s="68">
        <v>0</v>
      </c>
      <c r="R78" s="70">
        <f t="shared" si="13"/>
        <v>0</v>
      </c>
      <c r="S78" s="68">
        <v>93292</v>
      </c>
      <c r="T78" s="68">
        <v>0</v>
      </c>
      <c r="U78" s="70">
        <v>0</v>
      </c>
      <c r="V78" s="68">
        <v>188617.29254814665</v>
      </c>
      <c r="W78" s="68">
        <v>0</v>
      </c>
      <c r="X78" s="70">
        <f t="shared" si="14"/>
        <v>0</v>
      </c>
      <c r="Y78" s="68">
        <v>10365</v>
      </c>
      <c r="Z78" s="108">
        <v>0</v>
      </c>
      <c r="AA78" s="70">
        <f t="shared" si="15"/>
        <v>0</v>
      </c>
      <c r="AB78" s="68">
        <v>165</v>
      </c>
      <c r="AC78" s="68">
        <v>0</v>
      </c>
      <c r="AD78" s="70">
        <f t="shared" si="16"/>
        <v>0</v>
      </c>
      <c r="AE78" s="68">
        <v>25</v>
      </c>
      <c r="AF78" s="68">
        <v>0</v>
      </c>
      <c r="AG78" s="70">
        <f t="shared" si="17"/>
        <v>0</v>
      </c>
      <c r="AH78" s="68">
        <v>894.7696194319642</v>
      </c>
      <c r="AI78" s="68">
        <v>0</v>
      </c>
      <c r="AJ78" s="70">
        <f t="shared" si="18"/>
        <v>0</v>
      </c>
      <c r="AK78" s="68">
        <v>38.207563548222325</v>
      </c>
      <c r="AL78" s="68">
        <v>0</v>
      </c>
      <c r="AM78" s="70">
        <f t="shared" si="19"/>
        <v>0</v>
      </c>
      <c r="AN78" s="68">
        <v>35.341470876985056</v>
      </c>
      <c r="AO78" s="68">
        <v>0</v>
      </c>
      <c r="AP78" s="70">
        <f t="shared" si="20"/>
        <v>0</v>
      </c>
      <c r="AQ78" s="68">
        <v>64.519622659580762</v>
      </c>
      <c r="AR78" s="68">
        <v>0</v>
      </c>
      <c r="AS78" s="70">
        <f t="shared" si="21"/>
        <v>0</v>
      </c>
      <c r="AT78" s="68">
        <v>47</v>
      </c>
      <c r="AU78" s="68">
        <v>0</v>
      </c>
      <c r="AV78" s="70">
        <f t="shared" si="22"/>
        <v>0</v>
      </c>
      <c r="AW78" s="68">
        <v>20.499225164588175</v>
      </c>
      <c r="AX78" s="68">
        <v>0</v>
      </c>
      <c r="AY78" s="70">
        <f t="shared" si="23"/>
        <v>0</v>
      </c>
      <c r="AZ78" s="68">
        <v>65</v>
      </c>
      <c r="BA78" s="68">
        <v>0</v>
      </c>
      <c r="BB78" s="70">
        <f t="shared" si="24"/>
        <v>0</v>
      </c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</row>
    <row r="79" spans="1:87" x14ac:dyDescent="0.25">
      <c r="A79" s="131">
        <v>2862</v>
      </c>
      <c r="B79" s="131">
        <v>21708</v>
      </c>
      <c r="C79" s="132">
        <v>1060785159</v>
      </c>
      <c r="D79" s="131" t="s">
        <v>655</v>
      </c>
      <c r="E79" s="131" t="s">
        <v>554</v>
      </c>
      <c r="F79" s="131" t="s">
        <v>554</v>
      </c>
      <c r="G79" s="131" t="s">
        <v>136</v>
      </c>
      <c r="H79" s="131" t="s">
        <v>137</v>
      </c>
      <c r="I79" s="131" t="s">
        <v>1242</v>
      </c>
      <c r="J79" s="131" t="s">
        <v>112</v>
      </c>
      <c r="K79" s="131" t="s">
        <v>135</v>
      </c>
      <c r="L79" s="131">
        <v>13006</v>
      </c>
      <c r="M79" s="131"/>
      <c r="N79" s="133"/>
      <c r="O79" s="134"/>
      <c r="P79" s="135">
        <v>387438</v>
      </c>
      <c r="Q79" s="68">
        <v>0</v>
      </c>
      <c r="R79" s="70">
        <f t="shared" si="13"/>
        <v>0</v>
      </c>
      <c r="S79" s="68">
        <v>50324</v>
      </c>
      <c r="T79" s="68">
        <v>0</v>
      </c>
      <c r="U79" s="70">
        <v>0</v>
      </c>
      <c r="V79" s="68">
        <v>108177.55813016632</v>
      </c>
      <c r="W79" s="68">
        <v>0</v>
      </c>
      <c r="X79" s="70">
        <f t="shared" si="14"/>
        <v>0</v>
      </c>
      <c r="Y79" s="68">
        <v>7567</v>
      </c>
      <c r="Z79" s="108">
        <v>0</v>
      </c>
      <c r="AA79" s="70">
        <f t="shared" si="15"/>
        <v>0</v>
      </c>
      <c r="AB79" s="68">
        <v>96</v>
      </c>
      <c r="AC79" s="68">
        <v>0</v>
      </c>
      <c r="AD79" s="70">
        <f t="shared" si="16"/>
        <v>0</v>
      </c>
      <c r="AE79" s="68">
        <v>14</v>
      </c>
      <c r="AF79" s="68">
        <v>0</v>
      </c>
      <c r="AG79" s="70">
        <f t="shared" si="17"/>
        <v>0</v>
      </c>
      <c r="AH79" s="68">
        <v>521.78227800197919</v>
      </c>
      <c r="AI79" s="68">
        <v>0</v>
      </c>
      <c r="AJ79" s="70">
        <f t="shared" si="18"/>
        <v>0</v>
      </c>
      <c r="AK79" s="68">
        <v>22.287745403129687</v>
      </c>
      <c r="AL79" s="68">
        <v>0</v>
      </c>
      <c r="AM79" s="70">
        <f t="shared" si="19"/>
        <v>0</v>
      </c>
      <c r="AN79" s="68">
        <v>20.916380723113605</v>
      </c>
      <c r="AO79" s="68">
        <v>0</v>
      </c>
      <c r="AP79" s="70">
        <f t="shared" si="20"/>
        <v>0</v>
      </c>
      <c r="AQ79" s="68">
        <v>43.013081773053841</v>
      </c>
      <c r="AR79" s="68">
        <v>0</v>
      </c>
      <c r="AS79" s="70">
        <f t="shared" si="21"/>
        <v>0</v>
      </c>
      <c r="AT79" s="68">
        <v>33</v>
      </c>
      <c r="AU79" s="68">
        <v>0</v>
      </c>
      <c r="AV79" s="70">
        <f t="shared" si="22"/>
        <v>0</v>
      </c>
      <c r="AW79" s="68">
        <v>11.33905289104748</v>
      </c>
      <c r="AX79" s="68">
        <v>0</v>
      </c>
      <c r="AY79" s="70">
        <f t="shared" si="23"/>
        <v>0</v>
      </c>
      <c r="AZ79" s="68">
        <v>38</v>
      </c>
      <c r="BA79" s="68">
        <v>0</v>
      </c>
      <c r="BB79" s="70">
        <f t="shared" si="24"/>
        <v>0</v>
      </c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</row>
    <row r="80" spans="1:87" x14ac:dyDescent="0.25">
      <c r="A80" s="131">
        <v>7783</v>
      </c>
      <c r="B80" s="143">
        <v>2862</v>
      </c>
      <c r="C80" s="142">
        <v>1107914770</v>
      </c>
      <c r="D80" s="131" t="s">
        <v>665</v>
      </c>
      <c r="E80" s="131" t="s">
        <v>556</v>
      </c>
      <c r="F80" s="131" t="s">
        <v>556</v>
      </c>
      <c r="G80" s="131" t="s">
        <v>155</v>
      </c>
      <c r="H80" s="131" t="s">
        <v>156</v>
      </c>
      <c r="I80" s="131" t="s">
        <v>1242</v>
      </c>
      <c r="J80" s="131" t="s">
        <v>112</v>
      </c>
      <c r="K80" s="131" t="s">
        <v>135</v>
      </c>
      <c r="L80" s="131">
        <v>13006</v>
      </c>
      <c r="M80" s="143" t="s">
        <v>1243</v>
      </c>
      <c r="N80" s="144"/>
      <c r="O80" s="145">
        <v>0.2</v>
      </c>
      <c r="P80" s="136">
        <v>73613</v>
      </c>
      <c r="Q80" s="68">
        <v>37420.880000000005</v>
      </c>
      <c r="R80" s="70">
        <f t="shared" si="13"/>
        <v>0.50834608017605587</v>
      </c>
      <c r="S80" s="68">
        <v>9001</v>
      </c>
      <c r="T80" s="68">
        <v>10858.48</v>
      </c>
      <c r="U80" s="70">
        <v>0</v>
      </c>
      <c r="V80" s="68">
        <v>22682.68744671698</v>
      </c>
      <c r="W80" s="68">
        <v>10398.480000000001</v>
      </c>
      <c r="X80" s="70">
        <f t="shared" si="14"/>
        <v>0.45843245093539586</v>
      </c>
      <c r="Y80" s="68">
        <v>311</v>
      </c>
      <c r="Z80" s="108">
        <v>480</v>
      </c>
      <c r="AA80" s="70">
        <f t="shared" si="15"/>
        <v>1.5434083601286173</v>
      </c>
      <c r="AB80" s="68">
        <v>18</v>
      </c>
      <c r="AC80" s="68">
        <v>5</v>
      </c>
      <c r="AD80" s="70">
        <f t="shared" si="16"/>
        <v>0.27777777777777779</v>
      </c>
      <c r="AE80" s="68">
        <v>2</v>
      </c>
      <c r="AF80" s="68">
        <v>2</v>
      </c>
      <c r="AG80" s="70">
        <f t="shared" si="17"/>
        <v>1</v>
      </c>
      <c r="AH80" s="68">
        <v>100.16315039721809</v>
      </c>
      <c r="AI80" s="68">
        <v>26</v>
      </c>
      <c r="AJ80" s="70">
        <f t="shared" si="18"/>
        <v>0.25957649990931314</v>
      </c>
      <c r="AK80" s="68">
        <v>3.9799545362731585</v>
      </c>
      <c r="AL80" s="68">
        <v>1</v>
      </c>
      <c r="AM80" s="70">
        <f t="shared" si="19"/>
        <v>0.25125915155211875</v>
      </c>
      <c r="AN80" s="68">
        <v>4.3275270461614355</v>
      </c>
      <c r="AO80" s="68">
        <v>0</v>
      </c>
      <c r="AP80" s="70">
        <f t="shared" si="20"/>
        <v>0</v>
      </c>
      <c r="AQ80" s="68">
        <v>8.9610587027195496</v>
      </c>
      <c r="AR80" s="68">
        <v>4</v>
      </c>
      <c r="AS80" s="70">
        <f t="shared" si="21"/>
        <v>0.44637582820276123</v>
      </c>
      <c r="AT80" s="68">
        <v>19</v>
      </c>
      <c r="AU80" s="68">
        <v>3</v>
      </c>
      <c r="AV80" s="70">
        <f t="shared" si="22"/>
        <v>0.15789473684210525</v>
      </c>
      <c r="AW80" s="68">
        <v>2.1544136106129965</v>
      </c>
      <c r="AX80" s="68">
        <v>2</v>
      </c>
      <c r="AY80" s="70">
        <f t="shared" si="23"/>
        <v>0.92832684965768431</v>
      </c>
      <c r="AZ80" s="68">
        <v>6</v>
      </c>
      <c r="BA80" s="68">
        <v>1</v>
      </c>
      <c r="BB80" s="70">
        <f t="shared" si="24"/>
        <v>0.16666666666666666</v>
      </c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</row>
    <row r="81" spans="1:87" x14ac:dyDescent="0.25">
      <c r="A81" s="119">
        <v>3502</v>
      </c>
      <c r="B81" s="121">
        <v>2862</v>
      </c>
      <c r="C81" s="120">
        <v>1007585415</v>
      </c>
      <c r="D81" s="119" t="s">
        <v>658</v>
      </c>
      <c r="E81" s="119" t="s">
        <v>556</v>
      </c>
      <c r="F81" s="119" t="s">
        <v>556</v>
      </c>
      <c r="G81" s="119" t="s">
        <v>146</v>
      </c>
      <c r="H81" s="119" t="s">
        <v>147</v>
      </c>
      <c r="I81" s="119" t="s">
        <v>1242</v>
      </c>
      <c r="J81" s="119" t="s">
        <v>112</v>
      </c>
      <c r="K81" s="119" t="s">
        <v>135</v>
      </c>
      <c r="L81" s="119">
        <v>13006</v>
      </c>
      <c r="M81" s="121" t="s">
        <v>1236</v>
      </c>
      <c r="N81" s="122"/>
      <c r="O81" s="123"/>
      <c r="P81" s="124">
        <v>85236</v>
      </c>
      <c r="Q81" s="68">
        <v>9000</v>
      </c>
      <c r="R81" s="70">
        <f t="shared" si="13"/>
        <v>0.10558918766718288</v>
      </c>
      <c r="S81" s="68">
        <v>10430</v>
      </c>
      <c r="T81" s="68">
        <v>2781.74</v>
      </c>
      <c r="U81" s="70">
        <v>0.26670565675934799</v>
      </c>
      <c r="V81" s="68">
        <v>24445.60425259675</v>
      </c>
      <c r="W81" s="68">
        <v>2997.39</v>
      </c>
      <c r="X81" s="70">
        <f t="shared" si="14"/>
        <v>0.12261468233830221</v>
      </c>
      <c r="Y81" s="68">
        <v>829</v>
      </c>
      <c r="Z81" s="108">
        <v>320</v>
      </c>
      <c r="AA81" s="70">
        <f t="shared" si="15"/>
        <v>0.38600723763570566</v>
      </c>
      <c r="AB81" s="68">
        <v>22</v>
      </c>
      <c r="AC81" s="68">
        <v>12</v>
      </c>
      <c r="AD81" s="70">
        <f t="shared" si="16"/>
        <v>0.54545454545454541</v>
      </c>
      <c r="AE81" s="68">
        <v>3</v>
      </c>
      <c r="AF81" s="68">
        <v>1</v>
      </c>
      <c r="AG81" s="70">
        <f t="shared" si="17"/>
        <v>0.33333333333333331</v>
      </c>
      <c r="AH81" s="68">
        <v>119.02925446077298</v>
      </c>
      <c r="AI81" s="68">
        <v>20</v>
      </c>
      <c r="AJ81" s="70">
        <f t="shared" si="18"/>
        <v>0.1680259201034579</v>
      </c>
      <c r="AK81" s="68">
        <v>5.5719363507824218</v>
      </c>
      <c r="AL81" s="68">
        <v>0</v>
      </c>
      <c r="AM81" s="70">
        <f t="shared" si="19"/>
        <v>0</v>
      </c>
      <c r="AN81" s="68">
        <v>5.048781553855008</v>
      </c>
      <c r="AO81" s="68">
        <v>0</v>
      </c>
      <c r="AP81" s="70">
        <f t="shared" si="20"/>
        <v>0</v>
      </c>
      <c r="AQ81" s="68">
        <v>8.0649528324475952</v>
      </c>
      <c r="AR81" s="68">
        <v>2</v>
      </c>
      <c r="AS81" s="70">
        <f t="shared" si="21"/>
        <v>0.24798657122375622</v>
      </c>
      <c r="AT81" s="68">
        <v>7</v>
      </c>
      <c r="AU81" s="68">
        <v>1</v>
      </c>
      <c r="AV81" s="70">
        <f t="shared" si="22"/>
        <v>0.14285714285714285</v>
      </c>
      <c r="AW81" s="68">
        <v>2.494581099998769</v>
      </c>
      <c r="AX81" s="68">
        <v>0</v>
      </c>
      <c r="AY81" s="70">
        <f t="shared" si="23"/>
        <v>0</v>
      </c>
      <c r="AZ81" s="68">
        <v>9</v>
      </c>
      <c r="BA81" s="68">
        <v>0</v>
      </c>
      <c r="BB81" s="70">
        <f t="shared" si="24"/>
        <v>0</v>
      </c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</row>
    <row r="82" spans="1:87" x14ac:dyDescent="0.25">
      <c r="A82" s="125">
        <v>5976</v>
      </c>
      <c r="B82" s="126">
        <v>2862</v>
      </c>
      <c r="C82" s="127">
        <v>1071607582</v>
      </c>
      <c r="D82" s="126" t="s">
        <v>656</v>
      </c>
      <c r="E82" s="126" t="s">
        <v>556</v>
      </c>
      <c r="F82" s="126" t="s">
        <v>556</v>
      </c>
      <c r="G82" s="126" t="s">
        <v>140</v>
      </c>
      <c r="H82" s="126" t="s">
        <v>141</v>
      </c>
      <c r="I82" s="126" t="s">
        <v>1242</v>
      </c>
      <c r="J82" s="126" t="s">
        <v>112</v>
      </c>
      <c r="K82" s="126" t="s">
        <v>135</v>
      </c>
      <c r="L82" s="126">
        <v>13006</v>
      </c>
      <c r="M82" s="126"/>
      <c r="N82" s="128"/>
      <c r="O82" s="129"/>
      <c r="P82" s="130">
        <v>81362</v>
      </c>
      <c r="Q82" s="68">
        <v>0</v>
      </c>
      <c r="R82" s="70">
        <f t="shared" si="13"/>
        <v>0</v>
      </c>
      <c r="S82" s="68">
        <v>12618</v>
      </c>
      <c r="T82" s="68">
        <v>0</v>
      </c>
      <c r="U82" s="70">
        <v>0</v>
      </c>
      <c r="V82" s="68">
        <v>23107.058514939974</v>
      </c>
      <c r="W82" s="68">
        <v>0</v>
      </c>
      <c r="X82" s="70">
        <f t="shared" si="14"/>
        <v>0</v>
      </c>
      <c r="Y82" s="68">
        <v>726</v>
      </c>
      <c r="Z82" s="108">
        <v>0</v>
      </c>
      <c r="AA82" s="70">
        <f t="shared" si="15"/>
        <v>0</v>
      </c>
      <c r="AB82" s="68">
        <v>22</v>
      </c>
      <c r="AC82" s="68">
        <v>2</v>
      </c>
      <c r="AD82" s="70">
        <f t="shared" si="16"/>
        <v>9.0909090909090912E-2</v>
      </c>
      <c r="AE82" s="68">
        <v>3</v>
      </c>
      <c r="AF82" s="68">
        <v>1</v>
      </c>
      <c r="AG82" s="70">
        <f t="shared" si="17"/>
        <v>0.33333333333333331</v>
      </c>
      <c r="AH82" s="68">
        <v>119.02925446077298</v>
      </c>
      <c r="AI82" s="68">
        <v>0</v>
      </c>
      <c r="AJ82" s="70">
        <f t="shared" si="18"/>
        <v>0</v>
      </c>
      <c r="AK82" s="68">
        <v>5.5719363507824218</v>
      </c>
      <c r="AL82" s="68">
        <v>0</v>
      </c>
      <c r="AM82" s="70">
        <f t="shared" si="19"/>
        <v>0</v>
      </c>
      <c r="AN82" s="68">
        <v>5.048781553855008</v>
      </c>
      <c r="AO82" s="68">
        <v>0</v>
      </c>
      <c r="AP82" s="70">
        <f t="shared" si="20"/>
        <v>0</v>
      </c>
      <c r="AQ82" s="68">
        <v>8.9610587027195496</v>
      </c>
      <c r="AR82" s="68">
        <v>0</v>
      </c>
      <c r="AS82" s="70">
        <f t="shared" si="21"/>
        <v>0</v>
      </c>
      <c r="AT82" s="68">
        <v>0</v>
      </c>
      <c r="AU82" s="68">
        <v>0</v>
      </c>
      <c r="AV82" s="70" t="e">
        <f t="shared" si="22"/>
        <v>#DIV/0!</v>
      </c>
      <c r="AW82" s="68">
        <v>2.3812016924550639</v>
      </c>
      <c r="AX82" s="68">
        <v>0</v>
      </c>
      <c r="AY82" s="70">
        <f t="shared" si="23"/>
        <v>0</v>
      </c>
      <c r="AZ82" s="68">
        <v>9</v>
      </c>
      <c r="BA82" s="68">
        <v>0</v>
      </c>
      <c r="BB82" s="70">
        <f t="shared" si="24"/>
        <v>0</v>
      </c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</row>
    <row r="83" spans="1:87" x14ac:dyDescent="0.25">
      <c r="A83" s="131">
        <v>21014</v>
      </c>
      <c r="B83" s="143">
        <v>2862</v>
      </c>
      <c r="C83" s="142">
        <v>1068952017</v>
      </c>
      <c r="D83" s="131" t="s">
        <v>660</v>
      </c>
      <c r="E83" s="131" t="s">
        <v>556</v>
      </c>
      <c r="F83" s="131" t="s">
        <v>556</v>
      </c>
      <c r="G83" s="131" t="s">
        <v>148</v>
      </c>
      <c r="H83" s="131" t="s">
        <v>148</v>
      </c>
      <c r="I83" s="131" t="s">
        <v>1242</v>
      </c>
      <c r="J83" s="131" t="s">
        <v>112</v>
      </c>
      <c r="K83" s="131" t="s">
        <v>135</v>
      </c>
      <c r="L83" s="156">
        <v>13006</v>
      </c>
      <c r="M83" s="143"/>
      <c r="N83" s="144"/>
      <c r="O83" s="145"/>
      <c r="P83" s="135">
        <v>89111</v>
      </c>
      <c r="Q83" s="68">
        <v>5303.48</v>
      </c>
      <c r="R83" s="70">
        <f t="shared" si="13"/>
        <v>5.9515435804782794E-2</v>
      </c>
      <c r="S83" s="68">
        <v>13172</v>
      </c>
      <c r="T83" s="68">
        <v>0</v>
      </c>
      <c r="U83" s="70">
        <v>0</v>
      </c>
      <c r="V83" s="68">
        <v>25505.769466624748</v>
      </c>
      <c r="W83" s="68">
        <v>4711.3099999999995</v>
      </c>
      <c r="X83" s="70">
        <f t="shared" si="14"/>
        <v>0.18471546236489453</v>
      </c>
      <c r="Y83" s="68">
        <v>933</v>
      </c>
      <c r="Z83" s="108">
        <v>0</v>
      </c>
      <c r="AA83" s="70">
        <f t="shared" si="15"/>
        <v>0</v>
      </c>
      <c r="AB83" s="68">
        <v>22</v>
      </c>
      <c r="AC83" s="68">
        <v>0</v>
      </c>
      <c r="AD83" s="70">
        <f t="shared" si="16"/>
        <v>0</v>
      </c>
      <c r="AE83" s="68">
        <v>4</v>
      </c>
      <c r="AF83" s="68">
        <v>0</v>
      </c>
      <c r="AG83" s="70">
        <f t="shared" si="17"/>
        <v>0</v>
      </c>
      <c r="AH83" s="68">
        <v>119.02925446077298</v>
      </c>
      <c r="AI83" s="68">
        <v>3</v>
      </c>
      <c r="AJ83" s="70">
        <f t="shared" si="18"/>
        <v>2.5203888015518684E-2</v>
      </c>
      <c r="AK83" s="68">
        <v>5.5719363507824218</v>
      </c>
      <c r="AL83" s="68">
        <v>0</v>
      </c>
      <c r="AM83" s="70">
        <f t="shared" si="19"/>
        <v>0</v>
      </c>
      <c r="AN83" s="68">
        <v>5.048781553855008</v>
      </c>
      <c r="AO83" s="68">
        <v>0</v>
      </c>
      <c r="AP83" s="70">
        <f t="shared" si="20"/>
        <v>0</v>
      </c>
      <c r="AQ83" s="68">
        <v>8.0649528324475952</v>
      </c>
      <c r="AR83" s="68">
        <v>0</v>
      </c>
      <c r="AS83" s="70">
        <f t="shared" si="21"/>
        <v>0</v>
      </c>
      <c r="AT83" s="68">
        <v>7</v>
      </c>
      <c r="AU83" s="68">
        <v>2</v>
      </c>
      <c r="AV83" s="70">
        <f t="shared" si="22"/>
        <v>0.2857142857142857</v>
      </c>
      <c r="AW83" s="68">
        <v>2.6079897742971316</v>
      </c>
      <c r="AX83" s="68">
        <v>0</v>
      </c>
      <c r="AY83" s="70">
        <f t="shared" si="23"/>
        <v>0</v>
      </c>
      <c r="AZ83" s="68">
        <v>9</v>
      </c>
      <c r="BA83" s="68">
        <v>0</v>
      </c>
      <c r="BB83" s="70">
        <f t="shared" si="24"/>
        <v>0</v>
      </c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</row>
    <row r="84" spans="1:87" x14ac:dyDescent="0.25">
      <c r="A84" s="131">
        <v>21662</v>
      </c>
      <c r="B84" s="131">
        <v>2862</v>
      </c>
      <c r="C84" s="132">
        <v>1060270921</v>
      </c>
      <c r="D84" s="131" t="s">
        <v>649</v>
      </c>
      <c r="E84" s="131" t="s">
        <v>556</v>
      </c>
      <c r="F84" s="131" t="s">
        <v>556</v>
      </c>
      <c r="G84" s="131" t="s">
        <v>176</v>
      </c>
      <c r="H84" s="131" t="s">
        <v>176</v>
      </c>
      <c r="I84" s="131" t="s">
        <v>1242</v>
      </c>
      <c r="J84" s="131" t="s">
        <v>112</v>
      </c>
      <c r="K84" s="131" t="s">
        <v>135</v>
      </c>
      <c r="L84" s="131">
        <v>13006</v>
      </c>
      <c r="M84" s="131" t="s">
        <v>1165</v>
      </c>
      <c r="N84" s="133"/>
      <c r="O84" s="134">
        <v>0.5</v>
      </c>
      <c r="P84" s="135">
        <v>58116</v>
      </c>
      <c r="Q84" s="68">
        <v>0</v>
      </c>
      <c r="R84" s="70">
        <f t="shared" si="13"/>
        <v>0</v>
      </c>
      <c r="S84" s="68">
        <v>5103</v>
      </c>
      <c r="T84" s="68">
        <v>0</v>
      </c>
      <c r="U84" s="70">
        <v>0</v>
      </c>
      <c r="V84" s="68">
        <v>12436.438449287858</v>
      </c>
      <c r="W84" s="68">
        <v>0</v>
      </c>
      <c r="X84" s="70">
        <f t="shared" si="14"/>
        <v>0</v>
      </c>
      <c r="Y84" s="68">
        <v>4768</v>
      </c>
      <c r="Z84" s="108">
        <v>120</v>
      </c>
      <c r="AA84" s="70">
        <f t="shared" si="15"/>
        <v>2.5167785234899327E-2</v>
      </c>
      <c r="AB84" s="68">
        <v>12</v>
      </c>
      <c r="AC84" s="68">
        <v>1</v>
      </c>
      <c r="AD84" s="70">
        <f t="shared" si="16"/>
        <v>8.3333333333333329E-2</v>
      </c>
      <c r="AE84" s="68">
        <v>2</v>
      </c>
      <c r="AF84" s="68">
        <v>0</v>
      </c>
      <c r="AG84" s="70">
        <f t="shared" si="17"/>
        <v>0</v>
      </c>
      <c r="AH84" s="68">
        <v>64.531364222442122</v>
      </c>
      <c r="AI84" s="68">
        <v>0</v>
      </c>
      <c r="AJ84" s="70">
        <f t="shared" si="18"/>
        <v>0</v>
      </c>
      <c r="AK84" s="68">
        <v>1.5919818145092635</v>
      </c>
      <c r="AL84" s="68">
        <v>0</v>
      </c>
      <c r="AM84" s="70">
        <f t="shared" si="19"/>
        <v>0</v>
      </c>
      <c r="AN84" s="68">
        <v>1.4425090153871452</v>
      </c>
      <c r="AO84" s="68">
        <v>0</v>
      </c>
      <c r="AP84" s="70">
        <f t="shared" si="20"/>
        <v>0</v>
      </c>
      <c r="AQ84" s="68">
        <v>8.9610587027195496</v>
      </c>
      <c r="AR84" s="68">
        <v>0</v>
      </c>
      <c r="AS84" s="70">
        <f t="shared" si="21"/>
        <v>0</v>
      </c>
      <c r="AT84" s="68">
        <v>0</v>
      </c>
      <c r="AU84" s="68">
        <v>0</v>
      </c>
      <c r="AV84" s="70" t="e">
        <f t="shared" si="22"/>
        <v>#DIV/0!</v>
      </c>
      <c r="AW84" s="68">
        <v>1.7008667136835194</v>
      </c>
      <c r="AX84" s="68">
        <v>0</v>
      </c>
      <c r="AY84" s="70">
        <f t="shared" si="23"/>
        <v>0</v>
      </c>
      <c r="AZ84" s="68">
        <v>5</v>
      </c>
      <c r="BA84" s="68">
        <v>0</v>
      </c>
      <c r="BB84" s="70">
        <f t="shared" si="24"/>
        <v>0</v>
      </c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</row>
    <row r="85" spans="1:87" x14ac:dyDescent="0.25">
      <c r="A85" s="131">
        <v>10652</v>
      </c>
      <c r="B85" s="143">
        <v>21708</v>
      </c>
      <c r="C85" s="131">
        <v>1073487306</v>
      </c>
      <c r="D85" s="131" t="s">
        <v>659</v>
      </c>
      <c r="E85" s="131" t="s">
        <v>554</v>
      </c>
      <c r="F85" s="131" t="s">
        <v>554</v>
      </c>
      <c r="G85" s="131" t="s">
        <v>115</v>
      </c>
      <c r="H85" s="131" t="s">
        <v>116</v>
      </c>
      <c r="I85" s="131" t="s">
        <v>1242</v>
      </c>
      <c r="J85" s="131" t="s">
        <v>112</v>
      </c>
      <c r="K85" s="131" t="s">
        <v>135</v>
      </c>
      <c r="L85" s="156">
        <v>13006</v>
      </c>
      <c r="M85" s="131"/>
      <c r="N85" s="133"/>
      <c r="O85" s="134"/>
      <c r="P85" s="135">
        <v>312989</v>
      </c>
      <c r="Q85" s="68">
        <v>11746.96</v>
      </c>
      <c r="R85" s="70">
        <f t="shared" si="13"/>
        <v>3.753154264207368E-2</v>
      </c>
      <c r="S85" s="68">
        <v>42968</v>
      </c>
      <c r="T85" s="68">
        <v>0</v>
      </c>
      <c r="U85" s="70">
        <v>0</v>
      </c>
      <c r="V85" s="68">
        <v>80439.734417980348</v>
      </c>
      <c r="W85" s="68">
        <v>0</v>
      </c>
      <c r="X85" s="70">
        <f t="shared" si="14"/>
        <v>0</v>
      </c>
      <c r="Y85" s="68">
        <v>2798</v>
      </c>
      <c r="Z85" s="108">
        <v>0</v>
      </c>
      <c r="AA85" s="70">
        <f t="shared" si="15"/>
        <v>0</v>
      </c>
      <c r="AB85" s="68">
        <v>69</v>
      </c>
      <c r="AC85" s="68">
        <v>0</v>
      </c>
      <c r="AD85" s="70">
        <f t="shared" si="16"/>
        <v>0</v>
      </c>
      <c r="AE85" s="68">
        <v>11</v>
      </c>
      <c r="AF85" s="68">
        <v>0</v>
      </c>
      <c r="AG85" s="70">
        <f t="shared" si="17"/>
        <v>0</v>
      </c>
      <c r="AH85" s="68">
        <v>372.98734142998512</v>
      </c>
      <c r="AI85" s="68">
        <v>4</v>
      </c>
      <c r="AJ85" s="70">
        <f t="shared" si="18"/>
        <v>1.0724224539804806E-2</v>
      </c>
      <c r="AK85" s="68">
        <v>15.919818145092634</v>
      </c>
      <c r="AL85" s="68">
        <v>0</v>
      </c>
      <c r="AM85" s="70">
        <f t="shared" si="19"/>
        <v>0</v>
      </c>
      <c r="AN85" s="68">
        <v>14.425090153871452</v>
      </c>
      <c r="AO85" s="68">
        <v>0</v>
      </c>
      <c r="AP85" s="70">
        <f t="shared" si="20"/>
        <v>0</v>
      </c>
      <c r="AQ85" s="68">
        <v>21.506540886526921</v>
      </c>
      <c r="AR85" s="68">
        <v>0</v>
      </c>
      <c r="AS85" s="70">
        <f t="shared" si="21"/>
        <v>0</v>
      </c>
      <c r="AT85" s="68">
        <v>14</v>
      </c>
      <c r="AU85" s="68">
        <v>0</v>
      </c>
      <c r="AV85" s="70">
        <f t="shared" si="22"/>
        <v>0</v>
      </c>
      <c r="AW85" s="68">
        <v>9.1601722735406952</v>
      </c>
      <c r="AX85" s="68">
        <v>0</v>
      </c>
      <c r="AY85" s="70">
        <f t="shared" si="23"/>
        <v>0</v>
      </c>
      <c r="AZ85" s="68">
        <v>27</v>
      </c>
      <c r="BA85" s="68">
        <v>0</v>
      </c>
      <c r="BB85" s="70">
        <f t="shared" si="24"/>
        <v>0</v>
      </c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</row>
    <row r="86" spans="1:87" x14ac:dyDescent="0.25">
      <c r="A86" s="131">
        <v>8914</v>
      </c>
      <c r="B86" s="131">
        <v>10652</v>
      </c>
      <c r="C86" s="132">
        <v>1061804017</v>
      </c>
      <c r="D86" s="131" t="s">
        <v>657</v>
      </c>
      <c r="E86" s="131" t="s">
        <v>556</v>
      </c>
      <c r="F86" s="131" t="s">
        <v>556</v>
      </c>
      <c r="G86" s="131" t="s">
        <v>379</v>
      </c>
      <c r="H86" s="131" t="s">
        <v>380</v>
      </c>
      <c r="I86" s="131" t="s">
        <v>1242</v>
      </c>
      <c r="J86" s="131" t="s">
        <v>112</v>
      </c>
      <c r="K86" s="131" t="s">
        <v>135</v>
      </c>
      <c r="L86" s="131">
        <v>13006</v>
      </c>
      <c r="M86" s="131" t="s">
        <v>1162</v>
      </c>
      <c r="N86" s="133">
        <v>5</v>
      </c>
      <c r="O86" s="134">
        <v>0.1</v>
      </c>
      <c r="P86" s="150">
        <v>75118</v>
      </c>
      <c r="Q86" s="68">
        <v>3600</v>
      </c>
      <c r="R86" s="70">
        <f t="shared" si="13"/>
        <v>4.7924598631486459E-2</v>
      </c>
      <c r="S86" s="68">
        <v>11722</v>
      </c>
      <c r="T86" s="68">
        <v>0</v>
      </c>
      <c r="U86" s="70">
        <v>0</v>
      </c>
      <c r="V86" s="68">
        <v>20953.790918329789</v>
      </c>
      <c r="W86" s="68">
        <v>2961.7300000000005</v>
      </c>
      <c r="X86" s="70">
        <f t="shared" si="14"/>
        <v>0.14134578375549037</v>
      </c>
      <c r="Y86" s="68">
        <v>933</v>
      </c>
      <c r="Z86" s="108">
        <v>0</v>
      </c>
      <c r="AA86" s="70">
        <f t="shared" si="15"/>
        <v>0</v>
      </c>
      <c r="AB86" s="68">
        <v>18</v>
      </c>
      <c r="AC86" s="68">
        <v>2</v>
      </c>
      <c r="AD86" s="70">
        <f t="shared" si="16"/>
        <v>0.1111111111111111</v>
      </c>
      <c r="AE86" s="68">
        <v>3</v>
      </c>
      <c r="AF86" s="68">
        <v>3</v>
      </c>
      <c r="AG86" s="70">
        <f t="shared" si="17"/>
        <v>1</v>
      </c>
      <c r="AH86" s="68">
        <v>98.196624381329357</v>
      </c>
      <c r="AI86" s="68">
        <v>25</v>
      </c>
      <c r="AJ86" s="70">
        <f t="shared" si="18"/>
        <v>0.25459123628238878</v>
      </c>
      <c r="AK86" s="68">
        <v>3.9799545362731585</v>
      </c>
      <c r="AL86" s="68">
        <v>0</v>
      </c>
      <c r="AM86" s="70">
        <f t="shared" si="19"/>
        <v>0</v>
      </c>
      <c r="AN86" s="68">
        <v>3.6062725384678629</v>
      </c>
      <c r="AO86" s="68">
        <v>3</v>
      </c>
      <c r="AP86" s="70">
        <f t="shared" si="20"/>
        <v>0.83188388231871135</v>
      </c>
      <c r="AQ86" s="68">
        <v>3.5844234810878199</v>
      </c>
      <c r="AR86" s="68">
        <v>2</v>
      </c>
      <c r="AS86" s="70">
        <f t="shared" si="21"/>
        <v>0.55796978525345153</v>
      </c>
      <c r="AT86" s="68">
        <v>7</v>
      </c>
      <c r="AU86" s="68">
        <v>0</v>
      </c>
      <c r="AV86" s="70">
        <f t="shared" si="22"/>
        <v>0</v>
      </c>
      <c r="AW86" s="68">
        <v>2.198460076372748</v>
      </c>
      <c r="AX86" s="68">
        <v>0</v>
      </c>
      <c r="AY86" s="70">
        <f t="shared" si="23"/>
        <v>0</v>
      </c>
      <c r="AZ86" s="68">
        <v>7</v>
      </c>
      <c r="BA86" s="68">
        <v>0</v>
      </c>
      <c r="BB86" s="70">
        <f t="shared" si="24"/>
        <v>0</v>
      </c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</row>
    <row r="87" spans="1:87" x14ac:dyDescent="0.25">
      <c r="A87" s="125">
        <v>11985</v>
      </c>
      <c r="B87" s="126">
        <v>10652</v>
      </c>
      <c r="C87" s="147">
        <v>1079041156</v>
      </c>
      <c r="D87" s="126" t="s">
        <v>671</v>
      </c>
      <c r="E87" s="126" t="s">
        <v>556</v>
      </c>
      <c r="F87" s="126" t="s">
        <v>556</v>
      </c>
      <c r="G87" s="126" t="s">
        <v>1152</v>
      </c>
      <c r="H87" s="126" t="s">
        <v>1152</v>
      </c>
      <c r="I87" s="126" t="s">
        <v>1242</v>
      </c>
      <c r="J87" s="126" t="s">
        <v>112</v>
      </c>
      <c r="K87" s="126" t="s">
        <v>135</v>
      </c>
      <c r="L87" s="126">
        <v>13006</v>
      </c>
      <c r="M87" s="148"/>
      <c r="N87" s="149"/>
      <c r="O87" s="151"/>
      <c r="P87" s="141">
        <v>84507</v>
      </c>
      <c r="Q87" s="68">
        <v>36601.75</v>
      </c>
      <c r="R87" s="70">
        <f t="shared" si="13"/>
        <v>0.43312092489379578</v>
      </c>
      <c r="S87" s="68">
        <v>7660</v>
      </c>
      <c r="T87" s="68">
        <v>781.74</v>
      </c>
      <c r="U87" s="70">
        <v>0.10205483028720627</v>
      </c>
      <c r="V87" s="68">
        <v>19954.295507843381</v>
      </c>
      <c r="W87" s="68">
        <v>6326.1399999999994</v>
      </c>
      <c r="X87" s="70">
        <f t="shared" si="14"/>
        <v>0.31703148815819637</v>
      </c>
      <c r="Y87" s="68">
        <v>726</v>
      </c>
      <c r="Z87" s="108">
        <v>410</v>
      </c>
      <c r="AA87" s="70">
        <f t="shared" si="15"/>
        <v>0.56473829201101933</v>
      </c>
      <c r="AB87" s="68">
        <v>20</v>
      </c>
      <c r="AC87" s="68">
        <v>23</v>
      </c>
      <c r="AD87" s="70">
        <f t="shared" si="16"/>
        <v>1.1499999999999999</v>
      </c>
      <c r="AE87" s="68">
        <v>3</v>
      </c>
      <c r="AF87" s="68">
        <v>1</v>
      </c>
      <c r="AG87" s="70">
        <f t="shared" si="17"/>
        <v>0.33333333333333331</v>
      </c>
      <c r="AH87" s="68">
        <v>108.12967641310681</v>
      </c>
      <c r="AI87" s="68">
        <v>25</v>
      </c>
      <c r="AJ87" s="70">
        <f t="shared" si="18"/>
        <v>0.23120387325018996</v>
      </c>
      <c r="AK87" s="68">
        <v>4.7759454435277906</v>
      </c>
      <c r="AL87" s="68">
        <v>0</v>
      </c>
      <c r="AM87" s="70">
        <f t="shared" si="19"/>
        <v>0</v>
      </c>
      <c r="AN87" s="68">
        <v>4.3275270461614355</v>
      </c>
      <c r="AO87" s="68">
        <v>2</v>
      </c>
      <c r="AP87" s="70">
        <f t="shared" si="20"/>
        <v>0.46215771239928405</v>
      </c>
      <c r="AQ87" s="68">
        <v>3.5844234810878199</v>
      </c>
      <c r="AR87" s="68">
        <v>2</v>
      </c>
      <c r="AS87" s="70">
        <f t="shared" si="21"/>
        <v>0.55796978525345153</v>
      </c>
      <c r="AT87" s="68">
        <v>7</v>
      </c>
      <c r="AU87" s="68">
        <v>2</v>
      </c>
      <c r="AV87" s="70">
        <f t="shared" si="22"/>
        <v>0.2857142857142857</v>
      </c>
      <c r="AW87" s="68">
        <v>2.4732456358533481</v>
      </c>
      <c r="AX87" s="68">
        <v>1</v>
      </c>
      <c r="AY87" s="70">
        <f t="shared" si="23"/>
        <v>0.40432700476795475</v>
      </c>
      <c r="AZ87" s="68">
        <v>8</v>
      </c>
      <c r="BA87" s="68">
        <v>1</v>
      </c>
      <c r="BB87" s="70">
        <f t="shared" si="24"/>
        <v>0.125</v>
      </c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</row>
    <row r="88" spans="1:87" x14ac:dyDescent="0.25">
      <c r="A88" s="131">
        <v>6112</v>
      </c>
      <c r="B88" s="153">
        <v>10652</v>
      </c>
      <c r="C88" s="152">
        <v>1055550261</v>
      </c>
      <c r="D88" s="131" t="s">
        <v>661</v>
      </c>
      <c r="E88" s="131" t="s">
        <v>556</v>
      </c>
      <c r="F88" s="131" t="s">
        <v>556</v>
      </c>
      <c r="G88" s="131" t="s">
        <v>149</v>
      </c>
      <c r="H88" s="131" t="s">
        <v>149</v>
      </c>
      <c r="I88" s="131" t="s">
        <v>1242</v>
      </c>
      <c r="J88" s="131" t="s">
        <v>112</v>
      </c>
      <c r="K88" s="131" t="s">
        <v>135</v>
      </c>
      <c r="L88" s="156">
        <v>13006</v>
      </c>
      <c r="M88" s="153" t="s">
        <v>1236</v>
      </c>
      <c r="N88" s="154"/>
      <c r="O88" s="155"/>
      <c r="P88" s="135">
        <v>81377</v>
      </c>
      <c r="Q88" s="68">
        <v>0</v>
      </c>
      <c r="R88" s="70">
        <f t="shared" si="13"/>
        <v>0</v>
      </c>
      <c r="S88" s="68">
        <v>12574</v>
      </c>
      <c r="T88" s="68">
        <v>0</v>
      </c>
      <c r="U88" s="70">
        <v>0</v>
      </c>
      <c r="V88" s="68">
        <v>22764.556003124693</v>
      </c>
      <c r="W88" s="68">
        <v>0</v>
      </c>
      <c r="X88" s="70">
        <f t="shared" si="14"/>
        <v>0</v>
      </c>
      <c r="Y88" s="68">
        <v>622</v>
      </c>
      <c r="Z88" s="108">
        <v>0</v>
      </c>
      <c r="AA88" s="70">
        <f t="shared" si="15"/>
        <v>0</v>
      </c>
      <c r="AB88" s="68">
        <v>20</v>
      </c>
      <c r="AC88" s="68">
        <v>8</v>
      </c>
      <c r="AD88" s="70">
        <f t="shared" si="16"/>
        <v>0.4</v>
      </c>
      <c r="AE88" s="68">
        <v>3</v>
      </c>
      <c r="AF88" s="68">
        <v>1</v>
      </c>
      <c r="AG88" s="70">
        <f t="shared" si="17"/>
        <v>0.33333333333333331</v>
      </c>
      <c r="AH88" s="68">
        <v>108.12967641310681</v>
      </c>
      <c r="AI88" s="68">
        <v>0</v>
      </c>
      <c r="AJ88" s="70">
        <f t="shared" si="18"/>
        <v>0</v>
      </c>
      <c r="AK88" s="68">
        <v>4.7759454435277906</v>
      </c>
      <c r="AL88" s="68">
        <v>0</v>
      </c>
      <c r="AM88" s="70">
        <f t="shared" si="19"/>
        <v>0</v>
      </c>
      <c r="AN88" s="68">
        <v>4.3275270461614355</v>
      </c>
      <c r="AO88" s="68">
        <v>0</v>
      </c>
      <c r="AP88" s="70">
        <f t="shared" si="20"/>
        <v>0</v>
      </c>
      <c r="AQ88" s="68">
        <v>7.1688469621756399</v>
      </c>
      <c r="AR88" s="68">
        <v>0</v>
      </c>
      <c r="AS88" s="70">
        <f t="shared" si="21"/>
        <v>0</v>
      </c>
      <c r="AT88" s="68">
        <v>0</v>
      </c>
      <c r="AU88" s="68">
        <v>0</v>
      </c>
      <c r="AV88" s="70" t="e">
        <f t="shared" si="22"/>
        <v>#DIV/0!</v>
      </c>
      <c r="AW88" s="68">
        <v>2.3816406937749286</v>
      </c>
      <c r="AX88" s="68">
        <v>0</v>
      </c>
      <c r="AY88" s="70">
        <f t="shared" si="23"/>
        <v>0</v>
      </c>
      <c r="AZ88" s="68">
        <v>8</v>
      </c>
      <c r="BA88" s="68">
        <v>0</v>
      </c>
      <c r="BB88" s="70">
        <f t="shared" si="24"/>
        <v>0</v>
      </c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</row>
    <row r="89" spans="1:87" x14ac:dyDescent="0.25">
      <c r="A89" s="131">
        <v>4864</v>
      </c>
      <c r="B89" s="153">
        <v>10652</v>
      </c>
      <c r="C89" s="152">
        <v>1047589641</v>
      </c>
      <c r="D89" s="131" t="s">
        <v>646</v>
      </c>
      <c r="E89" s="131" t="s">
        <v>556</v>
      </c>
      <c r="F89" s="131" t="s">
        <v>556</v>
      </c>
      <c r="G89" s="131" t="s">
        <v>377</v>
      </c>
      <c r="H89" s="131" t="s">
        <v>378</v>
      </c>
      <c r="I89" s="131" t="s">
        <v>1242</v>
      </c>
      <c r="J89" s="131" t="s">
        <v>112</v>
      </c>
      <c r="K89" s="131" t="s">
        <v>135</v>
      </c>
      <c r="L89" s="156">
        <v>13006</v>
      </c>
      <c r="M89" s="153" t="s">
        <v>1164</v>
      </c>
      <c r="N89" s="154"/>
      <c r="O89" s="134">
        <v>0.5</v>
      </c>
      <c r="P89" s="135">
        <v>71987</v>
      </c>
      <c r="Q89" s="68">
        <v>0</v>
      </c>
      <c r="R89" s="70">
        <f t="shared" si="13"/>
        <v>0</v>
      </c>
      <c r="S89" s="68">
        <v>11012</v>
      </c>
      <c r="T89" s="68">
        <v>0</v>
      </c>
      <c r="U89" s="70">
        <v>0</v>
      </c>
      <c r="V89" s="68">
        <v>16767.091988682481</v>
      </c>
      <c r="W89" s="68">
        <v>0</v>
      </c>
      <c r="X89" s="70">
        <f t="shared" si="14"/>
        <v>0</v>
      </c>
      <c r="Y89" s="68">
        <v>517</v>
      </c>
      <c r="Z89" s="108">
        <v>0</v>
      </c>
      <c r="AA89" s="70">
        <f t="shared" si="15"/>
        <v>0</v>
      </c>
      <c r="AB89" s="68">
        <v>11</v>
      </c>
      <c r="AC89" s="68">
        <v>4</v>
      </c>
      <c r="AD89" s="70">
        <f t="shared" si="16"/>
        <v>0.36363636363636365</v>
      </c>
      <c r="AE89" s="68">
        <v>2</v>
      </c>
      <c r="AF89" s="68">
        <v>1</v>
      </c>
      <c r="AG89" s="70">
        <f t="shared" si="17"/>
        <v>0.5</v>
      </c>
      <c r="AH89" s="68">
        <v>58.531364222442129</v>
      </c>
      <c r="AI89" s="68">
        <v>0</v>
      </c>
      <c r="AJ89" s="70">
        <f t="shared" si="18"/>
        <v>0</v>
      </c>
      <c r="AK89" s="68">
        <v>2.3879727217638953</v>
      </c>
      <c r="AL89" s="68">
        <v>0</v>
      </c>
      <c r="AM89" s="70">
        <f t="shared" si="19"/>
        <v>0</v>
      </c>
      <c r="AN89" s="68">
        <v>2.1637635230807177</v>
      </c>
      <c r="AO89" s="68">
        <v>0</v>
      </c>
      <c r="AP89" s="70">
        <f t="shared" si="20"/>
        <v>0</v>
      </c>
      <c r="AQ89" s="68">
        <v>7.1688469621756399</v>
      </c>
      <c r="AR89" s="68">
        <v>0</v>
      </c>
      <c r="AS89" s="70">
        <f t="shared" si="21"/>
        <v>0</v>
      </c>
      <c r="AT89" s="68">
        <v>0</v>
      </c>
      <c r="AU89" s="68">
        <v>0</v>
      </c>
      <c r="AV89" s="70" t="e">
        <f t="shared" si="22"/>
        <v>#DIV/0!</v>
      </c>
      <c r="AW89" s="68">
        <v>2.1068258675396709</v>
      </c>
      <c r="AX89" s="68">
        <v>0</v>
      </c>
      <c r="AY89" s="70">
        <f t="shared" si="23"/>
        <v>0</v>
      </c>
      <c r="AZ89" s="68">
        <v>4</v>
      </c>
      <c r="BA89" s="68">
        <v>0</v>
      </c>
      <c r="BB89" s="70">
        <f t="shared" si="24"/>
        <v>0</v>
      </c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</row>
    <row r="90" spans="1:87" x14ac:dyDescent="0.25">
      <c r="A90" s="131">
        <v>4467</v>
      </c>
      <c r="B90" s="131">
        <v>19282</v>
      </c>
      <c r="C90" s="132">
        <v>1036828943</v>
      </c>
      <c r="D90" s="131" t="s">
        <v>663</v>
      </c>
      <c r="E90" s="131" t="s">
        <v>551</v>
      </c>
      <c r="F90" s="131" t="s">
        <v>551</v>
      </c>
      <c r="G90" s="131" t="s">
        <v>150</v>
      </c>
      <c r="H90" s="131" t="s">
        <v>151</v>
      </c>
      <c r="I90" s="131" t="s">
        <v>1242</v>
      </c>
      <c r="J90" s="131" t="s">
        <v>112</v>
      </c>
      <c r="K90" s="131" t="s">
        <v>152</v>
      </c>
      <c r="L90" s="131">
        <v>33026</v>
      </c>
      <c r="M90" s="131"/>
      <c r="N90" s="133"/>
      <c r="O90" s="134"/>
      <c r="P90" s="135">
        <v>486702</v>
      </c>
      <c r="Q90" s="68">
        <v>0</v>
      </c>
      <c r="R90" s="70">
        <f t="shared" si="13"/>
        <v>0</v>
      </c>
      <c r="S90" s="68">
        <v>64780</v>
      </c>
      <c r="T90" s="68">
        <v>0</v>
      </c>
      <c r="U90" s="70">
        <v>0</v>
      </c>
      <c r="V90" s="68">
        <v>130965.82312642397</v>
      </c>
      <c r="W90" s="68">
        <v>0</v>
      </c>
      <c r="X90" s="70">
        <f t="shared" si="14"/>
        <v>0</v>
      </c>
      <c r="Y90" s="68">
        <v>7712</v>
      </c>
      <c r="Z90" s="108">
        <v>0</v>
      </c>
      <c r="AA90" s="70">
        <f t="shared" si="15"/>
        <v>0</v>
      </c>
      <c r="AB90" s="68">
        <v>112</v>
      </c>
      <c r="AC90" s="68">
        <v>0</v>
      </c>
      <c r="AD90" s="70">
        <f t="shared" si="16"/>
        <v>0</v>
      </c>
      <c r="AE90" s="68">
        <v>16</v>
      </c>
      <c r="AF90" s="68">
        <v>0</v>
      </c>
      <c r="AG90" s="70">
        <f t="shared" si="17"/>
        <v>0</v>
      </c>
      <c r="AH90" s="68">
        <v>624.91195441508592</v>
      </c>
      <c r="AI90" s="68">
        <v>0</v>
      </c>
      <c r="AJ90" s="70">
        <f t="shared" si="18"/>
        <v>0</v>
      </c>
      <c r="AK90" s="68">
        <v>27.063690846657479</v>
      </c>
      <c r="AL90" s="68">
        <v>0</v>
      </c>
      <c r="AM90" s="70">
        <f t="shared" si="19"/>
        <v>0</v>
      </c>
      <c r="AN90" s="68">
        <v>24.522653261581468</v>
      </c>
      <c r="AO90" s="68">
        <v>0</v>
      </c>
      <c r="AP90" s="70">
        <f t="shared" si="20"/>
        <v>0</v>
      </c>
      <c r="AQ90" s="68">
        <v>44.805293513597746</v>
      </c>
      <c r="AR90" s="68">
        <v>0</v>
      </c>
      <c r="AS90" s="70">
        <f t="shared" si="21"/>
        <v>0</v>
      </c>
      <c r="AT90" s="68">
        <v>35</v>
      </c>
      <c r="AU90" s="68">
        <v>0</v>
      </c>
      <c r="AV90" s="70">
        <f t="shared" si="22"/>
        <v>0</v>
      </c>
      <c r="AW90" s="68">
        <v>14.24418802538365</v>
      </c>
      <c r="AX90" s="68">
        <v>0</v>
      </c>
      <c r="AY90" s="70">
        <f t="shared" si="23"/>
        <v>0</v>
      </c>
      <c r="AZ90" s="68">
        <v>44</v>
      </c>
      <c r="BA90" s="68">
        <v>0</v>
      </c>
      <c r="BB90" s="70">
        <f t="shared" si="24"/>
        <v>0</v>
      </c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</row>
    <row r="91" spans="1:87" x14ac:dyDescent="0.25">
      <c r="A91" s="131">
        <v>5980</v>
      </c>
      <c r="B91" s="143">
        <v>4467</v>
      </c>
      <c r="C91" s="142">
        <v>1047496268</v>
      </c>
      <c r="D91" s="131" t="s">
        <v>664</v>
      </c>
      <c r="E91" s="131" t="s">
        <v>554</v>
      </c>
      <c r="F91" s="131" t="s">
        <v>554</v>
      </c>
      <c r="G91" s="131" t="s">
        <v>153</v>
      </c>
      <c r="H91" s="131" t="s">
        <v>154</v>
      </c>
      <c r="I91" s="131" t="s">
        <v>1242</v>
      </c>
      <c r="J91" s="131" t="s">
        <v>112</v>
      </c>
      <c r="K91" s="131" t="s">
        <v>152</v>
      </c>
      <c r="L91" s="156">
        <v>33026</v>
      </c>
      <c r="M91" s="143"/>
      <c r="N91" s="144"/>
      <c r="O91" s="145"/>
      <c r="P91" s="135">
        <v>252529</v>
      </c>
      <c r="Q91" s="68">
        <v>0</v>
      </c>
      <c r="R91" s="70">
        <f t="shared" si="13"/>
        <v>0</v>
      </c>
      <c r="S91" s="68">
        <v>29024</v>
      </c>
      <c r="T91" s="68">
        <v>0</v>
      </c>
      <c r="U91" s="70">
        <v>0</v>
      </c>
      <c r="V91" s="68">
        <v>58621.096250063172</v>
      </c>
      <c r="W91" s="68">
        <v>0</v>
      </c>
      <c r="X91" s="70">
        <f t="shared" si="14"/>
        <v>0</v>
      </c>
      <c r="Y91" s="68">
        <v>2931</v>
      </c>
      <c r="Z91" s="108">
        <v>0</v>
      </c>
      <c r="AA91" s="70">
        <f t="shared" si="15"/>
        <v>0</v>
      </c>
      <c r="AB91" s="68">
        <v>52</v>
      </c>
      <c r="AC91" s="68">
        <v>3</v>
      </c>
      <c r="AD91" s="70">
        <f t="shared" si="16"/>
        <v>5.7692307692307696E-2</v>
      </c>
      <c r="AE91" s="68">
        <v>7</v>
      </c>
      <c r="AF91" s="68">
        <v>1</v>
      </c>
      <c r="AG91" s="70">
        <f t="shared" si="17"/>
        <v>0.14285714285714285</v>
      </c>
      <c r="AH91" s="68">
        <v>291.62334712809934</v>
      </c>
      <c r="AI91" s="68">
        <v>0</v>
      </c>
      <c r="AJ91" s="70">
        <f t="shared" si="18"/>
        <v>0</v>
      </c>
      <c r="AK91" s="68">
        <v>12.735854516074108</v>
      </c>
      <c r="AL91" s="68">
        <v>0</v>
      </c>
      <c r="AM91" s="70">
        <f t="shared" si="19"/>
        <v>0</v>
      </c>
      <c r="AN91" s="68">
        <v>11.540072123097161</v>
      </c>
      <c r="AO91" s="68">
        <v>2</v>
      </c>
      <c r="AP91" s="70">
        <f t="shared" si="20"/>
        <v>0.17330914214973153</v>
      </c>
      <c r="AQ91" s="68">
        <v>26.883176108158651</v>
      </c>
      <c r="AR91" s="68">
        <v>0</v>
      </c>
      <c r="AS91" s="70">
        <f t="shared" si="21"/>
        <v>0</v>
      </c>
      <c r="AT91" s="68">
        <v>25</v>
      </c>
      <c r="AU91" s="68">
        <v>0</v>
      </c>
      <c r="AV91" s="70">
        <f t="shared" si="22"/>
        <v>0</v>
      </c>
      <c r="AW91" s="68">
        <v>7.3907042869396635</v>
      </c>
      <c r="AX91" s="68">
        <v>0</v>
      </c>
      <c r="AY91" s="70">
        <f t="shared" si="23"/>
        <v>0</v>
      </c>
      <c r="AZ91" s="68">
        <v>20</v>
      </c>
      <c r="BA91" s="68">
        <v>0</v>
      </c>
      <c r="BB91" s="70">
        <f t="shared" si="24"/>
        <v>0</v>
      </c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</row>
    <row r="92" spans="1:87" x14ac:dyDescent="0.25">
      <c r="A92" s="119">
        <v>9858</v>
      </c>
      <c r="B92" s="119">
        <v>5980</v>
      </c>
      <c r="C92" s="119">
        <v>1067759249</v>
      </c>
      <c r="D92" s="119" t="s">
        <v>666</v>
      </c>
      <c r="E92" s="119" t="s">
        <v>556</v>
      </c>
      <c r="F92" s="119" t="s">
        <v>556</v>
      </c>
      <c r="G92" s="119" t="s">
        <v>157</v>
      </c>
      <c r="H92" s="119" t="s">
        <v>157</v>
      </c>
      <c r="I92" s="119" t="s">
        <v>1242</v>
      </c>
      <c r="J92" s="119" t="s">
        <v>112</v>
      </c>
      <c r="K92" s="119" t="s">
        <v>152</v>
      </c>
      <c r="L92" s="157">
        <v>33026</v>
      </c>
      <c r="M92" s="119" t="s">
        <v>1243</v>
      </c>
      <c r="N92" s="138"/>
      <c r="O92" s="139">
        <v>0.2</v>
      </c>
      <c r="P92" s="158">
        <v>69449</v>
      </c>
      <c r="Q92" s="68">
        <v>71283.540000000008</v>
      </c>
      <c r="R92" s="70">
        <f t="shared" si="13"/>
        <v>1.0264156431338105</v>
      </c>
      <c r="S92" s="68">
        <v>9544</v>
      </c>
      <c r="T92" s="68">
        <v>10432.17</v>
      </c>
      <c r="U92" s="70">
        <v>1.093060561609388</v>
      </c>
      <c r="V92" s="68">
        <v>18564.868985882047</v>
      </c>
      <c r="W92" s="68">
        <v>21247.829999999998</v>
      </c>
      <c r="X92" s="70">
        <f t="shared" si="14"/>
        <v>1.1445181765709336</v>
      </c>
      <c r="Y92" s="68">
        <v>1003</v>
      </c>
      <c r="Z92" s="108">
        <v>0</v>
      </c>
      <c r="AA92" s="70">
        <f t="shared" si="15"/>
        <v>0</v>
      </c>
      <c r="AB92" s="68">
        <v>16</v>
      </c>
      <c r="AC92" s="68">
        <v>9</v>
      </c>
      <c r="AD92" s="70">
        <f t="shared" si="16"/>
        <v>0.5625</v>
      </c>
      <c r="AE92" s="68">
        <v>2</v>
      </c>
      <c r="AF92" s="68">
        <v>0</v>
      </c>
      <c r="AG92" s="70">
        <f t="shared" si="17"/>
        <v>0</v>
      </c>
      <c r="AH92" s="68">
        <v>90.263572349551907</v>
      </c>
      <c r="AI92" s="68">
        <v>70</v>
      </c>
      <c r="AJ92" s="70">
        <f t="shared" si="18"/>
        <v>0.77550664324385676</v>
      </c>
      <c r="AK92" s="68">
        <v>3.9799545362731585</v>
      </c>
      <c r="AL92" s="68">
        <v>5</v>
      </c>
      <c r="AM92" s="70">
        <f t="shared" si="19"/>
        <v>1.2562957577605938</v>
      </c>
      <c r="AN92" s="68">
        <v>3.6062725384678629</v>
      </c>
      <c r="AO92" s="68">
        <v>5</v>
      </c>
      <c r="AP92" s="70">
        <f t="shared" si="20"/>
        <v>1.3864731371978523</v>
      </c>
      <c r="AQ92" s="68">
        <v>4.4805293513597748</v>
      </c>
      <c r="AR92" s="68">
        <v>1</v>
      </c>
      <c r="AS92" s="70">
        <f t="shared" si="21"/>
        <v>0.22318791410138061</v>
      </c>
      <c r="AT92" s="68">
        <v>18</v>
      </c>
      <c r="AU92" s="68">
        <v>7</v>
      </c>
      <c r="AV92" s="70">
        <f t="shared" si="22"/>
        <v>0.3888888888888889</v>
      </c>
      <c r="AW92" s="68">
        <v>2.0325468442185755</v>
      </c>
      <c r="AX92" s="68">
        <v>0</v>
      </c>
      <c r="AY92" s="70">
        <f t="shared" si="23"/>
        <v>0</v>
      </c>
      <c r="AZ92" s="68">
        <v>6</v>
      </c>
      <c r="BA92" s="68">
        <v>0</v>
      </c>
      <c r="BB92" s="70">
        <f t="shared" si="24"/>
        <v>0</v>
      </c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</row>
    <row r="93" spans="1:87" x14ac:dyDescent="0.25">
      <c r="A93" s="131">
        <v>10223</v>
      </c>
      <c r="B93" s="131">
        <v>5980</v>
      </c>
      <c r="C93" s="131">
        <v>1080909599</v>
      </c>
      <c r="D93" s="131" t="s">
        <v>667</v>
      </c>
      <c r="E93" s="131" t="s">
        <v>556</v>
      </c>
      <c r="F93" s="131" t="s">
        <v>556</v>
      </c>
      <c r="G93" s="131" t="s">
        <v>158</v>
      </c>
      <c r="H93" s="131" t="s">
        <v>158</v>
      </c>
      <c r="I93" s="131" t="s">
        <v>1242</v>
      </c>
      <c r="J93" s="131" t="s">
        <v>112</v>
      </c>
      <c r="K93" s="131" t="s">
        <v>152</v>
      </c>
      <c r="L93" s="131">
        <v>33026</v>
      </c>
      <c r="M93" s="131" t="s">
        <v>1243</v>
      </c>
      <c r="N93" s="133"/>
      <c r="O93" s="134">
        <v>0.2</v>
      </c>
      <c r="P93" s="159">
        <v>88146</v>
      </c>
      <c r="Q93" s="68">
        <v>57704.37</v>
      </c>
      <c r="R93" s="70">
        <f t="shared" si="13"/>
        <v>0.65464536110543869</v>
      </c>
      <c r="S93" s="68">
        <v>9385</v>
      </c>
      <c r="T93" s="68">
        <v>10432.17</v>
      </c>
      <c r="U93" s="70">
        <v>1.1115791156100161</v>
      </c>
      <c r="V93" s="68">
        <v>17701.650570542439</v>
      </c>
      <c r="W93" s="68">
        <v>21238.720000000001</v>
      </c>
      <c r="X93" s="70">
        <f t="shared" si="14"/>
        <v>1.1998157977055341</v>
      </c>
      <c r="Y93" s="68">
        <v>925</v>
      </c>
      <c r="Z93" s="108">
        <v>0</v>
      </c>
      <c r="AA93" s="70">
        <f t="shared" si="15"/>
        <v>0</v>
      </c>
      <c r="AB93" s="68">
        <v>16</v>
      </c>
      <c r="AC93" s="68">
        <v>6</v>
      </c>
      <c r="AD93" s="70">
        <f t="shared" si="16"/>
        <v>0.375</v>
      </c>
      <c r="AE93" s="68">
        <v>2</v>
      </c>
      <c r="AF93" s="68">
        <v>0</v>
      </c>
      <c r="AG93" s="70">
        <f t="shared" si="17"/>
        <v>0</v>
      </c>
      <c r="AH93" s="68">
        <v>90.263572349551907</v>
      </c>
      <c r="AI93" s="68">
        <v>92</v>
      </c>
      <c r="AJ93" s="70">
        <f t="shared" si="18"/>
        <v>1.0192373025490689</v>
      </c>
      <c r="AK93" s="68">
        <v>3.9799545362731585</v>
      </c>
      <c r="AL93" s="68">
        <v>5</v>
      </c>
      <c r="AM93" s="70">
        <f t="shared" si="19"/>
        <v>1.2562957577605938</v>
      </c>
      <c r="AN93" s="68">
        <v>3.6062725384678629</v>
      </c>
      <c r="AO93" s="68">
        <v>8</v>
      </c>
      <c r="AP93" s="70">
        <f t="shared" si="20"/>
        <v>2.2183570195165636</v>
      </c>
      <c r="AQ93" s="68">
        <v>16.12990566489519</v>
      </c>
      <c r="AR93" s="68">
        <v>4</v>
      </c>
      <c r="AS93" s="70">
        <f t="shared" si="21"/>
        <v>0.24798657122375622</v>
      </c>
      <c r="AT93" s="68">
        <v>3</v>
      </c>
      <c r="AU93" s="68">
        <v>0</v>
      </c>
      <c r="AV93" s="70">
        <f t="shared" si="22"/>
        <v>0</v>
      </c>
      <c r="AW93" s="68">
        <v>2.5797473560525068</v>
      </c>
      <c r="AX93" s="68">
        <v>0</v>
      </c>
      <c r="AY93" s="70">
        <f t="shared" si="23"/>
        <v>0</v>
      </c>
      <c r="AZ93" s="68">
        <v>6</v>
      </c>
      <c r="BA93" s="68">
        <v>3</v>
      </c>
      <c r="BB93" s="70">
        <f t="shared" si="24"/>
        <v>0.5</v>
      </c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</row>
    <row r="94" spans="1:87" x14ac:dyDescent="0.25">
      <c r="A94" s="131">
        <v>33583</v>
      </c>
      <c r="B94" s="131">
        <v>5980</v>
      </c>
      <c r="C94" s="131">
        <v>1092529856</v>
      </c>
      <c r="D94" s="131" t="s">
        <v>672</v>
      </c>
      <c r="E94" s="131" t="s">
        <v>556</v>
      </c>
      <c r="F94" s="131" t="s">
        <v>556</v>
      </c>
      <c r="G94" s="131" t="s">
        <v>673</v>
      </c>
      <c r="H94" s="131" t="s">
        <v>673</v>
      </c>
      <c r="I94" s="131" t="s">
        <v>1242</v>
      </c>
      <c r="J94" s="131" t="s">
        <v>112</v>
      </c>
      <c r="K94" s="131" t="s">
        <v>152</v>
      </c>
      <c r="L94" s="156">
        <v>33026</v>
      </c>
      <c r="M94" s="131" t="s">
        <v>1236</v>
      </c>
      <c r="N94" s="133"/>
      <c r="O94" s="134"/>
      <c r="P94" s="160">
        <v>94934</v>
      </c>
      <c r="Q94" s="68">
        <v>71786.12</v>
      </c>
      <c r="R94" s="70">
        <f t="shared" si="13"/>
        <v>0.75616870668043057</v>
      </c>
      <c r="S94" s="68">
        <v>10095</v>
      </c>
      <c r="T94" s="68">
        <v>3651.3</v>
      </c>
      <c r="U94" s="70">
        <v>0.36169390787518574</v>
      </c>
      <c r="V94" s="68">
        <v>22354.576693638694</v>
      </c>
      <c r="W94" s="68">
        <v>14051.74</v>
      </c>
      <c r="X94" s="70">
        <f t="shared" si="14"/>
        <v>0.62858448149450397</v>
      </c>
      <c r="Y94" s="68">
        <v>1003</v>
      </c>
      <c r="Z94" s="108">
        <v>0</v>
      </c>
      <c r="AA94" s="70">
        <f t="shared" si="15"/>
        <v>0</v>
      </c>
      <c r="AB94" s="68">
        <v>20</v>
      </c>
      <c r="AC94" s="68">
        <v>7</v>
      </c>
      <c r="AD94" s="70">
        <f t="shared" si="16"/>
        <v>0.35</v>
      </c>
      <c r="AE94" s="68">
        <v>3</v>
      </c>
      <c r="AF94" s="68">
        <v>2</v>
      </c>
      <c r="AG94" s="70">
        <f t="shared" si="17"/>
        <v>0.66666666666666663</v>
      </c>
      <c r="AH94" s="68">
        <v>111.09620242899553</v>
      </c>
      <c r="AI94" s="68">
        <v>57</v>
      </c>
      <c r="AJ94" s="70">
        <f t="shared" si="18"/>
        <v>0.51306884262250263</v>
      </c>
      <c r="AK94" s="68">
        <v>4.7759454435277906</v>
      </c>
      <c r="AL94" s="68">
        <v>3</v>
      </c>
      <c r="AM94" s="70">
        <f t="shared" si="19"/>
        <v>0.62814787888029677</v>
      </c>
      <c r="AN94" s="68">
        <v>4.3275270461614355</v>
      </c>
      <c r="AO94" s="68">
        <v>4</v>
      </c>
      <c r="AP94" s="70">
        <f t="shared" si="20"/>
        <v>0.9243154247985681</v>
      </c>
      <c r="AQ94" s="68">
        <v>6.2727410919036846</v>
      </c>
      <c r="AR94" s="68">
        <v>7</v>
      </c>
      <c r="AS94" s="70">
        <f t="shared" si="21"/>
        <v>1.1159395705069031</v>
      </c>
      <c r="AT94" s="68">
        <v>4</v>
      </c>
      <c r="AU94" s="68">
        <v>2</v>
      </c>
      <c r="AV94" s="70">
        <f t="shared" si="22"/>
        <v>0.5</v>
      </c>
      <c r="AW94" s="68">
        <v>2.7784100866685808</v>
      </c>
      <c r="AX94" s="68">
        <v>0</v>
      </c>
      <c r="AY94" s="70">
        <f t="shared" si="23"/>
        <v>0</v>
      </c>
      <c r="AZ94" s="68">
        <v>8</v>
      </c>
      <c r="BA94" s="68">
        <v>2</v>
      </c>
      <c r="BB94" s="70">
        <f t="shared" si="24"/>
        <v>0.25</v>
      </c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</row>
    <row r="95" spans="1:87" x14ac:dyDescent="0.25">
      <c r="A95" s="131">
        <v>3206</v>
      </c>
      <c r="B95" s="131">
        <v>4467</v>
      </c>
      <c r="C95" s="131">
        <v>1013725229</v>
      </c>
      <c r="D95" s="131" t="s">
        <v>668</v>
      </c>
      <c r="E95" s="131" t="s">
        <v>554</v>
      </c>
      <c r="F95" s="131" t="s">
        <v>554</v>
      </c>
      <c r="G95" s="131" t="s">
        <v>383</v>
      </c>
      <c r="H95" s="131" t="s">
        <v>384</v>
      </c>
      <c r="I95" s="131" t="s">
        <v>1242</v>
      </c>
      <c r="J95" s="131" t="s">
        <v>112</v>
      </c>
      <c r="K95" s="131" t="s">
        <v>152</v>
      </c>
      <c r="L95" s="156">
        <v>33026</v>
      </c>
      <c r="M95" s="131"/>
      <c r="N95" s="133"/>
      <c r="O95" s="134"/>
      <c r="P95" s="159">
        <v>234173</v>
      </c>
      <c r="Q95" s="68">
        <v>0</v>
      </c>
      <c r="R95" s="70">
        <f t="shared" si="13"/>
        <v>0</v>
      </c>
      <c r="S95" s="68">
        <v>35756</v>
      </c>
      <c r="T95" s="68">
        <v>0</v>
      </c>
      <c r="U95" s="70">
        <v>0</v>
      </c>
      <c r="V95" s="68">
        <v>72344.726876360786</v>
      </c>
      <c r="W95" s="68">
        <v>0</v>
      </c>
      <c r="X95" s="70">
        <f t="shared" si="14"/>
        <v>0</v>
      </c>
      <c r="Y95" s="68">
        <v>4781</v>
      </c>
      <c r="Z95" s="108">
        <v>0</v>
      </c>
      <c r="AA95" s="70">
        <f t="shared" si="15"/>
        <v>0</v>
      </c>
      <c r="AB95" s="68">
        <v>60</v>
      </c>
      <c r="AC95" s="68">
        <v>0</v>
      </c>
      <c r="AD95" s="70">
        <f t="shared" si="16"/>
        <v>0</v>
      </c>
      <c r="AE95" s="68">
        <v>9</v>
      </c>
      <c r="AF95" s="68">
        <v>0</v>
      </c>
      <c r="AG95" s="70">
        <f t="shared" si="17"/>
        <v>0</v>
      </c>
      <c r="AH95" s="68">
        <v>333.28860728698658</v>
      </c>
      <c r="AI95" s="68">
        <v>0</v>
      </c>
      <c r="AJ95" s="70">
        <f t="shared" si="18"/>
        <v>0</v>
      </c>
      <c r="AK95" s="68">
        <v>14.327836330583372</v>
      </c>
      <c r="AL95" s="68">
        <v>0</v>
      </c>
      <c r="AM95" s="70">
        <f t="shared" si="19"/>
        <v>0</v>
      </c>
      <c r="AN95" s="68">
        <v>12.982581138484306</v>
      </c>
      <c r="AO95" s="68">
        <v>1</v>
      </c>
      <c r="AP95" s="70">
        <f t="shared" si="20"/>
        <v>7.7026285399880684E-2</v>
      </c>
      <c r="AQ95" s="68">
        <v>17.922117405439099</v>
      </c>
      <c r="AR95" s="68">
        <v>0</v>
      </c>
      <c r="AS95" s="70">
        <f t="shared" si="21"/>
        <v>0</v>
      </c>
      <c r="AT95" s="68">
        <v>10</v>
      </c>
      <c r="AU95" s="68">
        <v>0</v>
      </c>
      <c r="AV95" s="70">
        <f t="shared" si="22"/>
        <v>0</v>
      </c>
      <c r="AW95" s="68">
        <v>6.8534837384439875</v>
      </c>
      <c r="AX95" s="68">
        <v>0</v>
      </c>
      <c r="AY95" s="70">
        <f t="shared" si="23"/>
        <v>0</v>
      </c>
      <c r="AZ95" s="68">
        <v>24</v>
      </c>
      <c r="BA95" s="68">
        <v>0</v>
      </c>
      <c r="BB95" s="70">
        <f t="shared" si="24"/>
        <v>0</v>
      </c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</row>
    <row r="96" spans="1:87" x14ac:dyDescent="0.25">
      <c r="A96" s="131">
        <v>21436</v>
      </c>
      <c r="B96" s="131">
        <v>3206</v>
      </c>
      <c r="C96" s="131">
        <v>1021516545</v>
      </c>
      <c r="D96" s="131" t="s">
        <v>669</v>
      </c>
      <c r="E96" s="131" t="s">
        <v>556</v>
      </c>
      <c r="F96" s="131" t="s">
        <v>556</v>
      </c>
      <c r="G96" s="131" t="s">
        <v>159</v>
      </c>
      <c r="H96" s="131" t="s">
        <v>159</v>
      </c>
      <c r="I96" s="131" t="s">
        <v>1242</v>
      </c>
      <c r="J96" s="131" t="s">
        <v>112</v>
      </c>
      <c r="K96" s="131" t="s">
        <v>152</v>
      </c>
      <c r="L96" s="156">
        <v>33026</v>
      </c>
      <c r="M96" s="131"/>
      <c r="N96" s="133"/>
      <c r="O96" s="134"/>
      <c r="P96" s="160">
        <v>63559</v>
      </c>
      <c r="Q96" s="68">
        <v>47053.939999999995</v>
      </c>
      <c r="R96" s="70">
        <f t="shared" si="13"/>
        <v>0.74031907361663962</v>
      </c>
      <c r="S96" s="68">
        <v>8925</v>
      </c>
      <c r="T96" s="68">
        <v>10693.04</v>
      </c>
      <c r="U96" s="70">
        <v>1.1980997198879553</v>
      </c>
      <c r="V96" s="68">
        <v>22023.275922569093</v>
      </c>
      <c r="W96" s="68">
        <v>4152.17</v>
      </c>
      <c r="X96" s="70">
        <f t="shared" si="14"/>
        <v>0.18853553007275017</v>
      </c>
      <c r="Y96" s="68">
        <v>1157</v>
      </c>
      <c r="Z96" s="108">
        <v>0</v>
      </c>
      <c r="AA96" s="70">
        <f t="shared" si="15"/>
        <v>0</v>
      </c>
      <c r="AB96" s="68">
        <v>20</v>
      </c>
      <c r="AC96" s="68">
        <v>5</v>
      </c>
      <c r="AD96" s="70">
        <f t="shared" si="16"/>
        <v>0.25</v>
      </c>
      <c r="AE96" s="68">
        <v>3</v>
      </c>
      <c r="AF96" s="68">
        <v>2</v>
      </c>
      <c r="AG96" s="70">
        <f t="shared" si="17"/>
        <v>0.66666666666666663</v>
      </c>
      <c r="AH96" s="68">
        <v>111.09620242899553</v>
      </c>
      <c r="AI96" s="68">
        <v>84</v>
      </c>
      <c r="AJ96" s="70">
        <f t="shared" si="18"/>
        <v>0.7561014522857934</v>
      </c>
      <c r="AK96" s="68">
        <v>4.7759454435277906</v>
      </c>
      <c r="AL96" s="68">
        <v>1</v>
      </c>
      <c r="AM96" s="70">
        <f t="shared" si="19"/>
        <v>0.20938262629343227</v>
      </c>
      <c r="AN96" s="68">
        <v>4.3275270461614355</v>
      </c>
      <c r="AO96" s="68">
        <v>10</v>
      </c>
      <c r="AP96" s="70">
        <f t="shared" si="20"/>
        <v>2.3107885619964201</v>
      </c>
      <c r="AQ96" s="68">
        <v>7.1688469621756399</v>
      </c>
      <c r="AR96" s="68">
        <v>2</v>
      </c>
      <c r="AS96" s="70">
        <f t="shared" si="21"/>
        <v>0.27898489262672577</v>
      </c>
      <c r="AT96" s="68">
        <v>4</v>
      </c>
      <c r="AU96" s="68">
        <v>2</v>
      </c>
      <c r="AV96" s="70">
        <f t="shared" si="22"/>
        <v>0.5</v>
      </c>
      <c r="AW96" s="68">
        <v>1.8601656592850646</v>
      </c>
      <c r="AX96" s="68">
        <v>0</v>
      </c>
      <c r="AY96" s="70">
        <f t="shared" si="23"/>
        <v>0</v>
      </c>
      <c r="AZ96" s="68">
        <v>8</v>
      </c>
      <c r="BA96" s="68">
        <v>3</v>
      </c>
      <c r="BB96" s="70">
        <f t="shared" si="24"/>
        <v>0.375</v>
      </c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</row>
    <row r="97" spans="1:87" x14ac:dyDescent="0.25">
      <c r="A97" s="131">
        <v>476</v>
      </c>
      <c r="B97" s="131">
        <v>3206</v>
      </c>
      <c r="C97" s="131">
        <v>1018368926</v>
      </c>
      <c r="D97" s="131" t="s">
        <v>670</v>
      </c>
      <c r="E97" s="131" t="s">
        <v>556</v>
      </c>
      <c r="F97" s="131" t="s">
        <v>556</v>
      </c>
      <c r="G97" s="131" t="s">
        <v>488</v>
      </c>
      <c r="H97" s="131" t="s">
        <v>489</v>
      </c>
      <c r="I97" s="131" t="s">
        <v>1242</v>
      </c>
      <c r="J97" s="131" t="s">
        <v>112</v>
      </c>
      <c r="K97" s="131" t="s">
        <v>152</v>
      </c>
      <c r="L97" s="156">
        <v>33026</v>
      </c>
      <c r="M97" s="131" t="s">
        <v>1236</v>
      </c>
      <c r="N97" s="133"/>
      <c r="O97" s="134"/>
      <c r="P97" s="159">
        <v>109880</v>
      </c>
      <c r="Q97" s="68">
        <v>100880.04999999999</v>
      </c>
      <c r="R97" s="70">
        <f t="shared" si="13"/>
        <v>0.9180929195485984</v>
      </c>
      <c r="S97" s="68">
        <v>13635</v>
      </c>
      <c r="T97" s="68">
        <v>12693.04</v>
      </c>
      <c r="U97" s="70">
        <v>0.93091602493582704</v>
      </c>
      <c r="V97" s="68">
        <v>25923.163909852701</v>
      </c>
      <c r="W97" s="68">
        <v>12964.769999999999</v>
      </c>
      <c r="X97" s="70">
        <f t="shared" si="14"/>
        <v>0.5001229805545625</v>
      </c>
      <c r="Y97" s="68">
        <v>771</v>
      </c>
      <c r="Z97" s="108">
        <v>0</v>
      </c>
      <c r="AA97" s="70">
        <f t="shared" si="15"/>
        <v>0</v>
      </c>
      <c r="AB97" s="68">
        <v>20</v>
      </c>
      <c r="AC97" s="68">
        <v>3</v>
      </c>
      <c r="AD97" s="70">
        <f t="shared" si="16"/>
        <v>0.15</v>
      </c>
      <c r="AE97" s="68">
        <v>3</v>
      </c>
      <c r="AF97" s="68">
        <v>3</v>
      </c>
      <c r="AG97" s="70">
        <f t="shared" si="17"/>
        <v>1</v>
      </c>
      <c r="AH97" s="68">
        <v>111.09620242899553</v>
      </c>
      <c r="AI97" s="68">
        <v>73</v>
      </c>
      <c r="AJ97" s="70">
        <f t="shared" si="18"/>
        <v>0.65708816686741567</v>
      </c>
      <c r="AK97" s="68">
        <v>4.7759454435277906</v>
      </c>
      <c r="AL97" s="68">
        <v>4</v>
      </c>
      <c r="AM97" s="70">
        <f t="shared" si="19"/>
        <v>0.83753050517372907</v>
      </c>
      <c r="AN97" s="68">
        <v>4.3275270461614355</v>
      </c>
      <c r="AO97" s="68">
        <v>4</v>
      </c>
      <c r="AP97" s="70">
        <f t="shared" si="20"/>
        <v>0.9243154247985681</v>
      </c>
      <c r="AQ97" s="68">
        <v>7.1688469621756399</v>
      </c>
      <c r="AR97" s="68">
        <v>1</v>
      </c>
      <c r="AS97" s="70">
        <f t="shared" si="21"/>
        <v>0.13949244631336288</v>
      </c>
      <c r="AT97" s="68">
        <v>4</v>
      </c>
      <c r="AU97" s="68">
        <v>5</v>
      </c>
      <c r="AV97" s="70">
        <f t="shared" si="22"/>
        <v>1.25</v>
      </c>
      <c r="AW97" s="68">
        <v>3.2158310017816971</v>
      </c>
      <c r="AX97" s="68">
        <v>0</v>
      </c>
      <c r="AY97" s="70">
        <f t="shared" si="23"/>
        <v>0</v>
      </c>
      <c r="AZ97" s="68">
        <v>8</v>
      </c>
      <c r="BA97" s="68">
        <v>6</v>
      </c>
      <c r="BB97" s="70">
        <f t="shared" si="24"/>
        <v>0.75</v>
      </c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</row>
    <row r="98" spans="1:87" x14ac:dyDescent="0.25">
      <c r="A98" s="131">
        <v>10653</v>
      </c>
      <c r="B98" s="131">
        <v>3206</v>
      </c>
      <c r="C98" s="131">
        <v>1049638594</v>
      </c>
      <c r="D98" s="131" t="s">
        <v>662</v>
      </c>
      <c r="E98" s="131" t="s">
        <v>556</v>
      </c>
      <c r="F98" s="131" t="s">
        <v>556</v>
      </c>
      <c r="G98" s="131" t="s">
        <v>393</v>
      </c>
      <c r="H98" s="131" t="s">
        <v>394</v>
      </c>
      <c r="I98" s="131" t="s">
        <v>1242</v>
      </c>
      <c r="J98" s="131" t="s">
        <v>112</v>
      </c>
      <c r="K98" s="131" t="s">
        <v>152</v>
      </c>
      <c r="L98" s="156">
        <v>33026</v>
      </c>
      <c r="M98" s="131"/>
      <c r="N98" s="133"/>
      <c r="O98" s="134"/>
      <c r="P98" s="160">
        <v>60734</v>
      </c>
      <c r="Q98" s="68">
        <v>43379.159999999996</v>
      </c>
      <c r="R98" s="70">
        <f t="shared" si="13"/>
        <v>0.71424836170843342</v>
      </c>
      <c r="S98" s="68">
        <v>13196</v>
      </c>
      <c r="T98" s="68">
        <v>0</v>
      </c>
      <c r="U98" s="70">
        <v>0</v>
      </c>
      <c r="V98" s="68">
        <v>24398.287043938992</v>
      </c>
      <c r="W98" s="68">
        <v>4263.8999999999996</v>
      </c>
      <c r="X98" s="70">
        <f t="shared" si="14"/>
        <v>0.17476226885605214</v>
      </c>
      <c r="Y98" s="68">
        <v>2853</v>
      </c>
      <c r="Z98" s="108">
        <v>0</v>
      </c>
      <c r="AA98" s="70">
        <f t="shared" si="15"/>
        <v>0</v>
      </c>
      <c r="AB98" s="68">
        <v>20</v>
      </c>
      <c r="AC98" s="68">
        <v>5</v>
      </c>
      <c r="AD98" s="70">
        <f t="shared" si="16"/>
        <v>0.25</v>
      </c>
      <c r="AE98" s="68">
        <v>3</v>
      </c>
      <c r="AF98" s="68">
        <v>1</v>
      </c>
      <c r="AG98" s="70">
        <f t="shared" si="17"/>
        <v>0.33333333333333331</v>
      </c>
      <c r="AH98" s="68">
        <v>111.09620242899553</v>
      </c>
      <c r="AI98" s="68">
        <v>66</v>
      </c>
      <c r="AJ98" s="70">
        <f t="shared" si="18"/>
        <v>0.59407971251026626</v>
      </c>
      <c r="AK98" s="68">
        <v>4.7759454435277906</v>
      </c>
      <c r="AL98" s="68">
        <v>4</v>
      </c>
      <c r="AM98" s="70">
        <f t="shared" si="19"/>
        <v>0.83753050517372907</v>
      </c>
      <c r="AN98" s="68">
        <v>4.3275270461614355</v>
      </c>
      <c r="AO98" s="68">
        <v>6</v>
      </c>
      <c r="AP98" s="70">
        <f t="shared" si="20"/>
        <v>1.3864731371978523</v>
      </c>
      <c r="AQ98" s="68">
        <v>3.5844234810878199</v>
      </c>
      <c r="AR98" s="68">
        <v>1</v>
      </c>
      <c r="AS98" s="70">
        <f t="shared" si="21"/>
        <v>0.27898489262672577</v>
      </c>
      <c r="AT98" s="68">
        <v>2</v>
      </c>
      <c r="AU98" s="68">
        <v>4</v>
      </c>
      <c r="AV98" s="70">
        <f t="shared" si="22"/>
        <v>2</v>
      </c>
      <c r="AW98" s="68">
        <v>1.777487077377226</v>
      </c>
      <c r="AX98" s="68">
        <v>0</v>
      </c>
      <c r="AY98" s="70">
        <f t="shared" si="23"/>
        <v>0</v>
      </c>
      <c r="AZ98" s="68">
        <v>8</v>
      </c>
      <c r="BA98" s="68">
        <v>4</v>
      </c>
      <c r="BB98" s="70">
        <f t="shared" si="24"/>
        <v>0.5</v>
      </c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</row>
    <row r="99" spans="1:87" x14ac:dyDescent="0.25">
      <c r="A99" s="116" t="s">
        <v>988</v>
      </c>
      <c r="B99" s="116">
        <v>19282</v>
      </c>
      <c r="C99" s="116" t="s">
        <v>988</v>
      </c>
      <c r="D99" s="116" t="s">
        <v>989</v>
      </c>
      <c r="E99" s="116" t="s">
        <v>551</v>
      </c>
      <c r="F99" s="116" t="s">
        <v>551</v>
      </c>
      <c r="G99" s="116">
        <v>0</v>
      </c>
      <c r="H99" s="116">
        <v>0</v>
      </c>
      <c r="I99" s="116" t="s">
        <v>1242</v>
      </c>
      <c r="J99" s="116" t="s">
        <v>112</v>
      </c>
      <c r="K99" s="116" t="s">
        <v>675</v>
      </c>
      <c r="L99" s="116">
        <v>73006</v>
      </c>
      <c r="M99" s="116"/>
      <c r="N99" s="116"/>
      <c r="O99" s="117"/>
      <c r="P99" s="118">
        <v>121407</v>
      </c>
      <c r="Q99" s="68">
        <v>0</v>
      </c>
      <c r="R99" s="70">
        <f t="shared" si="13"/>
        <v>0</v>
      </c>
      <c r="S99" s="68">
        <v>16172</v>
      </c>
      <c r="T99" s="68">
        <v>0</v>
      </c>
      <c r="U99" s="70">
        <v>0</v>
      </c>
      <c r="V99" s="68">
        <v>32693.255688554862</v>
      </c>
      <c r="W99" s="68">
        <v>0</v>
      </c>
      <c r="X99" s="70">
        <f t="shared" si="14"/>
        <v>0</v>
      </c>
      <c r="Y99" s="68">
        <v>1925</v>
      </c>
      <c r="Z99" s="108">
        <v>0</v>
      </c>
      <c r="AA99" s="70">
        <f t="shared" si="15"/>
        <v>0</v>
      </c>
      <c r="AB99" s="68">
        <v>27</v>
      </c>
      <c r="AC99" s="68">
        <v>0</v>
      </c>
      <c r="AD99" s="70">
        <f t="shared" si="16"/>
        <v>0</v>
      </c>
      <c r="AE99" s="68">
        <v>3</v>
      </c>
      <c r="AF99" s="68">
        <v>0</v>
      </c>
      <c r="AG99" s="70">
        <f t="shared" si="17"/>
        <v>0</v>
      </c>
      <c r="AH99" s="68">
        <v>156.72798860377148</v>
      </c>
      <c r="AI99" s="68">
        <v>0</v>
      </c>
      <c r="AJ99" s="70">
        <f t="shared" si="18"/>
        <v>0</v>
      </c>
      <c r="AK99" s="68">
        <v>6.3679272580370538</v>
      </c>
      <c r="AL99" s="68">
        <v>0</v>
      </c>
      <c r="AM99" s="70">
        <f t="shared" si="19"/>
        <v>0</v>
      </c>
      <c r="AN99" s="68">
        <v>6.4912905692421532</v>
      </c>
      <c r="AO99" s="68">
        <v>0</v>
      </c>
      <c r="AP99" s="70">
        <f t="shared" si="20"/>
        <v>0</v>
      </c>
      <c r="AQ99" s="68">
        <v>10.75327044326346</v>
      </c>
      <c r="AR99" s="68">
        <v>0</v>
      </c>
      <c r="AS99" s="70">
        <f t="shared" si="21"/>
        <v>0</v>
      </c>
      <c r="AT99" s="68">
        <v>27</v>
      </c>
      <c r="AU99" s="68">
        <v>0</v>
      </c>
      <c r="AV99" s="70">
        <f t="shared" si="22"/>
        <v>0</v>
      </c>
      <c r="AW99" s="68">
        <v>3.553188882720336</v>
      </c>
      <c r="AX99" s="68">
        <v>0</v>
      </c>
      <c r="AY99" s="70">
        <f t="shared" si="23"/>
        <v>0</v>
      </c>
      <c r="AZ99" s="68">
        <v>11</v>
      </c>
      <c r="BA99" s="68">
        <v>0</v>
      </c>
      <c r="BB99" s="70">
        <f t="shared" si="24"/>
        <v>0</v>
      </c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</row>
    <row r="100" spans="1:87" x14ac:dyDescent="0.25">
      <c r="A100" s="119">
        <v>8667</v>
      </c>
      <c r="B100" s="119">
        <v>19282</v>
      </c>
      <c r="C100" s="119">
        <v>1041913144</v>
      </c>
      <c r="D100" s="119" t="s">
        <v>674</v>
      </c>
      <c r="E100" s="119" t="s">
        <v>554</v>
      </c>
      <c r="F100" s="119" t="s">
        <v>551</v>
      </c>
      <c r="G100" s="119" t="s">
        <v>207</v>
      </c>
      <c r="H100" s="119" t="s">
        <v>208</v>
      </c>
      <c r="I100" s="119" t="s">
        <v>1242</v>
      </c>
      <c r="J100" s="119" t="s">
        <v>112</v>
      </c>
      <c r="K100" s="119" t="s">
        <v>675</v>
      </c>
      <c r="L100" s="119">
        <v>73006</v>
      </c>
      <c r="M100" s="119"/>
      <c r="N100" s="119"/>
      <c r="O100" s="161"/>
      <c r="P100" s="162">
        <v>121407</v>
      </c>
      <c r="Q100" s="68">
        <v>0</v>
      </c>
      <c r="R100" s="70">
        <f t="shared" si="13"/>
        <v>0</v>
      </c>
      <c r="S100" s="68">
        <v>16172</v>
      </c>
      <c r="T100" s="68">
        <v>0</v>
      </c>
      <c r="U100" s="70">
        <v>0</v>
      </c>
      <c r="V100" s="68">
        <v>32693.255688554862</v>
      </c>
      <c r="W100" s="68">
        <v>0</v>
      </c>
      <c r="X100" s="70">
        <f t="shared" si="14"/>
        <v>0</v>
      </c>
      <c r="Y100" s="68">
        <v>1925</v>
      </c>
      <c r="Z100" s="108">
        <v>0</v>
      </c>
      <c r="AA100" s="70">
        <f t="shared" si="15"/>
        <v>0</v>
      </c>
      <c r="AB100" s="68">
        <v>27</v>
      </c>
      <c r="AC100" s="68">
        <v>0</v>
      </c>
      <c r="AD100" s="70">
        <f t="shared" si="16"/>
        <v>0</v>
      </c>
      <c r="AE100" s="68">
        <v>3</v>
      </c>
      <c r="AF100" s="68">
        <v>0</v>
      </c>
      <c r="AG100" s="70">
        <f t="shared" si="17"/>
        <v>0</v>
      </c>
      <c r="AH100" s="68">
        <v>156.72798860377148</v>
      </c>
      <c r="AI100" s="68">
        <v>0</v>
      </c>
      <c r="AJ100" s="70">
        <f t="shared" si="18"/>
        <v>0</v>
      </c>
      <c r="AK100" s="68">
        <v>6.3679272580370538</v>
      </c>
      <c r="AL100" s="68">
        <v>0</v>
      </c>
      <c r="AM100" s="70">
        <f t="shared" si="19"/>
        <v>0</v>
      </c>
      <c r="AN100" s="68">
        <v>6.4912905692421532</v>
      </c>
      <c r="AO100" s="68">
        <v>0</v>
      </c>
      <c r="AP100" s="70">
        <f t="shared" si="20"/>
        <v>0</v>
      </c>
      <c r="AQ100" s="68">
        <v>10.75327044326346</v>
      </c>
      <c r="AR100" s="68">
        <v>0</v>
      </c>
      <c r="AS100" s="70">
        <f t="shared" si="21"/>
        <v>0</v>
      </c>
      <c r="AT100" s="68">
        <v>27</v>
      </c>
      <c r="AU100" s="68">
        <v>0</v>
      </c>
      <c r="AV100" s="70">
        <f t="shared" si="22"/>
        <v>0</v>
      </c>
      <c r="AW100" s="68">
        <v>3.553188882720336</v>
      </c>
      <c r="AX100" s="68">
        <v>0</v>
      </c>
      <c r="AY100" s="70">
        <f t="shared" si="23"/>
        <v>0</v>
      </c>
      <c r="AZ100" s="68">
        <v>11</v>
      </c>
      <c r="BA100" s="68">
        <v>0</v>
      </c>
      <c r="BB100" s="70">
        <f t="shared" si="24"/>
        <v>0</v>
      </c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</row>
    <row r="101" spans="1:87" x14ac:dyDescent="0.25">
      <c r="A101" s="126">
        <v>20911</v>
      </c>
      <c r="B101" s="126">
        <v>8667</v>
      </c>
      <c r="C101" s="126">
        <v>1049004409</v>
      </c>
      <c r="D101" s="126" t="s">
        <v>676</v>
      </c>
      <c r="E101" s="126" t="s">
        <v>556</v>
      </c>
      <c r="F101" s="126" t="s">
        <v>556</v>
      </c>
      <c r="G101" s="126" t="s">
        <v>193</v>
      </c>
      <c r="H101" s="126" t="s">
        <v>193</v>
      </c>
      <c r="I101" s="126" t="s">
        <v>1242</v>
      </c>
      <c r="J101" s="126" t="s">
        <v>112</v>
      </c>
      <c r="K101" s="126" t="s">
        <v>675</v>
      </c>
      <c r="L101" s="126">
        <v>73006</v>
      </c>
      <c r="M101" s="126" t="s">
        <v>1243</v>
      </c>
      <c r="N101" s="126"/>
      <c r="O101" s="163">
        <v>0.2</v>
      </c>
      <c r="P101" s="164">
        <v>40064</v>
      </c>
      <c r="Q101" s="68">
        <v>39646.960000000006</v>
      </c>
      <c r="R101" s="70">
        <f t="shared" si="13"/>
        <v>0.98959065495207688</v>
      </c>
      <c r="S101" s="68">
        <v>5977</v>
      </c>
      <c r="T101" s="68">
        <v>9823.48</v>
      </c>
      <c r="U101" s="70">
        <v>1.6435469298979419</v>
      </c>
      <c r="V101" s="68">
        <v>10876.97060316768</v>
      </c>
      <c r="W101" s="68">
        <v>6899.57</v>
      </c>
      <c r="X101" s="70">
        <f t="shared" si="14"/>
        <v>0.63432827500615396</v>
      </c>
      <c r="Y101" s="68">
        <v>597</v>
      </c>
      <c r="Z101" s="108">
        <v>0</v>
      </c>
      <c r="AA101" s="70">
        <f t="shared" si="15"/>
        <v>0</v>
      </c>
      <c r="AB101" s="68">
        <v>9</v>
      </c>
      <c r="AC101" s="68">
        <v>9</v>
      </c>
      <c r="AD101" s="70">
        <f t="shared" si="16"/>
        <v>1</v>
      </c>
      <c r="AE101" s="68">
        <v>1</v>
      </c>
      <c r="AF101" s="68">
        <v>2</v>
      </c>
      <c r="AG101" s="70">
        <f t="shared" si="17"/>
        <v>2</v>
      </c>
      <c r="AH101" s="68">
        <v>52.564838206553404</v>
      </c>
      <c r="AI101" s="68">
        <v>31</v>
      </c>
      <c r="AJ101" s="70">
        <f t="shared" si="18"/>
        <v>0.58974784395198887</v>
      </c>
      <c r="AK101" s="68">
        <v>2.3879727217638953</v>
      </c>
      <c r="AL101" s="68">
        <v>2</v>
      </c>
      <c r="AM101" s="70">
        <f t="shared" si="19"/>
        <v>0.83753050517372907</v>
      </c>
      <c r="AN101" s="68">
        <v>2.1637635230807177</v>
      </c>
      <c r="AO101" s="68">
        <v>0</v>
      </c>
      <c r="AP101" s="70">
        <f t="shared" si="20"/>
        <v>0</v>
      </c>
      <c r="AQ101" s="68">
        <v>7.1688469621756399</v>
      </c>
      <c r="AR101" s="68">
        <v>3</v>
      </c>
      <c r="AS101" s="70">
        <f t="shared" si="21"/>
        <v>0.41847733894008865</v>
      </c>
      <c r="AT101" s="68">
        <v>15</v>
      </c>
      <c r="AU101" s="68">
        <v>21</v>
      </c>
      <c r="AV101" s="70">
        <f t="shared" si="22"/>
        <v>1.4</v>
      </c>
      <c r="AW101" s="68">
        <v>1.172543258603767</v>
      </c>
      <c r="AX101" s="68">
        <v>0</v>
      </c>
      <c r="AY101" s="70">
        <f t="shared" si="23"/>
        <v>0</v>
      </c>
      <c r="AZ101" s="68">
        <v>4</v>
      </c>
      <c r="BA101" s="68">
        <v>1</v>
      </c>
      <c r="BB101" s="70">
        <f t="shared" si="24"/>
        <v>0.25</v>
      </c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</row>
    <row r="102" spans="1:87" x14ac:dyDescent="0.25">
      <c r="A102" s="131">
        <v>19499</v>
      </c>
      <c r="B102" s="131">
        <v>8667</v>
      </c>
      <c r="C102" s="131">
        <v>1051279097</v>
      </c>
      <c r="D102" s="131" t="s">
        <v>677</v>
      </c>
      <c r="E102" s="131" t="s">
        <v>556</v>
      </c>
      <c r="F102" s="131" t="s">
        <v>556</v>
      </c>
      <c r="G102" s="131" t="s">
        <v>197</v>
      </c>
      <c r="H102" s="131" t="s">
        <v>197</v>
      </c>
      <c r="I102" s="131" t="s">
        <v>1242</v>
      </c>
      <c r="J102" s="131" t="s">
        <v>112</v>
      </c>
      <c r="K102" s="131" t="s">
        <v>675</v>
      </c>
      <c r="L102" s="131">
        <v>73006</v>
      </c>
      <c r="M102" s="131" t="s">
        <v>1162</v>
      </c>
      <c r="N102" s="131">
        <v>5</v>
      </c>
      <c r="O102" s="165">
        <v>0.1</v>
      </c>
      <c r="P102" s="166">
        <v>42492</v>
      </c>
      <c r="Q102" s="68">
        <v>22800</v>
      </c>
      <c r="R102" s="70">
        <f t="shared" si="13"/>
        <v>0.5365715899463428</v>
      </c>
      <c r="S102" s="68">
        <v>6390</v>
      </c>
      <c r="T102" s="68">
        <v>19820.88</v>
      </c>
      <c r="U102" s="70">
        <v>3.1018591549295778</v>
      </c>
      <c r="V102" s="68">
        <v>12463.631187022018</v>
      </c>
      <c r="W102" s="68">
        <v>12579.13</v>
      </c>
      <c r="X102" s="70">
        <f t="shared" si="14"/>
        <v>1.0092668670345644</v>
      </c>
      <c r="Y102" s="68">
        <v>674</v>
      </c>
      <c r="Z102" s="108">
        <v>0</v>
      </c>
      <c r="AA102" s="70">
        <f t="shared" si="15"/>
        <v>0</v>
      </c>
      <c r="AB102" s="68">
        <v>10</v>
      </c>
      <c r="AC102" s="68">
        <v>16</v>
      </c>
      <c r="AD102" s="70">
        <f t="shared" si="16"/>
        <v>1.6</v>
      </c>
      <c r="AE102" s="68">
        <v>1</v>
      </c>
      <c r="AF102" s="68">
        <v>0</v>
      </c>
      <c r="AG102" s="70">
        <f t="shared" si="17"/>
        <v>0</v>
      </c>
      <c r="AH102" s="68">
        <v>57.531364222442129</v>
      </c>
      <c r="AI102" s="68">
        <v>27</v>
      </c>
      <c r="AJ102" s="70">
        <f t="shared" si="18"/>
        <v>0.46930922575737744</v>
      </c>
      <c r="AK102" s="68">
        <v>2.3879727217638953</v>
      </c>
      <c r="AL102" s="68">
        <v>1</v>
      </c>
      <c r="AM102" s="70">
        <f t="shared" si="19"/>
        <v>0.41876525258686453</v>
      </c>
      <c r="AN102" s="68">
        <v>2.1637635230807177</v>
      </c>
      <c r="AO102" s="68">
        <v>2</v>
      </c>
      <c r="AP102" s="70">
        <f t="shared" si="20"/>
        <v>0.9243154247985681</v>
      </c>
      <c r="AQ102" s="68">
        <v>1.79221174054391</v>
      </c>
      <c r="AR102" s="68">
        <v>4</v>
      </c>
      <c r="AS102" s="70">
        <f t="shared" si="21"/>
        <v>2.2318791410138061</v>
      </c>
      <c r="AT102" s="68">
        <v>6</v>
      </c>
      <c r="AU102" s="68">
        <v>8</v>
      </c>
      <c r="AV102" s="70">
        <f t="shared" si="22"/>
        <v>1.3333333333333333</v>
      </c>
      <c r="AW102" s="68">
        <v>1.2436029389125216</v>
      </c>
      <c r="AX102" s="68">
        <v>0</v>
      </c>
      <c r="AY102" s="70">
        <f t="shared" si="23"/>
        <v>0</v>
      </c>
      <c r="AZ102" s="68">
        <v>4</v>
      </c>
      <c r="BA102" s="68">
        <v>2</v>
      </c>
      <c r="BB102" s="70">
        <f t="shared" si="24"/>
        <v>0.5</v>
      </c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</row>
    <row r="103" spans="1:87" x14ac:dyDescent="0.25">
      <c r="A103" s="131">
        <v>19532</v>
      </c>
      <c r="B103" s="131">
        <v>8667</v>
      </c>
      <c r="C103" s="131">
        <v>1012390231</v>
      </c>
      <c r="D103" s="131" t="s">
        <v>678</v>
      </c>
      <c r="E103" s="131" t="s">
        <v>556</v>
      </c>
      <c r="F103" s="131" t="s">
        <v>556</v>
      </c>
      <c r="G103" s="131" t="s">
        <v>528</v>
      </c>
      <c r="H103" s="131" t="s">
        <v>528</v>
      </c>
      <c r="I103" s="131" t="s">
        <v>1242</v>
      </c>
      <c r="J103" s="131" t="s">
        <v>112</v>
      </c>
      <c r="K103" s="131" t="s">
        <v>675</v>
      </c>
      <c r="L103" s="131">
        <v>73006</v>
      </c>
      <c r="M103" s="131" t="s">
        <v>1162</v>
      </c>
      <c r="N103" s="131">
        <v>10</v>
      </c>
      <c r="O103" s="165">
        <v>0.3</v>
      </c>
      <c r="P103" s="166">
        <v>38851</v>
      </c>
      <c r="Q103" s="68">
        <v>28025.239999999998</v>
      </c>
      <c r="R103" s="70">
        <f t="shared" si="13"/>
        <v>0.72135183135569225</v>
      </c>
      <c r="S103" s="68">
        <v>3805</v>
      </c>
      <c r="T103" s="68">
        <v>6606.96</v>
      </c>
      <c r="U103" s="70">
        <v>0</v>
      </c>
      <c r="V103" s="68">
        <v>9352.6538983651644</v>
      </c>
      <c r="W103" s="68">
        <v>8532.17</v>
      </c>
      <c r="X103" s="70">
        <f t="shared" si="14"/>
        <v>0.91227261189376585</v>
      </c>
      <c r="Y103" s="68">
        <v>654</v>
      </c>
      <c r="Z103" s="108">
        <v>0</v>
      </c>
      <c r="AA103" s="70">
        <f t="shared" si="15"/>
        <v>0</v>
      </c>
      <c r="AB103" s="68">
        <v>8</v>
      </c>
      <c r="AC103" s="68">
        <v>11</v>
      </c>
      <c r="AD103" s="70">
        <f t="shared" si="16"/>
        <v>1.375</v>
      </c>
      <c r="AE103" s="68">
        <v>1</v>
      </c>
      <c r="AF103" s="68">
        <v>0</v>
      </c>
      <c r="AG103" s="70">
        <f t="shared" si="17"/>
        <v>0</v>
      </c>
      <c r="AH103" s="68">
        <v>46.631786174775954</v>
      </c>
      <c r="AI103" s="68">
        <v>13</v>
      </c>
      <c r="AJ103" s="70">
        <f t="shared" si="18"/>
        <v>0.27877979949719262</v>
      </c>
      <c r="AK103" s="68">
        <v>1.5919818145092635</v>
      </c>
      <c r="AL103" s="68">
        <v>0</v>
      </c>
      <c r="AM103" s="70">
        <f t="shared" si="19"/>
        <v>0</v>
      </c>
      <c r="AN103" s="68">
        <v>2.1637635230807177</v>
      </c>
      <c r="AO103" s="68">
        <v>0</v>
      </c>
      <c r="AP103" s="70">
        <f t="shared" si="20"/>
        <v>0</v>
      </c>
      <c r="AQ103" s="68">
        <v>1.79221174054391</v>
      </c>
      <c r="AR103" s="68">
        <v>2</v>
      </c>
      <c r="AS103" s="70">
        <f t="shared" si="21"/>
        <v>1.1159395705069031</v>
      </c>
      <c r="AT103" s="68">
        <v>6</v>
      </c>
      <c r="AU103" s="68">
        <v>10</v>
      </c>
      <c r="AV103" s="70">
        <f t="shared" si="22"/>
        <v>1.6666666666666667</v>
      </c>
      <c r="AW103" s="68">
        <v>1.1370426852040474</v>
      </c>
      <c r="AX103" s="68">
        <v>0</v>
      </c>
      <c r="AY103" s="70">
        <f t="shared" si="23"/>
        <v>0</v>
      </c>
      <c r="AZ103" s="68">
        <v>3</v>
      </c>
      <c r="BA103" s="68">
        <v>1</v>
      </c>
      <c r="BB103" s="70">
        <f t="shared" si="24"/>
        <v>0.33333333333333331</v>
      </c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</row>
    <row r="104" spans="1:87" x14ac:dyDescent="0.25">
      <c r="A104" s="131">
        <v>9810</v>
      </c>
      <c r="B104" s="131">
        <v>19282</v>
      </c>
      <c r="C104" s="131">
        <v>1074854801</v>
      </c>
      <c r="D104" s="131" t="s">
        <v>723</v>
      </c>
      <c r="E104" s="131" t="s">
        <v>551</v>
      </c>
      <c r="F104" s="131" t="s">
        <v>551</v>
      </c>
      <c r="G104" s="131" t="s">
        <v>472</v>
      </c>
      <c r="H104" s="131" t="s">
        <v>473</v>
      </c>
      <c r="I104" s="131" t="s">
        <v>1242</v>
      </c>
      <c r="J104" s="131" t="s">
        <v>112</v>
      </c>
      <c r="K104" s="131" t="s">
        <v>164</v>
      </c>
      <c r="L104" s="131">
        <v>73037</v>
      </c>
      <c r="M104" s="131"/>
      <c r="N104" s="131"/>
      <c r="O104" s="165"/>
      <c r="P104" s="166">
        <v>653734</v>
      </c>
      <c r="Q104" s="68">
        <v>0</v>
      </c>
      <c r="R104" s="70">
        <f t="shared" si="13"/>
        <v>0</v>
      </c>
      <c r="S104" s="68">
        <v>87079</v>
      </c>
      <c r="T104" s="68">
        <v>0</v>
      </c>
      <c r="U104" s="70">
        <v>0</v>
      </c>
      <c r="V104" s="68">
        <v>176067.7665609789</v>
      </c>
      <c r="W104" s="68">
        <v>0</v>
      </c>
      <c r="X104" s="70">
        <f t="shared" si="14"/>
        <v>0</v>
      </c>
      <c r="Y104" s="68">
        <v>11107</v>
      </c>
      <c r="Z104" s="108">
        <v>0</v>
      </c>
      <c r="AA104" s="70">
        <f t="shared" si="15"/>
        <v>0</v>
      </c>
      <c r="AB104" s="68">
        <v>152</v>
      </c>
      <c r="AC104" s="68">
        <v>2</v>
      </c>
      <c r="AD104" s="70">
        <f t="shared" si="16"/>
        <v>1.3157894736842105E-2</v>
      </c>
      <c r="AE104" s="68">
        <v>18</v>
      </c>
      <c r="AF104" s="68">
        <v>1</v>
      </c>
      <c r="AG104" s="70">
        <f t="shared" si="17"/>
        <v>5.5555555555555552E-2</v>
      </c>
      <c r="AH104" s="68">
        <v>834.17130724129959</v>
      </c>
      <c r="AI104" s="68">
        <v>2</v>
      </c>
      <c r="AJ104" s="70">
        <f t="shared" si="18"/>
        <v>2.397589059511325E-3</v>
      </c>
      <c r="AK104" s="68">
        <v>35.81959082645843</v>
      </c>
      <c r="AL104" s="68">
        <v>0</v>
      </c>
      <c r="AM104" s="70">
        <f t="shared" si="19"/>
        <v>0</v>
      </c>
      <c r="AN104" s="68">
        <v>32.456452846210766</v>
      </c>
      <c r="AO104" s="68">
        <v>1</v>
      </c>
      <c r="AP104" s="70">
        <f t="shared" si="20"/>
        <v>3.0810514159952271E-2</v>
      </c>
      <c r="AQ104" s="68">
        <v>62.727410919036849</v>
      </c>
      <c r="AR104" s="68">
        <v>0</v>
      </c>
      <c r="AS104" s="70">
        <f t="shared" si="21"/>
        <v>0</v>
      </c>
      <c r="AT104" s="68">
        <v>45</v>
      </c>
      <c r="AU104" s="68">
        <v>0</v>
      </c>
      <c r="AV104" s="70">
        <f t="shared" si="22"/>
        <v>0</v>
      </c>
      <c r="AW104" s="68">
        <v>19.132672589358901</v>
      </c>
      <c r="AX104" s="68">
        <v>0</v>
      </c>
      <c r="AY104" s="70">
        <f t="shared" si="23"/>
        <v>0</v>
      </c>
      <c r="AZ104" s="68">
        <v>62</v>
      </c>
      <c r="BA104" s="68">
        <v>0</v>
      </c>
      <c r="BB104" s="70">
        <f t="shared" si="24"/>
        <v>0</v>
      </c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</row>
    <row r="105" spans="1:87" x14ac:dyDescent="0.25">
      <c r="A105" s="131">
        <v>4776</v>
      </c>
      <c r="B105" s="131">
        <v>9810</v>
      </c>
      <c r="C105" s="131">
        <v>1031560806</v>
      </c>
      <c r="D105" s="131" t="s">
        <v>730</v>
      </c>
      <c r="E105" s="131" t="s">
        <v>554</v>
      </c>
      <c r="F105" s="131" t="s">
        <v>554</v>
      </c>
      <c r="G105" s="167" t="s">
        <v>249</v>
      </c>
      <c r="H105" s="167" t="s">
        <v>250</v>
      </c>
      <c r="I105" s="131" t="s">
        <v>1242</v>
      </c>
      <c r="J105" s="131" t="s">
        <v>112</v>
      </c>
      <c r="K105" s="131" t="s">
        <v>164</v>
      </c>
      <c r="L105" s="131">
        <v>73037</v>
      </c>
      <c r="M105" s="131"/>
      <c r="N105" s="131"/>
      <c r="O105" s="165"/>
      <c r="P105" s="166">
        <v>287945</v>
      </c>
      <c r="Q105" s="68">
        <v>0</v>
      </c>
      <c r="R105" s="70">
        <f t="shared" si="13"/>
        <v>0</v>
      </c>
      <c r="S105" s="68">
        <v>41289</v>
      </c>
      <c r="T105" s="68">
        <v>0</v>
      </c>
      <c r="U105" s="70">
        <v>0</v>
      </c>
      <c r="V105" s="68">
        <v>80834.716730267755</v>
      </c>
      <c r="W105" s="68">
        <v>251.3</v>
      </c>
      <c r="X105" s="70">
        <f t="shared" si="14"/>
        <v>3.1088127745724286E-3</v>
      </c>
      <c r="Y105" s="68">
        <v>6109</v>
      </c>
      <c r="Z105" s="108">
        <v>0</v>
      </c>
      <c r="AA105" s="70">
        <f t="shared" si="15"/>
        <v>0</v>
      </c>
      <c r="AB105" s="68">
        <v>72</v>
      </c>
      <c r="AC105" s="68">
        <v>0</v>
      </c>
      <c r="AD105" s="70">
        <f t="shared" si="16"/>
        <v>0</v>
      </c>
      <c r="AE105" s="68">
        <v>9</v>
      </c>
      <c r="AF105" s="68">
        <v>0</v>
      </c>
      <c r="AG105" s="70">
        <f t="shared" si="17"/>
        <v>0</v>
      </c>
      <c r="AH105" s="68">
        <v>404.68607557298361</v>
      </c>
      <c r="AI105" s="68">
        <v>1</v>
      </c>
      <c r="AJ105" s="70">
        <f t="shared" si="18"/>
        <v>2.4710511686969415E-3</v>
      </c>
      <c r="AK105" s="68">
        <v>17.511799959601898</v>
      </c>
      <c r="AL105" s="68">
        <v>0</v>
      </c>
      <c r="AM105" s="70">
        <f t="shared" si="19"/>
        <v>0</v>
      </c>
      <c r="AN105" s="68">
        <v>15.867599169258597</v>
      </c>
      <c r="AO105" s="68">
        <v>0</v>
      </c>
      <c r="AP105" s="70">
        <f t="shared" si="20"/>
        <v>0</v>
      </c>
      <c r="AQ105" s="68">
        <v>28.67538784870256</v>
      </c>
      <c r="AR105" s="68">
        <v>0</v>
      </c>
      <c r="AS105" s="70">
        <f t="shared" si="21"/>
        <v>0</v>
      </c>
      <c r="AT105" s="68">
        <v>22</v>
      </c>
      <c r="AU105" s="68">
        <v>0</v>
      </c>
      <c r="AV105" s="70">
        <f t="shared" si="22"/>
        <v>0</v>
      </c>
      <c r="AW105" s="68">
        <v>8.4272156698947107</v>
      </c>
      <c r="AX105" s="68">
        <v>0</v>
      </c>
      <c r="AY105" s="70">
        <f t="shared" si="23"/>
        <v>0</v>
      </c>
      <c r="AZ105" s="68">
        <v>30</v>
      </c>
      <c r="BA105" s="68">
        <v>0</v>
      </c>
      <c r="BB105" s="70">
        <f t="shared" si="24"/>
        <v>0</v>
      </c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</row>
    <row r="106" spans="1:87" x14ac:dyDescent="0.25">
      <c r="A106" s="126">
        <v>22174</v>
      </c>
      <c r="B106" s="126">
        <v>4776</v>
      </c>
      <c r="C106" s="126">
        <v>1012499917</v>
      </c>
      <c r="D106" s="126" t="s">
        <v>681</v>
      </c>
      <c r="E106" s="126" t="s">
        <v>556</v>
      </c>
      <c r="F106" s="126" t="s">
        <v>556</v>
      </c>
      <c r="G106" s="126" t="s">
        <v>174</v>
      </c>
      <c r="H106" s="126" t="s">
        <v>174</v>
      </c>
      <c r="I106" s="126" t="s">
        <v>1242</v>
      </c>
      <c r="J106" s="126" t="s">
        <v>112</v>
      </c>
      <c r="K106" s="126" t="s">
        <v>164</v>
      </c>
      <c r="L106" s="126">
        <v>73037</v>
      </c>
      <c r="M106" s="126"/>
      <c r="N106" s="126"/>
      <c r="O106" s="163"/>
      <c r="P106" s="164">
        <v>69282</v>
      </c>
      <c r="Q106" s="68">
        <v>86275.670000000013</v>
      </c>
      <c r="R106" s="70">
        <f t="shared" si="13"/>
        <v>1.2452826130885368</v>
      </c>
      <c r="S106" s="68">
        <v>9542</v>
      </c>
      <c r="T106" s="68">
        <v>2781.74</v>
      </c>
      <c r="U106" s="70">
        <v>0</v>
      </c>
      <c r="V106" s="68">
        <v>18420.286582031051</v>
      </c>
      <c r="W106" s="68">
        <v>20096.97</v>
      </c>
      <c r="X106" s="70">
        <f t="shared" si="14"/>
        <v>1.0910237422475582</v>
      </c>
      <c r="Y106" s="68">
        <v>1999</v>
      </c>
      <c r="Z106" s="108">
        <v>1053</v>
      </c>
      <c r="AA106" s="70">
        <f t="shared" si="15"/>
        <v>0.52676338169084547</v>
      </c>
      <c r="AB106" s="68">
        <v>17</v>
      </c>
      <c r="AC106" s="68">
        <v>13</v>
      </c>
      <c r="AD106" s="70">
        <f t="shared" si="16"/>
        <v>0.76470588235294112</v>
      </c>
      <c r="AE106" s="68">
        <v>2</v>
      </c>
      <c r="AF106" s="68">
        <v>6</v>
      </c>
      <c r="AG106" s="70">
        <f t="shared" si="17"/>
        <v>3</v>
      </c>
      <c r="AH106" s="68">
        <v>94.230098365440639</v>
      </c>
      <c r="AI106" s="68">
        <v>53</v>
      </c>
      <c r="AJ106" s="70">
        <f t="shared" si="18"/>
        <v>0.56245298391238885</v>
      </c>
      <c r="AK106" s="68">
        <v>3.9799545362731585</v>
      </c>
      <c r="AL106" s="68">
        <v>2</v>
      </c>
      <c r="AM106" s="70">
        <f t="shared" si="19"/>
        <v>0.50251830310423751</v>
      </c>
      <c r="AN106" s="68">
        <v>3.6062725384678629</v>
      </c>
      <c r="AO106" s="68">
        <v>4</v>
      </c>
      <c r="AP106" s="70">
        <f t="shared" si="20"/>
        <v>1.1091785097582818</v>
      </c>
      <c r="AQ106" s="68">
        <v>5.3766352216317301</v>
      </c>
      <c r="AR106" s="68">
        <v>5</v>
      </c>
      <c r="AS106" s="70">
        <f t="shared" si="21"/>
        <v>0.92994964208908582</v>
      </c>
      <c r="AT106" s="68">
        <v>4</v>
      </c>
      <c r="AU106" s="68">
        <v>10</v>
      </c>
      <c r="AV106" s="70">
        <f t="shared" si="22"/>
        <v>2.5</v>
      </c>
      <c r="AW106" s="68">
        <v>2.0276592961907491</v>
      </c>
      <c r="AX106" s="68">
        <v>0</v>
      </c>
      <c r="AY106" s="70">
        <f t="shared" si="23"/>
        <v>0</v>
      </c>
      <c r="AZ106" s="68">
        <v>7</v>
      </c>
      <c r="BA106" s="68">
        <v>3</v>
      </c>
      <c r="BB106" s="70">
        <f t="shared" si="24"/>
        <v>0.42857142857142855</v>
      </c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</row>
    <row r="107" spans="1:87" x14ac:dyDescent="0.25">
      <c r="A107" s="131">
        <v>12178</v>
      </c>
      <c r="B107" s="131">
        <v>4776</v>
      </c>
      <c r="C107" s="131">
        <v>1050547494</v>
      </c>
      <c r="D107" s="131" t="s">
        <v>682</v>
      </c>
      <c r="E107" s="131" t="s">
        <v>556</v>
      </c>
      <c r="F107" s="131" t="s">
        <v>556</v>
      </c>
      <c r="G107" s="131" t="s">
        <v>166</v>
      </c>
      <c r="H107" s="131" t="s">
        <v>166</v>
      </c>
      <c r="I107" s="131" t="s">
        <v>1242</v>
      </c>
      <c r="J107" s="131" t="s">
        <v>112</v>
      </c>
      <c r="K107" s="131" t="s">
        <v>164</v>
      </c>
      <c r="L107" s="131">
        <v>73037</v>
      </c>
      <c r="M107" s="131"/>
      <c r="N107" s="131"/>
      <c r="O107" s="165"/>
      <c r="P107" s="166">
        <v>47678</v>
      </c>
      <c r="Q107" s="68">
        <v>70831.33</v>
      </c>
      <c r="R107" s="70">
        <f t="shared" si="13"/>
        <v>1.485618734007299</v>
      </c>
      <c r="S107" s="68">
        <v>8875</v>
      </c>
      <c r="T107" s="68">
        <v>1882.61</v>
      </c>
      <c r="U107" s="70">
        <v>0.2121250704225352</v>
      </c>
      <c r="V107" s="68">
        <v>19402.608994455975</v>
      </c>
      <c r="W107" s="68">
        <v>19395.670000000002</v>
      </c>
      <c r="X107" s="70">
        <f t="shared" si="14"/>
        <v>0.99964236796927897</v>
      </c>
      <c r="Y107" s="68">
        <v>1111</v>
      </c>
      <c r="Z107" s="108">
        <v>0</v>
      </c>
      <c r="AA107" s="70">
        <f t="shared" si="15"/>
        <v>0</v>
      </c>
      <c r="AB107" s="68">
        <v>15</v>
      </c>
      <c r="AC107" s="68">
        <v>16</v>
      </c>
      <c r="AD107" s="70">
        <f t="shared" si="16"/>
        <v>1.0666666666666667</v>
      </c>
      <c r="AE107" s="68">
        <v>2</v>
      </c>
      <c r="AF107" s="68">
        <v>6</v>
      </c>
      <c r="AG107" s="70">
        <f t="shared" si="17"/>
        <v>3</v>
      </c>
      <c r="AH107" s="68">
        <v>94.230098365440639</v>
      </c>
      <c r="AI107" s="68">
        <v>96</v>
      </c>
      <c r="AJ107" s="70">
        <f t="shared" si="18"/>
        <v>1.0187827633130062</v>
      </c>
      <c r="AK107" s="68">
        <v>3.9799545362731585</v>
      </c>
      <c r="AL107" s="68">
        <v>7</v>
      </c>
      <c r="AM107" s="70">
        <f t="shared" si="19"/>
        <v>1.7588140608648313</v>
      </c>
      <c r="AN107" s="68">
        <v>3.6062725384678629</v>
      </c>
      <c r="AO107" s="68">
        <v>6</v>
      </c>
      <c r="AP107" s="70">
        <f t="shared" si="20"/>
        <v>1.6637677646374227</v>
      </c>
      <c r="AQ107" s="68">
        <v>7.1688469621756399</v>
      </c>
      <c r="AR107" s="68">
        <v>4</v>
      </c>
      <c r="AS107" s="70">
        <f t="shared" si="21"/>
        <v>0.55796978525345153</v>
      </c>
      <c r="AT107" s="68">
        <v>6</v>
      </c>
      <c r="AU107" s="68">
        <v>1</v>
      </c>
      <c r="AV107" s="70">
        <f t="shared" si="22"/>
        <v>0.16666666666666666</v>
      </c>
      <c r="AW107" s="68">
        <v>1.3953803285670527</v>
      </c>
      <c r="AX107" s="68">
        <v>0</v>
      </c>
      <c r="AY107" s="70">
        <f t="shared" si="23"/>
        <v>0</v>
      </c>
      <c r="AZ107" s="68">
        <v>7</v>
      </c>
      <c r="BA107" s="68">
        <v>0</v>
      </c>
      <c r="BB107" s="70">
        <f t="shared" si="24"/>
        <v>0</v>
      </c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</row>
    <row r="108" spans="1:87" x14ac:dyDescent="0.25">
      <c r="A108" s="131">
        <v>21218</v>
      </c>
      <c r="B108" s="131">
        <v>4776</v>
      </c>
      <c r="C108" s="131">
        <v>1018303014</v>
      </c>
      <c r="D108" s="131" t="s">
        <v>689</v>
      </c>
      <c r="E108" s="131" t="s">
        <v>556</v>
      </c>
      <c r="F108" s="131" t="s">
        <v>556</v>
      </c>
      <c r="G108" s="131" t="s">
        <v>171</v>
      </c>
      <c r="H108" s="131" t="s">
        <v>171</v>
      </c>
      <c r="I108" s="131" t="s">
        <v>1242</v>
      </c>
      <c r="J108" s="131" t="s">
        <v>112</v>
      </c>
      <c r="K108" s="131" t="s">
        <v>164</v>
      </c>
      <c r="L108" s="131">
        <v>73037</v>
      </c>
      <c r="M108" s="131" t="s">
        <v>1236</v>
      </c>
      <c r="N108" s="131"/>
      <c r="O108" s="165"/>
      <c r="P108" s="166">
        <v>73536</v>
      </c>
      <c r="Q108" s="68">
        <v>137911.35999999999</v>
      </c>
      <c r="R108" s="70">
        <f t="shared" si="13"/>
        <v>1.8754264577893818</v>
      </c>
      <c r="S108" s="68">
        <v>8069</v>
      </c>
      <c r="T108" s="68">
        <v>0</v>
      </c>
      <c r="U108" s="70">
        <v>0</v>
      </c>
      <c r="V108" s="68">
        <v>20237.9536496207</v>
      </c>
      <c r="W108" s="68">
        <v>8078.6900000000005</v>
      </c>
      <c r="X108" s="70">
        <f t="shared" si="14"/>
        <v>0.39918512216532381</v>
      </c>
      <c r="Y108" s="68">
        <v>1222</v>
      </c>
      <c r="Z108" s="108">
        <v>0</v>
      </c>
      <c r="AA108" s="70">
        <f t="shared" si="15"/>
        <v>0</v>
      </c>
      <c r="AB108" s="68">
        <v>19</v>
      </c>
      <c r="AC108" s="68">
        <v>11</v>
      </c>
      <c r="AD108" s="70">
        <f t="shared" si="16"/>
        <v>0.57894736842105265</v>
      </c>
      <c r="AE108" s="68">
        <v>2</v>
      </c>
      <c r="AF108" s="68">
        <v>1</v>
      </c>
      <c r="AG108" s="70">
        <f t="shared" si="17"/>
        <v>0.5</v>
      </c>
      <c r="AH108" s="68">
        <v>94.230098365440639</v>
      </c>
      <c r="AI108" s="68">
        <v>90</v>
      </c>
      <c r="AJ108" s="70">
        <f t="shared" si="18"/>
        <v>0.95510884060594325</v>
      </c>
      <c r="AK108" s="68">
        <v>3.9799545362731585</v>
      </c>
      <c r="AL108" s="68">
        <v>5</v>
      </c>
      <c r="AM108" s="70">
        <f t="shared" si="19"/>
        <v>1.2562957577605938</v>
      </c>
      <c r="AN108" s="68">
        <v>3.6062725384678629</v>
      </c>
      <c r="AO108" s="68">
        <v>2</v>
      </c>
      <c r="AP108" s="70">
        <f t="shared" si="20"/>
        <v>0.5545892548791409</v>
      </c>
      <c r="AQ108" s="68">
        <v>7.1688469621756399</v>
      </c>
      <c r="AR108" s="68">
        <v>1</v>
      </c>
      <c r="AS108" s="70">
        <f t="shared" si="21"/>
        <v>0.13949244631336288</v>
      </c>
      <c r="AT108" s="68">
        <v>5</v>
      </c>
      <c r="AU108" s="68">
        <v>4</v>
      </c>
      <c r="AV108" s="70">
        <f t="shared" si="22"/>
        <v>0.8</v>
      </c>
      <c r="AW108" s="68">
        <v>2.1521600705043582</v>
      </c>
      <c r="AX108" s="68">
        <v>0</v>
      </c>
      <c r="AY108" s="70">
        <f t="shared" si="23"/>
        <v>0</v>
      </c>
      <c r="AZ108" s="68">
        <v>7</v>
      </c>
      <c r="BA108" s="68">
        <v>1</v>
      </c>
      <c r="BB108" s="70">
        <f t="shared" si="24"/>
        <v>0.14285714285714285</v>
      </c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</row>
    <row r="109" spans="1:87" x14ac:dyDescent="0.25">
      <c r="A109" s="131">
        <v>6651</v>
      </c>
      <c r="B109" s="131">
        <v>4776</v>
      </c>
      <c r="C109" s="131">
        <v>1075572469</v>
      </c>
      <c r="D109" s="131" t="s">
        <v>687</v>
      </c>
      <c r="E109" s="131" t="s">
        <v>556</v>
      </c>
      <c r="F109" s="131" t="s">
        <v>556</v>
      </c>
      <c r="G109" s="131" t="s">
        <v>169</v>
      </c>
      <c r="H109" s="131" t="s">
        <v>169</v>
      </c>
      <c r="I109" s="131" t="s">
        <v>1242</v>
      </c>
      <c r="J109" s="131" t="s">
        <v>112</v>
      </c>
      <c r="K109" s="131" t="s">
        <v>164</v>
      </c>
      <c r="L109" s="131">
        <v>73037</v>
      </c>
      <c r="M109" s="131" t="s">
        <v>1162</v>
      </c>
      <c r="N109" s="131">
        <v>10</v>
      </c>
      <c r="O109" s="165">
        <v>0.3</v>
      </c>
      <c r="P109" s="166">
        <v>65723</v>
      </c>
      <c r="Q109" s="68">
        <v>34080.01</v>
      </c>
      <c r="R109" s="70">
        <f t="shared" si="13"/>
        <v>0.51854008490178483</v>
      </c>
      <c r="S109" s="68">
        <v>7677</v>
      </c>
      <c r="T109" s="68">
        <v>0</v>
      </c>
      <c r="U109" s="70">
        <v>0</v>
      </c>
      <c r="V109" s="68">
        <v>12999.429887854241</v>
      </c>
      <c r="W109" s="68">
        <v>8284.7900000000009</v>
      </c>
      <c r="X109" s="70">
        <f t="shared" si="14"/>
        <v>0.63731948796775539</v>
      </c>
      <c r="Y109" s="68">
        <v>1000</v>
      </c>
      <c r="Z109" s="108">
        <v>0</v>
      </c>
      <c r="AA109" s="70">
        <f t="shared" si="15"/>
        <v>0</v>
      </c>
      <c r="AB109" s="68">
        <v>13</v>
      </c>
      <c r="AC109" s="68">
        <v>2</v>
      </c>
      <c r="AD109" s="70">
        <f t="shared" si="16"/>
        <v>0.15384615384615385</v>
      </c>
      <c r="AE109" s="68">
        <v>2</v>
      </c>
      <c r="AF109" s="68">
        <v>0</v>
      </c>
      <c r="AG109" s="70">
        <f t="shared" si="17"/>
        <v>0</v>
      </c>
      <c r="AH109" s="68">
        <v>69.430942270108289</v>
      </c>
      <c r="AI109" s="68">
        <v>22</v>
      </c>
      <c r="AJ109" s="70">
        <f t="shared" si="18"/>
        <v>0.31686160781763628</v>
      </c>
      <c r="AK109" s="68">
        <v>3.1839636290185269</v>
      </c>
      <c r="AL109" s="68">
        <v>2</v>
      </c>
      <c r="AM109" s="70">
        <f t="shared" si="19"/>
        <v>0.62814787888029688</v>
      </c>
      <c r="AN109" s="68">
        <v>2.8850180307742903</v>
      </c>
      <c r="AO109" s="68">
        <v>0</v>
      </c>
      <c r="AP109" s="70">
        <f t="shared" si="20"/>
        <v>0</v>
      </c>
      <c r="AQ109" s="68">
        <v>5.3766352216317301</v>
      </c>
      <c r="AR109" s="68">
        <v>1</v>
      </c>
      <c r="AS109" s="70">
        <f t="shared" si="21"/>
        <v>0.18598992841781717</v>
      </c>
      <c r="AT109" s="68">
        <v>4</v>
      </c>
      <c r="AU109" s="68">
        <v>2</v>
      </c>
      <c r="AV109" s="70">
        <f t="shared" si="22"/>
        <v>0.5</v>
      </c>
      <c r="AW109" s="68">
        <v>1.9234989163642018</v>
      </c>
      <c r="AX109" s="68">
        <v>0</v>
      </c>
      <c r="AY109" s="70">
        <f t="shared" si="23"/>
        <v>0</v>
      </c>
      <c r="AZ109" s="68">
        <v>5</v>
      </c>
      <c r="BA109" s="68">
        <v>0</v>
      </c>
      <c r="BB109" s="70">
        <f t="shared" si="24"/>
        <v>0</v>
      </c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</row>
    <row r="110" spans="1:87" x14ac:dyDescent="0.25">
      <c r="A110" s="131">
        <v>1707</v>
      </c>
      <c r="B110" s="131">
        <v>4776</v>
      </c>
      <c r="C110" s="131">
        <v>1039390255</v>
      </c>
      <c r="D110" s="131" t="s">
        <v>685</v>
      </c>
      <c r="E110" s="131" t="s">
        <v>556</v>
      </c>
      <c r="F110" s="131" t="s">
        <v>556</v>
      </c>
      <c r="G110" s="131" t="s">
        <v>460</v>
      </c>
      <c r="H110" s="131" t="s">
        <v>461</v>
      </c>
      <c r="I110" s="131" t="s">
        <v>1242</v>
      </c>
      <c r="J110" s="131" t="s">
        <v>112</v>
      </c>
      <c r="K110" s="131" t="s">
        <v>164</v>
      </c>
      <c r="L110" s="131">
        <v>73037</v>
      </c>
      <c r="M110" s="131" t="s">
        <v>1164</v>
      </c>
      <c r="N110" s="131"/>
      <c r="O110" s="165">
        <v>0.5</v>
      </c>
      <c r="P110" s="166">
        <v>31726</v>
      </c>
      <c r="Q110" s="68">
        <v>24691.31</v>
      </c>
      <c r="R110" s="70">
        <f t="shared" si="13"/>
        <v>0.77826735169892203</v>
      </c>
      <c r="S110" s="68">
        <v>7126</v>
      </c>
      <c r="T110" s="68">
        <v>5085.22</v>
      </c>
      <c r="U110" s="70">
        <v>0.15851389278697725</v>
      </c>
      <c r="V110" s="68">
        <v>9774.4376163057968</v>
      </c>
      <c r="W110" s="68">
        <v>5553.03</v>
      </c>
      <c r="X110" s="70">
        <f t="shared" si="14"/>
        <v>0.56811759591532818</v>
      </c>
      <c r="Y110" s="68">
        <v>777</v>
      </c>
      <c r="Z110" s="108">
        <v>0</v>
      </c>
      <c r="AA110" s="70">
        <f t="shared" si="15"/>
        <v>0</v>
      </c>
      <c r="AB110" s="68">
        <v>8</v>
      </c>
      <c r="AC110" s="68">
        <v>1</v>
      </c>
      <c r="AD110" s="70">
        <f t="shared" si="16"/>
        <v>0.125</v>
      </c>
      <c r="AE110" s="68">
        <v>1</v>
      </c>
      <c r="AF110" s="68">
        <v>0</v>
      </c>
      <c r="AG110" s="70">
        <f t="shared" si="17"/>
        <v>0</v>
      </c>
      <c r="AH110" s="68">
        <v>52.564838206553404</v>
      </c>
      <c r="AI110" s="68">
        <v>42</v>
      </c>
      <c r="AJ110" s="70">
        <f t="shared" si="18"/>
        <v>0.79901320793495267</v>
      </c>
      <c r="AK110" s="68">
        <v>2.3879727217638953</v>
      </c>
      <c r="AL110" s="68">
        <v>1</v>
      </c>
      <c r="AM110" s="70">
        <f t="shared" si="19"/>
        <v>0.41876525258686453</v>
      </c>
      <c r="AN110" s="68">
        <v>2.1637635230807177</v>
      </c>
      <c r="AO110" s="68">
        <v>2</v>
      </c>
      <c r="AP110" s="70">
        <f t="shared" si="20"/>
        <v>0.9243154247985681</v>
      </c>
      <c r="AQ110" s="68">
        <v>3.5844234810878199</v>
      </c>
      <c r="AR110" s="68">
        <v>1</v>
      </c>
      <c r="AS110" s="70">
        <f t="shared" si="21"/>
        <v>0.27898489262672577</v>
      </c>
      <c r="AT110" s="68">
        <v>3</v>
      </c>
      <c r="AU110" s="68">
        <v>2</v>
      </c>
      <c r="AV110" s="70">
        <f t="shared" si="22"/>
        <v>0.66666666666666663</v>
      </c>
      <c r="AW110" s="68">
        <v>0.92851705826834841</v>
      </c>
      <c r="AX110" s="68">
        <v>0</v>
      </c>
      <c r="AY110" s="70">
        <f t="shared" si="23"/>
        <v>0</v>
      </c>
      <c r="AZ110" s="68">
        <v>4</v>
      </c>
      <c r="BA110" s="68">
        <v>3</v>
      </c>
      <c r="BB110" s="70">
        <f t="shared" si="24"/>
        <v>0.75</v>
      </c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</row>
    <row r="111" spans="1:87" x14ac:dyDescent="0.25">
      <c r="A111" s="126">
        <v>10136</v>
      </c>
      <c r="B111" s="126">
        <v>9810</v>
      </c>
      <c r="C111" s="126">
        <v>1067637023</v>
      </c>
      <c r="D111" s="126" t="s">
        <v>684</v>
      </c>
      <c r="E111" s="126" t="s">
        <v>554</v>
      </c>
      <c r="F111" s="126" t="s">
        <v>554</v>
      </c>
      <c r="G111" s="126" t="s">
        <v>389</v>
      </c>
      <c r="H111" s="126" t="s">
        <v>390</v>
      </c>
      <c r="I111" s="126" t="s">
        <v>1242</v>
      </c>
      <c r="J111" s="126" t="s">
        <v>112</v>
      </c>
      <c r="K111" s="126" t="s">
        <v>164</v>
      </c>
      <c r="L111" s="126">
        <v>73037</v>
      </c>
      <c r="M111" s="126"/>
      <c r="N111" s="126"/>
      <c r="O111" s="163"/>
      <c r="P111" s="164">
        <v>365789</v>
      </c>
      <c r="Q111" s="68">
        <v>0</v>
      </c>
      <c r="R111" s="70">
        <f t="shared" si="13"/>
        <v>0</v>
      </c>
      <c r="S111" s="68">
        <v>45790</v>
      </c>
      <c r="T111" s="68">
        <v>0</v>
      </c>
      <c r="U111" s="70">
        <v>0</v>
      </c>
      <c r="V111" s="68">
        <v>95233.049830711141</v>
      </c>
      <c r="W111" s="68">
        <v>77.39</v>
      </c>
      <c r="X111" s="70">
        <f t="shared" si="14"/>
        <v>8.1263805094523975E-4</v>
      </c>
      <c r="Y111" s="68">
        <v>4998</v>
      </c>
      <c r="Z111" s="108">
        <v>0</v>
      </c>
      <c r="AA111" s="70">
        <f t="shared" si="15"/>
        <v>0</v>
      </c>
      <c r="AB111" s="68">
        <v>80</v>
      </c>
      <c r="AC111" s="68">
        <v>0</v>
      </c>
      <c r="AD111" s="70">
        <f t="shared" si="16"/>
        <v>0</v>
      </c>
      <c r="AE111" s="68">
        <v>9</v>
      </c>
      <c r="AF111" s="68">
        <v>0</v>
      </c>
      <c r="AG111" s="70">
        <f t="shared" si="17"/>
        <v>0</v>
      </c>
      <c r="AH111" s="68">
        <v>429.48523166831592</v>
      </c>
      <c r="AI111" s="68">
        <v>0</v>
      </c>
      <c r="AJ111" s="70">
        <f t="shared" si="18"/>
        <v>0</v>
      </c>
      <c r="AK111" s="68">
        <v>18.307790866856529</v>
      </c>
      <c r="AL111" s="68">
        <v>0</v>
      </c>
      <c r="AM111" s="70">
        <f t="shared" si="19"/>
        <v>0</v>
      </c>
      <c r="AN111" s="68">
        <v>16.588853676952169</v>
      </c>
      <c r="AO111" s="68">
        <v>1</v>
      </c>
      <c r="AP111" s="70">
        <f t="shared" si="20"/>
        <v>6.0281440747732708E-2</v>
      </c>
      <c r="AQ111" s="68">
        <v>34.052023070334286</v>
      </c>
      <c r="AR111" s="68">
        <v>0</v>
      </c>
      <c r="AS111" s="70">
        <f t="shared" si="21"/>
        <v>0</v>
      </c>
      <c r="AT111" s="68">
        <v>23</v>
      </c>
      <c r="AU111" s="68">
        <v>0</v>
      </c>
      <c r="AV111" s="70">
        <f t="shared" si="22"/>
        <v>0</v>
      </c>
      <c r="AW111" s="68">
        <v>10.70545691946419</v>
      </c>
      <c r="AX111" s="68">
        <v>0</v>
      </c>
      <c r="AY111" s="70">
        <f t="shared" si="23"/>
        <v>0</v>
      </c>
      <c r="AZ111" s="68">
        <v>32</v>
      </c>
      <c r="BA111" s="68">
        <v>0</v>
      </c>
      <c r="BB111" s="70">
        <f t="shared" si="24"/>
        <v>0</v>
      </c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</row>
    <row r="112" spans="1:87" x14ac:dyDescent="0.25">
      <c r="A112" s="131">
        <v>10130</v>
      </c>
      <c r="B112" s="131">
        <v>10136</v>
      </c>
      <c r="C112" s="131">
        <v>1074085745</v>
      </c>
      <c r="D112" s="131" t="s">
        <v>686</v>
      </c>
      <c r="E112" s="131" t="s">
        <v>556</v>
      </c>
      <c r="F112" s="131" t="s">
        <v>556</v>
      </c>
      <c r="G112" s="131" t="s">
        <v>172</v>
      </c>
      <c r="H112" s="131" t="s">
        <v>173</v>
      </c>
      <c r="I112" s="131" t="s">
        <v>1242</v>
      </c>
      <c r="J112" s="131" t="s">
        <v>112</v>
      </c>
      <c r="K112" s="131" t="s">
        <v>164</v>
      </c>
      <c r="L112" s="131">
        <v>73037</v>
      </c>
      <c r="M112" s="131"/>
      <c r="N112" s="131"/>
      <c r="O112" s="165"/>
      <c r="P112" s="166">
        <v>95732</v>
      </c>
      <c r="Q112" s="68">
        <v>97424.37999999999</v>
      </c>
      <c r="R112" s="70">
        <f t="shared" si="13"/>
        <v>1.0176783102828728</v>
      </c>
      <c r="S112" s="68">
        <v>10696</v>
      </c>
      <c r="T112" s="68">
        <v>720.87</v>
      </c>
      <c r="U112" s="70">
        <v>6.7396222887060583E-2</v>
      </c>
      <c r="V112" s="68">
        <v>22337.427048964895</v>
      </c>
      <c r="W112" s="68">
        <v>24205.639999999992</v>
      </c>
      <c r="X112" s="70">
        <f t="shared" si="14"/>
        <v>1.0836359956292132</v>
      </c>
      <c r="Y112" s="68">
        <v>1333</v>
      </c>
      <c r="Z112" s="108">
        <v>0</v>
      </c>
      <c r="AA112" s="70">
        <f t="shared" si="15"/>
        <v>0</v>
      </c>
      <c r="AB112" s="68">
        <v>17</v>
      </c>
      <c r="AC112" s="68">
        <v>10</v>
      </c>
      <c r="AD112" s="70">
        <f t="shared" si="16"/>
        <v>0.58823529411764708</v>
      </c>
      <c r="AE112" s="68">
        <v>2</v>
      </c>
      <c r="AF112" s="68">
        <v>2</v>
      </c>
      <c r="AG112" s="70">
        <f t="shared" si="17"/>
        <v>1</v>
      </c>
      <c r="AH112" s="68">
        <v>94.230098365440639</v>
      </c>
      <c r="AI112" s="68">
        <v>72</v>
      </c>
      <c r="AJ112" s="70">
        <f t="shared" si="18"/>
        <v>0.7640870724847546</v>
      </c>
      <c r="AK112" s="68">
        <v>3.9799545362731585</v>
      </c>
      <c r="AL112" s="68">
        <v>1</v>
      </c>
      <c r="AM112" s="70">
        <f t="shared" si="19"/>
        <v>0.25125915155211875</v>
      </c>
      <c r="AN112" s="68">
        <v>3.6062725384678629</v>
      </c>
      <c r="AO112" s="68">
        <v>8</v>
      </c>
      <c r="AP112" s="70">
        <f t="shared" si="20"/>
        <v>2.2183570195165636</v>
      </c>
      <c r="AQ112" s="68">
        <v>6.2727410919036846</v>
      </c>
      <c r="AR112" s="68">
        <v>2</v>
      </c>
      <c r="AS112" s="70">
        <f t="shared" si="21"/>
        <v>0.31883987728768659</v>
      </c>
      <c r="AT112" s="68">
        <v>5</v>
      </c>
      <c r="AU112" s="68">
        <v>6</v>
      </c>
      <c r="AV112" s="70">
        <f t="shared" si="22"/>
        <v>1.2</v>
      </c>
      <c r="AW112" s="68">
        <v>2.8017649568853789</v>
      </c>
      <c r="AX112" s="68">
        <v>0</v>
      </c>
      <c r="AY112" s="70">
        <f t="shared" si="23"/>
        <v>0</v>
      </c>
      <c r="AZ112" s="68">
        <v>7</v>
      </c>
      <c r="BA112" s="68">
        <v>4</v>
      </c>
      <c r="BB112" s="70">
        <f t="shared" si="24"/>
        <v>0.5714285714285714</v>
      </c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</row>
    <row r="113" spans="1:87" x14ac:dyDescent="0.25">
      <c r="A113" s="131">
        <v>10815</v>
      </c>
      <c r="B113" s="131">
        <v>10136</v>
      </c>
      <c r="C113" s="131">
        <v>1041158229</v>
      </c>
      <c r="D113" s="131" t="s">
        <v>688</v>
      </c>
      <c r="E113" s="131" t="s">
        <v>556</v>
      </c>
      <c r="F113" s="131" t="s">
        <v>556</v>
      </c>
      <c r="G113" s="131" t="s">
        <v>138</v>
      </c>
      <c r="H113" s="131" t="s">
        <v>139</v>
      </c>
      <c r="I113" s="131" t="s">
        <v>1242</v>
      </c>
      <c r="J113" s="131" t="s">
        <v>112</v>
      </c>
      <c r="K113" s="131" t="s">
        <v>164</v>
      </c>
      <c r="L113" s="131">
        <v>73037</v>
      </c>
      <c r="M113" s="131" t="s">
        <v>1236</v>
      </c>
      <c r="N113" s="131"/>
      <c r="O113" s="165"/>
      <c r="P113" s="166">
        <v>76487</v>
      </c>
      <c r="Q113" s="68">
        <v>22450.440000000002</v>
      </c>
      <c r="R113" s="70">
        <f t="shared" si="13"/>
        <v>0.29351968308339982</v>
      </c>
      <c r="S113" s="68">
        <v>9827</v>
      </c>
      <c r="T113" s="68">
        <v>0</v>
      </c>
      <c r="U113" s="70">
        <v>0</v>
      </c>
      <c r="V113" s="68">
        <v>23708.235184872865</v>
      </c>
      <c r="W113" s="68">
        <v>1960.87</v>
      </c>
      <c r="X113" s="70">
        <f t="shared" si="14"/>
        <v>8.2708391607787868E-2</v>
      </c>
      <c r="Y113" s="68">
        <v>1000</v>
      </c>
      <c r="Z113" s="108">
        <v>0</v>
      </c>
      <c r="AA113" s="70">
        <f t="shared" si="15"/>
        <v>0</v>
      </c>
      <c r="AB113" s="68">
        <v>19</v>
      </c>
      <c r="AC113" s="68">
        <v>4</v>
      </c>
      <c r="AD113" s="70">
        <f t="shared" si="16"/>
        <v>0.21052631578947367</v>
      </c>
      <c r="AE113" s="68">
        <v>2</v>
      </c>
      <c r="AF113" s="68">
        <v>0</v>
      </c>
      <c r="AG113" s="70">
        <f t="shared" si="17"/>
        <v>0</v>
      </c>
      <c r="AH113" s="68">
        <v>94.230098365440639</v>
      </c>
      <c r="AI113" s="68">
        <v>32</v>
      </c>
      <c r="AJ113" s="70">
        <f t="shared" si="18"/>
        <v>0.33959425443766872</v>
      </c>
      <c r="AK113" s="68">
        <v>3.9799545362731585</v>
      </c>
      <c r="AL113" s="68">
        <v>0</v>
      </c>
      <c r="AM113" s="70">
        <f t="shared" si="19"/>
        <v>0</v>
      </c>
      <c r="AN113" s="68">
        <v>3.6062725384678629</v>
      </c>
      <c r="AO113" s="68">
        <v>0</v>
      </c>
      <c r="AP113" s="70">
        <f t="shared" si="20"/>
        <v>0</v>
      </c>
      <c r="AQ113" s="68">
        <v>6.2727410919036846</v>
      </c>
      <c r="AR113" s="68">
        <v>0</v>
      </c>
      <c r="AS113" s="70">
        <f t="shared" si="21"/>
        <v>0</v>
      </c>
      <c r="AT113" s="68">
        <v>5</v>
      </c>
      <c r="AU113" s="68">
        <v>1</v>
      </c>
      <c r="AV113" s="70">
        <f t="shared" si="22"/>
        <v>0.2</v>
      </c>
      <c r="AW113" s="68">
        <v>2.2385262634990597</v>
      </c>
      <c r="AX113" s="68">
        <v>0</v>
      </c>
      <c r="AY113" s="70">
        <f t="shared" si="23"/>
        <v>0</v>
      </c>
      <c r="AZ113" s="68">
        <v>7</v>
      </c>
      <c r="BA113" s="68">
        <v>2</v>
      </c>
      <c r="BB113" s="70">
        <f t="shared" si="24"/>
        <v>0.2857142857142857</v>
      </c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</row>
    <row r="114" spans="1:87" x14ac:dyDescent="0.25">
      <c r="A114" s="131">
        <v>20506</v>
      </c>
      <c r="B114" s="131">
        <v>10136</v>
      </c>
      <c r="C114" s="131">
        <v>1065107508</v>
      </c>
      <c r="D114" s="131" t="s">
        <v>680</v>
      </c>
      <c r="E114" s="131" t="s">
        <v>556</v>
      </c>
      <c r="F114" s="131" t="s">
        <v>556</v>
      </c>
      <c r="G114" s="131" t="s">
        <v>170</v>
      </c>
      <c r="H114" s="131" t="s">
        <v>170</v>
      </c>
      <c r="I114" s="131" t="s">
        <v>1242</v>
      </c>
      <c r="J114" s="131" t="s">
        <v>112</v>
      </c>
      <c r="K114" s="131" t="s">
        <v>164</v>
      </c>
      <c r="L114" s="131">
        <v>73037</v>
      </c>
      <c r="M114" s="131"/>
      <c r="N114" s="131"/>
      <c r="O114" s="165"/>
      <c r="P114" s="166">
        <v>68144</v>
      </c>
      <c r="Q114" s="68">
        <v>105373.93999999999</v>
      </c>
      <c r="R114" s="70">
        <f t="shared" si="13"/>
        <v>1.546342157783517</v>
      </c>
      <c r="S114" s="68">
        <v>8635</v>
      </c>
      <c r="T114" s="68">
        <v>6600</v>
      </c>
      <c r="U114" s="70">
        <v>0.76433121019108285</v>
      </c>
      <c r="V114" s="68">
        <v>17568.616408702575</v>
      </c>
      <c r="W114" s="68">
        <v>7085.21</v>
      </c>
      <c r="X114" s="70">
        <f t="shared" si="14"/>
        <v>0.40328787624336526</v>
      </c>
      <c r="Y114" s="68">
        <v>999</v>
      </c>
      <c r="Z114" s="108">
        <v>0</v>
      </c>
      <c r="AA114" s="70">
        <f t="shared" si="15"/>
        <v>0</v>
      </c>
      <c r="AB114" s="68">
        <v>17</v>
      </c>
      <c r="AC114" s="68">
        <v>8</v>
      </c>
      <c r="AD114" s="70">
        <f t="shared" si="16"/>
        <v>0.47058823529411764</v>
      </c>
      <c r="AE114" s="68">
        <v>2</v>
      </c>
      <c r="AF114" s="68">
        <v>0</v>
      </c>
      <c r="AG114" s="70">
        <f t="shared" si="17"/>
        <v>0</v>
      </c>
      <c r="AH114" s="68">
        <v>94.230098365440639</v>
      </c>
      <c r="AI114" s="68">
        <v>70</v>
      </c>
      <c r="AJ114" s="70">
        <f t="shared" si="18"/>
        <v>0.74286243158240028</v>
      </c>
      <c r="AK114" s="68">
        <v>3.9799545362731585</v>
      </c>
      <c r="AL114" s="68">
        <v>3</v>
      </c>
      <c r="AM114" s="70">
        <f t="shared" si="19"/>
        <v>0.75377745465635626</v>
      </c>
      <c r="AN114" s="68">
        <v>3.6062725384678629</v>
      </c>
      <c r="AO114" s="68">
        <v>0</v>
      </c>
      <c r="AP114" s="70">
        <f t="shared" si="20"/>
        <v>0</v>
      </c>
      <c r="AQ114" s="68">
        <v>6.2727410919036846</v>
      </c>
      <c r="AR114" s="68">
        <v>4</v>
      </c>
      <c r="AS114" s="70">
        <f t="shared" si="21"/>
        <v>0.63767975457537318</v>
      </c>
      <c r="AT114" s="68">
        <v>5</v>
      </c>
      <c r="AU114" s="68">
        <v>0</v>
      </c>
      <c r="AV114" s="70">
        <f t="shared" si="22"/>
        <v>0</v>
      </c>
      <c r="AW114" s="68">
        <v>1.9943537293903528</v>
      </c>
      <c r="AX114" s="68">
        <v>0</v>
      </c>
      <c r="AY114" s="70">
        <f t="shared" si="23"/>
        <v>0</v>
      </c>
      <c r="AZ114" s="68">
        <v>7</v>
      </c>
      <c r="BA114" s="68">
        <v>0</v>
      </c>
      <c r="BB114" s="70">
        <f t="shared" si="24"/>
        <v>0</v>
      </c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</row>
    <row r="115" spans="1:87" x14ac:dyDescent="0.25">
      <c r="A115" s="131">
        <v>3496</v>
      </c>
      <c r="B115" s="131">
        <v>10136</v>
      </c>
      <c r="C115" s="131">
        <v>1061929673</v>
      </c>
      <c r="D115" s="131" t="s">
        <v>691</v>
      </c>
      <c r="E115" s="131" t="s">
        <v>556</v>
      </c>
      <c r="F115" s="131" t="s">
        <v>556</v>
      </c>
      <c r="G115" s="131" t="s">
        <v>381</v>
      </c>
      <c r="H115" s="131" t="s">
        <v>382</v>
      </c>
      <c r="I115" s="131" t="s">
        <v>1242</v>
      </c>
      <c r="J115" s="131" t="s">
        <v>112</v>
      </c>
      <c r="K115" s="131" t="s">
        <v>164</v>
      </c>
      <c r="L115" s="131">
        <v>73037</v>
      </c>
      <c r="M115" s="131" t="s">
        <v>1164</v>
      </c>
      <c r="N115" s="131"/>
      <c r="O115" s="165">
        <v>0.5</v>
      </c>
      <c r="P115" s="166">
        <v>66057</v>
      </c>
      <c r="Q115" s="68">
        <v>57388.73000000001</v>
      </c>
      <c r="R115" s="70">
        <f t="shared" si="13"/>
        <v>0.86877590565723561</v>
      </c>
      <c r="S115" s="68">
        <v>7605</v>
      </c>
      <c r="T115" s="68">
        <v>1991.0100000000002</v>
      </c>
      <c r="U115" s="70">
        <v>0.26180276134122293</v>
      </c>
      <c r="V115" s="68">
        <v>11753.519271834855</v>
      </c>
      <c r="W115" s="68">
        <v>10882.019999999999</v>
      </c>
      <c r="X115" s="70">
        <f t="shared" si="14"/>
        <v>0.92585205744093646</v>
      </c>
      <c r="Y115" s="68">
        <v>889</v>
      </c>
      <c r="Z115" s="108">
        <v>0</v>
      </c>
      <c r="AA115" s="70">
        <f t="shared" si="15"/>
        <v>0</v>
      </c>
      <c r="AB115" s="68">
        <v>10</v>
      </c>
      <c r="AC115" s="68">
        <v>12</v>
      </c>
      <c r="AD115" s="70">
        <f t="shared" si="16"/>
        <v>1.2</v>
      </c>
      <c r="AE115" s="68">
        <v>1</v>
      </c>
      <c r="AF115" s="68">
        <v>1</v>
      </c>
      <c r="AG115" s="70">
        <f t="shared" si="17"/>
        <v>1</v>
      </c>
      <c r="AH115" s="68">
        <v>52.564838206553404</v>
      </c>
      <c r="AI115" s="68">
        <v>72</v>
      </c>
      <c r="AJ115" s="70">
        <f t="shared" si="18"/>
        <v>1.3697369278884903</v>
      </c>
      <c r="AK115" s="68">
        <v>2.3879727217638953</v>
      </c>
      <c r="AL115" s="68">
        <v>1</v>
      </c>
      <c r="AM115" s="70">
        <f t="shared" si="19"/>
        <v>0.41876525258686453</v>
      </c>
      <c r="AN115" s="68">
        <v>2.1637635230807177</v>
      </c>
      <c r="AO115" s="68">
        <v>3</v>
      </c>
      <c r="AP115" s="70">
        <f t="shared" si="20"/>
        <v>1.3864731371978523</v>
      </c>
      <c r="AQ115" s="68">
        <v>8.9610587027195496</v>
      </c>
      <c r="AR115" s="68">
        <v>3</v>
      </c>
      <c r="AS115" s="70">
        <f t="shared" si="21"/>
        <v>0.33478187115207092</v>
      </c>
      <c r="AT115" s="68">
        <v>3</v>
      </c>
      <c r="AU115" s="68">
        <v>4</v>
      </c>
      <c r="AV115" s="70">
        <f t="shared" si="22"/>
        <v>1.3333333333333333</v>
      </c>
      <c r="AW115" s="68">
        <v>1.933274012419854</v>
      </c>
      <c r="AX115" s="68">
        <v>0</v>
      </c>
      <c r="AY115" s="70">
        <f t="shared" si="23"/>
        <v>0</v>
      </c>
      <c r="AZ115" s="68">
        <v>4</v>
      </c>
      <c r="BA115" s="68">
        <v>3</v>
      </c>
      <c r="BB115" s="70">
        <f t="shared" si="24"/>
        <v>0.75</v>
      </c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</row>
    <row r="116" spans="1:87" x14ac:dyDescent="0.25">
      <c r="A116" s="119">
        <v>8935</v>
      </c>
      <c r="B116" s="119">
        <v>10136</v>
      </c>
      <c r="C116" s="119">
        <v>1075215317</v>
      </c>
      <c r="D116" s="119" t="s">
        <v>690</v>
      </c>
      <c r="E116" s="119" t="s">
        <v>556</v>
      </c>
      <c r="F116" s="119" t="s">
        <v>556</v>
      </c>
      <c r="G116" s="119" t="s">
        <v>167</v>
      </c>
      <c r="H116" s="119" t="s">
        <v>168</v>
      </c>
      <c r="I116" s="119" t="s">
        <v>1242</v>
      </c>
      <c r="J116" s="119" t="s">
        <v>112</v>
      </c>
      <c r="K116" s="119" t="s">
        <v>164</v>
      </c>
      <c r="L116" s="119">
        <v>73037</v>
      </c>
      <c r="M116" s="119"/>
      <c r="N116" s="119"/>
      <c r="O116" s="161"/>
      <c r="P116" s="162">
        <v>59369</v>
      </c>
      <c r="Q116" s="68">
        <v>110654.80000000002</v>
      </c>
      <c r="R116" s="70">
        <f t="shared" si="13"/>
        <v>1.8638481362327144</v>
      </c>
      <c r="S116" s="68">
        <v>9027</v>
      </c>
      <c r="T116" s="68">
        <v>11162.61</v>
      </c>
      <c r="U116" s="70">
        <v>0.83777666999002998</v>
      </c>
      <c r="V116" s="68">
        <v>19865.251916335943</v>
      </c>
      <c r="W116" s="68">
        <v>29687.429999999997</v>
      </c>
      <c r="X116" s="70">
        <f t="shared" si="14"/>
        <v>1.4944401472999649</v>
      </c>
      <c r="Y116" s="68">
        <v>777</v>
      </c>
      <c r="Z116" s="108">
        <v>0</v>
      </c>
      <c r="AA116" s="70">
        <f t="shared" si="15"/>
        <v>0</v>
      </c>
      <c r="AB116" s="68">
        <v>17</v>
      </c>
      <c r="AC116" s="68">
        <v>15</v>
      </c>
      <c r="AD116" s="70">
        <f t="shared" si="16"/>
        <v>0.88235294117647056</v>
      </c>
      <c r="AE116" s="68">
        <v>2</v>
      </c>
      <c r="AF116" s="68">
        <v>1</v>
      </c>
      <c r="AG116" s="70">
        <f t="shared" si="17"/>
        <v>0.5</v>
      </c>
      <c r="AH116" s="68">
        <v>94.230098365440639</v>
      </c>
      <c r="AI116" s="68">
        <v>120</v>
      </c>
      <c r="AJ116" s="70">
        <f t="shared" si="18"/>
        <v>1.2734784541412576</v>
      </c>
      <c r="AK116" s="68">
        <v>3.9799545362731585</v>
      </c>
      <c r="AL116" s="68">
        <v>9</v>
      </c>
      <c r="AM116" s="70">
        <f t="shared" si="19"/>
        <v>2.2613323639690686</v>
      </c>
      <c r="AN116" s="68">
        <v>3.6062725384678629</v>
      </c>
      <c r="AO116" s="68">
        <v>1</v>
      </c>
      <c r="AP116" s="70">
        <f t="shared" si="20"/>
        <v>0.27729462743957045</v>
      </c>
      <c r="AQ116" s="68">
        <v>6.2727410919036846</v>
      </c>
      <c r="AR116" s="68">
        <v>7</v>
      </c>
      <c r="AS116" s="70">
        <f t="shared" si="21"/>
        <v>1.1159395705069031</v>
      </c>
      <c r="AT116" s="68">
        <v>5</v>
      </c>
      <c r="AU116" s="68">
        <v>4</v>
      </c>
      <c r="AV116" s="70">
        <f t="shared" si="22"/>
        <v>0.8</v>
      </c>
      <c r="AW116" s="68">
        <v>1.7375379572695446</v>
      </c>
      <c r="AX116" s="68">
        <v>0</v>
      </c>
      <c r="AY116" s="70">
        <f t="shared" si="23"/>
        <v>0</v>
      </c>
      <c r="AZ116" s="68">
        <v>7</v>
      </c>
      <c r="BA116" s="68">
        <v>1</v>
      </c>
      <c r="BB116" s="70">
        <f t="shared" si="24"/>
        <v>0.14285714285714285</v>
      </c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</row>
    <row r="117" spans="1:87" x14ac:dyDescent="0.25">
      <c r="A117" s="131">
        <v>19284</v>
      </c>
      <c r="B117" s="131">
        <v>19282</v>
      </c>
      <c r="C117" s="131">
        <v>1013351620</v>
      </c>
      <c r="D117" s="131" t="s">
        <v>692</v>
      </c>
      <c r="E117" s="131" t="s">
        <v>551</v>
      </c>
      <c r="F117" s="131" t="s">
        <v>551</v>
      </c>
      <c r="G117" s="131" t="s">
        <v>175</v>
      </c>
      <c r="H117" s="131" t="s">
        <v>175</v>
      </c>
      <c r="I117" s="131" t="s">
        <v>1242</v>
      </c>
      <c r="J117" s="131" t="s">
        <v>112</v>
      </c>
      <c r="K117" s="131" t="s">
        <v>693</v>
      </c>
      <c r="L117" s="131">
        <v>73038</v>
      </c>
      <c r="M117" s="131"/>
      <c r="N117" s="131"/>
      <c r="O117" s="165"/>
      <c r="P117" s="166">
        <v>653732</v>
      </c>
      <c r="Q117" s="68">
        <v>0</v>
      </c>
      <c r="R117" s="70">
        <f t="shared" si="13"/>
        <v>0</v>
      </c>
      <c r="S117" s="68">
        <v>87078</v>
      </c>
      <c r="T117" s="68">
        <v>0</v>
      </c>
      <c r="U117" s="70">
        <v>0</v>
      </c>
      <c r="V117" s="68">
        <v>176048.96618877442</v>
      </c>
      <c r="W117" s="68">
        <v>0</v>
      </c>
      <c r="X117" s="70">
        <f t="shared" si="14"/>
        <v>0</v>
      </c>
      <c r="Y117" s="68">
        <v>13326</v>
      </c>
      <c r="Z117" s="108">
        <v>0</v>
      </c>
      <c r="AA117" s="70">
        <f t="shared" si="15"/>
        <v>0</v>
      </c>
      <c r="AB117" s="68">
        <v>149</v>
      </c>
      <c r="AC117" s="68">
        <v>0</v>
      </c>
      <c r="AD117" s="70">
        <f t="shared" si="16"/>
        <v>0</v>
      </c>
      <c r="AE117" s="68">
        <v>24</v>
      </c>
      <c r="AF117" s="68">
        <v>0</v>
      </c>
      <c r="AG117" s="70">
        <f t="shared" si="17"/>
        <v>0</v>
      </c>
      <c r="AH117" s="68">
        <v>837.30520317774472</v>
      </c>
      <c r="AI117" s="68">
        <v>0</v>
      </c>
      <c r="AJ117" s="70">
        <f t="shared" si="18"/>
        <v>0</v>
      </c>
      <c r="AK117" s="68">
        <v>35.023599919203797</v>
      </c>
      <c r="AL117" s="68">
        <v>0</v>
      </c>
      <c r="AM117" s="70">
        <f t="shared" si="19"/>
        <v>0</v>
      </c>
      <c r="AN117" s="68">
        <v>31.735198338517193</v>
      </c>
      <c r="AO117" s="68">
        <v>0</v>
      </c>
      <c r="AP117" s="70">
        <f t="shared" si="20"/>
        <v>0</v>
      </c>
      <c r="AQ117" s="68">
        <v>60.935199178492937</v>
      </c>
      <c r="AR117" s="68">
        <v>0</v>
      </c>
      <c r="AS117" s="70">
        <f t="shared" si="21"/>
        <v>0</v>
      </c>
      <c r="AT117" s="68">
        <v>44</v>
      </c>
      <c r="AU117" s="68">
        <v>0</v>
      </c>
      <c r="AV117" s="70">
        <f t="shared" si="22"/>
        <v>0</v>
      </c>
      <c r="AW117" s="68">
        <v>19.132614055849587</v>
      </c>
      <c r="AX117" s="68">
        <v>0</v>
      </c>
      <c r="AY117" s="70">
        <f t="shared" si="23"/>
        <v>0</v>
      </c>
      <c r="AZ117" s="68">
        <v>61</v>
      </c>
      <c r="BA117" s="68">
        <v>0</v>
      </c>
      <c r="BB117" s="70">
        <f t="shared" si="24"/>
        <v>0</v>
      </c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</row>
    <row r="118" spans="1:87" x14ac:dyDescent="0.25">
      <c r="A118" s="131">
        <v>21632</v>
      </c>
      <c r="B118" s="131">
        <v>19284</v>
      </c>
      <c r="C118" s="131">
        <v>1009767276</v>
      </c>
      <c r="D118" s="131" t="s">
        <v>694</v>
      </c>
      <c r="E118" s="131" t="s">
        <v>554</v>
      </c>
      <c r="F118" s="131" t="s">
        <v>554</v>
      </c>
      <c r="G118" s="131" t="s">
        <v>177</v>
      </c>
      <c r="H118" s="131" t="s">
        <v>177</v>
      </c>
      <c r="I118" s="131" t="s">
        <v>1242</v>
      </c>
      <c r="J118" s="131" t="s">
        <v>112</v>
      </c>
      <c r="K118" s="131" t="s">
        <v>693</v>
      </c>
      <c r="L118" s="131">
        <v>73038</v>
      </c>
      <c r="M118" s="131"/>
      <c r="N118" s="131"/>
      <c r="O118" s="165"/>
      <c r="P118" s="166">
        <v>326867</v>
      </c>
      <c r="Q118" s="68">
        <v>0</v>
      </c>
      <c r="R118" s="70">
        <f t="shared" si="13"/>
        <v>0</v>
      </c>
      <c r="S118" s="68">
        <v>45167</v>
      </c>
      <c r="T118" s="68">
        <v>0</v>
      </c>
      <c r="U118" s="70">
        <v>0</v>
      </c>
      <c r="V118" s="68">
        <v>88577.81103236707</v>
      </c>
      <c r="W118" s="68">
        <v>0</v>
      </c>
      <c r="X118" s="70">
        <f t="shared" si="14"/>
        <v>0</v>
      </c>
      <c r="Y118" s="68">
        <v>4798</v>
      </c>
      <c r="Z118" s="108">
        <v>0</v>
      </c>
      <c r="AA118" s="70">
        <f t="shared" si="15"/>
        <v>0</v>
      </c>
      <c r="AB118" s="68">
        <v>76</v>
      </c>
      <c r="AC118" s="68">
        <v>0</v>
      </c>
      <c r="AD118" s="70">
        <f t="shared" si="16"/>
        <v>0</v>
      </c>
      <c r="AE118" s="68">
        <v>13</v>
      </c>
      <c r="AF118" s="68">
        <v>0</v>
      </c>
      <c r="AG118" s="70">
        <f t="shared" si="17"/>
        <v>0</v>
      </c>
      <c r="AH118" s="68">
        <v>439.48523166831592</v>
      </c>
      <c r="AI118" s="68">
        <v>1</v>
      </c>
      <c r="AJ118" s="70">
        <f t="shared" si="18"/>
        <v>2.2753893144575798E-3</v>
      </c>
      <c r="AK118" s="68">
        <v>18.307790866856529</v>
      </c>
      <c r="AL118" s="68">
        <v>0</v>
      </c>
      <c r="AM118" s="70">
        <f t="shared" si="19"/>
        <v>0</v>
      </c>
      <c r="AN118" s="68">
        <v>16.588853676952169</v>
      </c>
      <c r="AO118" s="68">
        <v>2</v>
      </c>
      <c r="AP118" s="70">
        <f t="shared" si="20"/>
        <v>0.12056288149546542</v>
      </c>
      <c r="AQ118" s="68">
        <v>32.259811329790381</v>
      </c>
      <c r="AR118" s="68">
        <v>0</v>
      </c>
      <c r="AS118" s="70">
        <f t="shared" si="21"/>
        <v>0</v>
      </c>
      <c r="AT118" s="68">
        <v>23</v>
      </c>
      <c r="AU118" s="68">
        <v>0</v>
      </c>
      <c r="AV118" s="70">
        <f t="shared" si="22"/>
        <v>0</v>
      </c>
      <c r="AW118" s="68">
        <v>9.5663362946794503</v>
      </c>
      <c r="AX118" s="68">
        <v>0</v>
      </c>
      <c r="AY118" s="70">
        <f t="shared" si="23"/>
        <v>0</v>
      </c>
      <c r="AZ118" s="68">
        <v>34</v>
      </c>
      <c r="BA118" s="68">
        <v>0</v>
      </c>
      <c r="BB118" s="70">
        <f t="shared" si="24"/>
        <v>0</v>
      </c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</row>
    <row r="119" spans="1:87" x14ac:dyDescent="0.25">
      <c r="A119" s="131">
        <v>9784</v>
      </c>
      <c r="B119" s="131">
        <v>21632</v>
      </c>
      <c r="C119" s="131">
        <v>1080225111</v>
      </c>
      <c r="D119" s="131" t="s">
        <v>695</v>
      </c>
      <c r="E119" s="131" t="s">
        <v>556</v>
      </c>
      <c r="F119" s="131" t="s">
        <v>556</v>
      </c>
      <c r="G119" s="131" t="s">
        <v>178</v>
      </c>
      <c r="H119" s="131" t="s">
        <v>179</v>
      </c>
      <c r="I119" s="131" t="s">
        <v>1242</v>
      </c>
      <c r="J119" s="131" t="s">
        <v>112</v>
      </c>
      <c r="K119" s="131" t="s">
        <v>693</v>
      </c>
      <c r="L119" s="131">
        <v>73038</v>
      </c>
      <c r="M119" s="131" t="s">
        <v>1236</v>
      </c>
      <c r="N119" s="131"/>
      <c r="O119" s="165"/>
      <c r="P119" s="166">
        <v>78448</v>
      </c>
      <c r="Q119" s="68">
        <v>75242.66</v>
      </c>
      <c r="R119" s="70">
        <f t="shared" si="13"/>
        <v>0.95914057719763413</v>
      </c>
      <c r="S119" s="68">
        <v>9524</v>
      </c>
      <c r="T119" s="68">
        <v>2433.04</v>
      </c>
      <c r="U119" s="70">
        <v>0.25546409071818565</v>
      </c>
      <c r="V119" s="68">
        <v>21272.603811018842</v>
      </c>
      <c r="W119" s="68">
        <v>19135.62</v>
      </c>
      <c r="X119" s="70">
        <f t="shared" si="14"/>
        <v>0.89954291303484335</v>
      </c>
      <c r="Y119" s="68">
        <v>933</v>
      </c>
      <c r="Z119" s="108">
        <v>0</v>
      </c>
      <c r="AA119" s="70">
        <f t="shared" si="15"/>
        <v>0</v>
      </c>
      <c r="AB119" s="68">
        <v>17</v>
      </c>
      <c r="AC119" s="68">
        <v>16</v>
      </c>
      <c r="AD119" s="70">
        <f t="shared" si="16"/>
        <v>0.94117647058823528</v>
      </c>
      <c r="AE119" s="68">
        <v>3</v>
      </c>
      <c r="AF119" s="68">
        <v>2</v>
      </c>
      <c r="AG119" s="70">
        <f t="shared" si="17"/>
        <v>0.66666666666666663</v>
      </c>
      <c r="AH119" s="68">
        <v>96.230098365440639</v>
      </c>
      <c r="AI119" s="68">
        <v>44</v>
      </c>
      <c r="AJ119" s="70">
        <f t="shared" si="18"/>
        <v>0.45723740022489506</v>
      </c>
      <c r="AK119" s="68">
        <v>3.9799545362731585</v>
      </c>
      <c r="AL119" s="68">
        <v>2</v>
      </c>
      <c r="AM119" s="70">
        <f t="shared" si="19"/>
        <v>0.50251830310423751</v>
      </c>
      <c r="AN119" s="68">
        <v>3.6062725384678629</v>
      </c>
      <c r="AO119" s="68">
        <v>4</v>
      </c>
      <c r="AP119" s="70">
        <f t="shared" si="20"/>
        <v>1.1091785097582818</v>
      </c>
      <c r="AQ119" s="68">
        <v>7.1688469621756399</v>
      </c>
      <c r="AR119" s="68">
        <v>4</v>
      </c>
      <c r="AS119" s="70">
        <f t="shared" si="21"/>
        <v>0.55796978525345153</v>
      </c>
      <c r="AT119" s="68">
        <v>5</v>
      </c>
      <c r="AU119" s="68">
        <v>3</v>
      </c>
      <c r="AV119" s="70">
        <f t="shared" si="22"/>
        <v>0.6</v>
      </c>
      <c r="AW119" s="68">
        <v>2.2959183693826954</v>
      </c>
      <c r="AX119" s="68">
        <v>0</v>
      </c>
      <c r="AY119" s="70">
        <f t="shared" si="23"/>
        <v>0</v>
      </c>
      <c r="AZ119" s="68">
        <v>7</v>
      </c>
      <c r="BA119" s="68">
        <v>2</v>
      </c>
      <c r="BB119" s="70">
        <f t="shared" si="24"/>
        <v>0.2857142857142857</v>
      </c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</row>
    <row r="120" spans="1:87" x14ac:dyDescent="0.25">
      <c r="A120" s="131">
        <v>7159</v>
      </c>
      <c r="B120" s="131">
        <v>21632</v>
      </c>
      <c r="C120" s="131">
        <v>1075477404</v>
      </c>
      <c r="D120" s="131" t="s">
        <v>696</v>
      </c>
      <c r="E120" s="131" t="s">
        <v>556</v>
      </c>
      <c r="F120" s="131" t="s">
        <v>556</v>
      </c>
      <c r="G120" s="131" t="s">
        <v>119</v>
      </c>
      <c r="H120" s="131" t="s">
        <v>120</v>
      </c>
      <c r="I120" s="131" t="s">
        <v>1242</v>
      </c>
      <c r="J120" s="131" t="s">
        <v>112</v>
      </c>
      <c r="K120" s="131" t="s">
        <v>693</v>
      </c>
      <c r="L120" s="131">
        <v>73038</v>
      </c>
      <c r="M120" s="131" t="s">
        <v>1236</v>
      </c>
      <c r="N120" s="131"/>
      <c r="O120" s="165"/>
      <c r="P120" s="166">
        <v>65373</v>
      </c>
      <c r="Q120" s="68">
        <v>92641.760000000009</v>
      </c>
      <c r="R120" s="70">
        <f t="shared" si="13"/>
        <v>1.4171257246875624</v>
      </c>
      <c r="S120" s="68">
        <v>8248</v>
      </c>
      <c r="T120" s="68">
        <v>0</v>
      </c>
      <c r="U120" s="70">
        <v>0</v>
      </c>
      <c r="V120" s="68">
        <v>20547.797479264293</v>
      </c>
      <c r="W120" s="68">
        <v>8812.17</v>
      </c>
      <c r="X120" s="70">
        <f t="shared" si="14"/>
        <v>0.4288620232359579</v>
      </c>
      <c r="Y120" s="68">
        <v>666</v>
      </c>
      <c r="Z120" s="108">
        <v>458</v>
      </c>
      <c r="AA120" s="70">
        <f t="shared" si="15"/>
        <v>0.68768768768768773</v>
      </c>
      <c r="AB120" s="68">
        <v>17</v>
      </c>
      <c r="AC120" s="68">
        <v>10</v>
      </c>
      <c r="AD120" s="70">
        <f t="shared" si="16"/>
        <v>0.58823529411764708</v>
      </c>
      <c r="AE120" s="68">
        <v>3</v>
      </c>
      <c r="AF120" s="68">
        <v>0</v>
      </c>
      <c r="AG120" s="70">
        <f t="shared" si="17"/>
        <v>0</v>
      </c>
      <c r="AH120" s="68">
        <v>96.230098365440639</v>
      </c>
      <c r="AI120" s="68">
        <v>62</v>
      </c>
      <c r="AJ120" s="70">
        <f t="shared" si="18"/>
        <v>0.64428906395326124</v>
      </c>
      <c r="AK120" s="68">
        <v>3.9799545362731585</v>
      </c>
      <c r="AL120" s="68">
        <v>0</v>
      </c>
      <c r="AM120" s="70">
        <f t="shared" si="19"/>
        <v>0</v>
      </c>
      <c r="AN120" s="68">
        <v>3.6062725384678629</v>
      </c>
      <c r="AO120" s="68">
        <v>4</v>
      </c>
      <c r="AP120" s="70">
        <f t="shared" si="20"/>
        <v>1.1091785097582818</v>
      </c>
      <c r="AQ120" s="68">
        <v>7.1688469621756399</v>
      </c>
      <c r="AR120" s="68">
        <v>3</v>
      </c>
      <c r="AS120" s="70">
        <f t="shared" si="21"/>
        <v>0.41847733894008865</v>
      </c>
      <c r="AT120" s="68">
        <v>5</v>
      </c>
      <c r="AU120" s="68">
        <v>3</v>
      </c>
      <c r="AV120" s="70">
        <f t="shared" si="22"/>
        <v>0.6</v>
      </c>
      <c r="AW120" s="68">
        <v>1.9132555522340269</v>
      </c>
      <c r="AX120" s="68">
        <v>0</v>
      </c>
      <c r="AY120" s="70">
        <f t="shared" si="23"/>
        <v>0</v>
      </c>
      <c r="AZ120" s="68">
        <v>7</v>
      </c>
      <c r="BA120" s="68">
        <v>1</v>
      </c>
      <c r="BB120" s="70">
        <f t="shared" si="24"/>
        <v>0.14285714285714285</v>
      </c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</row>
    <row r="121" spans="1:87" x14ac:dyDescent="0.25">
      <c r="A121" s="131">
        <v>12153</v>
      </c>
      <c r="B121" s="131">
        <v>21632</v>
      </c>
      <c r="C121" s="131">
        <v>1023642745</v>
      </c>
      <c r="D121" s="131" t="s">
        <v>697</v>
      </c>
      <c r="E121" s="131" t="s">
        <v>556</v>
      </c>
      <c r="F121" s="131" t="s">
        <v>556</v>
      </c>
      <c r="G121" s="131" t="s">
        <v>181</v>
      </c>
      <c r="H121" s="131" t="s">
        <v>181</v>
      </c>
      <c r="I121" s="131" t="s">
        <v>1242</v>
      </c>
      <c r="J121" s="131" t="s">
        <v>112</v>
      </c>
      <c r="K121" s="131" t="s">
        <v>693</v>
      </c>
      <c r="L121" s="131">
        <v>73038</v>
      </c>
      <c r="M121" s="131"/>
      <c r="N121" s="131"/>
      <c r="O121" s="165"/>
      <c r="P121" s="166">
        <v>58836</v>
      </c>
      <c r="Q121" s="68">
        <v>40395.660000000003</v>
      </c>
      <c r="R121" s="70">
        <f t="shared" si="13"/>
        <v>0.68658066489904146</v>
      </c>
      <c r="S121" s="68">
        <v>12452</v>
      </c>
      <c r="T121" s="68">
        <v>3651.3</v>
      </c>
      <c r="U121" s="70">
        <v>0.29323000321233539</v>
      </c>
      <c r="V121" s="68">
        <v>16343.68306101001</v>
      </c>
      <c r="W121" s="68">
        <v>4217.82</v>
      </c>
      <c r="X121" s="70">
        <f t="shared" si="14"/>
        <v>0.2580703495200638</v>
      </c>
      <c r="Y121" s="68">
        <v>1866</v>
      </c>
      <c r="Z121" s="108">
        <v>519</v>
      </c>
      <c r="AA121" s="70">
        <f t="shared" si="15"/>
        <v>0.27813504823151125</v>
      </c>
      <c r="AB121" s="68">
        <v>12</v>
      </c>
      <c r="AC121" s="68">
        <v>9</v>
      </c>
      <c r="AD121" s="70">
        <f t="shared" si="16"/>
        <v>0.75</v>
      </c>
      <c r="AE121" s="68">
        <v>3</v>
      </c>
      <c r="AF121" s="68">
        <v>0</v>
      </c>
      <c r="AG121" s="70">
        <f t="shared" si="17"/>
        <v>0</v>
      </c>
      <c r="AH121" s="68">
        <v>96.230098365440639</v>
      </c>
      <c r="AI121" s="68">
        <v>55</v>
      </c>
      <c r="AJ121" s="70">
        <f t="shared" si="18"/>
        <v>0.57154675028111879</v>
      </c>
      <c r="AK121" s="68">
        <v>3.9799545362731585</v>
      </c>
      <c r="AL121" s="68">
        <v>1</v>
      </c>
      <c r="AM121" s="70">
        <f t="shared" si="19"/>
        <v>0.25125915155211875</v>
      </c>
      <c r="AN121" s="68">
        <v>3.6062725384678629</v>
      </c>
      <c r="AO121" s="68">
        <v>3</v>
      </c>
      <c r="AP121" s="70">
        <f t="shared" si="20"/>
        <v>0.83188388231871135</v>
      </c>
      <c r="AQ121" s="68">
        <v>7.1688469621756399</v>
      </c>
      <c r="AR121" s="68">
        <v>1</v>
      </c>
      <c r="AS121" s="70">
        <f t="shared" si="21"/>
        <v>0.13949244631336288</v>
      </c>
      <c r="AT121" s="68">
        <v>5</v>
      </c>
      <c r="AU121" s="68">
        <v>1</v>
      </c>
      <c r="AV121" s="70">
        <f t="shared" si="22"/>
        <v>0.2</v>
      </c>
      <c r="AW121" s="68">
        <v>1.7219387770370216</v>
      </c>
      <c r="AX121" s="68">
        <v>0</v>
      </c>
      <c r="AY121" s="70">
        <f t="shared" si="23"/>
        <v>0</v>
      </c>
      <c r="AZ121" s="68">
        <v>7</v>
      </c>
      <c r="BA121" s="68">
        <v>1</v>
      </c>
      <c r="BB121" s="70">
        <f t="shared" si="24"/>
        <v>0.14285714285714285</v>
      </c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</row>
    <row r="122" spans="1:87" x14ac:dyDescent="0.25">
      <c r="A122" s="119">
        <v>29765</v>
      </c>
      <c r="B122" s="119">
        <v>21632</v>
      </c>
      <c r="C122" s="119">
        <v>1062667736</v>
      </c>
      <c r="D122" s="119" t="s">
        <v>698</v>
      </c>
      <c r="E122" s="119" t="s">
        <v>556</v>
      </c>
      <c r="F122" s="119" t="s">
        <v>556</v>
      </c>
      <c r="G122" s="119" t="s">
        <v>182</v>
      </c>
      <c r="H122" s="119" t="s">
        <v>182</v>
      </c>
      <c r="I122" s="119" t="s">
        <v>1242</v>
      </c>
      <c r="J122" s="119" t="s">
        <v>112</v>
      </c>
      <c r="K122" s="119" t="s">
        <v>693</v>
      </c>
      <c r="L122" s="119">
        <v>73038</v>
      </c>
      <c r="M122" s="119"/>
      <c r="N122" s="119"/>
      <c r="O122" s="161"/>
      <c r="P122" s="162">
        <v>71911</v>
      </c>
      <c r="Q122" s="68">
        <v>127628.77000000002</v>
      </c>
      <c r="R122" s="70">
        <f t="shared" si="13"/>
        <v>1.7748156749315129</v>
      </c>
      <c r="S122" s="68">
        <v>8632</v>
      </c>
      <c r="T122" s="68">
        <v>6441.74</v>
      </c>
      <c r="U122" s="70">
        <v>0.74626274328081554</v>
      </c>
      <c r="V122" s="68">
        <v>17250.481278317024</v>
      </c>
      <c r="W122" s="68">
        <v>17876.059999999998</v>
      </c>
      <c r="X122" s="70">
        <f t="shared" si="14"/>
        <v>1.0362644213567127</v>
      </c>
      <c r="Y122" s="68">
        <v>800</v>
      </c>
      <c r="Z122" s="108">
        <v>0</v>
      </c>
      <c r="AA122" s="70">
        <f t="shared" si="15"/>
        <v>0</v>
      </c>
      <c r="AB122" s="68">
        <v>17</v>
      </c>
      <c r="AC122" s="68">
        <v>8</v>
      </c>
      <c r="AD122" s="70">
        <f t="shared" si="16"/>
        <v>0.47058823529411764</v>
      </c>
      <c r="AE122" s="68">
        <v>3</v>
      </c>
      <c r="AF122" s="68">
        <v>3</v>
      </c>
      <c r="AG122" s="70">
        <f t="shared" si="17"/>
        <v>1</v>
      </c>
      <c r="AH122" s="68">
        <v>96.230098365440639</v>
      </c>
      <c r="AI122" s="68">
        <v>43</v>
      </c>
      <c r="AJ122" s="70">
        <f t="shared" si="18"/>
        <v>0.4468456411288747</v>
      </c>
      <c r="AK122" s="68">
        <v>3.9799545362731585</v>
      </c>
      <c r="AL122" s="68">
        <v>1</v>
      </c>
      <c r="AM122" s="70">
        <f t="shared" si="19"/>
        <v>0.25125915155211875</v>
      </c>
      <c r="AN122" s="68">
        <v>3.6062725384678629</v>
      </c>
      <c r="AO122" s="68">
        <v>1</v>
      </c>
      <c r="AP122" s="70">
        <f t="shared" si="20"/>
        <v>0.27729462743957045</v>
      </c>
      <c r="AQ122" s="68">
        <v>7.1688469621756399</v>
      </c>
      <c r="AR122" s="68">
        <v>0</v>
      </c>
      <c r="AS122" s="70">
        <f t="shared" si="21"/>
        <v>0</v>
      </c>
      <c r="AT122" s="68">
        <v>5</v>
      </c>
      <c r="AU122" s="68">
        <v>4</v>
      </c>
      <c r="AV122" s="70">
        <f t="shared" si="22"/>
        <v>0.8</v>
      </c>
      <c r="AW122" s="68">
        <v>2.1046015941856901</v>
      </c>
      <c r="AX122" s="68">
        <v>0</v>
      </c>
      <c r="AY122" s="70">
        <f t="shared" si="23"/>
        <v>0</v>
      </c>
      <c r="AZ122" s="68">
        <v>9</v>
      </c>
      <c r="BA122" s="68">
        <v>8</v>
      </c>
      <c r="BB122" s="70">
        <f t="shared" si="24"/>
        <v>0.88888888888888884</v>
      </c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</row>
    <row r="123" spans="1:87" x14ac:dyDescent="0.25">
      <c r="A123" s="126">
        <v>8946</v>
      </c>
      <c r="B123" s="126">
        <v>21632</v>
      </c>
      <c r="C123" s="126">
        <v>1085716346</v>
      </c>
      <c r="D123" s="126" t="s">
        <v>699</v>
      </c>
      <c r="E123" s="126" t="s">
        <v>556</v>
      </c>
      <c r="F123" s="126" t="s">
        <v>556</v>
      </c>
      <c r="G123" s="126" t="s">
        <v>395</v>
      </c>
      <c r="H123" s="126" t="s">
        <v>396</v>
      </c>
      <c r="I123" s="126" t="s">
        <v>1242</v>
      </c>
      <c r="J123" s="126" t="s">
        <v>112</v>
      </c>
      <c r="K123" s="126" t="s">
        <v>693</v>
      </c>
      <c r="L123" s="126">
        <v>73038</v>
      </c>
      <c r="M123" s="126" t="s">
        <v>1164</v>
      </c>
      <c r="N123" s="126"/>
      <c r="O123" s="163">
        <v>0.5</v>
      </c>
      <c r="P123" s="164">
        <v>52299</v>
      </c>
      <c r="Q123" s="68">
        <v>73206.990000000005</v>
      </c>
      <c r="R123" s="70">
        <f t="shared" si="13"/>
        <v>1.3997780072276718</v>
      </c>
      <c r="S123" s="68">
        <v>6311</v>
      </c>
      <c r="T123" s="68">
        <v>3899.1299999999997</v>
      </c>
      <c r="U123" s="70">
        <v>0.51104737759467589</v>
      </c>
      <c r="V123" s="68">
        <v>13163.245402756911</v>
      </c>
      <c r="W123" s="68">
        <v>22861.460000000003</v>
      </c>
      <c r="X123" s="70">
        <f t="shared" si="14"/>
        <v>1.7367647035746896</v>
      </c>
      <c r="Y123" s="68">
        <v>533</v>
      </c>
      <c r="Z123" s="108">
        <v>0</v>
      </c>
      <c r="AA123" s="70">
        <f t="shared" si="15"/>
        <v>0</v>
      </c>
      <c r="AB123" s="68">
        <v>13</v>
      </c>
      <c r="AC123" s="68">
        <v>12</v>
      </c>
      <c r="AD123" s="70">
        <f t="shared" si="16"/>
        <v>0.92307692307692313</v>
      </c>
      <c r="AE123" s="68">
        <v>1</v>
      </c>
      <c r="AF123" s="68">
        <v>1</v>
      </c>
      <c r="AG123" s="70">
        <f t="shared" si="17"/>
        <v>1</v>
      </c>
      <c r="AH123" s="68">
        <v>54.564838206553404</v>
      </c>
      <c r="AI123" s="68">
        <v>59</v>
      </c>
      <c r="AJ123" s="70">
        <f t="shared" si="18"/>
        <v>1.0812824144489797</v>
      </c>
      <c r="AK123" s="68">
        <v>2.3879727217638953</v>
      </c>
      <c r="AL123" s="68">
        <v>1</v>
      </c>
      <c r="AM123" s="70">
        <f t="shared" si="19"/>
        <v>0.41876525258686453</v>
      </c>
      <c r="AN123" s="68">
        <v>2.1637635230807177</v>
      </c>
      <c r="AO123" s="68">
        <v>1</v>
      </c>
      <c r="AP123" s="70">
        <f t="shared" si="20"/>
        <v>0.46215771239928405</v>
      </c>
      <c r="AQ123" s="68">
        <v>3.5844234810878199</v>
      </c>
      <c r="AR123" s="68">
        <v>3</v>
      </c>
      <c r="AS123" s="70">
        <f t="shared" si="21"/>
        <v>0.8369546778801773</v>
      </c>
      <c r="AT123" s="68">
        <v>3</v>
      </c>
      <c r="AU123" s="68">
        <v>3</v>
      </c>
      <c r="AV123" s="70">
        <f t="shared" si="22"/>
        <v>1</v>
      </c>
      <c r="AW123" s="68">
        <v>1.5306220018400163</v>
      </c>
      <c r="AX123" s="68">
        <v>0</v>
      </c>
      <c r="AY123" s="70">
        <f t="shared" si="23"/>
        <v>0</v>
      </c>
      <c r="AZ123" s="68">
        <v>4</v>
      </c>
      <c r="BA123" s="68">
        <v>0</v>
      </c>
      <c r="BB123" s="70">
        <f t="shared" si="24"/>
        <v>0</v>
      </c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</row>
    <row r="124" spans="1:87" x14ac:dyDescent="0.25">
      <c r="A124" s="131">
        <v>4756</v>
      </c>
      <c r="B124" s="131">
        <v>19284</v>
      </c>
      <c r="C124" s="131">
        <v>1065930529</v>
      </c>
      <c r="D124" s="131" t="s">
        <v>641</v>
      </c>
      <c r="E124" s="131" t="s">
        <v>554</v>
      </c>
      <c r="F124" s="131" t="s">
        <v>554</v>
      </c>
      <c r="G124" s="131" t="s">
        <v>160</v>
      </c>
      <c r="H124" s="131" t="s">
        <v>161</v>
      </c>
      <c r="I124" s="131" t="s">
        <v>1242</v>
      </c>
      <c r="J124" s="131" t="s">
        <v>112</v>
      </c>
      <c r="K124" s="131" t="s">
        <v>693</v>
      </c>
      <c r="L124" s="131">
        <v>73038</v>
      </c>
      <c r="M124" s="131"/>
      <c r="N124" s="131"/>
      <c r="O124" s="165"/>
      <c r="P124" s="166">
        <v>326865</v>
      </c>
      <c r="Q124" s="68">
        <v>0</v>
      </c>
      <c r="R124" s="70">
        <f t="shared" si="13"/>
        <v>0</v>
      </c>
      <c r="S124" s="68">
        <v>41911</v>
      </c>
      <c r="T124" s="68">
        <v>0</v>
      </c>
      <c r="U124" s="70">
        <v>0</v>
      </c>
      <c r="V124" s="68">
        <v>87471.155156407302</v>
      </c>
      <c r="W124" s="68">
        <v>0</v>
      </c>
      <c r="X124" s="70">
        <f t="shared" si="14"/>
        <v>0</v>
      </c>
      <c r="Y124" s="68">
        <v>8528</v>
      </c>
      <c r="Z124" s="108">
        <v>0</v>
      </c>
      <c r="AA124" s="70">
        <f t="shared" si="15"/>
        <v>0</v>
      </c>
      <c r="AB124" s="68">
        <v>73</v>
      </c>
      <c r="AC124" s="68">
        <v>1</v>
      </c>
      <c r="AD124" s="70">
        <f t="shared" si="16"/>
        <v>1.3698630136986301E-2</v>
      </c>
      <c r="AE124" s="68">
        <v>11</v>
      </c>
      <c r="AF124" s="68">
        <v>0</v>
      </c>
      <c r="AG124" s="70">
        <f t="shared" si="17"/>
        <v>0</v>
      </c>
      <c r="AH124" s="68">
        <v>397.81997150942868</v>
      </c>
      <c r="AI124" s="68">
        <v>0</v>
      </c>
      <c r="AJ124" s="70">
        <f t="shared" si="18"/>
        <v>0</v>
      </c>
      <c r="AK124" s="68">
        <v>16.715809052347268</v>
      </c>
      <c r="AL124" s="68">
        <v>0</v>
      </c>
      <c r="AM124" s="70">
        <f t="shared" si="19"/>
        <v>0</v>
      </c>
      <c r="AN124" s="68">
        <v>15.146344661565024</v>
      </c>
      <c r="AO124" s="68">
        <v>0</v>
      </c>
      <c r="AP124" s="70">
        <f t="shared" si="20"/>
        <v>0</v>
      </c>
      <c r="AQ124" s="68">
        <v>28.67538784870256</v>
      </c>
      <c r="AR124" s="68">
        <v>0</v>
      </c>
      <c r="AS124" s="70">
        <f t="shared" si="21"/>
        <v>0</v>
      </c>
      <c r="AT124" s="68">
        <v>21</v>
      </c>
      <c r="AU124" s="68">
        <v>0</v>
      </c>
      <c r="AV124" s="70">
        <f t="shared" si="22"/>
        <v>0</v>
      </c>
      <c r="AW124" s="68">
        <v>9.5662777611701344</v>
      </c>
      <c r="AX124" s="68">
        <v>0</v>
      </c>
      <c r="AY124" s="70">
        <f t="shared" si="23"/>
        <v>0</v>
      </c>
      <c r="AZ124" s="68">
        <v>27</v>
      </c>
      <c r="BA124" s="68">
        <v>0</v>
      </c>
      <c r="BB124" s="70">
        <f t="shared" si="24"/>
        <v>0</v>
      </c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</row>
    <row r="125" spans="1:87" x14ac:dyDescent="0.25">
      <c r="A125" s="131">
        <v>8941</v>
      </c>
      <c r="B125" s="131">
        <v>4756</v>
      </c>
      <c r="C125" s="131">
        <v>1006151797</v>
      </c>
      <c r="D125" s="131" t="s">
        <v>644</v>
      </c>
      <c r="E125" s="131" t="s">
        <v>556</v>
      </c>
      <c r="F125" s="131" t="s">
        <v>556</v>
      </c>
      <c r="G125" s="131" t="s">
        <v>123</v>
      </c>
      <c r="H125" s="131" t="s">
        <v>124</v>
      </c>
      <c r="I125" s="131" t="s">
        <v>1242</v>
      </c>
      <c r="J125" s="131" t="s">
        <v>112</v>
      </c>
      <c r="K125" s="131" t="s">
        <v>693</v>
      </c>
      <c r="L125" s="131">
        <v>73038</v>
      </c>
      <c r="M125" s="131" t="s">
        <v>1223</v>
      </c>
      <c r="N125" s="131"/>
      <c r="O125" s="165">
        <v>0.5</v>
      </c>
      <c r="P125" s="166">
        <v>52299</v>
      </c>
      <c r="Q125" s="68">
        <v>47315.67</v>
      </c>
      <c r="R125" s="70">
        <f t="shared" si="13"/>
        <v>0.90471462169448746</v>
      </c>
      <c r="S125" s="68">
        <v>7120</v>
      </c>
      <c r="T125" s="68">
        <v>3303.48</v>
      </c>
      <c r="U125" s="70">
        <v>0</v>
      </c>
      <c r="V125" s="68">
        <v>12628.121667286146</v>
      </c>
      <c r="W125" s="68">
        <v>10785.65</v>
      </c>
      <c r="X125" s="70">
        <f t="shared" si="14"/>
        <v>0.85409772602530654</v>
      </c>
      <c r="Y125" s="68">
        <v>533</v>
      </c>
      <c r="Z125" s="108">
        <v>1067</v>
      </c>
      <c r="AA125" s="70">
        <f t="shared" si="15"/>
        <v>2.0018761726078798</v>
      </c>
      <c r="AB125" s="68">
        <v>11</v>
      </c>
      <c r="AC125" s="68">
        <v>19</v>
      </c>
      <c r="AD125" s="70">
        <f t="shared" si="16"/>
        <v>1.7272727272727273</v>
      </c>
      <c r="AE125" s="68">
        <v>1</v>
      </c>
      <c r="AF125" s="68">
        <v>4</v>
      </c>
      <c r="AG125" s="70">
        <f t="shared" si="17"/>
        <v>4</v>
      </c>
      <c r="AH125" s="68">
        <v>54.564838206553404</v>
      </c>
      <c r="AI125" s="68">
        <v>46</v>
      </c>
      <c r="AJ125" s="70">
        <f t="shared" si="18"/>
        <v>0.8430337468585265</v>
      </c>
      <c r="AK125" s="68">
        <v>2.3879727217638953</v>
      </c>
      <c r="AL125" s="68">
        <v>3</v>
      </c>
      <c r="AM125" s="70">
        <f t="shared" si="19"/>
        <v>1.2562957577605935</v>
      </c>
      <c r="AN125" s="68">
        <v>2.1637635230807177</v>
      </c>
      <c r="AO125" s="68">
        <v>2</v>
      </c>
      <c r="AP125" s="70">
        <f t="shared" si="20"/>
        <v>0.9243154247985681</v>
      </c>
      <c r="AQ125" s="68">
        <v>3.5844234810878199</v>
      </c>
      <c r="AR125" s="68">
        <v>3</v>
      </c>
      <c r="AS125" s="70">
        <f t="shared" si="21"/>
        <v>0.8369546778801773</v>
      </c>
      <c r="AT125" s="68">
        <v>3</v>
      </c>
      <c r="AU125" s="68">
        <v>2</v>
      </c>
      <c r="AV125" s="70">
        <f t="shared" si="22"/>
        <v>0.66666666666666663</v>
      </c>
      <c r="AW125" s="68">
        <v>1.5306220018400163</v>
      </c>
      <c r="AX125" s="68">
        <v>0</v>
      </c>
      <c r="AY125" s="70">
        <f t="shared" si="23"/>
        <v>0</v>
      </c>
      <c r="AZ125" s="68">
        <v>4</v>
      </c>
      <c r="BA125" s="68">
        <v>2</v>
      </c>
      <c r="BB125" s="70">
        <f t="shared" si="24"/>
        <v>0.5</v>
      </c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</row>
    <row r="126" spans="1:87" x14ac:dyDescent="0.25">
      <c r="A126" s="168">
        <v>3516</v>
      </c>
      <c r="B126" s="169">
        <v>4756</v>
      </c>
      <c r="C126" s="168">
        <v>1033369552</v>
      </c>
      <c r="D126" s="168" t="s">
        <v>703</v>
      </c>
      <c r="E126" s="131" t="s">
        <v>556</v>
      </c>
      <c r="F126" s="131" t="s">
        <v>556</v>
      </c>
      <c r="G126" s="168" t="s">
        <v>188</v>
      </c>
      <c r="H126" s="168" t="s">
        <v>189</v>
      </c>
      <c r="I126" s="131" t="s">
        <v>1242</v>
      </c>
      <c r="J126" s="131" t="s">
        <v>112</v>
      </c>
      <c r="K126" s="131" t="s">
        <v>693</v>
      </c>
      <c r="L126" s="131">
        <v>73038</v>
      </c>
      <c r="M126" s="131"/>
      <c r="N126" s="131"/>
      <c r="O126" s="165"/>
      <c r="P126" s="166">
        <v>58836</v>
      </c>
      <c r="Q126" s="68">
        <v>98107.85</v>
      </c>
      <c r="R126" s="70">
        <f t="shared" si="13"/>
        <v>1.6674799442518187</v>
      </c>
      <c r="S126" s="68">
        <v>8460</v>
      </c>
      <c r="T126" s="68">
        <v>0</v>
      </c>
      <c r="U126" s="70">
        <v>0</v>
      </c>
      <c r="V126" s="68">
        <v>19860.836552283636</v>
      </c>
      <c r="W126" s="68">
        <v>16530.009999999998</v>
      </c>
      <c r="X126" s="70">
        <f t="shared" si="14"/>
        <v>0.83229172932795459</v>
      </c>
      <c r="Y126" s="68">
        <v>800</v>
      </c>
      <c r="Z126" s="108">
        <v>0</v>
      </c>
      <c r="AA126" s="70">
        <f t="shared" si="15"/>
        <v>0</v>
      </c>
      <c r="AB126" s="68">
        <v>17</v>
      </c>
      <c r="AC126" s="68">
        <v>8</v>
      </c>
      <c r="AD126" s="70">
        <f t="shared" si="16"/>
        <v>0.47058823529411764</v>
      </c>
      <c r="AE126" s="68">
        <v>3</v>
      </c>
      <c r="AF126" s="68">
        <v>4</v>
      </c>
      <c r="AG126" s="70">
        <f t="shared" si="17"/>
        <v>1.3333333333333333</v>
      </c>
      <c r="AH126" s="68">
        <v>96.230098365440639</v>
      </c>
      <c r="AI126" s="68">
        <v>40</v>
      </c>
      <c r="AJ126" s="70">
        <f t="shared" si="18"/>
        <v>0.41567036384081368</v>
      </c>
      <c r="AK126" s="68">
        <v>3.9799545362731585</v>
      </c>
      <c r="AL126" s="68">
        <v>2</v>
      </c>
      <c r="AM126" s="70">
        <f t="shared" si="19"/>
        <v>0.50251830310423751</v>
      </c>
      <c r="AN126" s="68">
        <v>3.6062725384678629</v>
      </c>
      <c r="AO126" s="68">
        <v>4</v>
      </c>
      <c r="AP126" s="70">
        <f t="shared" si="20"/>
        <v>1.1091785097582818</v>
      </c>
      <c r="AQ126" s="68">
        <v>7.1688469621756399</v>
      </c>
      <c r="AR126" s="68">
        <v>3</v>
      </c>
      <c r="AS126" s="70">
        <f t="shared" si="21"/>
        <v>0.41847733894008865</v>
      </c>
      <c r="AT126" s="68">
        <v>5</v>
      </c>
      <c r="AU126" s="68">
        <v>1</v>
      </c>
      <c r="AV126" s="70">
        <f t="shared" si="22"/>
        <v>0.2</v>
      </c>
      <c r="AW126" s="68">
        <v>1.7219387770370216</v>
      </c>
      <c r="AX126" s="68">
        <v>0</v>
      </c>
      <c r="AY126" s="70">
        <f t="shared" si="23"/>
        <v>0</v>
      </c>
      <c r="AZ126" s="68">
        <v>7</v>
      </c>
      <c r="BA126" s="68">
        <v>1</v>
      </c>
      <c r="BB126" s="70">
        <f t="shared" si="24"/>
        <v>0.14285714285714285</v>
      </c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</row>
    <row r="127" spans="1:87" x14ac:dyDescent="0.25">
      <c r="A127" s="126">
        <v>21193</v>
      </c>
      <c r="B127" s="126">
        <v>4756</v>
      </c>
      <c r="C127" s="126">
        <v>1026531804</v>
      </c>
      <c r="D127" s="126" t="s">
        <v>704</v>
      </c>
      <c r="E127" s="126" t="s">
        <v>556</v>
      </c>
      <c r="F127" s="126" t="s">
        <v>556</v>
      </c>
      <c r="G127" s="126" t="s">
        <v>190</v>
      </c>
      <c r="H127" s="126" t="s">
        <v>190</v>
      </c>
      <c r="I127" s="126" t="s">
        <v>1242</v>
      </c>
      <c r="J127" s="126" t="s">
        <v>112</v>
      </c>
      <c r="K127" s="126" t="s">
        <v>693</v>
      </c>
      <c r="L127" s="126">
        <v>73038</v>
      </c>
      <c r="M127" s="126"/>
      <c r="N127" s="126"/>
      <c r="O127" s="163"/>
      <c r="P127" s="164">
        <v>78448</v>
      </c>
      <c r="Q127" s="68">
        <v>86742.64</v>
      </c>
      <c r="R127" s="70">
        <f t="shared" si="13"/>
        <v>1.1057342443401998</v>
      </c>
      <c r="S127" s="68">
        <v>11333</v>
      </c>
      <c r="T127" s="68">
        <v>3564.35</v>
      </c>
      <c r="U127" s="70">
        <v>0.31451072090355597</v>
      </c>
      <c r="V127" s="68">
        <v>21885.751090814814</v>
      </c>
      <c r="W127" s="68">
        <v>16609.439999999999</v>
      </c>
      <c r="X127" s="70">
        <f t="shared" si="14"/>
        <v>0.75891569501449641</v>
      </c>
      <c r="Y127" s="68">
        <v>666</v>
      </c>
      <c r="Z127" s="108">
        <v>360</v>
      </c>
      <c r="AA127" s="70">
        <f t="shared" si="15"/>
        <v>0.54054054054054057</v>
      </c>
      <c r="AB127" s="68">
        <v>17</v>
      </c>
      <c r="AC127" s="68">
        <v>14</v>
      </c>
      <c r="AD127" s="70">
        <f t="shared" si="16"/>
        <v>0.82352941176470584</v>
      </c>
      <c r="AE127" s="68">
        <v>3</v>
      </c>
      <c r="AF127" s="68">
        <v>0</v>
      </c>
      <c r="AG127" s="70">
        <f t="shared" si="17"/>
        <v>0</v>
      </c>
      <c r="AH127" s="68">
        <v>96.230098365440639</v>
      </c>
      <c r="AI127" s="68">
        <v>56</v>
      </c>
      <c r="AJ127" s="70">
        <f t="shared" si="18"/>
        <v>0.5819385093771392</v>
      </c>
      <c r="AK127" s="68">
        <v>3.9799545362731585</v>
      </c>
      <c r="AL127" s="68">
        <v>3</v>
      </c>
      <c r="AM127" s="70">
        <f t="shared" si="19"/>
        <v>0.75377745465635626</v>
      </c>
      <c r="AN127" s="68">
        <v>3.6062725384678629</v>
      </c>
      <c r="AO127" s="68">
        <v>3</v>
      </c>
      <c r="AP127" s="70">
        <f t="shared" si="20"/>
        <v>0.83188388231871135</v>
      </c>
      <c r="AQ127" s="68">
        <v>7.1688469621756399</v>
      </c>
      <c r="AR127" s="68">
        <v>4</v>
      </c>
      <c r="AS127" s="70">
        <f t="shared" si="21"/>
        <v>0.55796978525345153</v>
      </c>
      <c r="AT127" s="68">
        <v>5</v>
      </c>
      <c r="AU127" s="68">
        <v>7</v>
      </c>
      <c r="AV127" s="70">
        <f t="shared" si="22"/>
        <v>1.4</v>
      </c>
      <c r="AW127" s="68">
        <v>2.2959183693826954</v>
      </c>
      <c r="AX127" s="68">
        <v>0</v>
      </c>
      <c r="AY127" s="70">
        <f t="shared" si="23"/>
        <v>0</v>
      </c>
      <c r="AZ127" s="68">
        <v>7</v>
      </c>
      <c r="BA127" s="68">
        <v>2</v>
      </c>
      <c r="BB127" s="70">
        <f t="shared" si="24"/>
        <v>0.2857142857142857</v>
      </c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</row>
    <row r="128" spans="1:87" x14ac:dyDescent="0.25">
      <c r="A128" s="131">
        <v>6113</v>
      </c>
      <c r="B128" s="131">
        <v>4756</v>
      </c>
      <c r="C128" s="131">
        <v>1064567405</v>
      </c>
      <c r="D128" s="131" t="s">
        <v>705</v>
      </c>
      <c r="E128" s="131" t="s">
        <v>556</v>
      </c>
      <c r="F128" s="131" t="s">
        <v>556</v>
      </c>
      <c r="G128" s="131" t="s">
        <v>397</v>
      </c>
      <c r="H128" s="131" t="s">
        <v>397</v>
      </c>
      <c r="I128" s="131" t="s">
        <v>1242</v>
      </c>
      <c r="J128" s="131" t="s">
        <v>112</v>
      </c>
      <c r="K128" s="131" t="s">
        <v>693</v>
      </c>
      <c r="L128" s="131">
        <v>73038</v>
      </c>
      <c r="M128" s="131"/>
      <c r="N128" s="131"/>
      <c r="O128" s="165"/>
      <c r="P128" s="166">
        <v>84985</v>
      </c>
      <c r="Q128" s="68">
        <v>181744.37000000002</v>
      </c>
      <c r="R128" s="70">
        <f t="shared" si="13"/>
        <v>2.1385464493734192</v>
      </c>
      <c r="S128" s="68">
        <v>11282</v>
      </c>
      <c r="T128" s="68">
        <v>3216.52</v>
      </c>
      <c r="U128" s="70">
        <v>0.28510193228151037</v>
      </c>
      <c r="V128" s="68">
        <v>21414.552512677117</v>
      </c>
      <c r="W128" s="68">
        <v>21240.839999999997</v>
      </c>
      <c r="X128" s="70">
        <f t="shared" si="14"/>
        <v>0.9918881091456716</v>
      </c>
      <c r="Y128" s="68">
        <v>933</v>
      </c>
      <c r="Z128" s="108">
        <v>0</v>
      </c>
      <c r="AA128" s="70">
        <f t="shared" si="15"/>
        <v>0</v>
      </c>
      <c r="AB128" s="68">
        <v>17</v>
      </c>
      <c r="AC128" s="68">
        <v>14</v>
      </c>
      <c r="AD128" s="70">
        <f t="shared" si="16"/>
        <v>0.82352941176470584</v>
      </c>
      <c r="AE128" s="68">
        <v>3</v>
      </c>
      <c r="AF128" s="68">
        <v>6</v>
      </c>
      <c r="AG128" s="70">
        <f t="shared" si="17"/>
        <v>2</v>
      </c>
      <c r="AH128" s="68">
        <v>96.230098365440639</v>
      </c>
      <c r="AI128" s="68">
        <v>68</v>
      </c>
      <c r="AJ128" s="70">
        <f t="shared" si="18"/>
        <v>0.70663961852938328</v>
      </c>
      <c r="AK128" s="68">
        <v>3.9799545362731585</v>
      </c>
      <c r="AL128" s="68">
        <v>1</v>
      </c>
      <c r="AM128" s="70">
        <f t="shared" si="19"/>
        <v>0.25125915155211875</v>
      </c>
      <c r="AN128" s="68">
        <v>3.6062725384678629</v>
      </c>
      <c r="AO128" s="68">
        <v>0</v>
      </c>
      <c r="AP128" s="70">
        <f t="shared" si="20"/>
        <v>0</v>
      </c>
      <c r="AQ128" s="68">
        <v>7.1688469621756399</v>
      </c>
      <c r="AR128" s="68">
        <v>0</v>
      </c>
      <c r="AS128" s="70">
        <f t="shared" si="21"/>
        <v>0</v>
      </c>
      <c r="AT128" s="68">
        <v>5</v>
      </c>
      <c r="AU128" s="68">
        <v>2</v>
      </c>
      <c r="AV128" s="70">
        <f t="shared" si="22"/>
        <v>0.4</v>
      </c>
      <c r="AW128" s="68">
        <v>2.4872351445797007</v>
      </c>
      <c r="AX128" s="68">
        <v>0</v>
      </c>
      <c r="AY128" s="70">
        <f t="shared" si="23"/>
        <v>0</v>
      </c>
      <c r="AZ128" s="68">
        <v>5</v>
      </c>
      <c r="BA128" s="68">
        <v>3</v>
      </c>
      <c r="BB128" s="70">
        <f t="shared" si="24"/>
        <v>0.6</v>
      </c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</row>
    <row r="129" spans="1:87" x14ac:dyDescent="0.25">
      <c r="A129" s="131">
        <v>21982</v>
      </c>
      <c r="B129" s="131">
        <v>4756</v>
      </c>
      <c r="C129" s="131">
        <v>1060508452</v>
      </c>
      <c r="D129" s="131" t="s">
        <v>706</v>
      </c>
      <c r="E129" s="131" t="s">
        <v>556</v>
      </c>
      <c r="F129" s="131" t="s">
        <v>556</v>
      </c>
      <c r="G129" s="131" t="s">
        <v>114</v>
      </c>
      <c r="H129" s="131" t="s">
        <v>114</v>
      </c>
      <c r="I129" s="131" t="s">
        <v>1242</v>
      </c>
      <c r="J129" s="131" t="s">
        <v>112</v>
      </c>
      <c r="K129" s="131" t="s">
        <v>693</v>
      </c>
      <c r="L129" s="131">
        <v>73038</v>
      </c>
      <c r="M129" s="131" t="s">
        <v>1165</v>
      </c>
      <c r="N129" s="131"/>
      <c r="O129" s="165">
        <v>0.5</v>
      </c>
      <c r="P129" s="166">
        <v>52297</v>
      </c>
      <c r="Q129" s="68">
        <v>42196.53</v>
      </c>
      <c r="R129" s="70">
        <f t="shared" si="13"/>
        <v>0.80686329999808781</v>
      </c>
      <c r="S129" s="68">
        <v>3716</v>
      </c>
      <c r="T129" s="68">
        <v>3225.22</v>
      </c>
      <c r="U129" s="70">
        <v>0.86792787944025829</v>
      </c>
      <c r="V129" s="68">
        <v>11681.893333345588</v>
      </c>
      <c r="W129" s="68">
        <v>3828.7</v>
      </c>
      <c r="X129" s="70">
        <f t="shared" si="14"/>
        <v>0.32774652967178697</v>
      </c>
      <c r="Y129" s="68">
        <v>5596</v>
      </c>
      <c r="Z129" s="108">
        <v>1984</v>
      </c>
      <c r="AA129" s="70">
        <f t="shared" si="15"/>
        <v>0.35453895639742672</v>
      </c>
      <c r="AB129" s="68">
        <v>11</v>
      </c>
      <c r="AC129" s="68">
        <v>12</v>
      </c>
      <c r="AD129" s="70">
        <f t="shared" si="16"/>
        <v>1.0909090909090908</v>
      </c>
      <c r="AE129" s="68">
        <v>1</v>
      </c>
      <c r="AF129" s="68">
        <v>1</v>
      </c>
      <c r="AG129" s="70">
        <f t="shared" si="17"/>
        <v>1</v>
      </c>
      <c r="AH129" s="68">
        <v>54.564838206553404</v>
      </c>
      <c r="AI129" s="68">
        <v>26</v>
      </c>
      <c r="AJ129" s="70">
        <f t="shared" si="18"/>
        <v>0.47649733518090631</v>
      </c>
      <c r="AK129" s="68">
        <v>2.3879727217638953</v>
      </c>
      <c r="AL129" s="68">
        <v>1</v>
      </c>
      <c r="AM129" s="70">
        <f t="shared" si="19"/>
        <v>0.41876525258686453</v>
      </c>
      <c r="AN129" s="68">
        <v>2.1637635230807177</v>
      </c>
      <c r="AO129" s="68">
        <v>0</v>
      </c>
      <c r="AP129" s="70">
        <f t="shared" si="20"/>
        <v>0</v>
      </c>
      <c r="AQ129" s="68">
        <v>3.5844234810878199</v>
      </c>
      <c r="AR129" s="68">
        <v>2</v>
      </c>
      <c r="AS129" s="70">
        <f t="shared" si="21"/>
        <v>0.55796978525345153</v>
      </c>
      <c r="AT129" s="68">
        <v>3</v>
      </c>
      <c r="AU129" s="68">
        <v>3</v>
      </c>
      <c r="AV129" s="70">
        <f t="shared" si="22"/>
        <v>1</v>
      </c>
      <c r="AW129" s="68">
        <v>1.5305634683307008</v>
      </c>
      <c r="AX129" s="68">
        <v>0</v>
      </c>
      <c r="AY129" s="70">
        <f t="shared" si="23"/>
        <v>0</v>
      </c>
      <c r="AZ129" s="68">
        <v>4</v>
      </c>
      <c r="BA129" s="68">
        <v>1</v>
      </c>
      <c r="BB129" s="70">
        <f t="shared" si="24"/>
        <v>0.25</v>
      </c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</row>
    <row r="130" spans="1:87" x14ac:dyDescent="0.25">
      <c r="A130" s="131" t="s">
        <v>988</v>
      </c>
      <c r="B130" s="131">
        <v>19282</v>
      </c>
      <c r="C130" s="131" t="s">
        <v>988</v>
      </c>
      <c r="D130" s="131" t="s">
        <v>989</v>
      </c>
      <c r="E130" s="131" t="s">
        <v>551</v>
      </c>
      <c r="F130" s="131" t="s">
        <v>551</v>
      </c>
      <c r="G130" s="131">
        <v>0</v>
      </c>
      <c r="H130" s="131">
        <v>0</v>
      </c>
      <c r="I130" s="131" t="s">
        <v>1242</v>
      </c>
      <c r="J130" s="131" t="s">
        <v>112</v>
      </c>
      <c r="K130" s="131" t="s">
        <v>708</v>
      </c>
      <c r="L130" s="131">
        <v>43004</v>
      </c>
      <c r="M130" s="131"/>
      <c r="N130" s="131"/>
      <c r="O130" s="165"/>
      <c r="P130" s="166">
        <v>280171</v>
      </c>
      <c r="Q130" s="68">
        <v>0</v>
      </c>
      <c r="R130" s="70">
        <f t="shared" si="13"/>
        <v>0</v>
      </c>
      <c r="S130" s="68">
        <v>37322</v>
      </c>
      <c r="T130" s="68">
        <v>0</v>
      </c>
      <c r="U130" s="70">
        <v>0</v>
      </c>
      <c r="V130" s="68">
        <v>75462.21131446751</v>
      </c>
      <c r="W130" s="68">
        <v>0</v>
      </c>
      <c r="X130" s="70">
        <f t="shared" si="14"/>
        <v>0</v>
      </c>
      <c r="Y130" s="68">
        <v>2960</v>
      </c>
      <c r="Z130" s="108">
        <v>0</v>
      </c>
      <c r="AA130" s="70">
        <f t="shared" si="15"/>
        <v>0</v>
      </c>
      <c r="AB130" s="68">
        <v>64</v>
      </c>
      <c r="AC130" s="68">
        <v>0</v>
      </c>
      <c r="AD130" s="70">
        <f t="shared" si="16"/>
        <v>0</v>
      </c>
      <c r="AE130" s="68">
        <v>7</v>
      </c>
      <c r="AF130" s="68">
        <v>0</v>
      </c>
      <c r="AG130" s="70">
        <f t="shared" si="17"/>
        <v>0</v>
      </c>
      <c r="AH130" s="68">
        <v>363.02081541409638</v>
      </c>
      <c r="AI130" s="68">
        <v>0</v>
      </c>
      <c r="AJ130" s="70">
        <f t="shared" si="18"/>
        <v>0</v>
      </c>
      <c r="AK130" s="68">
        <v>15.919818145092634</v>
      </c>
      <c r="AL130" s="68">
        <v>0</v>
      </c>
      <c r="AM130" s="70">
        <f t="shared" si="19"/>
        <v>0</v>
      </c>
      <c r="AN130" s="68">
        <v>14.425090153871452</v>
      </c>
      <c r="AO130" s="68">
        <v>0</v>
      </c>
      <c r="AP130" s="70">
        <f t="shared" si="20"/>
        <v>0</v>
      </c>
      <c r="AQ130" s="68">
        <v>23.298752627070829</v>
      </c>
      <c r="AR130" s="68">
        <v>0</v>
      </c>
      <c r="AS130" s="70">
        <f t="shared" si="21"/>
        <v>0</v>
      </c>
      <c r="AT130" s="68">
        <v>20</v>
      </c>
      <c r="AU130" s="68">
        <v>0</v>
      </c>
      <c r="AV130" s="70">
        <f t="shared" si="22"/>
        <v>0</v>
      </c>
      <c r="AW130" s="68">
        <v>8.1996959191862011</v>
      </c>
      <c r="AX130" s="68">
        <v>0</v>
      </c>
      <c r="AY130" s="70">
        <f t="shared" si="23"/>
        <v>0</v>
      </c>
      <c r="AZ130" s="68">
        <v>26</v>
      </c>
      <c r="BA130" s="68">
        <v>0</v>
      </c>
      <c r="BB130" s="70">
        <f t="shared" si="24"/>
        <v>0</v>
      </c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</row>
    <row r="131" spans="1:87" x14ac:dyDescent="0.25">
      <c r="A131" s="119">
        <v>11768</v>
      </c>
      <c r="B131" s="119">
        <v>19282</v>
      </c>
      <c r="C131" s="119">
        <v>1052906938</v>
      </c>
      <c r="D131" s="119" t="s">
        <v>707</v>
      </c>
      <c r="E131" s="119" t="s">
        <v>554</v>
      </c>
      <c r="F131" s="119" t="s">
        <v>551</v>
      </c>
      <c r="G131" s="119" t="s">
        <v>191</v>
      </c>
      <c r="H131" s="119" t="s">
        <v>191</v>
      </c>
      <c r="I131" s="119" t="s">
        <v>1242</v>
      </c>
      <c r="J131" s="119" t="s">
        <v>112</v>
      </c>
      <c r="K131" s="119" t="s">
        <v>708</v>
      </c>
      <c r="L131" s="119">
        <v>43004</v>
      </c>
      <c r="M131" s="119"/>
      <c r="N131" s="119"/>
      <c r="O131" s="161"/>
      <c r="P131" s="162">
        <v>280171</v>
      </c>
      <c r="Q131" s="68">
        <v>0</v>
      </c>
      <c r="R131" s="70">
        <f t="shared" si="13"/>
        <v>0</v>
      </c>
      <c r="S131" s="68">
        <v>37322</v>
      </c>
      <c r="T131" s="68">
        <v>0</v>
      </c>
      <c r="U131" s="70">
        <v>0</v>
      </c>
      <c r="V131" s="68">
        <v>75462.21131446751</v>
      </c>
      <c r="W131" s="68">
        <v>0</v>
      </c>
      <c r="X131" s="70">
        <f t="shared" si="14"/>
        <v>0</v>
      </c>
      <c r="Y131" s="68">
        <v>2960</v>
      </c>
      <c r="Z131" s="108">
        <v>0</v>
      </c>
      <c r="AA131" s="70">
        <f t="shared" si="15"/>
        <v>0</v>
      </c>
      <c r="AB131" s="68">
        <v>64</v>
      </c>
      <c r="AC131" s="68">
        <v>0</v>
      </c>
      <c r="AD131" s="70">
        <f t="shared" si="16"/>
        <v>0</v>
      </c>
      <c r="AE131" s="68">
        <v>7</v>
      </c>
      <c r="AF131" s="68">
        <v>0</v>
      </c>
      <c r="AG131" s="70">
        <f t="shared" si="17"/>
        <v>0</v>
      </c>
      <c r="AH131" s="68">
        <v>363.02081541409638</v>
      </c>
      <c r="AI131" s="68">
        <v>0</v>
      </c>
      <c r="AJ131" s="70">
        <f t="shared" si="18"/>
        <v>0</v>
      </c>
      <c r="AK131" s="68">
        <v>15.919818145092634</v>
      </c>
      <c r="AL131" s="68">
        <v>0</v>
      </c>
      <c r="AM131" s="70">
        <f t="shared" si="19"/>
        <v>0</v>
      </c>
      <c r="AN131" s="68">
        <v>14.425090153871452</v>
      </c>
      <c r="AO131" s="68">
        <v>1</v>
      </c>
      <c r="AP131" s="70">
        <f t="shared" si="20"/>
        <v>6.9323656859892613E-2</v>
      </c>
      <c r="AQ131" s="68">
        <v>23.298752627070829</v>
      </c>
      <c r="AR131" s="68">
        <v>0</v>
      </c>
      <c r="AS131" s="70">
        <f t="shared" si="21"/>
        <v>0</v>
      </c>
      <c r="AT131" s="68">
        <v>20</v>
      </c>
      <c r="AU131" s="68">
        <v>0</v>
      </c>
      <c r="AV131" s="70">
        <f t="shared" si="22"/>
        <v>0</v>
      </c>
      <c r="AW131" s="68">
        <v>8.1996959191862011</v>
      </c>
      <c r="AX131" s="68">
        <v>0</v>
      </c>
      <c r="AY131" s="70">
        <f t="shared" si="23"/>
        <v>0</v>
      </c>
      <c r="AZ131" s="68">
        <v>26</v>
      </c>
      <c r="BA131" s="68">
        <v>0</v>
      </c>
      <c r="BB131" s="70">
        <f t="shared" si="24"/>
        <v>0</v>
      </c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</row>
    <row r="132" spans="1:87" x14ac:dyDescent="0.25">
      <c r="A132" s="131">
        <v>19511</v>
      </c>
      <c r="B132" s="131">
        <v>11768</v>
      </c>
      <c r="C132" s="131">
        <v>1077080693</v>
      </c>
      <c r="D132" s="131" t="s">
        <v>709</v>
      </c>
      <c r="E132" s="131" t="s">
        <v>556</v>
      </c>
      <c r="F132" s="131" t="s">
        <v>556</v>
      </c>
      <c r="G132" s="131" t="s">
        <v>192</v>
      </c>
      <c r="H132" s="131" t="s">
        <v>192</v>
      </c>
      <c r="I132" s="131" t="s">
        <v>1242</v>
      </c>
      <c r="J132" s="131" t="s">
        <v>112</v>
      </c>
      <c r="K132" s="131" t="s">
        <v>708</v>
      </c>
      <c r="L132" s="131">
        <v>43004</v>
      </c>
      <c r="M132" s="131" t="s">
        <v>1236</v>
      </c>
      <c r="N132" s="131"/>
      <c r="O132" s="165"/>
      <c r="P132" s="166">
        <v>41161</v>
      </c>
      <c r="Q132" s="68">
        <v>92912.200000000012</v>
      </c>
      <c r="R132" s="70">
        <f t="shared" ref="R132:R195" si="25">Q132/P132</f>
        <v>2.2572872379193898</v>
      </c>
      <c r="S132" s="68">
        <v>5934</v>
      </c>
      <c r="T132" s="68">
        <v>14946.039999999999</v>
      </c>
      <c r="U132" s="70">
        <v>2.5187125042130094</v>
      </c>
      <c r="V132" s="68">
        <v>12440.852281444402</v>
      </c>
      <c r="W132" s="68">
        <v>21473.089999999997</v>
      </c>
      <c r="X132" s="70">
        <f t="shared" ref="X132:X195" si="26">W132/V132</f>
        <v>1.7260143850455667</v>
      </c>
      <c r="Y132" s="68">
        <v>306</v>
      </c>
      <c r="Z132" s="108">
        <v>0</v>
      </c>
      <c r="AA132" s="70">
        <f t="shared" ref="AA132:AA195" si="27">Z132/Y132</f>
        <v>0</v>
      </c>
      <c r="AB132" s="68">
        <v>10</v>
      </c>
      <c r="AC132" s="68">
        <v>9</v>
      </c>
      <c r="AD132" s="70">
        <f t="shared" ref="AD132:AD195" si="28">AC132/AB132</f>
        <v>0.9</v>
      </c>
      <c r="AE132" s="68">
        <v>1</v>
      </c>
      <c r="AF132" s="68">
        <v>4</v>
      </c>
      <c r="AG132" s="70">
        <f t="shared" ref="AG132:AG195" si="29">AF132/AE132</f>
        <v>4</v>
      </c>
      <c r="AH132" s="68">
        <v>56.531364222442129</v>
      </c>
      <c r="AI132" s="68">
        <v>102</v>
      </c>
      <c r="AJ132" s="70">
        <f t="shared" ref="AJ132:AJ195" si="30">AI132/AH132</f>
        <v>1.804308128822893</v>
      </c>
      <c r="AK132" s="68">
        <v>2.3879727217638953</v>
      </c>
      <c r="AL132" s="68">
        <v>1</v>
      </c>
      <c r="AM132" s="70">
        <f t="shared" ref="AM132:AM195" si="31">AL132/AK132</f>
        <v>0.41876525258686453</v>
      </c>
      <c r="AN132" s="68">
        <v>2.1637635230807177</v>
      </c>
      <c r="AO132" s="68">
        <v>5</v>
      </c>
      <c r="AP132" s="70">
        <f t="shared" ref="AP132:AP195" si="32">AO132/AN132</f>
        <v>2.3107885619964201</v>
      </c>
      <c r="AQ132" s="68">
        <v>3.5844234810878199</v>
      </c>
      <c r="AR132" s="68">
        <v>6</v>
      </c>
      <c r="AS132" s="70">
        <f t="shared" ref="AS132:AS195" si="33">AR132/AQ132</f>
        <v>1.6739093557603546</v>
      </c>
      <c r="AT132" s="68">
        <v>3</v>
      </c>
      <c r="AU132" s="68">
        <v>0</v>
      </c>
      <c r="AV132" s="70">
        <f t="shared" ref="AV132:AV195" si="34">AU132/AT132</f>
        <v>0</v>
      </c>
      <c r="AW132" s="68">
        <v>1.2046488884632001</v>
      </c>
      <c r="AX132" s="68">
        <v>2</v>
      </c>
      <c r="AY132" s="70">
        <f t="shared" ref="AY132:AY195" si="35">AX132/AW132</f>
        <v>1.6602347946806715</v>
      </c>
      <c r="AZ132" s="68">
        <v>4</v>
      </c>
      <c r="BA132" s="68">
        <v>6</v>
      </c>
      <c r="BB132" s="70">
        <f t="shared" ref="BB132:BB195" si="36">BA132/AZ132</f>
        <v>1.5</v>
      </c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</row>
    <row r="133" spans="1:87" x14ac:dyDescent="0.25">
      <c r="A133" s="131">
        <v>8217</v>
      </c>
      <c r="B133" s="131">
        <v>11768</v>
      </c>
      <c r="C133" s="131">
        <v>1068416344</v>
      </c>
      <c r="D133" s="131" t="s">
        <v>710</v>
      </c>
      <c r="E133" s="131" t="s">
        <v>556</v>
      </c>
      <c r="F133" s="131" t="s">
        <v>556</v>
      </c>
      <c r="G133" s="131" t="s">
        <v>194</v>
      </c>
      <c r="H133" s="131" t="s">
        <v>194</v>
      </c>
      <c r="I133" s="131" t="s">
        <v>1242</v>
      </c>
      <c r="J133" s="131" t="s">
        <v>112</v>
      </c>
      <c r="K133" s="131" t="s">
        <v>708</v>
      </c>
      <c r="L133" s="131">
        <v>43004</v>
      </c>
      <c r="M133" s="131" t="s">
        <v>1236</v>
      </c>
      <c r="N133" s="131"/>
      <c r="O133" s="165"/>
      <c r="P133" s="166">
        <v>44753</v>
      </c>
      <c r="Q133" s="68">
        <v>82069.61</v>
      </c>
      <c r="R133" s="70">
        <f t="shared" si="25"/>
        <v>1.8338348267155276</v>
      </c>
      <c r="S133" s="68">
        <v>6550</v>
      </c>
      <c r="T133" s="68">
        <v>0</v>
      </c>
      <c r="U133" s="70">
        <v>0</v>
      </c>
      <c r="V133" s="68">
        <v>13924.627654627144</v>
      </c>
      <c r="W133" s="68">
        <v>19556.519999999997</v>
      </c>
      <c r="X133" s="70">
        <f t="shared" si="26"/>
        <v>1.4044555075410852</v>
      </c>
      <c r="Y133" s="68">
        <v>193</v>
      </c>
      <c r="Z133" s="108">
        <v>0</v>
      </c>
      <c r="AA133" s="70">
        <f t="shared" si="27"/>
        <v>0</v>
      </c>
      <c r="AB133" s="68">
        <v>10</v>
      </c>
      <c r="AC133" s="68">
        <v>10</v>
      </c>
      <c r="AD133" s="70">
        <f t="shared" si="28"/>
        <v>1</v>
      </c>
      <c r="AE133" s="68">
        <v>1</v>
      </c>
      <c r="AF133" s="68">
        <v>0</v>
      </c>
      <c r="AG133" s="70">
        <f t="shared" si="29"/>
        <v>0</v>
      </c>
      <c r="AH133" s="68">
        <v>56.531364222442129</v>
      </c>
      <c r="AI133" s="68">
        <v>97</v>
      </c>
      <c r="AJ133" s="70">
        <f t="shared" si="30"/>
        <v>1.71586165191981</v>
      </c>
      <c r="AK133" s="68">
        <v>2.3879727217638953</v>
      </c>
      <c r="AL133" s="68">
        <v>4</v>
      </c>
      <c r="AM133" s="70">
        <f t="shared" si="31"/>
        <v>1.6750610103474581</v>
      </c>
      <c r="AN133" s="68">
        <v>2.1637635230807177</v>
      </c>
      <c r="AO133" s="68">
        <v>5</v>
      </c>
      <c r="AP133" s="70">
        <f t="shared" si="32"/>
        <v>2.3107885619964201</v>
      </c>
      <c r="AQ133" s="68">
        <v>3.5844234810878199</v>
      </c>
      <c r="AR133" s="68">
        <v>4</v>
      </c>
      <c r="AS133" s="70">
        <f t="shared" si="33"/>
        <v>1.1159395705069031</v>
      </c>
      <c r="AT133" s="68">
        <v>3</v>
      </c>
      <c r="AU133" s="68">
        <v>1</v>
      </c>
      <c r="AV133" s="70">
        <f t="shared" si="34"/>
        <v>0.33333333333333331</v>
      </c>
      <c r="AW133" s="68">
        <v>1.3097750711934499</v>
      </c>
      <c r="AX133" s="68">
        <v>0</v>
      </c>
      <c r="AY133" s="70">
        <f t="shared" si="35"/>
        <v>0</v>
      </c>
      <c r="AZ133" s="68">
        <v>4</v>
      </c>
      <c r="BA133" s="68">
        <v>5</v>
      </c>
      <c r="BB133" s="70">
        <f t="shared" si="36"/>
        <v>1.25</v>
      </c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</row>
    <row r="134" spans="1:87" x14ac:dyDescent="0.25">
      <c r="A134" s="131">
        <v>4681</v>
      </c>
      <c r="B134" s="131">
        <v>11768</v>
      </c>
      <c r="C134" s="131">
        <v>1031871781</v>
      </c>
      <c r="D134" s="131" t="s">
        <v>711</v>
      </c>
      <c r="E134" s="131" t="s">
        <v>556</v>
      </c>
      <c r="F134" s="131" t="s">
        <v>556</v>
      </c>
      <c r="G134" s="131" t="s">
        <v>195</v>
      </c>
      <c r="H134" s="131" t="s">
        <v>196</v>
      </c>
      <c r="I134" s="131" t="s">
        <v>1242</v>
      </c>
      <c r="J134" s="131" t="s">
        <v>112</v>
      </c>
      <c r="K134" s="131" t="s">
        <v>708</v>
      </c>
      <c r="L134" s="131">
        <v>43004</v>
      </c>
      <c r="M134" s="131" t="s">
        <v>1162</v>
      </c>
      <c r="N134" s="131">
        <v>5</v>
      </c>
      <c r="O134" s="165">
        <v>0.1</v>
      </c>
      <c r="P134" s="166">
        <v>60759</v>
      </c>
      <c r="Q134" s="68">
        <v>73393.959999999992</v>
      </c>
      <c r="R134" s="70">
        <f t="shared" si="25"/>
        <v>1.2079520729439259</v>
      </c>
      <c r="S134" s="68">
        <v>4037</v>
      </c>
      <c r="T134" s="68">
        <v>6954.78</v>
      </c>
      <c r="U134" s="70">
        <v>1.7227594748575674</v>
      </c>
      <c r="V134" s="68">
        <v>9307.25792324145</v>
      </c>
      <c r="W134" s="68">
        <v>6321.29</v>
      </c>
      <c r="X134" s="70">
        <f t="shared" si="26"/>
        <v>0.67917855636243896</v>
      </c>
      <c r="Y134" s="68">
        <v>298</v>
      </c>
      <c r="Z134" s="108">
        <v>0</v>
      </c>
      <c r="AA134" s="70">
        <f t="shared" si="27"/>
        <v>0</v>
      </c>
      <c r="AB134" s="68">
        <v>9</v>
      </c>
      <c r="AC134" s="68">
        <v>9</v>
      </c>
      <c r="AD134" s="70">
        <f t="shared" si="28"/>
        <v>1</v>
      </c>
      <c r="AE134" s="68">
        <v>1</v>
      </c>
      <c r="AF134" s="68">
        <v>0</v>
      </c>
      <c r="AG134" s="70">
        <f t="shared" si="29"/>
        <v>0</v>
      </c>
      <c r="AH134" s="68">
        <v>50.598312190664679</v>
      </c>
      <c r="AI134" s="68">
        <v>60</v>
      </c>
      <c r="AJ134" s="70">
        <f t="shared" si="30"/>
        <v>1.1858103047767257</v>
      </c>
      <c r="AK134" s="68">
        <v>2.3879727217638953</v>
      </c>
      <c r="AL134" s="68">
        <v>2</v>
      </c>
      <c r="AM134" s="70">
        <f t="shared" si="31"/>
        <v>0.83753050517372907</v>
      </c>
      <c r="AN134" s="68">
        <v>2.1637635230807177</v>
      </c>
      <c r="AO134" s="68">
        <v>4</v>
      </c>
      <c r="AP134" s="70">
        <f t="shared" si="32"/>
        <v>1.8486308495971362</v>
      </c>
      <c r="AQ134" s="68">
        <v>2.6883176108158651</v>
      </c>
      <c r="AR134" s="68">
        <v>1</v>
      </c>
      <c r="AS134" s="70">
        <f t="shared" si="33"/>
        <v>0.37197985683563434</v>
      </c>
      <c r="AT134" s="68">
        <v>3</v>
      </c>
      <c r="AU134" s="68">
        <v>2</v>
      </c>
      <c r="AV134" s="70">
        <f t="shared" si="34"/>
        <v>0.66666666666666663</v>
      </c>
      <c r="AW134" s="68">
        <v>1.7782187462436672</v>
      </c>
      <c r="AX134" s="68">
        <v>0</v>
      </c>
      <c r="AY134" s="70">
        <f t="shared" si="35"/>
        <v>0</v>
      </c>
      <c r="AZ134" s="68">
        <v>4</v>
      </c>
      <c r="BA134" s="68">
        <v>5</v>
      </c>
      <c r="BB134" s="70">
        <f t="shared" si="36"/>
        <v>1.25</v>
      </c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</row>
    <row r="135" spans="1:87" x14ac:dyDescent="0.25">
      <c r="A135" s="131">
        <v>8219</v>
      </c>
      <c r="B135" s="131">
        <v>11768</v>
      </c>
      <c r="C135" s="131">
        <v>1077831095</v>
      </c>
      <c r="D135" s="131" t="s">
        <v>712</v>
      </c>
      <c r="E135" s="131" t="s">
        <v>556</v>
      </c>
      <c r="F135" s="131" t="s">
        <v>556</v>
      </c>
      <c r="G135" s="131" t="s">
        <v>198</v>
      </c>
      <c r="H135" s="131" t="s">
        <v>198</v>
      </c>
      <c r="I135" s="131" t="s">
        <v>1242</v>
      </c>
      <c r="J135" s="131" t="s">
        <v>112</v>
      </c>
      <c r="K135" s="131" t="s">
        <v>708</v>
      </c>
      <c r="L135" s="131">
        <v>43004</v>
      </c>
      <c r="M135" s="131" t="s">
        <v>1162</v>
      </c>
      <c r="N135" s="131">
        <v>4</v>
      </c>
      <c r="O135" s="165">
        <v>0.1</v>
      </c>
      <c r="P135" s="166">
        <v>37944</v>
      </c>
      <c r="Q135" s="68">
        <v>48461.759999999995</v>
      </c>
      <c r="R135" s="70">
        <f t="shared" si="25"/>
        <v>1.2771916508538899</v>
      </c>
      <c r="S135" s="68">
        <v>5698</v>
      </c>
      <c r="T135" s="68">
        <v>0</v>
      </c>
      <c r="U135" s="70">
        <v>0</v>
      </c>
      <c r="V135" s="68">
        <v>12064.627654627144</v>
      </c>
      <c r="W135" s="68">
        <v>9029.130000000001</v>
      </c>
      <c r="X135" s="70">
        <f t="shared" si="26"/>
        <v>0.74839690527349689</v>
      </c>
      <c r="Y135" s="68">
        <v>154</v>
      </c>
      <c r="Z135" s="108">
        <v>0</v>
      </c>
      <c r="AA135" s="70">
        <f t="shared" si="27"/>
        <v>0</v>
      </c>
      <c r="AB135" s="68">
        <v>10</v>
      </c>
      <c r="AC135" s="68">
        <v>11</v>
      </c>
      <c r="AD135" s="70">
        <f t="shared" si="28"/>
        <v>1.1000000000000001</v>
      </c>
      <c r="AE135" s="68">
        <v>1</v>
      </c>
      <c r="AF135" s="68">
        <v>2</v>
      </c>
      <c r="AG135" s="70">
        <f t="shared" si="29"/>
        <v>2</v>
      </c>
      <c r="AH135" s="68">
        <v>56.531364222442129</v>
      </c>
      <c r="AI135" s="68">
        <v>73</v>
      </c>
      <c r="AJ135" s="70">
        <f t="shared" si="30"/>
        <v>1.2913185627850117</v>
      </c>
      <c r="AK135" s="68">
        <v>2.3879727217638953</v>
      </c>
      <c r="AL135" s="68">
        <v>2</v>
      </c>
      <c r="AM135" s="70">
        <f t="shared" si="31"/>
        <v>0.83753050517372907</v>
      </c>
      <c r="AN135" s="68">
        <v>2.1637635230807177</v>
      </c>
      <c r="AO135" s="68">
        <v>5</v>
      </c>
      <c r="AP135" s="70">
        <f t="shared" si="32"/>
        <v>2.3107885619964201</v>
      </c>
      <c r="AQ135" s="68">
        <v>3.5844234810878199</v>
      </c>
      <c r="AR135" s="68">
        <v>4</v>
      </c>
      <c r="AS135" s="70">
        <f t="shared" si="33"/>
        <v>1.1159395705069031</v>
      </c>
      <c r="AT135" s="68">
        <v>3</v>
      </c>
      <c r="AU135" s="68">
        <v>1</v>
      </c>
      <c r="AV135" s="70">
        <f t="shared" si="34"/>
        <v>0.33333333333333331</v>
      </c>
      <c r="AW135" s="68">
        <v>1.110497738729566</v>
      </c>
      <c r="AX135" s="68">
        <v>1</v>
      </c>
      <c r="AY135" s="70">
        <f t="shared" si="35"/>
        <v>0.90049710604906064</v>
      </c>
      <c r="AZ135" s="68">
        <v>4</v>
      </c>
      <c r="BA135" s="68">
        <v>3</v>
      </c>
      <c r="BB135" s="70">
        <f t="shared" si="36"/>
        <v>0.75</v>
      </c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</row>
    <row r="136" spans="1:87" x14ac:dyDescent="0.25">
      <c r="A136" s="131">
        <v>19509</v>
      </c>
      <c r="B136" s="131">
        <v>11768</v>
      </c>
      <c r="C136" s="131">
        <v>1061115562</v>
      </c>
      <c r="D136" s="131" t="s">
        <v>713</v>
      </c>
      <c r="E136" s="131" t="s">
        <v>556</v>
      </c>
      <c r="F136" s="131" t="s">
        <v>556</v>
      </c>
      <c r="G136" s="131" t="s">
        <v>218</v>
      </c>
      <c r="H136" s="131" t="s">
        <v>218</v>
      </c>
      <c r="I136" s="131" t="s">
        <v>1242</v>
      </c>
      <c r="J136" s="131" t="s">
        <v>112</v>
      </c>
      <c r="K136" s="131" t="s">
        <v>708</v>
      </c>
      <c r="L136" s="131">
        <v>43004</v>
      </c>
      <c r="M136" s="131"/>
      <c r="N136" s="131"/>
      <c r="O136" s="165"/>
      <c r="P136" s="166">
        <v>40243</v>
      </c>
      <c r="Q136" s="68">
        <v>58329.58</v>
      </c>
      <c r="R136" s="70">
        <f t="shared" si="25"/>
        <v>1.4494341873120791</v>
      </c>
      <c r="S136" s="68">
        <v>4852</v>
      </c>
      <c r="T136" s="68">
        <v>5825.22</v>
      </c>
      <c r="U136" s="70">
        <v>1.2005812036273702</v>
      </c>
      <c r="V136" s="68">
        <v>10611.960587037496</v>
      </c>
      <c r="W136" s="68">
        <v>5713.47</v>
      </c>
      <c r="X136" s="70">
        <f t="shared" si="26"/>
        <v>0.53839909723929813</v>
      </c>
      <c r="Y136" s="68">
        <v>288</v>
      </c>
      <c r="Z136" s="108">
        <v>0</v>
      </c>
      <c r="AA136" s="70">
        <f t="shared" si="27"/>
        <v>0</v>
      </c>
      <c r="AB136" s="68">
        <v>10</v>
      </c>
      <c r="AC136" s="68">
        <v>12</v>
      </c>
      <c r="AD136" s="70">
        <f t="shared" si="28"/>
        <v>1.2</v>
      </c>
      <c r="AE136" s="68">
        <v>1</v>
      </c>
      <c r="AF136" s="68">
        <v>1</v>
      </c>
      <c r="AG136" s="70">
        <f t="shared" si="29"/>
        <v>1</v>
      </c>
      <c r="AH136" s="68">
        <v>56.531364222442129</v>
      </c>
      <c r="AI136" s="68">
        <v>76</v>
      </c>
      <c r="AJ136" s="70">
        <f t="shared" si="30"/>
        <v>1.3443864489268615</v>
      </c>
      <c r="AK136" s="68">
        <v>2.3879727217638953</v>
      </c>
      <c r="AL136" s="68">
        <v>0</v>
      </c>
      <c r="AM136" s="70">
        <f t="shared" si="31"/>
        <v>0</v>
      </c>
      <c r="AN136" s="68">
        <v>2.1637635230807177</v>
      </c>
      <c r="AO136" s="68">
        <v>3</v>
      </c>
      <c r="AP136" s="70">
        <f t="shared" si="32"/>
        <v>1.3864731371978523</v>
      </c>
      <c r="AQ136" s="68">
        <v>3.5844234810878199</v>
      </c>
      <c r="AR136" s="68">
        <v>1</v>
      </c>
      <c r="AS136" s="70">
        <f t="shared" si="33"/>
        <v>0.27898489262672577</v>
      </c>
      <c r="AT136" s="68">
        <v>3</v>
      </c>
      <c r="AU136" s="68">
        <v>2</v>
      </c>
      <c r="AV136" s="70">
        <f t="shared" si="34"/>
        <v>0.66666666666666663</v>
      </c>
      <c r="AW136" s="68">
        <v>1.177782007687485</v>
      </c>
      <c r="AX136" s="68">
        <v>0</v>
      </c>
      <c r="AY136" s="70">
        <f t="shared" si="35"/>
        <v>0</v>
      </c>
      <c r="AZ136" s="68">
        <v>4</v>
      </c>
      <c r="BA136" s="68">
        <v>2</v>
      </c>
      <c r="BB136" s="70">
        <f t="shared" si="36"/>
        <v>0.5</v>
      </c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</row>
    <row r="137" spans="1:87" x14ac:dyDescent="0.25">
      <c r="A137" s="119">
        <v>3047</v>
      </c>
      <c r="B137" s="119">
        <v>11768</v>
      </c>
      <c r="C137" s="119">
        <v>1099165514</v>
      </c>
      <c r="D137" s="119" t="s">
        <v>714</v>
      </c>
      <c r="E137" s="119" t="s">
        <v>556</v>
      </c>
      <c r="F137" s="119" t="s">
        <v>556</v>
      </c>
      <c r="G137" s="119" t="s">
        <v>490</v>
      </c>
      <c r="H137" s="119" t="s">
        <v>491</v>
      </c>
      <c r="I137" s="119" t="s">
        <v>1242</v>
      </c>
      <c r="J137" s="119" t="s">
        <v>112</v>
      </c>
      <c r="K137" s="119" t="s">
        <v>708</v>
      </c>
      <c r="L137" s="119">
        <v>43004</v>
      </c>
      <c r="M137" s="119"/>
      <c r="N137" s="119"/>
      <c r="O137" s="161"/>
      <c r="P137" s="162">
        <v>17641</v>
      </c>
      <c r="Q137" s="68">
        <v>39094.81</v>
      </c>
      <c r="R137" s="70">
        <f t="shared" si="25"/>
        <v>2.2161334391474403</v>
      </c>
      <c r="S137" s="68">
        <v>4616</v>
      </c>
      <c r="T137" s="68">
        <v>630.4</v>
      </c>
      <c r="U137" s="70">
        <v>0.1365684575389948</v>
      </c>
      <c r="V137" s="68">
        <v>8979.5150405262775</v>
      </c>
      <c r="W137" s="68">
        <v>4746.9500000000007</v>
      </c>
      <c r="X137" s="70">
        <f t="shared" si="26"/>
        <v>0.52864213474515076</v>
      </c>
      <c r="Y137" s="68">
        <v>0</v>
      </c>
      <c r="Z137" s="108">
        <v>0</v>
      </c>
      <c r="AA137" s="70" t="e">
        <f t="shared" si="27"/>
        <v>#DIV/0!</v>
      </c>
      <c r="AB137" s="68">
        <v>10</v>
      </c>
      <c r="AC137" s="68">
        <v>4</v>
      </c>
      <c r="AD137" s="70">
        <f t="shared" si="28"/>
        <v>0.4</v>
      </c>
      <c r="AE137" s="68">
        <v>1</v>
      </c>
      <c r="AF137" s="68">
        <v>0</v>
      </c>
      <c r="AG137" s="70">
        <f t="shared" si="29"/>
        <v>0</v>
      </c>
      <c r="AH137" s="68">
        <v>56.531364222442129</v>
      </c>
      <c r="AI137" s="68">
        <v>62</v>
      </c>
      <c r="AJ137" s="70">
        <f t="shared" si="30"/>
        <v>1.0967363135982291</v>
      </c>
      <c r="AK137" s="68">
        <v>2.3879727217638953</v>
      </c>
      <c r="AL137" s="68">
        <v>0</v>
      </c>
      <c r="AM137" s="70">
        <f t="shared" si="31"/>
        <v>0</v>
      </c>
      <c r="AN137" s="68">
        <v>2.1637635230807177</v>
      </c>
      <c r="AO137" s="68">
        <v>4</v>
      </c>
      <c r="AP137" s="70">
        <f t="shared" si="32"/>
        <v>1.8486308495971362</v>
      </c>
      <c r="AQ137" s="68">
        <v>3.5844234810878199</v>
      </c>
      <c r="AR137" s="68">
        <v>2</v>
      </c>
      <c r="AS137" s="70">
        <f t="shared" si="33"/>
        <v>0.55796978525345153</v>
      </c>
      <c r="AT137" s="68">
        <v>3</v>
      </c>
      <c r="AU137" s="68">
        <v>1</v>
      </c>
      <c r="AV137" s="70">
        <f t="shared" si="34"/>
        <v>0.33333333333333331</v>
      </c>
      <c r="AW137" s="68">
        <v>0.51629481891546158</v>
      </c>
      <c r="AX137" s="68">
        <v>0</v>
      </c>
      <c r="AY137" s="70">
        <f t="shared" si="35"/>
        <v>0</v>
      </c>
      <c r="AZ137" s="68">
        <v>4</v>
      </c>
      <c r="BA137" s="68">
        <v>1</v>
      </c>
      <c r="BB137" s="70">
        <f t="shared" si="36"/>
        <v>0.25</v>
      </c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</row>
    <row r="138" spans="1:87" x14ac:dyDescent="0.25">
      <c r="A138" s="131">
        <v>8220</v>
      </c>
      <c r="B138" s="131">
        <v>11768</v>
      </c>
      <c r="C138" s="131">
        <v>1075262004</v>
      </c>
      <c r="D138" s="131" t="s">
        <v>715</v>
      </c>
      <c r="E138" s="131" t="s">
        <v>556</v>
      </c>
      <c r="F138" s="131" t="s">
        <v>556</v>
      </c>
      <c r="G138" s="131" t="s">
        <v>385</v>
      </c>
      <c r="H138" s="131" t="s">
        <v>385</v>
      </c>
      <c r="I138" s="131" t="s">
        <v>1242</v>
      </c>
      <c r="J138" s="131" t="s">
        <v>112</v>
      </c>
      <c r="K138" s="131" t="s">
        <v>708</v>
      </c>
      <c r="L138" s="131">
        <v>43004</v>
      </c>
      <c r="M138" s="131" t="s">
        <v>1164</v>
      </c>
      <c r="N138" s="131"/>
      <c r="O138" s="165">
        <v>0.5</v>
      </c>
      <c r="P138" s="166">
        <v>37670</v>
      </c>
      <c r="Q138" s="68">
        <v>78583.509999999995</v>
      </c>
      <c r="R138" s="70">
        <f t="shared" si="25"/>
        <v>2.08610326519777</v>
      </c>
      <c r="S138" s="68">
        <v>5635</v>
      </c>
      <c r="T138" s="68">
        <v>1216.52</v>
      </c>
      <c r="U138" s="70">
        <v>0.21588642413487133</v>
      </c>
      <c r="V138" s="68">
        <v>8133.3701729636023</v>
      </c>
      <c r="W138" s="68">
        <v>11019.03</v>
      </c>
      <c r="X138" s="70">
        <f t="shared" si="26"/>
        <v>1.3547926340090499</v>
      </c>
      <c r="Y138" s="68">
        <v>1721</v>
      </c>
      <c r="Z138" s="108">
        <v>0</v>
      </c>
      <c r="AA138" s="70">
        <f t="shared" si="27"/>
        <v>0</v>
      </c>
      <c r="AB138" s="68">
        <v>5</v>
      </c>
      <c r="AC138" s="68">
        <v>13</v>
      </c>
      <c r="AD138" s="70">
        <f t="shared" si="28"/>
        <v>2.6</v>
      </c>
      <c r="AE138" s="68">
        <v>1</v>
      </c>
      <c r="AF138" s="68">
        <v>2</v>
      </c>
      <c r="AG138" s="70">
        <f t="shared" si="29"/>
        <v>2</v>
      </c>
      <c r="AH138" s="68">
        <v>29.765682111221064</v>
      </c>
      <c r="AI138" s="68">
        <v>114</v>
      </c>
      <c r="AJ138" s="70">
        <f t="shared" si="30"/>
        <v>3.8299139113974574</v>
      </c>
      <c r="AK138" s="68">
        <v>1.5919818145092635</v>
      </c>
      <c r="AL138" s="68">
        <v>2</v>
      </c>
      <c r="AM138" s="70">
        <f t="shared" si="31"/>
        <v>1.2562957577605938</v>
      </c>
      <c r="AN138" s="68">
        <v>1.4425090153871452</v>
      </c>
      <c r="AO138" s="68">
        <v>4</v>
      </c>
      <c r="AP138" s="70">
        <f t="shared" si="32"/>
        <v>2.7729462743957045</v>
      </c>
      <c r="AQ138" s="68">
        <v>2.6883176108158651</v>
      </c>
      <c r="AR138" s="68">
        <v>4</v>
      </c>
      <c r="AS138" s="70">
        <f t="shared" si="33"/>
        <v>1.4879194273425373</v>
      </c>
      <c r="AT138" s="68">
        <v>2</v>
      </c>
      <c r="AU138" s="68">
        <v>0</v>
      </c>
      <c r="AV138" s="70">
        <f t="shared" si="34"/>
        <v>0</v>
      </c>
      <c r="AW138" s="68">
        <v>1.1024786479533721</v>
      </c>
      <c r="AX138" s="68">
        <v>0</v>
      </c>
      <c r="AY138" s="70">
        <f t="shared" si="35"/>
        <v>0</v>
      </c>
      <c r="AZ138" s="68">
        <v>2</v>
      </c>
      <c r="BA138" s="68">
        <v>0</v>
      </c>
      <c r="BB138" s="70">
        <f t="shared" si="36"/>
        <v>0</v>
      </c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</row>
    <row r="139" spans="1:87" x14ac:dyDescent="0.25">
      <c r="A139" s="131">
        <v>825</v>
      </c>
      <c r="B139" s="131">
        <v>19282</v>
      </c>
      <c r="C139" s="131">
        <v>2012891798</v>
      </c>
      <c r="D139" s="131" t="s">
        <v>716</v>
      </c>
      <c r="E139" s="131" t="s">
        <v>551</v>
      </c>
      <c r="F139" s="131" t="s">
        <v>551</v>
      </c>
      <c r="G139" s="131" t="s">
        <v>199</v>
      </c>
      <c r="H139" s="131" t="s">
        <v>200</v>
      </c>
      <c r="I139" s="131" t="s">
        <v>1242</v>
      </c>
      <c r="J139" s="131" t="s">
        <v>112</v>
      </c>
      <c r="K139" s="131" t="s">
        <v>482</v>
      </c>
      <c r="L139" s="131">
        <v>13013</v>
      </c>
      <c r="M139" s="131"/>
      <c r="N139" s="131"/>
      <c r="O139" s="165"/>
      <c r="P139" s="166">
        <v>256822</v>
      </c>
      <c r="Q139" s="68">
        <v>0</v>
      </c>
      <c r="R139" s="70">
        <f t="shared" si="25"/>
        <v>0</v>
      </c>
      <c r="S139" s="68">
        <v>34208</v>
      </c>
      <c r="T139" s="68">
        <v>0</v>
      </c>
      <c r="U139" s="70">
        <v>0</v>
      </c>
      <c r="V139" s="68">
        <v>69164.483035343364</v>
      </c>
      <c r="W139" s="68">
        <v>0</v>
      </c>
      <c r="X139" s="70">
        <f t="shared" si="26"/>
        <v>0</v>
      </c>
      <c r="Y139" s="68">
        <v>2961</v>
      </c>
      <c r="Z139" s="108">
        <v>0</v>
      </c>
      <c r="AA139" s="70">
        <f t="shared" si="27"/>
        <v>0</v>
      </c>
      <c r="AB139" s="68">
        <v>61</v>
      </c>
      <c r="AC139" s="68">
        <v>0</v>
      </c>
      <c r="AD139" s="70">
        <f t="shared" si="28"/>
        <v>0</v>
      </c>
      <c r="AE139" s="68">
        <v>9</v>
      </c>
      <c r="AF139" s="68">
        <v>0</v>
      </c>
      <c r="AG139" s="70">
        <f t="shared" si="29"/>
        <v>0</v>
      </c>
      <c r="AH139" s="68">
        <v>327.35555525520914</v>
      </c>
      <c r="AI139" s="68">
        <v>0</v>
      </c>
      <c r="AJ139" s="70">
        <f t="shared" si="30"/>
        <v>0</v>
      </c>
      <c r="AK139" s="68">
        <v>13.53184542332874</v>
      </c>
      <c r="AL139" s="68">
        <v>0</v>
      </c>
      <c r="AM139" s="70">
        <f t="shared" si="31"/>
        <v>0</v>
      </c>
      <c r="AN139" s="68">
        <v>12.261326630790734</v>
      </c>
      <c r="AO139" s="68">
        <v>0</v>
      </c>
      <c r="AP139" s="70">
        <f t="shared" si="32"/>
        <v>0</v>
      </c>
      <c r="AQ139" s="68">
        <v>25.987070237886694</v>
      </c>
      <c r="AR139" s="68">
        <v>0</v>
      </c>
      <c r="AS139" s="70">
        <f t="shared" si="33"/>
        <v>0</v>
      </c>
      <c r="AT139" s="68">
        <v>20</v>
      </c>
      <c r="AU139" s="68">
        <v>0</v>
      </c>
      <c r="AV139" s="70">
        <f t="shared" si="34"/>
        <v>0</v>
      </c>
      <c r="AW139" s="68">
        <v>7.5163464646849203</v>
      </c>
      <c r="AX139" s="68">
        <v>0</v>
      </c>
      <c r="AY139" s="70">
        <f t="shared" si="35"/>
        <v>0</v>
      </c>
      <c r="AZ139" s="68">
        <v>24</v>
      </c>
      <c r="BA139" s="68">
        <v>0</v>
      </c>
      <c r="BB139" s="70">
        <f t="shared" si="36"/>
        <v>0</v>
      </c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</row>
    <row r="140" spans="1:87" x14ac:dyDescent="0.25">
      <c r="A140" s="131">
        <v>19506</v>
      </c>
      <c r="B140" s="131">
        <v>825</v>
      </c>
      <c r="C140" s="131">
        <v>1064203035</v>
      </c>
      <c r="D140" s="131" t="s">
        <v>717</v>
      </c>
      <c r="E140" s="131" t="s">
        <v>554</v>
      </c>
      <c r="F140" s="131" t="s">
        <v>554</v>
      </c>
      <c r="G140" s="131" t="s">
        <v>216</v>
      </c>
      <c r="H140" s="131" t="s">
        <v>217</v>
      </c>
      <c r="I140" s="131" t="s">
        <v>1242</v>
      </c>
      <c r="J140" s="131" t="s">
        <v>112</v>
      </c>
      <c r="K140" s="131" t="s">
        <v>482</v>
      </c>
      <c r="L140" s="131">
        <v>13013</v>
      </c>
      <c r="M140" s="131"/>
      <c r="N140" s="131"/>
      <c r="O140" s="165"/>
      <c r="P140" s="166">
        <v>256822</v>
      </c>
      <c r="Q140" s="68">
        <v>0</v>
      </c>
      <c r="R140" s="70">
        <f t="shared" si="25"/>
        <v>0</v>
      </c>
      <c r="S140" s="68">
        <v>34208</v>
      </c>
      <c r="T140" s="68">
        <v>0</v>
      </c>
      <c r="U140" s="70">
        <v>0</v>
      </c>
      <c r="V140" s="68">
        <v>69164.483035343364</v>
      </c>
      <c r="W140" s="68">
        <v>0</v>
      </c>
      <c r="X140" s="70">
        <f t="shared" si="26"/>
        <v>0</v>
      </c>
      <c r="Y140" s="68">
        <v>2961</v>
      </c>
      <c r="Z140" s="108">
        <v>0</v>
      </c>
      <c r="AA140" s="70">
        <f t="shared" si="27"/>
        <v>0</v>
      </c>
      <c r="AB140" s="68">
        <v>61</v>
      </c>
      <c r="AC140" s="68">
        <v>0</v>
      </c>
      <c r="AD140" s="70">
        <f t="shared" si="28"/>
        <v>0</v>
      </c>
      <c r="AE140" s="68">
        <v>9</v>
      </c>
      <c r="AF140" s="68">
        <v>0</v>
      </c>
      <c r="AG140" s="70">
        <f t="shared" si="29"/>
        <v>0</v>
      </c>
      <c r="AH140" s="68">
        <v>327.35555525520914</v>
      </c>
      <c r="AI140" s="68">
        <v>4</v>
      </c>
      <c r="AJ140" s="70">
        <f t="shared" si="30"/>
        <v>1.2219129737638227E-2</v>
      </c>
      <c r="AK140" s="68">
        <v>13.53184542332874</v>
      </c>
      <c r="AL140" s="68">
        <v>0</v>
      </c>
      <c r="AM140" s="70">
        <f t="shared" si="31"/>
        <v>0</v>
      </c>
      <c r="AN140" s="68">
        <v>12.261326630790734</v>
      </c>
      <c r="AO140" s="68">
        <v>0</v>
      </c>
      <c r="AP140" s="70">
        <f t="shared" si="32"/>
        <v>0</v>
      </c>
      <c r="AQ140" s="68">
        <v>25.987070237886694</v>
      </c>
      <c r="AR140" s="68">
        <v>0</v>
      </c>
      <c r="AS140" s="70">
        <f t="shared" si="33"/>
        <v>0</v>
      </c>
      <c r="AT140" s="68">
        <v>20</v>
      </c>
      <c r="AU140" s="68">
        <v>0</v>
      </c>
      <c r="AV140" s="70">
        <f t="shared" si="34"/>
        <v>0</v>
      </c>
      <c r="AW140" s="68">
        <v>7.5163464646849203</v>
      </c>
      <c r="AX140" s="68">
        <v>0</v>
      </c>
      <c r="AY140" s="70">
        <f t="shared" si="35"/>
        <v>0</v>
      </c>
      <c r="AZ140" s="68">
        <v>24</v>
      </c>
      <c r="BA140" s="68">
        <v>0</v>
      </c>
      <c r="BB140" s="70">
        <f t="shared" si="36"/>
        <v>0</v>
      </c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</row>
    <row r="141" spans="1:87" x14ac:dyDescent="0.25">
      <c r="A141" s="131">
        <v>19554</v>
      </c>
      <c r="B141" s="131">
        <v>19506</v>
      </c>
      <c r="C141" s="131">
        <v>1088354160</v>
      </c>
      <c r="D141" s="131" t="s">
        <v>718</v>
      </c>
      <c r="E141" s="131" t="s">
        <v>556</v>
      </c>
      <c r="F141" s="131" t="s">
        <v>556</v>
      </c>
      <c r="G141" s="131" t="s">
        <v>219</v>
      </c>
      <c r="H141" s="131" t="s">
        <v>219</v>
      </c>
      <c r="I141" s="131" t="s">
        <v>1242</v>
      </c>
      <c r="J141" s="131" t="s">
        <v>112</v>
      </c>
      <c r="K141" s="131" t="s">
        <v>482</v>
      </c>
      <c r="L141" s="131">
        <v>13013</v>
      </c>
      <c r="M141" s="131" t="s">
        <v>1236</v>
      </c>
      <c r="N141" s="131"/>
      <c r="O141" s="165"/>
      <c r="P141" s="166">
        <v>47084</v>
      </c>
      <c r="Q141" s="68">
        <v>49992.200000000004</v>
      </c>
      <c r="R141" s="70">
        <f t="shared" si="25"/>
        <v>1.0617662050802821</v>
      </c>
      <c r="S141" s="68">
        <v>5342</v>
      </c>
      <c r="T141" s="68">
        <v>6606.96</v>
      </c>
      <c r="U141" s="70">
        <v>0</v>
      </c>
      <c r="V141" s="68">
        <v>13080.155262993432</v>
      </c>
      <c r="W141" s="68">
        <v>8403.0400000000009</v>
      </c>
      <c r="X141" s="70">
        <f t="shared" si="26"/>
        <v>0.64242662499381831</v>
      </c>
      <c r="Y141" s="68">
        <v>740</v>
      </c>
      <c r="Z141" s="108">
        <v>0</v>
      </c>
      <c r="AA141" s="70">
        <f t="shared" si="27"/>
        <v>0</v>
      </c>
      <c r="AB141" s="68">
        <v>12</v>
      </c>
      <c r="AC141" s="68">
        <v>7</v>
      </c>
      <c r="AD141" s="70">
        <f t="shared" si="28"/>
        <v>0.58333333333333337</v>
      </c>
      <c r="AE141" s="68">
        <v>2</v>
      </c>
      <c r="AF141" s="68">
        <v>1</v>
      </c>
      <c r="AG141" s="70">
        <f t="shared" si="29"/>
        <v>0.5</v>
      </c>
      <c r="AH141" s="68">
        <v>65.464416254219572</v>
      </c>
      <c r="AI141" s="68">
        <v>49</v>
      </c>
      <c r="AJ141" s="70">
        <f t="shared" si="30"/>
        <v>0.74849823467022292</v>
      </c>
      <c r="AK141" s="68">
        <v>2.3879727217638953</v>
      </c>
      <c r="AL141" s="68">
        <v>2</v>
      </c>
      <c r="AM141" s="70">
        <f t="shared" si="31"/>
        <v>0.83753050517372907</v>
      </c>
      <c r="AN141" s="68">
        <v>2.1637635230807177</v>
      </c>
      <c r="AO141" s="68">
        <v>0</v>
      </c>
      <c r="AP141" s="70">
        <f t="shared" si="32"/>
        <v>0</v>
      </c>
      <c r="AQ141" s="68">
        <v>3.5844234810878199</v>
      </c>
      <c r="AR141" s="68">
        <v>1</v>
      </c>
      <c r="AS141" s="70">
        <f t="shared" si="33"/>
        <v>0.27898489262672577</v>
      </c>
      <c r="AT141" s="68">
        <v>2</v>
      </c>
      <c r="AU141" s="68">
        <v>1</v>
      </c>
      <c r="AV141" s="70">
        <f t="shared" si="34"/>
        <v>0.5</v>
      </c>
      <c r="AW141" s="68">
        <v>1.3779958763004134</v>
      </c>
      <c r="AX141" s="68">
        <v>0</v>
      </c>
      <c r="AY141" s="70">
        <f t="shared" si="35"/>
        <v>0</v>
      </c>
      <c r="AZ141" s="68">
        <v>5</v>
      </c>
      <c r="BA141" s="68">
        <v>1</v>
      </c>
      <c r="BB141" s="70">
        <f t="shared" si="36"/>
        <v>0.2</v>
      </c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</row>
    <row r="142" spans="1:87" x14ac:dyDescent="0.25">
      <c r="A142" s="119">
        <v>19480</v>
      </c>
      <c r="B142" s="119">
        <v>19506</v>
      </c>
      <c r="C142" s="119">
        <v>1006275190</v>
      </c>
      <c r="D142" s="119" t="s">
        <v>719</v>
      </c>
      <c r="E142" s="119" t="s">
        <v>556</v>
      </c>
      <c r="F142" s="119" t="s">
        <v>556</v>
      </c>
      <c r="G142" s="119" t="s">
        <v>205</v>
      </c>
      <c r="H142" s="119" t="s">
        <v>205</v>
      </c>
      <c r="I142" s="119" t="s">
        <v>1242</v>
      </c>
      <c r="J142" s="119" t="s">
        <v>112</v>
      </c>
      <c r="K142" s="119" t="s">
        <v>482</v>
      </c>
      <c r="L142" s="119">
        <v>13013</v>
      </c>
      <c r="M142" s="119" t="s">
        <v>1243</v>
      </c>
      <c r="N142" s="119"/>
      <c r="O142" s="161">
        <v>0.2</v>
      </c>
      <c r="P142" s="162">
        <v>41948</v>
      </c>
      <c r="Q142" s="68">
        <v>44128.72</v>
      </c>
      <c r="R142" s="70">
        <f t="shared" si="25"/>
        <v>1.0519862687136454</v>
      </c>
      <c r="S142" s="68">
        <v>5189</v>
      </c>
      <c r="T142" s="68">
        <v>6606.96</v>
      </c>
      <c r="U142" s="70">
        <v>0</v>
      </c>
      <c r="V142" s="68">
        <v>10786.749935401342</v>
      </c>
      <c r="W142" s="68">
        <v>12526.529999999999</v>
      </c>
      <c r="X142" s="70">
        <f t="shared" si="26"/>
        <v>1.161288624935007</v>
      </c>
      <c r="Y142" s="68">
        <v>444</v>
      </c>
      <c r="Z142" s="108">
        <v>0</v>
      </c>
      <c r="AA142" s="70">
        <f t="shared" si="27"/>
        <v>0</v>
      </c>
      <c r="AB142" s="68">
        <v>10</v>
      </c>
      <c r="AC142" s="68">
        <v>4</v>
      </c>
      <c r="AD142" s="70">
        <f t="shared" si="28"/>
        <v>0.4</v>
      </c>
      <c r="AE142" s="68">
        <v>1</v>
      </c>
      <c r="AF142" s="68">
        <v>0</v>
      </c>
      <c r="AG142" s="70">
        <f t="shared" si="29"/>
        <v>0</v>
      </c>
      <c r="AH142" s="68">
        <v>53.564838206553404</v>
      </c>
      <c r="AI142" s="68">
        <v>37</v>
      </c>
      <c r="AJ142" s="70">
        <f t="shared" si="30"/>
        <v>0.69075164303349335</v>
      </c>
      <c r="AK142" s="68">
        <v>2.3879727217638953</v>
      </c>
      <c r="AL142" s="68">
        <v>1</v>
      </c>
      <c r="AM142" s="70">
        <f t="shared" si="31"/>
        <v>0.41876525258686453</v>
      </c>
      <c r="AN142" s="68">
        <v>2.1637635230807177</v>
      </c>
      <c r="AO142" s="68">
        <v>1</v>
      </c>
      <c r="AP142" s="70">
        <f t="shared" si="32"/>
        <v>0.46215771239928405</v>
      </c>
      <c r="AQ142" s="68">
        <v>2.6883176108158651</v>
      </c>
      <c r="AR142" s="68">
        <v>3</v>
      </c>
      <c r="AS142" s="70">
        <f t="shared" si="33"/>
        <v>1.1159395705069031</v>
      </c>
      <c r="AT142" s="68">
        <v>11</v>
      </c>
      <c r="AU142" s="68">
        <v>27</v>
      </c>
      <c r="AV142" s="70">
        <f t="shared" si="34"/>
        <v>2.4545454545454546</v>
      </c>
      <c r="AW142" s="68">
        <v>1.2276818243787644</v>
      </c>
      <c r="AX142" s="68">
        <v>0</v>
      </c>
      <c r="AY142" s="70">
        <f t="shared" si="35"/>
        <v>0</v>
      </c>
      <c r="AZ142" s="68">
        <v>4</v>
      </c>
      <c r="BA142" s="68">
        <v>2</v>
      </c>
      <c r="BB142" s="70">
        <f t="shared" si="36"/>
        <v>0.5</v>
      </c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</row>
    <row r="143" spans="1:87" x14ac:dyDescent="0.25">
      <c r="A143" s="126">
        <v>19534</v>
      </c>
      <c r="B143" s="126">
        <v>19506</v>
      </c>
      <c r="C143" s="126">
        <v>1045376108</v>
      </c>
      <c r="D143" s="126" t="s">
        <v>721</v>
      </c>
      <c r="E143" s="126" t="s">
        <v>556</v>
      </c>
      <c r="F143" s="126" t="s">
        <v>556</v>
      </c>
      <c r="G143" s="126" t="s">
        <v>202</v>
      </c>
      <c r="H143" s="126" t="s">
        <v>203</v>
      </c>
      <c r="I143" s="126" t="s">
        <v>1242</v>
      </c>
      <c r="J143" s="126" t="s">
        <v>112</v>
      </c>
      <c r="K143" s="126" t="s">
        <v>482</v>
      </c>
      <c r="L143" s="126">
        <v>13013</v>
      </c>
      <c r="M143" s="126" t="s">
        <v>1159</v>
      </c>
      <c r="N143" s="126"/>
      <c r="O143" s="163">
        <v>0.5</v>
      </c>
      <c r="P143" s="164">
        <v>36811</v>
      </c>
      <c r="Q143" s="68">
        <v>61933.06</v>
      </c>
      <c r="R143" s="70">
        <f t="shared" si="25"/>
        <v>1.6824606775148732</v>
      </c>
      <c r="S143" s="68">
        <v>4442</v>
      </c>
      <c r="T143" s="68">
        <v>6606.96</v>
      </c>
      <c r="U143" s="70">
        <v>0</v>
      </c>
      <c r="V143" s="68">
        <v>9202.122582875576</v>
      </c>
      <c r="W143" s="68">
        <v>12406.970000000001</v>
      </c>
      <c r="X143" s="70">
        <f t="shared" si="26"/>
        <v>1.3482726282182322</v>
      </c>
      <c r="Y143" s="68">
        <v>474</v>
      </c>
      <c r="Z143" s="108">
        <v>0</v>
      </c>
      <c r="AA143" s="70">
        <f t="shared" si="27"/>
        <v>0</v>
      </c>
      <c r="AB143" s="68">
        <v>7</v>
      </c>
      <c r="AC143" s="68">
        <v>7</v>
      </c>
      <c r="AD143" s="70">
        <f t="shared" si="28"/>
        <v>1</v>
      </c>
      <c r="AE143" s="68">
        <v>1</v>
      </c>
      <c r="AF143" s="68">
        <v>0</v>
      </c>
      <c r="AG143" s="70">
        <f t="shared" si="29"/>
        <v>0</v>
      </c>
      <c r="AH143" s="68">
        <v>37.698734142998511</v>
      </c>
      <c r="AI143" s="68">
        <v>37</v>
      </c>
      <c r="AJ143" s="70">
        <f t="shared" si="30"/>
        <v>0.98146531551038085</v>
      </c>
      <c r="AK143" s="68">
        <v>1.5919818145092635</v>
      </c>
      <c r="AL143" s="68">
        <v>5</v>
      </c>
      <c r="AM143" s="70">
        <f t="shared" si="31"/>
        <v>3.1407393944014843</v>
      </c>
      <c r="AN143" s="68">
        <v>1.4425090153871452</v>
      </c>
      <c r="AO143" s="68">
        <v>1</v>
      </c>
      <c r="AP143" s="70">
        <f t="shared" si="32"/>
        <v>0.69323656859892613</v>
      </c>
      <c r="AQ143" s="68">
        <v>1.79221174054391</v>
      </c>
      <c r="AR143" s="68">
        <v>4</v>
      </c>
      <c r="AS143" s="70">
        <f t="shared" si="33"/>
        <v>2.2318791410138061</v>
      </c>
      <c r="AT143" s="68">
        <v>1</v>
      </c>
      <c r="AU143" s="68">
        <v>1</v>
      </c>
      <c r="AV143" s="70">
        <f t="shared" si="34"/>
        <v>1</v>
      </c>
      <c r="AW143" s="68">
        <v>1.0773385057024578</v>
      </c>
      <c r="AX143" s="68">
        <v>0</v>
      </c>
      <c r="AY143" s="70">
        <f t="shared" si="35"/>
        <v>0</v>
      </c>
      <c r="AZ143" s="68">
        <v>3</v>
      </c>
      <c r="BA143" s="68">
        <v>3</v>
      </c>
      <c r="BB143" s="70">
        <f t="shared" si="36"/>
        <v>1</v>
      </c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</row>
    <row r="144" spans="1:87" x14ac:dyDescent="0.25">
      <c r="A144" s="131">
        <v>19553</v>
      </c>
      <c r="B144" s="131">
        <v>19506</v>
      </c>
      <c r="C144" s="131">
        <v>1041407568</v>
      </c>
      <c r="D144" s="131" t="s">
        <v>722</v>
      </c>
      <c r="E144" s="131" t="s">
        <v>556</v>
      </c>
      <c r="F144" s="131" t="s">
        <v>556</v>
      </c>
      <c r="G144" s="131" t="s">
        <v>386</v>
      </c>
      <c r="H144" s="131" t="s">
        <v>386</v>
      </c>
      <c r="I144" s="131" t="s">
        <v>1242</v>
      </c>
      <c r="J144" s="131" t="s">
        <v>112</v>
      </c>
      <c r="K144" s="131" t="s">
        <v>482</v>
      </c>
      <c r="L144" s="131">
        <v>13013</v>
      </c>
      <c r="M144" s="131" t="s">
        <v>1162</v>
      </c>
      <c r="N144" s="131">
        <v>6</v>
      </c>
      <c r="O144" s="165">
        <v>0.1</v>
      </c>
      <c r="P144" s="166">
        <v>39379</v>
      </c>
      <c r="Q144" s="68">
        <v>69905.25</v>
      </c>
      <c r="R144" s="70">
        <f t="shared" si="25"/>
        <v>1.7751910916986211</v>
      </c>
      <c r="S144" s="68">
        <v>9003</v>
      </c>
      <c r="T144" s="68">
        <v>7325.2199999999993</v>
      </c>
      <c r="U144" s="70">
        <v>0.81364211929356878</v>
      </c>
      <c r="V144" s="68">
        <v>13622.017572671597</v>
      </c>
      <c r="W144" s="68">
        <v>10895.199999999999</v>
      </c>
      <c r="X144" s="70">
        <f t="shared" si="26"/>
        <v>0.79982278262934248</v>
      </c>
      <c r="Y144" s="68">
        <v>355</v>
      </c>
      <c r="Z144" s="108">
        <v>0</v>
      </c>
      <c r="AA144" s="70">
        <f t="shared" si="27"/>
        <v>0</v>
      </c>
      <c r="AB144" s="68">
        <v>11</v>
      </c>
      <c r="AC144" s="68">
        <v>6</v>
      </c>
      <c r="AD144" s="70">
        <f t="shared" si="28"/>
        <v>0.54545454545454541</v>
      </c>
      <c r="AE144" s="68">
        <v>2</v>
      </c>
      <c r="AF144" s="68">
        <v>1</v>
      </c>
      <c r="AG144" s="70">
        <f t="shared" si="29"/>
        <v>0.5</v>
      </c>
      <c r="AH144" s="68">
        <v>58.531364222442129</v>
      </c>
      <c r="AI144" s="68">
        <v>23</v>
      </c>
      <c r="AJ144" s="70">
        <f t="shared" si="30"/>
        <v>0.39295171581156019</v>
      </c>
      <c r="AK144" s="68">
        <v>2.3879727217638953</v>
      </c>
      <c r="AL144" s="68">
        <v>1</v>
      </c>
      <c r="AM144" s="70">
        <f t="shared" si="31"/>
        <v>0.41876525258686453</v>
      </c>
      <c r="AN144" s="68">
        <v>2.1637635230807177</v>
      </c>
      <c r="AO144" s="68">
        <v>3</v>
      </c>
      <c r="AP144" s="70">
        <f t="shared" si="32"/>
        <v>1.3864731371978523</v>
      </c>
      <c r="AQ144" s="68">
        <v>3.5844234810878199</v>
      </c>
      <c r="AR144" s="68">
        <v>4</v>
      </c>
      <c r="AS144" s="70">
        <f t="shared" si="33"/>
        <v>1.1159395705069031</v>
      </c>
      <c r="AT144" s="68">
        <v>2</v>
      </c>
      <c r="AU144" s="68">
        <v>1</v>
      </c>
      <c r="AV144" s="70">
        <f t="shared" si="34"/>
        <v>0.5</v>
      </c>
      <c r="AW144" s="68">
        <v>1.1524955316632823</v>
      </c>
      <c r="AX144" s="68">
        <v>0</v>
      </c>
      <c r="AY144" s="70">
        <f t="shared" si="35"/>
        <v>0</v>
      </c>
      <c r="AZ144" s="68">
        <v>4</v>
      </c>
      <c r="BA144" s="68">
        <v>9</v>
      </c>
      <c r="BB144" s="70">
        <f t="shared" si="36"/>
        <v>2.25</v>
      </c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</row>
    <row r="145" spans="1:87" x14ac:dyDescent="0.25">
      <c r="A145" s="131">
        <v>19481</v>
      </c>
      <c r="B145" s="131">
        <v>19506</v>
      </c>
      <c r="C145" s="131">
        <v>1096582471</v>
      </c>
      <c r="D145" s="131" t="s">
        <v>740</v>
      </c>
      <c r="E145" s="131" t="s">
        <v>556</v>
      </c>
      <c r="F145" s="131" t="s">
        <v>556</v>
      </c>
      <c r="G145" s="131" t="s">
        <v>215</v>
      </c>
      <c r="H145" s="131" t="s">
        <v>215</v>
      </c>
      <c r="I145" s="131" t="s">
        <v>1242</v>
      </c>
      <c r="J145" s="131" t="s">
        <v>112</v>
      </c>
      <c r="K145" s="131" t="s">
        <v>482</v>
      </c>
      <c r="L145" s="131">
        <v>13013</v>
      </c>
      <c r="M145" s="131" t="s">
        <v>1243</v>
      </c>
      <c r="N145" s="131"/>
      <c r="O145" s="165">
        <v>0.2</v>
      </c>
      <c r="P145" s="166">
        <v>41948</v>
      </c>
      <c r="Q145" s="68">
        <v>90426.99</v>
      </c>
      <c r="R145" s="70">
        <f t="shared" si="25"/>
        <v>2.1556925240774292</v>
      </c>
      <c r="S145" s="68">
        <v>5352</v>
      </c>
      <c r="T145" s="68">
        <v>3216.52</v>
      </c>
      <c r="U145" s="70">
        <v>0.60099402092675636</v>
      </c>
      <c r="V145" s="68">
        <v>11204.420108729817</v>
      </c>
      <c r="W145" s="68">
        <v>20022.560000000001</v>
      </c>
      <c r="X145" s="70">
        <f t="shared" si="26"/>
        <v>1.7870233180920818</v>
      </c>
      <c r="Y145" s="68">
        <v>385</v>
      </c>
      <c r="Z145" s="108">
        <v>0</v>
      </c>
      <c r="AA145" s="70">
        <f t="shared" si="27"/>
        <v>0</v>
      </c>
      <c r="AB145" s="68">
        <v>10</v>
      </c>
      <c r="AC145" s="68">
        <v>8</v>
      </c>
      <c r="AD145" s="70">
        <f t="shared" si="28"/>
        <v>0.8</v>
      </c>
      <c r="AE145" s="68">
        <v>1</v>
      </c>
      <c r="AF145" s="68">
        <v>2</v>
      </c>
      <c r="AG145" s="70">
        <f t="shared" si="29"/>
        <v>2</v>
      </c>
      <c r="AH145" s="68">
        <v>53.564838206553404</v>
      </c>
      <c r="AI145" s="68">
        <v>53</v>
      </c>
      <c r="AJ145" s="70">
        <f t="shared" si="30"/>
        <v>0.98945505623716612</v>
      </c>
      <c r="AK145" s="68">
        <v>2.3879727217638953</v>
      </c>
      <c r="AL145" s="68">
        <v>1</v>
      </c>
      <c r="AM145" s="70">
        <f t="shared" si="31"/>
        <v>0.41876525258686453</v>
      </c>
      <c r="AN145" s="68">
        <v>2.1637635230807177</v>
      </c>
      <c r="AO145" s="68">
        <v>1</v>
      </c>
      <c r="AP145" s="70">
        <f t="shared" si="32"/>
        <v>0.46215771239928405</v>
      </c>
      <c r="AQ145" s="68">
        <v>10.75327044326346</v>
      </c>
      <c r="AR145" s="68">
        <v>6</v>
      </c>
      <c r="AS145" s="70">
        <f t="shared" si="33"/>
        <v>0.55796978525345153</v>
      </c>
      <c r="AT145" s="68">
        <v>2</v>
      </c>
      <c r="AU145" s="68">
        <v>3</v>
      </c>
      <c r="AV145" s="70">
        <f t="shared" si="34"/>
        <v>1.5</v>
      </c>
      <c r="AW145" s="68">
        <v>1.2276818243787644</v>
      </c>
      <c r="AX145" s="68">
        <v>0</v>
      </c>
      <c r="AY145" s="70">
        <f t="shared" si="35"/>
        <v>0</v>
      </c>
      <c r="AZ145" s="68">
        <v>4</v>
      </c>
      <c r="BA145" s="68">
        <v>2</v>
      </c>
      <c r="BB145" s="70">
        <f t="shared" si="36"/>
        <v>0.5</v>
      </c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</row>
    <row r="146" spans="1:87" x14ac:dyDescent="0.25">
      <c r="A146" s="131">
        <v>3187</v>
      </c>
      <c r="B146" s="131">
        <v>19506</v>
      </c>
      <c r="C146" s="131">
        <v>1014232787</v>
      </c>
      <c r="D146" s="131" t="s">
        <v>739</v>
      </c>
      <c r="E146" s="131" t="s">
        <v>556</v>
      </c>
      <c r="F146" s="131" t="s">
        <v>556</v>
      </c>
      <c r="G146" s="131" t="s">
        <v>209</v>
      </c>
      <c r="H146" s="131" t="s">
        <v>210</v>
      </c>
      <c r="I146" s="131" t="s">
        <v>1242</v>
      </c>
      <c r="J146" s="131" t="s">
        <v>112</v>
      </c>
      <c r="K146" s="131" t="s">
        <v>482</v>
      </c>
      <c r="L146" s="131">
        <v>13013</v>
      </c>
      <c r="M146" s="131" t="s">
        <v>1162</v>
      </c>
      <c r="N146" s="131">
        <v>9</v>
      </c>
      <c r="O146" s="165">
        <v>0.1</v>
      </c>
      <c r="P146" s="166">
        <v>49652</v>
      </c>
      <c r="Q146" s="68">
        <v>37900.869999999995</v>
      </c>
      <c r="R146" s="70">
        <f t="shared" si="25"/>
        <v>0.76333017803915237</v>
      </c>
      <c r="S146" s="68">
        <v>4880</v>
      </c>
      <c r="T146" s="68">
        <v>6606.96</v>
      </c>
      <c r="U146" s="70">
        <v>0</v>
      </c>
      <c r="V146" s="68">
        <v>11269.017572671597</v>
      </c>
      <c r="W146" s="68">
        <v>13878.720000000001</v>
      </c>
      <c r="X146" s="70">
        <f t="shared" si="26"/>
        <v>1.2315820709745962</v>
      </c>
      <c r="Y146" s="68">
        <v>563</v>
      </c>
      <c r="Z146" s="108">
        <v>130</v>
      </c>
      <c r="AA146" s="70">
        <f t="shared" si="27"/>
        <v>0.23090586145648312</v>
      </c>
      <c r="AB146" s="68">
        <v>11</v>
      </c>
      <c r="AC146" s="68">
        <v>10</v>
      </c>
      <c r="AD146" s="70">
        <f t="shared" si="28"/>
        <v>0.90909090909090906</v>
      </c>
      <c r="AE146" s="68">
        <v>2</v>
      </c>
      <c r="AF146" s="68">
        <v>3</v>
      </c>
      <c r="AG146" s="70">
        <f t="shared" si="29"/>
        <v>1.5</v>
      </c>
      <c r="AH146" s="68">
        <v>58.531364222442129</v>
      </c>
      <c r="AI146" s="68">
        <v>40</v>
      </c>
      <c r="AJ146" s="70">
        <f t="shared" si="30"/>
        <v>0.6833942883679307</v>
      </c>
      <c r="AK146" s="68">
        <v>2.3879727217638953</v>
      </c>
      <c r="AL146" s="68">
        <v>3</v>
      </c>
      <c r="AM146" s="70">
        <f t="shared" si="31"/>
        <v>1.2562957577605935</v>
      </c>
      <c r="AN146" s="68">
        <v>2.1637635230807177</v>
      </c>
      <c r="AO146" s="68">
        <v>1</v>
      </c>
      <c r="AP146" s="70">
        <f t="shared" si="32"/>
        <v>0.46215771239928405</v>
      </c>
      <c r="AQ146" s="68">
        <v>3.5844234810878199</v>
      </c>
      <c r="AR146" s="68">
        <v>3</v>
      </c>
      <c r="AS146" s="70">
        <f t="shared" si="33"/>
        <v>0.8369546778801773</v>
      </c>
      <c r="AT146" s="68">
        <v>2</v>
      </c>
      <c r="AU146" s="68">
        <v>3</v>
      </c>
      <c r="AV146" s="70">
        <f t="shared" si="34"/>
        <v>1.5</v>
      </c>
      <c r="AW146" s="68">
        <v>1.4531529022612379</v>
      </c>
      <c r="AX146" s="68">
        <v>0</v>
      </c>
      <c r="AY146" s="70">
        <f t="shared" si="35"/>
        <v>0</v>
      </c>
      <c r="AZ146" s="68">
        <v>4</v>
      </c>
      <c r="BA146" s="68">
        <v>0</v>
      </c>
      <c r="BB146" s="70">
        <f t="shared" si="36"/>
        <v>0</v>
      </c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</row>
    <row r="147" spans="1:87" x14ac:dyDescent="0.25">
      <c r="A147" s="131">
        <v>21899</v>
      </c>
      <c r="B147" s="131">
        <v>19282</v>
      </c>
      <c r="C147" s="131">
        <v>1024518704</v>
      </c>
      <c r="D147" s="131" t="s">
        <v>600</v>
      </c>
      <c r="E147" s="131" t="s">
        <v>551</v>
      </c>
      <c r="F147" s="131" t="s">
        <v>551</v>
      </c>
      <c r="G147" s="131" t="s">
        <v>247</v>
      </c>
      <c r="H147" s="131" t="s">
        <v>247</v>
      </c>
      <c r="I147" s="131" t="s">
        <v>1242</v>
      </c>
      <c r="J147" s="131" t="s">
        <v>112</v>
      </c>
      <c r="K147" s="131" t="s">
        <v>724</v>
      </c>
      <c r="L147" s="131">
        <v>13015</v>
      </c>
      <c r="M147" s="131"/>
      <c r="N147" s="131"/>
      <c r="O147" s="165"/>
      <c r="P147" s="166">
        <v>513647</v>
      </c>
      <c r="Q147" s="68">
        <v>0</v>
      </c>
      <c r="R147" s="70">
        <f t="shared" si="25"/>
        <v>0</v>
      </c>
      <c r="S147" s="68">
        <v>68419</v>
      </c>
      <c r="T147" s="68">
        <v>0</v>
      </c>
      <c r="U147" s="70">
        <v>0</v>
      </c>
      <c r="V147" s="68">
        <v>138310.4744851829</v>
      </c>
      <c r="W147" s="68">
        <v>0</v>
      </c>
      <c r="X147" s="70">
        <f t="shared" si="26"/>
        <v>0</v>
      </c>
      <c r="Y147" s="68">
        <v>10365</v>
      </c>
      <c r="Z147" s="108">
        <v>0</v>
      </c>
      <c r="AA147" s="70">
        <f t="shared" si="27"/>
        <v>0</v>
      </c>
      <c r="AB147" s="68">
        <v>118</v>
      </c>
      <c r="AC147" s="68">
        <v>1</v>
      </c>
      <c r="AD147" s="70">
        <f t="shared" si="28"/>
        <v>8.4745762711864406E-3</v>
      </c>
      <c r="AE147" s="68">
        <v>16</v>
      </c>
      <c r="AF147" s="68">
        <v>0</v>
      </c>
      <c r="AG147" s="70">
        <f t="shared" si="29"/>
        <v>0</v>
      </c>
      <c r="AH147" s="68">
        <v>657.61068855808446</v>
      </c>
      <c r="AI147" s="68">
        <v>0</v>
      </c>
      <c r="AJ147" s="70">
        <f t="shared" si="30"/>
        <v>0</v>
      </c>
      <c r="AK147" s="68">
        <v>25.471709032148215</v>
      </c>
      <c r="AL147" s="68">
        <v>0</v>
      </c>
      <c r="AM147" s="70">
        <f t="shared" si="31"/>
        <v>0</v>
      </c>
      <c r="AN147" s="68">
        <v>27.407671292355758</v>
      </c>
      <c r="AO147" s="68">
        <v>0</v>
      </c>
      <c r="AP147" s="70">
        <f t="shared" si="32"/>
        <v>0</v>
      </c>
      <c r="AQ147" s="68">
        <v>47.493611124413611</v>
      </c>
      <c r="AR147" s="68">
        <v>0</v>
      </c>
      <c r="AS147" s="70">
        <f t="shared" si="33"/>
        <v>0</v>
      </c>
      <c r="AT147" s="68">
        <v>37</v>
      </c>
      <c r="AU147" s="68">
        <v>0</v>
      </c>
      <c r="AV147" s="70">
        <f t="shared" si="34"/>
        <v>0</v>
      </c>
      <c r="AW147" s="68">
        <v>15.032780729633814</v>
      </c>
      <c r="AX147" s="68">
        <v>0</v>
      </c>
      <c r="AY147" s="70">
        <f t="shared" si="35"/>
        <v>0</v>
      </c>
      <c r="AZ147" s="68">
        <v>40</v>
      </c>
      <c r="BA147" s="68">
        <v>0</v>
      </c>
      <c r="BB147" s="70">
        <f t="shared" si="36"/>
        <v>0</v>
      </c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</row>
    <row r="148" spans="1:87" x14ac:dyDescent="0.25">
      <c r="A148" s="126">
        <v>21584</v>
      </c>
      <c r="B148" s="126">
        <v>21899</v>
      </c>
      <c r="C148" s="126">
        <v>1003129549</v>
      </c>
      <c r="D148" s="126" t="s">
        <v>647</v>
      </c>
      <c r="E148" s="126" t="s">
        <v>554</v>
      </c>
      <c r="F148" s="126" t="s">
        <v>554</v>
      </c>
      <c r="G148" s="126" t="s">
        <v>125</v>
      </c>
      <c r="H148" s="126" t="s">
        <v>125</v>
      </c>
      <c r="I148" s="126" t="s">
        <v>1242</v>
      </c>
      <c r="J148" s="126" t="s">
        <v>112</v>
      </c>
      <c r="K148" s="126" t="s">
        <v>724</v>
      </c>
      <c r="L148" s="126">
        <v>13015</v>
      </c>
      <c r="M148" s="126"/>
      <c r="N148" s="126"/>
      <c r="O148" s="163"/>
      <c r="P148" s="164">
        <v>303052</v>
      </c>
      <c r="Q148" s="68">
        <v>0</v>
      </c>
      <c r="R148" s="70">
        <f t="shared" si="25"/>
        <v>0</v>
      </c>
      <c r="S148" s="68">
        <v>37881</v>
      </c>
      <c r="T148" s="68">
        <v>0</v>
      </c>
      <c r="U148" s="70">
        <v>0</v>
      </c>
      <c r="V148" s="68">
        <v>78256.608122573292</v>
      </c>
      <c r="W148" s="68">
        <v>0</v>
      </c>
      <c r="X148" s="70">
        <f t="shared" si="26"/>
        <v>0</v>
      </c>
      <c r="Y148" s="68">
        <v>3524.1</v>
      </c>
      <c r="Z148" s="108">
        <v>0</v>
      </c>
      <c r="AA148" s="70">
        <f t="shared" si="27"/>
        <v>0</v>
      </c>
      <c r="AB148" s="68">
        <v>66</v>
      </c>
      <c r="AC148" s="68">
        <v>0</v>
      </c>
      <c r="AD148" s="70">
        <f t="shared" si="28"/>
        <v>0</v>
      </c>
      <c r="AE148" s="68">
        <v>9</v>
      </c>
      <c r="AF148" s="68">
        <v>0</v>
      </c>
      <c r="AG148" s="70">
        <f t="shared" si="29"/>
        <v>0</v>
      </c>
      <c r="AH148" s="68">
        <v>367.98734142998512</v>
      </c>
      <c r="AI148" s="68">
        <v>0</v>
      </c>
      <c r="AJ148" s="70">
        <f t="shared" si="30"/>
        <v>0</v>
      </c>
      <c r="AK148" s="68">
        <v>14.327836330583372</v>
      </c>
      <c r="AL148" s="68">
        <v>0</v>
      </c>
      <c r="AM148" s="70">
        <f t="shared" si="31"/>
        <v>0</v>
      </c>
      <c r="AN148" s="68">
        <v>15.146344661565024</v>
      </c>
      <c r="AO148" s="68">
        <v>0</v>
      </c>
      <c r="AP148" s="70">
        <f t="shared" si="32"/>
        <v>0</v>
      </c>
      <c r="AQ148" s="68">
        <v>19.714329145983008</v>
      </c>
      <c r="AR148" s="68">
        <v>0</v>
      </c>
      <c r="AS148" s="70">
        <f t="shared" si="33"/>
        <v>0</v>
      </c>
      <c r="AT148" s="68">
        <v>27</v>
      </c>
      <c r="AU148" s="68">
        <v>0</v>
      </c>
      <c r="AV148" s="70">
        <f t="shared" si="34"/>
        <v>0</v>
      </c>
      <c r="AW148" s="68">
        <v>8.8693485325077077</v>
      </c>
      <c r="AX148" s="68">
        <v>0</v>
      </c>
      <c r="AY148" s="70">
        <f t="shared" si="35"/>
        <v>0</v>
      </c>
      <c r="AZ148" s="68">
        <v>24</v>
      </c>
      <c r="BA148" s="68">
        <v>0</v>
      </c>
      <c r="BB148" s="70">
        <f t="shared" si="36"/>
        <v>0</v>
      </c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</row>
    <row r="149" spans="1:87" x14ac:dyDescent="0.25">
      <c r="A149" s="131">
        <v>8936</v>
      </c>
      <c r="B149" s="131">
        <v>21584</v>
      </c>
      <c r="C149" s="131">
        <v>1091990729</v>
      </c>
      <c r="D149" s="131" t="s">
        <v>727</v>
      </c>
      <c r="E149" s="131" t="s">
        <v>556</v>
      </c>
      <c r="F149" s="131" t="s">
        <v>556</v>
      </c>
      <c r="G149" s="131" t="s">
        <v>387</v>
      </c>
      <c r="H149" s="131" t="s">
        <v>388</v>
      </c>
      <c r="I149" s="131" t="s">
        <v>1242</v>
      </c>
      <c r="J149" s="131" t="s">
        <v>112</v>
      </c>
      <c r="K149" s="131" t="s">
        <v>724</v>
      </c>
      <c r="L149" s="131">
        <v>13015</v>
      </c>
      <c r="M149" s="131" t="s">
        <v>1159</v>
      </c>
      <c r="N149" s="131"/>
      <c r="O149" s="165">
        <v>0.5</v>
      </c>
      <c r="P149" s="166">
        <v>46228</v>
      </c>
      <c r="Q149" s="68">
        <v>61486.970000000008</v>
      </c>
      <c r="R149" s="70">
        <f t="shared" si="25"/>
        <v>1.3300806870295061</v>
      </c>
      <c r="S149" s="68">
        <v>6157</v>
      </c>
      <c r="T149" s="68">
        <v>2260.87</v>
      </c>
      <c r="U149" s="70">
        <v>0.36720318336852359</v>
      </c>
      <c r="V149" s="68">
        <v>11020.482724787134</v>
      </c>
      <c r="W149" s="68">
        <v>13398.4</v>
      </c>
      <c r="X149" s="70">
        <f t="shared" si="26"/>
        <v>1.2157725151063015</v>
      </c>
      <c r="Y149" s="68">
        <v>725.55000000000007</v>
      </c>
      <c r="Z149" s="108">
        <v>530</v>
      </c>
      <c r="AA149" s="70">
        <f t="shared" si="27"/>
        <v>0.73048032527048434</v>
      </c>
      <c r="AB149" s="68">
        <v>9</v>
      </c>
      <c r="AC149" s="68">
        <v>9</v>
      </c>
      <c r="AD149" s="70">
        <f t="shared" si="28"/>
        <v>1</v>
      </c>
      <c r="AE149" s="68">
        <v>1</v>
      </c>
      <c r="AF149" s="68">
        <v>3</v>
      </c>
      <c r="AG149" s="70">
        <f t="shared" si="29"/>
        <v>3</v>
      </c>
      <c r="AH149" s="68">
        <v>48.598312190664679</v>
      </c>
      <c r="AI149" s="68">
        <v>26</v>
      </c>
      <c r="AJ149" s="70">
        <f t="shared" si="30"/>
        <v>0.53499800359310379</v>
      </c>
      <c r="AK149" s="68">
        <v>1.5919818145092635</v>
      </c>
      <c r="AL149" s="68">
        <v>3</v>
      </c>
      <c r="AM149" s="70">
        <f t="shared" si="31"/>
        <v>1.8844436366408905</v>
      </c>
      <c r="AN149" s="68">
        <v>2.1637635230807177</v>
      </c>
      <c r="AO149" s="68">
        <v>4</v>
      </c>
      <c r="AP149" s="70">
        <f t="shared" si="32"/>
        <v>1.8486308495971362</v>
      </c>
      <c r="AQ149" s="68">
        <v>2.6883176108158651</v>
      </c>
      <c r="AR149" s="68">
        <v>0</v>
      </c>
      <c r="AS149" s="70">
        <f t="shared" si="33"/>
        <v>0</v>
      </c>
      <c r="AT149" s="68">
        <v>2</v>
      </c>
      <c r="AU149" s="68">
        <v>4</v>
      </c>
      <c r="AV149" s="70">
        <f t="shared" si="34"/>
        <v>2</v>
      </c>
      <c r="AW149" s="68">
        <v>1.3529435343134719</v>
      </c>
      <c r="AX149" s="68">
        <v>0</v>
      </c>
      <c r="AY149" s="70">
        <f t="shared" si="35"/>
        <v>0</v>
      </c>
      <c r="AZ149" s="68">
        <v>3</v>
      </c>
      <c r="BA149" s="68">
        <v>2</v>
      </c>
      <c r="BB149" s="70">
        <f t="shared" si="36"/>
        <v>0.66666666666666663</v>
      </c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</row>
    <row r="150" spans="1:87" x14ac:dyDescent="0.25">
      <c r="A150" s="131">
        <v>4468</v>
      </c>
      <c r="B150" s="131">
        <v>21584</v>
      </c>
      <c r="C150" s="131">
        <v>1010894671</v>
      </c>
      <c r="D150" s="131" t="s">
        <v>726</v>
      </c>
      <c r="E150" s="131" t="s">
        <v>556</v>
      </c>
      <c r="F150" s="131" t="s">
        <v>556</v>
      </c>
      <c r="G150" s="131" t="s">
        <v>310</v>
      </c>
      <c r="H150" s="131" t="s">
        <v>311</v>
      </c>
      <c r="I150" s="131" t="s">
        <v>1242</v>
      </c>
      <c r="J150" s="131" t="s">
        <v>112</v>
      </c>
      <c r="K150" s="131" t="s">
        <v>724</v>
      </c>
      <c r="L150" s="131">
        <v>13015</v>
      </c>
      <c r="M150" s="131"/>
      <c r="N150" s="131"/>
      <c r="O150" s="165"/>
      <c r="P150" s="166">
        <v>66774</v>
      </c>
      <c r="Q150" s="68">
        <v>38133.919999999998</v>
      </c>
      <c r="R150" s="70">
        <f t="shared" si="25"/>
        <v>0.57108934615269413</v>
      </c>
      <c r="S150" s="68">
        <v>6784</v>
      </c>
      <c r="T150" s="68">
        <v>0</v>
      </c>
      <c r="U150" s="70">
        <v>0</v>
      </c>
      <c r="V150" s="68">
        <v>16304.51598595943</v>
      </c>
      <c r="W150" s="68">
        <v>2666.9500000000003</v>
      </c>
      <c r="X150" s="70">
        <f t="shared" si="26"/>
        <v>0.16357124629131181</v>
      </c>
      <c r="Y150" s="68">
        <v>621.9</v>
      </c>
      <c r="Z150" s="108">
        <v>0</v>
      </c>
      <c r="AA150" s="70">
        <f t="shared" si="27"/>
        <v>0</v>
      </c>
      <c r="AB150" s="68">
        <v>15</v>
      </c>
      <c r="AC150" s="68">
        <v>2</v>
      </c>
      <c r="AD150" s="70">
        <f t="shared" si="28"/>
        <v>0.13333333333333333</v>
      </c>
      <c r="AE150" s="68">
        <v>2</v>
      </c>
      <c r="AF150" s="68">
        <v>2</v>
      </c>
      <c r="AG150" s="70">
        <f t="shared" si="29"/>
        <v>1</v>
      </c>
      <c r="AH150" s="68">
        <v>85.297046333663189</v>
      </c>
      <c r="AI150" s="68">
        <v>60</v>
      </c>
      <c r="AJ150" s="70">
        <f t="shared" si="30"/>
        <v>0.70342412286227662</v>
      </c>
      <c r="AK150" s="68">
        <v>3.1839636290185269</v>
      </c>
      <c r="AL150" s="68">
        <v>1</v>
      </c>
      <c r="AM150" s="70">
        <f t="shared" si="31"/>
        <v>0.31407393944014844</v>
      </c>
      <c r="AN150" s="68">
        <v>3.6062725384678629</v>
      </c>
      <c r="AO150" s="68">
        <v>1</v>
      </c>
      <c r="AP150" s="70">
        <f t="shared" si="32"/>
        <v>0.27729462743957045</v>
      </c>
      <c r="AQ150" s="68">
        <v>4.4805293513597748</v>
      </c>
      <c r="AR150" s="68">
        <v>0</v>
      </c>
      <c r="AS150" s="70">
        <f t="shared" si="33"/>
        <v>0</v>
      </c>
      <c r="AT150" s="68">
        <v>3</v>
      </c>
      <c r="AU150" s="68">
        <v>0</v>
      </c>
      <c r="AV150" s="70">
        <f t="shared" si="34"/>
        <v>0</v>
      </c>
      <c r="AW150" s="68">
        <v>1.9542582755093834</v>
      </c>
      <c r="AX150" s="68">
        <v>0</v>
      </c>
      <c r="AY150" s="70">
        <f t="shared" si="35"/>
        <v>0</v>
      </c>
      <c r="AZ150" s="68">
        <v>6</v>
      </c>
      <c r="BA150" s="68">
        <v>0</v>
      </c>
      <c r="BB150" s="70">
        <f t="shared" si="36"/>
        <v>0</v>
      </c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</row>
    <row r="151" spans="1:87" x14ac:dyDescent="0.25">
      <c r="A151" s="131">
        <v>21578</v>
      </c>
      <c r="B151" s="131">
        <v>21584</v>
      </c>
      <c r="C151" s="131">
        <v>1004533178</v>
      </c>
      <c r="D151" s="131" t="s">
        <v>728</v>
      </c>
      <c r="E151" s="131" t="s">
        <v>556</v>
      </c>
      <c r="F151" s="131" t="s">
        <v>556</v>
      </c>
      <c r="G151" s="131" t="s">
        <v>129</v>
      </c>
      <c r="H151" s="131" t="s">
        <v>129</v>
      </c>
      <c r="I151" s="131" t="s">
        <v>1242</v>
      </c>
      <c r="J151" s="131" t="s">
        <v>112</v>
      </c>
      <c r="K151" s="131" t="s">
        <v>724</v>
      </c>
      <c r="L151" s="131">
        <v>13015</v>
      </c>
      <c r="M151" s="131" t="s">
        <v>1236</v>
      </c>
      <c r="N151" s="131"/>
      <c r="O151" s="165"/>
      <c r="P151" s="166">
        <v>71911</v>
      </c>
      <c r="Q151" s="68">
        <v>92577.439999999988</v>
      </c>
      <c r="R151" s="70">
        <f t="shared" si="25"/>
        <v>1.2873891337903796</v>
      </c>
      <c r="S151" s="68">
        <v>8895</v>
      </c>
      <c r="T151" s="68">
        <v>3458.57</v>
      </c>
      <c r="U151" s="70">
        <v>0</v>
      </c>
      <c r="V151" s="68">
        <v>21084.130453621943</v>
      </c>
      <c r="W151" s="68">
        <v>13900.999999999996</v>
      </c>
      <c r="X151" s="70">
        <f t="shared" si="26"/>
        <v>0.65931104109688377</v>
      </c>
      <c r="Y151" s="68">
        <v>1036.5</v>
      </c>
      <c r="Z151" s="108">
        <v>80</v>
      </c>
      <c r="AA151" s="70">
        <f t="shared" si="27"/>
        <v>7.7182826821032322E-2</v>
      </c>
      <c r="AB151" s="68">
        <v>15</v>
      </c>
      <c r="AC151" s="68">
        <v>7</v>
      </c>
      <c r="AD151" s="70">
        <f t="shared" si="28"/>
        <v>0.46666666666666667</v>
      </c>
      <c r="AE151" s="68">
        <v>2</v>
      </c>
      <c r="AF151" s="68">
        <v>0</v>
      </c>
      <c r="AG151" s="70">
        <f t="shared" si="29"/>
        <v>0</v>
      </c>
      <c r="AH151" s="68">
        <v>85.297046333663189</v>
      </c>
      <c r="AI151" s="68">
        <v>61</v>
      </c>
      <c r="AJ151" s="70">
        <f t="shared" si="30"/>
        <v>0.71514785824331462</v>
      </c>
      <c r="AK151" s="68">
        <v>3.1839636290185269</v>
      </c>
      <c r="AL151" s="68">
        <v>2</v>
      </c>
      <c r="AM151" s="70">
        <f t="shared" si="31"/>
        <v>0.62814787888029688</v>
      </c>
      <c r="AN151" s="68">
        <v>3.6062725384678629</v>
      </c>
      <c r="AO151" s="68">
        <v>2</v>
      </c>
      <c r="AP151" s="70">
        <f t="shared" si="32"/>
        <v>0.5545892548791409</v>
      </c>
      <c r="AQ151" s="68">
        <v>4.4805293513597748</v>
      </c>
      <c r="AR151" s="68">
        <v>1</v>
      </c>
      <c r="AS151" s="70">
        <f t="shared" si="33"/>
        <v>0.22318791410138061</v>
      </c>
      <c r="AT151" s="68">
        <v>3</v>
      </c>
      <c r="AU151" s="68">
        <v>7</v>
      </c>
      <c r="AV151" s="70">
        <f t="shared" si="34"/>
        <v>2.3333333333333335</v>
      </c>
      <c r="AW151" s="68">
        <v>2.1046015941856901</v>
      </c>
      <c r="AX151" s="68">
        <v>0</v>
      </c>
      <c r="AY151" s="70">
        <f t="shared" si="35"/>
        <v>0</v>
      </c>
      <c r="AZ151" s="68">
        <v>5</v>
      </c>
      <c r="BA151" s="68">
        <v>1</v>
      </c>
      <c r="BB151" s="70">
        <f t="shared" si="36"/>
        <v>0.2</v>
      </c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</row>
    <row r="152" spans="1:87" x14ac:dyDescent="0.25">
      <c r="A152" s="131">
        <v>21658</v>
      </c>
      <c r="B152" s="131">
        <v>21584</v>
      </c>
      <c r="C152" s="131">
        <v>1051156162</v>
      </c>
      <c r="D152" s="131" t="s">
        <v>729</v>
      </c>
      <c r="E152" s="131" t="s">
        <v>556</v>
      </c>
      <c r="F152" s="131" t="s">
        <v>556</v>
      </c>
      <c r="G152" s="131" t="s">
        <v>126</v>
      </c>
      <c r="H152" s="131" t="s">
        <v>126</v>
      </c>
      <c r="I152" s="131" t="s">
        <v>1242</v>
      </c>
      <c r="J152" s="131" t="s">
        <v>112</v>
      </c>
      <c r="K152" s="131" t="s">
        <v>724</v>
      </c>
      <c r="L152" s="131">
        <v>13015</v>
      </c>
      <c r="M152" s="131" t="s">
        <v>1243</v>
      </c>
      <c r="N152" s="131"/>
      <c r="O152" s="165">
        <v>0.2</v>
      </c>
      <c r="P152" s="166">
        <v>56501</v>
      </c>
      <c r="Q152" s="68">
        <v>75709.580000000016</v>
      </c>
      <c r="R152" s="70">
        <f t="shared" si="25"/>
        <v>1.3399688501088478</v>
      </c>
      <c r="S152" s="68">
        <v>8644</v>
      </c>
      <c r="T152" s="68">
        <v>0</v>
      </c>
      <c r="U152" s="70">
        <v>0</v>
      </c>
      <c r="V152" s="68">
        <v>16132.61286138584</v>
      </c>
      <c r="W152" s="68">
        <v>22862.62</v>
      </c>
      <c r="X152" s="70">
        <f t="shared" si="26"/>
        <v>1.417167832417447</v>
      </c>
      <c r="Y152" s="68">
        <v>1140.1500000000001</v>
      </c>
      <c r="Z152" s="108">
        <v>0</v>
      </c>
      <c r="AA152" s="70">
        <f t="shared" si="27"/>
        <v>0</v>
      </c>
      <c r="AB152" s="68">
        <v>13</v>
      </c>
      <c r="AC152" s="68">
        <v>11</v>
      </c>
      <c r="AD152" s="70">
        <f t="shared" si="28"/>
        <v>0.84615384615384615</v>
      </c>
      <c r="AE152" s="68">
        <v>2</v>
      </c>
      <c r="AF152" s="68">
        <v>0</v>
      </c>
      <c r="AG152" s="70">
        <f t="shared" si="29"/>
        <v>0</v>
      </c>
      <c r="AH152" s="68">
        <v>70.430942270108289</v>
      </c>
      <c r="AI152" s="68">
        <v>65</v>
      </c>
      <c r="AJ152" s="70">
        <f t="shared" si="30"/>
        <v>0.92288982519529283</v>
      </c>
      <c r="AK152" s="68">
        <v>3.1839636290185269</v>
      </c>
      <c r="AL152" s="68">
        <v>2</v>
      </c>
      <c r="AM152" s="70">
        <f t="shared" si="31"/>
        <v>0.62814787888029688</v>
      </c>
      <c r="AN152" s="68">
        <v>2.8850180307742903</v>
      </c>
      <c r="AO152" s="68">
        <v>1</v>
      </c>
      <c r="AP152" s="70">
        <f t="shared" si="32"/>
        <v>0.34661828429946306</v>
      </c>
      <c r="AQ152" s="68">
        <v>3.5844234810878199</v>
      </c>
      <c r="AR152" s="68">
        <v>3</v>
      </c>
      <c r="AS152" s="70">
        <f t="shared" si="33"/>
        <v>0.8369546778801773</v>
      </c>
      <c r="AT152" s="68">
        <v>16</v>
      </c>
      <c r="AU152" s="68">
        <v>10</v>
      </c>
      <c r="AV152" s="70">
        <f t="shared" si="34"/>
        <v>0.625</v>
      </c>
      <c r="AW152" s="68">
        <v>1.6536009049114275</v>
      </c>
      <c r="AX152" s="68">
        <v>3</v>
      </c>
      <c r="AY152" s="70">
        <f t="shared" si="35"/>
        <v>1.8142225195266752</v>
      </c>
      <c r="AZ152" s="68">
        <v>5</v>
      </c>
      <c r="BA152" s="68">
        <v>2</v>
      </c>
      <c r="BB152" s="70">
        <f t="shared" si="36"/>
        <v>0.4</v>
      </c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</row>
    <row r="153" spans="1:87" x14ac:dyDescent="0.25">
      <c r="A153" s="119">
        <v>24186</v>
      </c>
      <c r="B153" s="119">
        <v>21584</v>
      </c>
      <c r="C153" s="119">
        <v>1061212906</v>
      </c>
      <c r="D153" s="119" t="s">
        <v>1212</v>
      </c>
      <c r="E153" s="119" t="s">
        <v>556</v>
      </c>
      <c r="F153" s="119" t="s">
        <v>556</v>
      </c>
      <c r="G153" s="119" t="s">
        <v>1213</v>
      </c>
      <c r="H153" s="119" t="s">
        <v>1213</v>
      </c>
      <c r="I153" s="119" t="s">
        <v>1242</v>
      </c>
      <c r="J153" s="119" t="s">
        <v>112</v>
      </c>
      <c r="K153" s="119" t="s">
        <v>724</v>
      </c>
      <c r="L153" s="119">
        <v>13015</v>
      </c>
      <c r="M153" s="119" t="s">
        <v>1162</v>
      </c>
      <c r="N153" s="119">
        <v>5</v>
      </c>
      <c r="O153" s="161">
        <v>0.1</v>
      </c>
      <c r="P153" s="162">
        <v>61638</v>
      </c>
      <c r="Q153" s="68">
        <v>33067.839999999997</v>
      </c>
      <c r="R153" s="70">
        <f t="shared" si="25"/>
        <v>0.53648463610110642</v>
      </c>
      <c r="S153" s="68">
        <v>7401</v>
      </c>
      <c r="T153" s="68">
        <v>0</v>
      </c>
      <c r="U153" s="70">
        <v>0</v>
      </c>
      <c r="V153" s="68">
        <v>13714.866096818943</v>
      </c>
      <c r="W153" s="68">
        <v>4613.47</v>
      </c>
      <c r="X153" s="70">
        <f t="shared" si="26"/>
        <v>0.33638461851771623</v>
      </c>
      <c r="Y153" s="68">
        <v>0</v>
      </c>
      <c r="Z153" s="108">
        <v>0</v>
      </c>
      <c r="AA153" s="70" t="e">
        <f t="shared" si="27"/>
        <v>#DIV/0!</v>
      </c>
      <c r="AB153" s="68">
        <v>14</v>
      </c>
      <c r="AC153" s="68">
        <v>12</v>
      </c>
      <c r="AD153" s="70">
        <f t="shared" si="28"/>
        <v>0.8571428571428571</v>
      </c>
      <c r="AE153" s="68">
        <v>2</v>
      </c>
      <c r="AF153" s="68">
        <v>3</v>
      </c>
      <c r="AG153" s="70">
        <f t="shared" si="29"/>
        <v>1.5</v>
      </c>
      <c r="AH153" s="68">
        <v>78.363994301885739</v>
      </c>
      <c r="AI153" s="68">
        <v>40</v>
      </c>
      <c r="AJ153" s="70">
        <f t="shared" si="30"/>
        <v>0.51043850375857436</v>
      </c>
      <c r="AK153" s="68">
        <v>3.1839636290185269</v>
      </c>
      <c r="AL153" s="68">
        <v>2</v>
      </c>
      <c r="AM153" s="70">
        <f t="shared" si="31"/>
        <v>0.62814787888029688</v>
      </c>
      <c r="AN153" s="68">
        <v>2.8850180307742903</v>
      </c>
      <c r="AO153" s="68">
        <v>0</v>
      </c>
      <c r="AP153" s="70">
        <f t="shared" si="32"/>
        <v>0</v>
      </c>
      <c r="AQ153" s="68">
        <v>4.4805293513597748</v>
      </c>
      <c r="AR153" s="68">
        <v>1</v>
      </c>
      <c r="AS153" s="70">
        <f t="shared" si="33"/>
        <v>0.22318791410138061</v>
      </c>
      <c r="AT153" s="68">
        <v>3</v>
      </c>
      <c r="AU153" s="68">
        <v>6</v>
      </c>
      <c r="AV153" s="70">
        <f t="shared" si="34"/>
        <v>2</v>
      </c>
      <c r="AW153" s="68">
        <v>1.8039442235877343</v>
      </c>
      <c r="AX153" s="68">
        <v>0</v>
      </c>
      <c r="AY153" s="70">
        <f t="shared" si="35"/>
        <v>0</v>
      </c>
      <c r="AZ153" s="68">
        <v>5</v>
      </c>
      <c r="BA153" s="68">
        <v>0</v>
      </c>
      <c r="BB153" s="70">
        <f t="shared" si="36"/>
        <v>0</v>
      </c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</row>
    <row r="154" spans="1:87" x14ac:dyDescent="0.25">
      <c r="A154" s="126">
        <v>1932</v>
      </c>
      <c r="B154" s="126">
        <v>21899</v>
      </c>
      <c r="C154" s="126">
        <v>1052336151</v>
      </c>
      <c r="D154" s="126" t="s">
        <v>683</v>
      </c>
      <c r="E154" s="126" t="s">
        <v>554</v>
      </c>
      <c r="F154" s="126" t="s">
        <v>554</v>
      </c>
      <c r="G154" s="126" t="s">
        <v>391</v>
      </c>
      <c r="H154" s="126" t="s">
        <v>392</v>
      </c>
      <c r="I154" s="126" t="s">
        <v>1242</v>
      </c>
      <c r="J154" s="126" t="s">
        <v>112</v>
      </c>
      <c r="K154" s="126" t="s">
        <v>724</v>
      </c>
      <c r="L154" s="126">
        <v>13015</v>
      </c>
      <c r="M154" s="126"/>
      <c r="N154" s="126"/>
      <c r="O154" s="163"/>
      <c r="P154" s="164">
        <v>210595</v>
      </c>
      <c r="Q154" s="68">
        <v>0</v>
      </c>
      <c r="R154" s="70">
        <f t="shared" si="25"/>
        <v>0</v>
      </c>
      <c r="S154" s="68">
        <v>30538</v>
      </c>
      <c r="T154" s="68">
        <v>0</v>
      </c>
      <c r="U154" s="70">
        <v>0</v>
      </c>
      <c r="V154" s="68">
        <v>60053.866362609588</v>
      </c>
      <c r="W154" s="68">
        <v>0</v>
      </c>
      <c r="X154" s="70">
        <f t="shared" si="26"/>
        <v>0</v>
      </c>
      <c r="Y154" s="68">
        <v>6840.9000000000015</v>
      </c>
      <c r="Z154" s="108">
        <v>0</v>
      </c>
      <c r="AA154" s="70">
        <f t="shared" si="27"/>
        <v>0</v>
      </c>
      <c r="AB154" s="68">
        <v>52</v>
      </c>
      <c r="AC154" s="68">
        <v>1</v>
      </c>
      <c r="AD154" s="70">
        <f t="shared" si="28"/>
        <v>1.9230769230769232E-2</v>
      </c>
      <c r="AE154" s="68">
        <v>7</v>
      </c>
      <c r="AF154" s="68">
        <v>0</v>
      </c>
      <c r="AG154" s="70">
        <f t="shared" si="29"/>
        <v>0</v>
      </c>
      <c r="AH154" s="68">
        <v>289.62334712809934</v>
      </c>
      <c r="AI154" s="68">
        <v>2</v>
      </c>
      <c r="AJ154" s="70">
        <f t="shared" si="30"/>
        <v>6.9055206351006206E-3</v>
      </c>
      <c r="AK154" s="68">
        <v>11.143872701564844</v>
      </c>
      <c r="AL154" s="68">
        <v>0</v>
      </c>
      <c r="AM154" s="70">
        <f t="shared" si="31"/>
        <v>0</v>
      </c>
      <c r="AN154" s="68">
        <v>12.261326630790734</v>
      </c>
      <c r="AO154" s="68">
        <v>1</v>
      </c>
      <c r="AP154" s="70">
        <f t="shared" si="32"/>
        <v>8.1557243364579535E-2</v>
      </c>
      <c r="AQ154" s="68">
        <v>27.779281978430603</v>
      </c>
      <c r="AR154" s="68">
        <v>0</v>
      </c>
      <c r="AS154" s="70">
        <f t="shared" si="33"/>
        <v>0</v>
      </c>
      <c r="AT154" s="68">
        <v>10</v>
      </c>
      <c r="AU154" s="68">
        <v>0</v>
      </c>
      <c r="AV154" s="70">
        <f t="shared" si="34"/>
        <v>0</v>
      </c>
      <c r="AW154" s="68">
        <v>6.1634321971261059</v>
      </c>
      <c r="AX154" s="68">
        <v>0</v>
      </c>
      <c r="AY154" s="70">
        <f t="shared" si="35"/>
        <v>0</v>
      </c>
      <c r="AZ154" s="68">
        <v>16</v>
      </c>
      <c r="BA154" s="68">
        <v>0</v>
      </c>
      <c r="BB154" s="70">
        <f t="shared" si="36"/>
        <v>0</v>
      </c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</row>
    <row r="155" spans="1:87" x14ac:dyDescent="0.25">
      <c r="A155" s="131">
        <v>10439</v>
      </c>
      <c r="B155" s="131">
        <v>1932</v>
      </c>
      <c r="C155" s="131">
        <v>1074025709</v>
      </c>
      <c r="D155" s="131" t="s">
        <v>732</v>
      </c>
      <c r="E155" s="131" t="s">
        <v>556</v>
      </c>
      <c r="F155" s="131" t="s">
        <v>556</v>
      </c>
      <c r="G155" s="131" t="s">
        <v>162</v>
      </c>
      <c r="H155" s="131" t="s">
        <v>162</v>
      </c>
      <c r="I155" s="131" t="s">
        <v>1242</v>
      </c>
      <c r="J155" s="131" t="s">
        <v>112</v>
      </c>
      <c r="K155" s="131" t="s">
        <v>724</v>
      </c>
      <c r="L155" s="131">
        <v>13015</v>
      </c>
      <c r="M155" s="131" t="s">
        <v>1243</v>
      </c>
      <c r="N155" s="131"/>
      <c r="O155" s="165">
        <v>0.2</v>
      </c>
      <c r="P155" s="166">
        <v>51365</v>
      </c>
      <c r="Q155" s="68">
        <v>93767.010000000009</v>
      </c>
      <c r="R155" s="70">
        <f t="shared" si="25"/>
        <v>1.8255039423732116</v>
      </c>
      <c r="S155" s="68">
        <v>8644</v>
      </c>
      <c r="T155" s="68">
        <v>7489.57</v>
      </c>
      <c r="U155" s="70">
        <v>0.86644724664507167</v>
      </c>
      <c r="V155" s="68">
        <v>16130.570781444134</v>
      </c>
      <c r="W155" s="68">
        <v>30362.62</v>
      </c>
      <c r="X155" s="70">
        <f t="shared" si="26"/>
        <v>1.8823028900457608</v>
      </c>
      <c r="Y155" s="68">
        <v>725.55000000000007</v>
      </c>
      <c r="Z155" s="108">
        <v>128</v>
      </c>
      <c r="AA155" s="70">
        <f t="shared" si="27"/>
        <v>0.17641788987664528</v>
      </c>
      <c r="AB155" s="68">
        <v>13</v>
      </c>
      <c r="AC155" s="68">
        <v>12</v>
      </c>
      <c r="AD155" s="70">
        <f t="shared" si="28"/>
        <v>0.92307692307692313</v>
      </c>
      <c r="AE155" s="68">
        <v>2</v>
      </c>
      <c r="AF155" s="68">
        <v>2</v>
      </c>
      <c r="AG155" s="70">
        <f t="shared" si="29"/>
        <v>1</v>
      </c>
      <c r="AH155" s="68">
        <v>70.430942270108289</v>
      </c>
      <c r="AI155" s="68">
        <v>82</v>
      </c>
      <c r="AJ155" s="70">
        <f t="shared" si="30"/>
        <v>1.1642610102463695</v>
      </c>
      <c r="AK155" s="68">
        <v>3.1839636290185269</v>
      </c>
      <c r="AL155" s="68">
        <v>1</v>
      </c>
      <c r="AM155" s="70">
        <f t="shared" si="31"/>
        <v>0.31407393944014844</v>
      </c>
      <c r="AN155" s="68">
        <v>2.8850180307742903</v>
      </c>
      <c r="AO155" s="68">
        <v>4</v>
      </c>
      <c r="AP155" s="70">
        <f t="shared" si="32"/>
        <v>1.3864731371978523</v>
      </c>
      <c r="AQ155" s="68">
        <v>17.026011535167143</v>
      </c>
      <c r="AR155" s="68">
        <v>11</v>
      </c>
      <c r="AS155" s="70">
        <f t="shared" si="33"/>
        <v>0.64607027766189129</v>
      </c>
      <c r="AT155" s="68">
        <v>3</v>
      </c>
      <c r="AU155" s="68">
        <v>3</v>
      </c>
      <c r="AV155" s="70">
        <f t="shared" si="34"/>
        <v>1</v>
      </c>
      <c r="AW155" s="68">
        <v>1.5032868529897785</v>
      </c>
      <c r="AX155" s="68">
        <v>0</v>
      </c>
      <c r="AY155" s="70">
        <f t="shared" si="35"/>
        <v>0</v>
      </c>
      <c r="AZ155" s="68">
        <v>4</v>
      </c>
      <c r="BA155" s="68">
        <v>4</v>
      </c>
      <c r="BB155" s="70">
        <f t="shared" si="36"/>
        <v>1</v>
      </c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</row>
    <row r="156" spans="1:87" x14ac:dyDescent="0.25">
      <c r="A156" s="131">
        <v>10621</v>
      </c>
      <c r="B156" s="131">
        <v>1932</v>
      </c>
      <c r="C156" s="131">
        <v>1086160171</v>
      </c>
      <c r="D156" s="131" t="s">
        <v>733</v>
      </c>
      <c r="E156" s="131" t="s">
        <v>556</v>
      </c>
      <c r="F156" s="131" t="s">
        <v>556</v>
      </c>
      <c r="G156" s="131" t="s">
        <v>163</v>
      </c>
      <c r="H156" s="131" t="s">
        <v>163</v>
      </c>
      <c r="I156" s="131" t="s">
        <v>1242</v>
      </c>
      <c r="J156" s="131" t="s">
        <v>112</v>
      </c>
      <c r="K156" s="131" t="s">
        <v>724</v>
      </c>
      <c r="L156" s="131">
        <v>13015</v>
      </c>
      <c r="M156" s="131" t="s">
        <v>1236</v>
      </c>
      <c r="N156" s="131"/>
      <c r="O156" s="165"/>
      <c r="P156" s="166">
        <v>56501</v>
      </c>
      <c r="Q156" s="68">
        <v>46029.59</v>
      </c>
      <c r="R156" s="70">
        <f t="shared" si="25"/>
        <v>0.81466858993646118</v>
      </c>
      <c r="S156" s="68">
        <v>8211</v>
      </c>
      <c r="T156" s="68">
        <v>0</v>
      </c>
      <c r="U156" s="70">
        <v>0</v>
      </c>
      <c r="V156" s="68">
        <v>17773.759148393186</v>
      </c>
      <c r="W156" s="68">
        <v>17382.609999999993</v>
      </c>
      <c r="X156" s="70">
        <f t="shared" si="26"/>
        <v>0.97799288574085608</v>
      </c>
      <c r="Y156" s="68">
        <v>414.6</v>
      </c>
      <c r="Z156" s="108">
        <v>0</v>
      </c>
      <c r="AA156" s="70">
        <f t="shared" si="27"/>
        <v>0</v>
      </c>
      <c r="AB156" s="68">
        <v>15</v>
      </c>
      <c r="AC156" s="68">
        <v>10</v>
      </c>
      <c r="AD156" s="70">
        <f t="shared" si="28"/>
        <v>0.66666666666666663</v>
      </c>
      <c r="AE156" s="68">
        <v>2</v>
      </c>
      <c r="AF156" s="68">
        <v>2</v>
      </c>
      <c r="AG156" s="70">
        <f t="shared" si="29"/>
        <v>1</v>
      </c>
      <c r="AH156" s="68">
        <v>85.297046333663189</v>
      </c>
      <c r="AI156" s="68">
        <v>87</v>
      </c>
      <c r="AJ156" s="70">
        <f t="shared" si="30"/>
        <v>1.0199649781503011</v>
      </c>
      <c r="AK156" s="68">
        <v>3.1839636290185269</v>
      </c>
      <c r="AL156" s="68">
        <v>3</v>
      </c>
      <c r="AM156" s="70">
        <f t="shared" si="31"/>
        <v>0.94222181832044527</v>
      </c>
      <c r="AN156" s="68">
        <v>3.6062725384678629</v>
      </c>
      <c r="AO156" s="68">
        <v>3</v>
      </c>
      <c r="AP156" s="70">
        <f t="shared" si="32"/>
        <v>0.83188388231871135</v>
      </c>
      <c r="AQ156" s="68">
        <v>4.4805293513597748</v>
      </c>
      <c r="AR156" s="68">
        <v>2</v>
      </c>
      <c r="AS156" s="70">
        <f t="shared" si="33"/>
        <v>0.44637582820276123</v>
      </c>
      <c r="AT156" s="68">
        <v>3</v>
      </c>
      <c r="AU156" s="68">
        <v>7</v>
      </c>
      <c r="AV156" s="70">
        <f t="shared" si="34"/>
        <v>2.3333333333333335</v>
      </c>
      <c r="AW156" s="68">
        <v>1.6536009049114275</v>
      </c>
      <c r="AX156" s="68">
        <v>0</v>
      </c>
      <c r="AY156" s="70">
        <f t="shared" si="35"/>
        <v>0</v>
      </c>
      <c r="AZ156" s="68">
        <v>5</v>
      </c>
      <c r="BA156" s="68">
        <v>3</v>
      </c>
      <c r="BB156" s="70">
        <f t="shared" si="36"/>
        <v>0.6</v>
      </c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</row>
    <row r="157" spans="1:87" x14ac:dyDescent="0.25">
      <c r="A157" s="131">
        <v>21686</v>
      </c>
      <c r="B157" s="131">
        <v>1932</v>
      </c>
      <c r="C157" s="131">
        <v>1057769414</v>
      </c>
      <c r="D157" s="131" t="s">
        <v>731</v>
      </c>
      <c r="E157" s="131" t="s">
        <v>556</v>
      </c>
      <c r="F157" s="131" t="s">
        <v>556</v>
      </c>
      <c r="G157" s="131" t="s">
        <v>180</v>
      </c>
      <c r="H157" s="131" t="s">
        <v>180</v>
      </c>
      <c r="I157" s="131" t="s">
        <v>1242</v>
      </c>
      <c r="J157" s="131" t="s">
        <v>112</v>
      </c>
      <c r="K157" s="131" t="s">
        <v>724</v>
      </c>
      <c r="L157" s="131">
        <v>13015</v>
      </c>
      <c r="M157" s="131" t="s">
        <v>1161</v>
      </c>
      <c r="N157" s="131"/>
      <c r="O157" s="165">
        <v>0.5</v>
      </c>
      <c r="P157" s="166">
        <v>41092</v>
      </c>
      <c r="Q157" s="68">
        <v>39985.230000000003</v>
      </c>
      <c r="R157" s="70">
        <f t="shared" si="25"/>
        <v>0.97306604691910847</v>
      </c>
      <c r="S157" s="68">
        <v>5600</v>
      </c>
      <c r="T157" s="68">
        <v>13866.09</v>
      </c>
      <c r="U157" s="70">
        <v>2.4760875000000002</v>
      </c>
      <c r="V157" s="68">
        <v>10010.777284379079</v>
      </c>
      <c r="W157" s="68">
        <v>10954.359999999997</v>
      </c>
      <c r="X157" s="70">
        <f t="shared" si="26"/>
        <v>1.0942566884484879</v>
      </c>
      <c r="Y157" s="68">
        <v>5286.1500000000005</v>
      </c>
      <c r="Z157" s="108">
        <v>9088</v>
      </c>
      <c r="AA157" s="70">
        <f t="shared" si="27"/>
        <v>1.7192096327194648</v>
      </c>
      <c r="AB157" s="68">
        <v>9</v>
      </c>
      <c r="AC157" s="68">
        <v>15</v>
      </c>
      <c r="AD157" s="70">
        <f t="shared" si="28"/>
        <v>1.6666666666666667</v>
      </c>
      <c r="AE157" s="68">
        <v>1</v>
      </c>
      <c r="AF157" s="68">
        <v>2</v>
      </c>
      <c r="AG157" s="70">
        <f t="shared" si="29"/>
        <v>2</v>
      </c>
      <c r="AH157" s="68">
        <v>48.598312190664679</v>
      </c>
      <c r="AI157" s="68">
        <v>64</v>
      </c>
      <c r="AJ157" s="70">
        <f t="shared" si="30"/>
        <v>1.3169181626907169</v>
      </c>
      <c r="AK157" s="68">
        <v>1.5919818145092635</v>
      </c>
      <c r="AL157" s="68">
        <v>3</v>
      </c>
      <c r="AM157" s="70">
        <f t="shared" si="31"/>
        <v>1.8844436366408905</v>
      </c>
      <c r="AN157" s="68">
        <v>2.1637635230807177</v>
      </c>
      <c r="AO157" s="68">
        <v>3</v>
      </c>
      <c r="AP157" s="70">
        <f t="shared" si="32"/>
        <v>1.3864731371978523</v>
      </c>
      <c r="AQ157" s="68">
        <v>1.79221174054391</v>
      </c>
      <c r="AR157" s="68">
        <v>1</v>
      </c>
      <c r="AS157" s="70">
        <f t="shared" si="33"/>
        <v>0.55796978525345153</v>
      </c>
      <c r="AT157" s="68">
        <v>1</v>
      </c>
      <c r="AU157" s="68">
        <v>5</v>
      </c>
      <c r="AV157" s="70">
        <f t="shared" si="34"/>
        <v>5</v>
      </c>
      <c r="AW157" s="68">
        <v>1.2026294823918229</v>
      </c>
      <c r="AX157" s="68">
        <v>0</v>
      </c>
      <c r="AY157" s="70">
        <f t="shared" si="35"/>
        <v>0</v>
      </c>
      <c r="AZ157" s="68">
        <v>2</v>
      </c>
      <c r="BA157" s="68">
        <v>2</v>
      </c>
      <c r="BB157" s="70">
        <f t="shared" si="36"/>
        <v>1</v>
      </c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</row>
    <row r="158" spans="1:87" s="69" customFormat="1" x14ac:dyDescent="0.25">
      <c r="A158" s="116">
        <v>12148</v>
      </c>
      <c r="B158" s="116">
        <v>1932</v>
      </c>
      <c r="C158" s="116">
        <v>1061312664</v>
      </c>
      <c r="D158" s="116" t="s">
        <v>734</v>
      </c>
      <c r="E158" s="116" t="s">
        <v>556</v>
      </c>
      <c r="F158" s="116" t="s">
        <v>556</v>
      </c>
      <c r="G158" s="116" t="s">
        <v>130</v>
      </c>
      <c r="H158" s="116" t="s">
        <v>130</v>
      </c>
      <c r="I158" s="116" t="s">
        <v>1242</v>
      </c>
      <c r="J158" s="116" t="s">
        <v>112</v>
      </c>
      <c r="K158" s="116" t="s">
        <v>724</v>
      </c>
      <c r="L158" s="116">
        <v>13015</v>
      </c>
      <c r="M158" s="116"/>
      <c r="N158" s="116"/>
      <c r="O158" s="117"/>
      <c r="P158" s="118">
        <v>61637</v>
      </c>
      <c r="Q158" s="68">
        <v>48991.33</v>
      </c>
      <c r="R158" s="70">
        <f t="shared" si="25"/>
        <v>0.79483638074533158</v>
      </c>
      <c r="S158" s="68">
        <v>8083</v>
      </c>
      <c r="T158" s="68">
        <v>0</v>
      </c>
      <c r="U158" s="70">
        <v>0</v>
      </c>
      <c r="V158" s="68">
        <v>16138.759148393188</v>
      </c>
      <c r="W158" s="68">
        <v>17847.400000000001</v>
      </c>
      <c r="X158" s="70">
        <f t="shared" si="26"/>
        <v>1.105871884938374</v>
      </c>
      <c r="Y158" s="68">
        <v>414.6</v>
      </c>
      <c r="Z158" s="108">
        <v>50</v>
      </c>
      <c r="AA158" s="70">
        <f t="shared" si="27"/>
        <v>0.120598166907863</v>
      </c>
      <c r="AB158" s="68">
        <v>15</v>
      </c>
      <c r="AC158" s="68">
        <v>6</v>
      </c>
      <c r="AD158" s="70">
        <f t="shared" si="28"/>
        <v>0.4</v>
      </c>
      <c r="AE158" s="68">
        <v>2</v>
      </c>
      <c r="AF158" s="68">
        <v>3</v>
      </c>
      <c r="AG158" s="70">
        <f t="shared" si="29"/>
        <v>1.5</v>
      </c>
      <c r="AH158" s="68">
        <v>85.297046333663189</v>
      </c>
      <c r="AI158" s="68">
        <v>40</v>
      </c>
      <c r="AJ158" s="70">
        <f t="shared" si="30"/>
        <v>0.46894941524151779</v>
      </c>
      <c r="AK158" s="68">
        <v>3.1839636290185269</v>
      </c>
      <c r="AL158" s="68">
        <v>1</v>
      </c>
      <c r="AM158" s="70">
        <f t="shared" si="31"/>
        <v>0.31407393944014844</v>
      </c>
      <c r="AN158" s="68">
        <v>3.6062725384678629</v>
      </c>
      <c r="AO158" s="68">
        <v>2</v>
      </c>
      <c r="AP158" s="70">
        <f t="shared" si="32"/>
        <v>0.5545892548791409</v>
      </c>
      <c r="AQ158" s="68">
        <v>4.4805293513597748</v>
      </c>
      <c r="AR158" s="68">
        <v>2</v>
      </c>
      <c r="AS158" s="70">
        <f t="shared" si="33"/>
        <v>0.44637582820276123</v>
      </c>
      <c r="AT158" s="68">
        <v>3</v>
      </c>
      <c r="AU158" s="68">
        <v>1</v>
      </c>
      <c r="AV158" s="70">
        <f t="shared" si="34"/>
        <v>0.33333333333333331</v>
      </c>
      <c r="AW158" s="68">
        <v>1.8039149568330766</v>
      </c>
      <c r="AX158" s="68">
        <v>0</v>
      </c>
      <c r="AY158" s="70">
        <f t="shared" si="35"/>
        <v>0</v>
      </c>
      <c r="AZ158" s="68">
        <v>5</v>
      </c>
      <c r="BA158" s="68">
        <v>2</v>
      </c>
      <c r="BB158" s="70">
        <f t="shared" si="36"/>
        <v>0.4</v>
      </c>
    </row>
    <row r="159" spans="1:87" x14ac:dyDescent="0.25">
      <c r="A159" s="157">
        <v>11769</v>
      </c>
      <c r="B159" s="157">
        <v>19282</v>
      </c>
      <c r="C159" s="157">
        <v>1065921742</v>
      </c>
      <c r="D159" s="157" t="s">
        <v>735</v>
      </c>
      <c r="E159" s="157" t="s">
        <v>551</v>
      </c>
      <c r="F159" s="157" t="s">
        <v>551</v>
      </c>
      <c r="G159" s="157" t="s">
        <v>212</v>
      </c>
      <c r="H159" s="157" t="s">
        <v>212</v>
      </c>
      <c r="I159" s="157" t="s">
        <v>1242</v>
      </c>
      <c r="J159" s="157" t="s">
        <v>112</v>
      </c>
      <c r="K159" s="157" t="s">
        <v>1153</v>
      </c>
      <c r="L159" s="157">
        <v>73002</v>
      </c>
      <c r="M159" s="157"/>
      <c r="N159" s="157"/>
      <c r="O159" s="170"/>
      <c r="P159" s="171">
        <v>255746</v>
      </c>
      <c r="Q159" s="68">
        <v>0</v>
      </c>
      <c r="R159" s="70">
        <f t="shared" si="25"/>
        <v>0</v>
      </c>
      <c r="S159" s="68">
        <v>34112</v>
      </c>
      <c r="T159" s="68">
        <v>0</v>
      </c>
      <c r="U159" s="70">
        <v>0</v>
      </c>
      <c r="V159" s="68">
        <v>68870.325724495342</v>
      </c>
      <c r="W159" s="68">
        <v>0</v>
      </c>
      <c r="X159" s="70">
        <f t="shared" si="26"/>
        <v>0</v>
      </c>
      <c r="Y159" s="68">
        <v>2205</v>
      </c>
      <c r="Z159" s="108">
        <v>0</v>
      </c>
      <c r="AA159" s="70">
        <f t="shared" si="27"/>
        <v>0</v>
      </c>
      <c r="AB159" s="68">
        <v>61</v>
      </c>
      <c r="AC159" s="68">
        <v>0</v>
      </c>
      <c r="AD159" s="70">
        <f t="shared" si="28"/>
        <v>0</v>
      </c>
      <c r="AE159" s="68">
        <v>12</v>
      </c>
      <c r="AF159" s="68">
        <v>0</v>
      </c>
      <c r="AG159" s="70">
        <f t="shared" si="29"/>
        <v>0</v>
      </c>
      <c r="AH159" s="68">
        <v>334.12123736643019</v>
      </c>
      <c r="AI159" s="68">
        <v>0</v>
      </c>
      <c r="AJ159" s="70">
        <f t="shared" si="30"/>
        <v>0</v>
      </c>
      <c r="AK159" s="68">
        <v>8.7558999798009491</v>
      </c>
      <c r="AL159" s="68">
        <v>0</v>
      </c>
      <c r="AM159" s="70">
        <f t="shared" si="31"/>
        <v>0</v>
      </c>
      <c r="AN159" s="68">
        <v>9.3763086000164435</v>
      </c>
      <c r="AO159" s="68">
        <v>0</v>
      </c>
      <c r="AP159" s="70">
        <f t="shared" si="32"/>
        <v>0</v>
      </c>
      <c r="AQ159" s="68">
        <v>20.610435016254964</v>
      </c>
      <c r="AR159" s="68">
        <v>0</v>
      </c>
      <c r="AS159" s="70">
        <f t="shared" si="33"/>
        <v>0</v>
      </c>
      <c r="AT159" s="68">
        <v>12</v>
      </c>
      <c r="AU159" s="68">
        <v>0</v>
      </c>
      <c r="AV159" s="70">
        <f t="shared" si="34"/>
        <v>0</v>
      </c>
      <c r="AW159" s="68">
        <v>7.4848554366732971</v>
      </c>
      <c r="AX159" s="68">
        <v>0</v>
      </c>
      <c r="AY159" s="70">
        <f t="shared" si="35"/>
        <v>0</v>
      </c>
      <c r="AZ159" s="68">
        <v>17</v>
      </c>
      <c r="BA159" s="68">
        <v>0</v>
      </c>
      <c r="BB159" s="70">
        <f t="shared" si="36"/>
        <v>0</v>
      </c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</row>
    <row r="160" spans="1:87" x14ac:dyDescent="0.25">
      <c r="A160" s="172">
        <v>19444</v>
      </c>
      <c r="B160" s="172">
        <v>11769</v>
      </c>
      <c r="C160" s="172">
        <v>1083191039</v>
      </c>
      <c r="D160" s="172" t="s">
        <v>736</v>
      </c>
      <c r="E160" s="172" t="s">
        <v>556</v>
      </c>
      <c r="F160" s="172" t="s">
        <v>556</v>
      </c>
      <c r="G160" s="172" t="s">
        <v>220</v>
      </c>
      <c r="H160" s="172" t="s">
        <v>220</v>
      </c>
      <c r="I160" s="172" t="s">
        <v>1242</v>
      </c>
      <c r="J160" s="172" t="s">
        <v>112</v>
      </c>
      <c r="K160" s="172" t="s">
        <v>521</v>
      </c>
      <c r="L160" s="172">
        <v>73002</v>
      </c>
      <c r="M160" s="172" t="s">
        <v>1162</v>
      </c>
      <c r="N160" s="172">
        <v>5</v>
      </c>
      <c r="O160" s="173">
        <v>0.1</v>
      </c>
      <c r="P160" s="174">
        <v>35804</v>
      </c>
      <c r="Q160" s="68">
        <v>50701.760000000002</v>
      </c>
      <c r="R160" s="70">
        <f t="shared" si="25"/>
        <v>1.4160920567534354</v>
      </c>
      <c r="S160" s="68">
        <v>4794</v>
      </c>
      <c r="T160" s="68">
        <v>6954.78</v>
      </c>
      <c r="U160" s="70">
        <v>1.4507259073842302</v>
      </c>
      <c r="V160" s="68">
        <v>7894.9308731819347</v>
      </c>
      <c r="W160" s="68">
        <v>8476.11</v>
      </c>
      <c r="X160" s="70">
        <f t="shared" si="26"/>
        <v>1.0736142134939086</v>
      </c>
      <c r="Y160" s="68">
        <v>309</v>
      </c>
      <c r="Z160" s="108">
        <v>0</v>
      </c>
      <c r="AA160" s="70">
        <f t="shared" si="27"/>
        <v>0</v>
      </c>
      <c r="AB160" s="68">
        <v>8</v>
      </c>
      <c r="AC160" s="68">
        <v>7</v>
      </c>
      <c r="AD160" s="70">
        <f t="shared" si="28"/>
        <v>0.875</v>
      </c>
      <c r="AE160" s="68">
        <v>1</v>
      </c>
      <c r="AF160" s="68">
        <v>1</v>
      </c>
      <c r="AG160" s="70">
        <f t="shared" si="29"/>
        <v>1</v>
      </c>
      <c r="AH160" s="68">
        <v>48.598312190664679</v>
      </c>
      <c r="AI160" s="68">
        <v>42</v>
      </c>
      <c r="AJ160" s="70">
        <f t="shared" si="30"/>
        <v>0.86422754426578297</v>
      </c>
      <c r="AK160" s="68">
        <v>0.79599090725463173</v>
      </c>
      <c r="AL160" s="68">
        <v>1</v>
      </c>
      <c r="AM160" s="70">
        <f t="shared" si="31"/>
        <v>1.2562957577605938</v>
      </c>
      <c r="AN160" s="68">
        <v>1.4425090153871452</v>
      </c>
      <c r="AO160" s="68">
        <v>5</v>
      </c>
      <c r="AP160" s="70">
        <f t="shared" si="32"/>
        <v>3.4661828429946304</v>
      </c>
      <c r="AQ160" s="68">
        <v>1.79221174054391</v>
      </c>
      <c r="AR160" s="68">
        <v>1</v>
      </c>
      <c r="AS160" s="70">
        <f t="shared" si="33"/>
        <v>0.55796978525345153</v>
      </c>
      <c r="AT160" s="68">
        <v>1</v>
      </c>
      <c r="AU160" s="68">
        <v>2</v>
      </c>
      <c r="AV160" s="70">
        <f t="shared" si="34"/>
        <v>2</v>
      </c>
      <c r="AW160" s="68">
        <v>1.0478668837622123</v>
      </c>
      <c r="AX160" s="68">
        <v>0</v>
      </c>
      <c r="AY160" s="70">
        <f t="shared" si="35"/>
        <v>0</v>
      </c>
      <c r="AZ160" s="68">
        <v>2</v>
      </c>
      <c r="BA160" s="68">
        <v>2</v>
      </c>
      <c r="BB160" s="70">
        <f t="shared" si="36"/>
        <v>1</v>
      </c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</row>
    <row r="161" spans="1:87" x14ac:dyDescent="0.25">
      <c r="A161" s="131">
        <v>19507</v>
      </c>
      <c r="B161" s="131">
        <v>11769</v>
      </c>
      <c r="C161" s="131">
        <v>1060592951</v>
      </c>
      <c r="D161" s="131" t="s">
        <v>738</v>
      </c>
      <c r="E161" s="131" t="s">
        <v>556</v>
      </c>
      <c r="F161" s="131" t="s">
        <v>556</v>
      </c>
      <c r="G161" s="131" t="s">
        <v>201</v>
      </c>
      <c r="H161" s="131" t="s">
        <v>201</v>
      </c>
      <c r="I161" s="131" t="s">
        <v>1242</v>
      </c>
      <c r="J161" s="131" t="s">
        <v>112</v>
      </c>
      <c r="K161" s="131" t="s">
        <v>521</v>
      </c>
      <c r="L161" s="131">
        <v>73002</v>
      </c>
      <c r="M161" s="131" t="s">
        <v>1236</v>
      </c>
      <c r="N161" s="131"/>
      <c r="O161" s="165"/>
      <c r="P161" s="166">
        <v>38362</v>
      </c>
      <c r="Q161" s="68">
        <v>77216.55</v>
      </c>
      <c r="R161" s="70">
        <f t="shared" si="25"/>
        <v>2.0128395287002765</v>
      </c>
      <c r="S161" s="68">
        <v>5443</v>
      </c>
      <c r="T161" s="68">
        <v>10171.299999999999</v>
      </c>
      <c r="U161" s="70">
        <v>1.8686937350725701</v>
      </c>
      <c r="V161" s="68">
        <v>11159.128151021458</v>
      </c>
      <c r="W161" s="68">
        <v>13138.27</v>
      </c>
      <c r="X161" s="70">
        <f t="shared" si="26"/>
        <v>1.1773563151344741</v>
      </c>
      <c r="Y161" s="68">
        <v>397</v>
      </c>
      <c r="Z161" s="108">
        <v>0</v>
      </c>
      <c r="AA161" s="70">
        <f t="shared" si="27"/>
        <v>0</v>
      </c>
      <c r="AB161" s="68">
        <v>10</v>
      </c>
      <c r="AC161" s="68">
        <v>4</v>
      </c>
      <c r="AD161" s="70">
        <f t="shared" si="28"/>
        <v>0.4</v>
      </c>
      <c r="AE161" s="68">
        <v>2</v>
      </c>
      <c r="AF161" s="68">
        <v>0</v>
      </c>
      <c r="AG161" s="70">
        <f t="shared" si="29"/>
        <v>0</v>
      </c>
      <c r="AH161" s="68">
        <v>52.531364222442129</v>
      </c>
      <c r="AI161" s="68">
        <v>55</v>
      </c>
      <c r="AJ161" s="70">
        <f t="shared" si="30"/>
        <v>1.0469935592592745</v>
      </c>
      <c r="AK161" s="68">
        <v>1.5919818145092635</v>
      </c>
      <c r="AL161" s="68">
        <v>1</v>
      </c>
      <c r="AM161" s="70">
        <f t="shared" si="31"/>
        <v>0.62814787888029688</v>
      </c>
      <c r="AN161" s="68">
        <v>1.4425090153871452</v>
      </c>
      <c r="AO161" s="68">
        <v>3</v>
      </c>
      <c r="AP161" s="70">
        <f t="shared" si="32"/>
        <v>2.0797097057967782</v>
      </c>
      <c r="AQ161" s="68">
        <v>3.5844234810878199</v>
      </c>
      <c r="AR161" s="68">
        <v>1</v>
      </c>
      <c r="AS161" s="70">
        <f t="shared" si="33"/>
        <v>0.27898489262672577</v>
      </c>
      <c r="AT161" s="68">
        <v>2</v>
      </c>
      <c r="AU161" s="68">
        <v>4</v>
      </c>
      <c r="AV161" s="70">
        <f t="shared" si="34"/>
        <v>2</v>
      </c>
      <c r="AW161" s="68">
        <v>1.1227312421764604</v>
      </c>
      <c r="AX161" s="68">
        <v>1</v>
      </c>
      <c r="AY161" s="70">
        <f t="shared" si="35"/>
        <v>0.89068511005488649</v>
      </c>
      <c r="AZ161" s="68">
        <v>3</v>
      </c>
      <c r="BA161" s="68">
        <v>1</v>
      </c>
      <c r="BB161" s="70">
        <f t="shared" si="36"/>
        <v>0.33333333333333331</v>
      </c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</row>
    <row r="162" spans="1:87" x14ac:dyDescent="0.25">
      <c r="A162" s="131">
        <v>19445</v>
      </c>
      <c r="B162" s="131">
        <v>11769</v>
      </c>
      <c r="C162" s="131">
        <v>1061370142</v>
      </c>
      <c r="D162" s="131" t="s">
        <v>1207</v>
      </c>
      <c r="E162" s="131" t="s">
        <v>556</v>
      </c>
      <c r="F162" s="131" t="s">
        <v>556</v>
      </c>
      <c r="G162" s="131" t="s">
        <v>211</v>
      </c>
      <c r="H162" s="131" t="s">
        <v>211</v>
      </c>
      <c r="I162" s="131" t="s">
        <v>1242</v>
      </c>
      <c r="J162" s="131" t="s">
        <v>112</v>
      </c>
      <c r="K162" s="131" t="s">
        <v>521</v>
      </c>
      <c r="L162" s="131">
        <v>73002</v>
      </c>
      <c r="M162" s="131" t="s">
        <v>1236</v>
      </c>
      <c r="N162" s="131"/>
      <c r="O162" s="165"/>
      <c r="P162" s="166">
        <v>40919</v>
      </c>
      <c r="Q162" s="68">
        <v>67900.009999999995</v>
      </c>
      <c r="R162" s="70">
        <f t="shared" si="25"/>
        <v>1.659376084459542</v>
      </c>
      <c r="S162" s="68">
        <v>4603</v>
      </c>
      <c r="T162" s="68">
        <v>0</v>
      </c>
      <c r="U162" s="70">
        <v>0</v>
      </c>
      <c r="V162" s="68">
        <v>11895.45797769298</v>
      </c>
      <c r="W162" s="68">
        <v>10716.1</v>
      </c>
      <c r="X162" s="70">
        <f t="shared" si="26"/>
        <v>0.90085644622472061</v>
      </c>
      <c r="Y162" s="68">
        <v>176</v>
      </c>
      <c r="Z162" s="108">
        <v>0</v>
      </c>
      <c r="AA162" s="70">
        <f t="shared" si="27"/>
        <v>0</v>
      </c>
      <c r="AB162" s="68">
        <v>10</v>
      </c>
      <c r="AC162" s="68">
        <v>13</v>
      </c>
      <c r="AD162" s="70">
        <f t="shared" si="28"/>
        <v>1.3</v>
      </c>
      <c r="AE162" s="68">
        <v>2</v>
      </c>
      <c r="AF162" s="68">
        <v>0</v>
      </c>
      <c r="AG162" s="70">
        <f t="shared" si="29"/>
        <v>0</v>
      </c>
      <c r="AH162" s="68">
        <v>52.531364222442129</v>
      </c>
      <c r="AI162" s="68">
        <v>41</v>
      </c>
      <c r="AJ162" s="70">
        <f t="shared" si="30"/>
        <v>0.78048610781145922</v>
      </c>
      <c r="AK162" s="68">
        <v>1.5919818145092635</v>
      </c>
      <c r="AL162" s="68">
        <v>5</v>
      </c>
      <c r="AM162" s="70">
        <f t="shared" si="31"/>
        <v>3.1407393944014843</v>
      </c>
      <c r="AN162" s="68">
        <v>1.4425090153871452</v>
      </c>
      <c r="AO162" s="68">
        <v>0</v>
      </c>
      <c r="AP162" s="70">
        <f t="shared" si="32"/>
        <v>0</v>
      </c>
      <c r="AQ162" s="68">
        <v>3.5844234810878199</v>
      </c>
      <c r="AR162" s="68">
        <v>1</v>
      </c>
      <c r="AS162" s="70">
        <f t="shared" si="33"/>
        <v>0.27898489262672577</v>
      </c>
      <c r="AT162" s="68">
        <v>2</v>
      </c>
      <c r="AU162" s="68">
        <v>1</v>
      </c>
      <c r="AV162" s="70">
        <f t="shared" si="34"/>
        <v>0.5</v>
      </c>
      <c r="AW162" s="68">
        <v>1.1975663338360509</v>
      </c>
      <c r="AX162" s="68">
        <v>0</v>
      </c>
      <c r="AY162" s="70">
        <f t="shared" si="35"/>
        <v>0</v>
      </c>
      <c r="AZ162" s="68">
        <v>3</v>
      </c>
      <c r="BA162" s="68">
        <v>1</v>
      </c>
      <c r="BB162" s="70">
        <f t="shared" si="36"/>
        <v>0.33333333333333331</v>
      </c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</row>
    <row r="163" spans="1:87" x14ac:dyDescent="0.25">
      <c r="A163" s="131">
        <v>4872</v>
      </c>
      <c r="B163" s="131">
        <v>11769</v>
      </c>
      <c r="C163" s="131">
        <v>1030921751</v>
      </c>
      <c r="D163" s="131" t="s">
        <v>741</v>
      </c>
      <c r="E163" s="131" t="s">
        <v>556</v>
      </c>
      <c r="F163" s="131" t="s">
        <v>556</v>
      </c>
      <c r="G163" s="131" t="s">
        <v>213</v>
      </c>
      <c r="H163" s="131" t="s">
        <v>214</v>
      </c>
      <c r="I163" s="131" t="s">
        <v>1242</v>
      </c>
      <c r="J163" s="131" t="s">
        <v>112</v>
      </c>
      <c r="K163" s="131" t="s">
        <v>521</v>
      </c>
      <c r="L163" s="131">
        <v>73002</v>
      </c>
      <c r="M163" s="131" t="s">
        <v>1162</v>
      </c>
      <c r="N163" s="131">
        <v>5</v>
      </c>
      <c r="O163" s="165">
        <v>0.1</v>
      </c>
      <c r="P163" s="166">
        <v>35804</v>
      </c>
      <c r="Q163" s="68">
        <v>38116.539999999994</v>
      </c>
      <c r="R163" s="70">
        <f t="shared" si="25"/>
        <v>1.0645888727516477</v>
      </c>
      <c r="S163" s="68">
        <v>4793</v>
      </c>
      <c r="T163" s="68">
        <v>6954.78</v>
      </c>
      <c r="U163" s="70">
        <v>1.4510285833507197</v>
      </c>
      <c r="V163" s="68">
        <v>8676.0008059566208</v>
      </c>
      <c r="W163" s="68">
        <v>6175.66</v>
      </c>
      <c r="X163" s="70">
        <f t="shared" si="26"/>
        <v>0.71180952354914728</v>
      </c>
      <c r="Y163" s="68">
        <v>198</v>
      </c>
      <c r="Z163" s="108">
        <v>0</v>
      </c>
      <c r="AA163" s="70">
        <f t="shared" si="27"/>
        <v>0</v>
      </c>
      <c r="AB163" s="68">
        <v>8</v>
      </c>
      <c r="AC163" s="68">
        <v>4</v>
      </c>
      <c r="AD163" s="70">
        <f t="shared" si="28"/>
        <v>0.5</v>
      </c>
      <c r="AE163" s="68">
        <v>2</v>
      </c>
      <c r="AF163" s="68">
        <v>0</v>
      </c>
      <c r="AG163" s="70">
        <f t="shared" si="29"/>
        <v>0</v>
      </c>
      <c r="AH163" s="68">
        <v>46.631786174775954</v>
      </c>
      <c r="AI163" s="68">
        <v>36</v>
      </c>
      <c r="AJ163" s="70">
        <f t="shared" si="30"/>
        <v>0.77200559860761042</v>
      </c>
      <c r="AK163" s="68">
        <v>0.79599090725463173</v>
      </c>
      <c r="AL163" s="68">
        <v>1</v>
      </c>
      <c r="AM163" s="70">
        <f t="shared" si="31"/>
        <v>1.2562957577605938</v>
      </c>
      <c r="AN163" s="68">
        <v>1.4425090153871452</v>
      </c>
      <c r="AO163" s="68">
        <v>2</v>
      </c>
      <c r="AP163" s="70">
        <f t="shared" si="32"/>
        <v>1.3864731371978523</v>
      </c>
      <c r="AQ163" s="68">
        <v>2.6883176108158651</v>
      </c>
      <c r="AR163" s="68">
        <v>0</v>
      </c>
      <c r="AS163" s="70">
        <f t="shared" si="33"/>
        <v>0</v>
      </c>
      <c r="AT163" s="68">
        <v>2</v>
      </c>
      <c r="AU163" s="68">
        <v>1</v>
      </c>
      <c r="AV163" s="70">
        <f t="shared" si="34"/>
        <v>0.5</v>
      </c>
      <c r="AW163" s="68">
        <v>1.0478668837622123</v>
      </c>
      <c r="AX163" s="68">
        <v>0</v>
      </c>
      <c r="AY163" s="70">
        <f t="shared" si="35"/>
        <v>0</v>
      </c>
      <c r="AZ163" s="68">
        <v>2</v>
      </c>
      <c r="BA163" s="68">
        <v>0</v>
      </c>
      <c r="BB163" s="70">
        <f t="shared" si="36"/>
        <v>0</v>
      </c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</row>
    <row r="164" spans="1:87" x14ac:dyDescent="0.25">
      <c r="A164" s="157">
        <v>11772</v>
      </c>
      <c r="B164" s="157">
        <v>11769</v>
      </c>
      <c r="C164" s="157">
        <v>1064548900</v>
      </c>
      <c r="D164" s="157" t="s">
        <v>742</v>
      </c>
      <c r="E164" s="157" t="s">
        <v>556</v>
      </c>
      <c r="F164" s="157" t="s">
        <v>556</v>
      </c>
      <c r="G164" s="157" t="s">
        <v>485</v>
      </c>
      <c r="H164" s="157" t="s">
        <v>485</v>
      </c>
      <c r="I164" s="157" t="s">
        <v>1242</v>
      </c>
      <c r="J164" s="157" t="s">
        <v>112</v>
      </c>
      <c r="K164" s="157" t="s">
        <v>521</v>
      </c>
      <c r="L164" s="157">
        <v>73002</v>
      </c>
      <c r="M164" s="157" t="s">
        <v>1164</v>
      </c>
      <c r="N164" s="157"/>
      <c r="O164" s="170">
        <v>0.5</v>
      </c>
      <c r="P164" s="171">
        <v>30690</v>
      </c>
      <c r="Q164" s="68">
        <v>52166.1</v>
      </c>
      <c r="R164" s="70">
        <f t="shared" si="25"/>
        <v>1.6997751710654936</v>
      </c>
      <c r="S164" s="68">
        <v>3322</v>
      </c>
      <c r="T164" s="68">
        <v>6954.78</v>
      </c>
      <c r="U164" s="70">
        <v>2.0935520770620109</v>
      </c>
      <c r="V164" s="68">
        <v>7201.8467755758556</v>
      </c>
      <c r="W164" s="68">
        <v>12051.04</v>
      </c>
      <c r="X164" s="70">
        <f t="shared" si="26"/>
        <v>1.6733263530223339</v>
      </c>
      <c r="Y164" s="68">
        <v>287</v>
      </c>
      <c r="Z164" s="108">
        <v>0</v>
      </c>
      <c r="AA164" s="70">
        <f t="shared" si="27"/>
        <v>0</v>
      </c>
      <c r="AB164" s="68">
        <v>5</v>
      </c>
      <c r="AC164" s="68">
        <v>6</v>
      </c>
      <c r="AD164" s="70">
        <f t="shared" si="28"/>
        <v>1.2</v>
      </c>
      <c r="AE164" s="68">
        <v>1</v>
      </c>
      <c r="AF164" s="68">
        <v>0</v>
      </c>
      <c r="AG164" s="70">
        <f t="shared" si="29"/>
        <v>0</v>
      </c>
      <c r="AH164" s="68">
        <v>28.765682111221064</v>
      </c>
      <c r="AI164" s="68">
        <v>29</v>
      </c>
      <c r="AJ164" s="70">
        <f t="shared" si="30"/>
        <v>1.0081457442195516</v>
      </c>
      <c r="AK164" s="68">
        <v>0.79599090725463173</v>
      </c>
      <c r="AL164" s="68">
        <v>0</v>
      </c>
      <c r="AM164" s="70">
        <f t="shared" si="31"/>
        <v>0</v>
      </c>
      <c r="AN164" s="68">
        <v>0.72125450769357258</v>
      </c>
      <c r="AO164" s="68">
        <v>3</v>
      </c>
      <c r="AP164" s="70">
        <f t="shared" si="32"/>
        <v>4.1594194115935563</v>
      </c>
      <c r="AQ164" s="68">
        <v>1.79221174054391</v>
      </c>
      <c r="AR164" s="68">
        <v>2</v>
      </c>
      <c r="AS164" s="70">
        <f t="shared" si="33"/>
        <v>1.1159395705069031</v>
      </c>
      <c r="AT164" s="68">
        <v>1</v>
      </c>
      <c r="AU164" s="68">
        <v>3</v>
      </c>
      <c r="AV164" s="70">
        <f t="shared" si="34"/>
        <v>3</v>
      </c>
      <c r="AW164" s="68">
        <v>0.89819670044303135</v>
      </c>
      <c r="AX164" s="68">
        <v>0</v>
      </c>
      <c r="AY164" s="70">
        <f t="shared" si="35"/>
        <v>0</v>
      </c>
      <c r="AZ164" s="68">
        <v>1</v>
      </c>
      <c r="BA164" s="68">
        <v>1</v>
      </c>
      <c r="BB164" s="70">
        <f t="shared" si="36"/>
        <v>1</v>
      </c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</row>
    <row r="165" spans="1:87" x14ac:dyDescent="0.25">
      <c r="A165" s="172">
        <v>19510</v>
      </c>
      <c r="B165" s="172">
        <v>11769</v>
      </c>
      <c r="C165" s="172">
        <v>1088904402</v>
      </c>
      <c r="D165" s="172" t="s">
        <v>737</v>
      </c>
      <c r="E165" s="172" t="s">
        <v>556</v>
      </c>
      <c r="F165" s="172" t="s">
        <v>556</v>
      </c>
      <c r="G165" s="172" t="s">
        <v>204</v>
      </c>
      <c r="H165" s="172" t="s">
        <v>204</v>
      </c>
      <c r="I165" s="172" t="s">
        <v>1242</v>
      </c>
      <c r="J165" s="172" t="s">
        <v>112</v>
      </c>
      <c r="K165" s="172" t="s">
        <v>521</v>
      </c>
      <c r="L165" s="172">
        <v>73002</v>
      </c>
      <c r="M165" s="172" t="s">
        <v>1236</v>
      </c>
      <c r="N165" s="172"/>
      <c r="O165" s="173"/>
      <c r="P165" s="174">
        <v>38362</v>
      </c>
      <c r="Q165" s="68">
        <v>92611.37</v>
      </c>
      <c r="R165" s="70">
        <f t="shared" si="25"/>
        <v>2.4141434231791874</v>
      </c>
      <c r="S165" s="68">
        <v>5439</v>
      </c>
      <c r="T165" s="68">
        <v>6954.78</v>
      </c>
      <c r="U165" s="70">
        <v>1.2786872586872586</v>
      </c>
      <c r="V165" s="68">
        <v>11775.198083796144</v>
      </c>
      <c r="W165" s="68">
        <v>16234.339999999998</v>
      </c>
      <c r="X165" s="70">
        <f t="shared" si="26"/>
        <v>1.3786893336715993</v>
      </c>
      <c r="Y165" s="68">
        <v>485</v>
      </c>
      <c r="Z165" s="108">
        <v>0</v>
      </c>
      <c r="AA165" s="70">
        <f t="shared" si="27"/>
        <v>0</v>
      </c>
      <c r="AB165" s="68">
        <v>10</v>
      </c>
      <c r="AC165" s="68">
        <v>11</v>
      </c>
      <c r="AD165" s="70">
        <f t="shared" si="28"/>
        <v>1.1000000000000001</v>
      </c>
      <c r="AE165" s="68">
        <v>2</v>
      </c>
      <c r="AF165" s="68">
        <v>2</v>
      </c>
      <c r="AG165" s="70">
        <f t="shared" si="29"/>
        <v>1</v>
      </c>
      <c r="AH165" s="68">
        <v>52.531364222442129</v>
      </c>
      <c r="AI165" s="68">
        <v>17</v>
      </c>
      <c r="AJ165" s="70">
        <f t="shared" si="30"/>
        <v>0.32361619104377576</v>
      </c>
      <c r="AK165" s="68">
        <v>1.5919818145092635</v>
      </c>
      <c r="AL165" s="68">
        <v>0</v>
      </c>
      <c r="AM165" s="70">
        <f t="shared" si="31"/>
        <v>0</v>
      </c>
      <c r="AN165" s="68">
        <v>1.4425090153871452</v>
      </c>
      <c r="AO165" s="68">
        <v>1</v>
      </c>
      <c r="AP165" s="70">
        <f t="shared" si="32"/>
        <v>0.69323656859892613</v>
      </c>
      <c r="AQ165" s="68">
        <v>3.5844234810878199</v>
      </c>
      <c r="AR165" s="68">
        <v>3</v>
      </c>
      <c r="AS165" s="70">
        <f t="shared" si="33"/>
        <v>0.8369546778801773</v>
      </c>
      <c r="AT165" s="68">
        <v>2</v>
      </c>
      <c r="AU165" s="68">
        <v>5</v>
      </c>
      <c r="AV165" s="70">
        <f t="shared" si="34"/>
        <v>2.5</v>
      </c>
      <c r="AW165" s="68">
        <v>1.1227312421764604</v>
      </c>
      <c r="AX165" s="68">
        <v>0</v>
      </c>
      <c r="AY165" s="70">
        <f t="shared" si="35"/>
        <v>0</v>
      </c>
      <c r="AZ165" s="68">
        <v>3</v>
      </c>
      <c r="BA165" s="68">
        <v>6</v>
      </c>
      <c r="BB165" s="70">
        <f t="shared" si="36"/>
        <v>2</v>
      </c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</row>
    <row r="166" spans="1:87" x14ac:dyDescent="0.25">
      <c r="A166" s="131">
        <v>19443</v>
      </c>
      <c r="B166" s="131">
        <v>11769</v>
      </c>
      <c r="C166" s="131">
        <v>1046721559</v>
      </c>
      <c r="D166" s="131" t="s">
        <v>720</v>
      </c>
      <c r="E166" s="131" t="s">
        <v>556</v>
      </c>
      <c r="F166" s="131" t="s">
        <v>556</v>
      </c>
      <c r="G166" s="131" t="s">
        <v>206</v>
      </c>
      <c r="H166" s="131" t="s">
        <v>206</v>
      </c>
      <c r="I166" s="131" t="s">
        <v>1242</v>
      </c>
      <c r="J166" s="131" t="s">
        <v>112</v>
      </c>
      <c r="K166" s="131" t="s">
        <v>521</v>
      </c>
      <c r="L166" s="131">
        <v>73002</v>
      </c>
      <c r="M166" s="131"/>
      <c r="N166" s="131"/>
      <c r="O166" s="165"/>
      <c r="P166" s="166">
        <v>35805</v>
      </c>
      <c r="Q166" s="68">
        <v>59453.919999999998</v>
      </c>
      <c r="R166" s="70">
        <f t="shared" si="25"/>
        <v>1.660492110040497</v>
      </c>
      <c r="S166" s="68">
        <v>5718</v>
      </c>
      <c r="T166" s="68">
        <v>3738.26</v>
      </c>
      <c r="U166" s="70">
        <v>0.6537705491430571</v>
      </c>
      <c r="V166" s="68">
        <v>10267.763057270353</v>
      </c>
      <c r="W166" s="68">
        <v>16986.53</v>
      </c>
      <c r="X166" s="70">
        <f t="shared" si="26"/>
        <v>1.6543554720979123</v>
      </c>
      <c r="Y166" s="68">
        <v>353</v>
      </c>
      <c r="Z166" s="108">
        <v>0</v>
      </c>
      <c r="AA166" s="70">
        <f t="shared" si="27"/>
        <v>0</v>
      </c>
      <c r="AB166" s="68">
        <v>10</v>
      </c>
      <c r="AC166" s="68">
        <v>5</v>
      </c>
      <c r="AD166" s="70">
        <f t="shared" si="28"/>
        <v>0.5</v>
      </c>
      <c r="AE166" s="68">
        <v>2</v>
      </c>
      <c r="AF166" s="68">
        <v>0</v>
      </c>
      <c r="AG166" s="70">
        <f t="shared" si="29"/>
        <v>0</v>
      </c>
      <c r="AH166" s="68">
        <v>52.531364222442129</v>
      </c>
      <c r="AI166" s="68">
        <v>29</v>
      </c>
      <c r="AJ166" s="70">
        <f t="shared" si="30"/>
        <v>0.55205114942761746</v>
      </c>
      <c r="AK166" s="68">
        <v>1.5919818145092635</v>
      </c>
      <c r="AL166" s="68">
        <v>0</v>
      </c>
      <c r="AM166" s="70">
        <f t="shared" si="31"/>
        <v>0</v>
      </c>
      <c r="AN166" s="68">
        <v>1.4425090153871452</v>
      </c>
      <c r="AO166" s="68">
        <v>0</v>
      </c>
      <c r="AP166" s="70">
        <f t="shared" si="32"/>
        <v>0</v>
      </c>
      <c r="AQ166" s="68">
        <v>3.5844234810878199</v>
      </c>
      <c r="AR166" s="68">
        <v>3</v>
      </c>
      <c r="AS166" s="70">
        <f t="shared" si="33"/>
        <v>0.8369546778801773</v>
      </c>
      <c r="AT166" s="68">
        <v>2</v>
      </c>
      <c r="AU166" s="68">
        <v>2</v>
      </c>
      <c r="AV166" s="70">
        <f t="shared" si="34"/>
        <v>1</v>
      </c>
      <c r="AW166" s="68">
        <v>1.0478961505168698</v>
      </c>
      <c r="AX166" s="68">
        <v>0</v>
      </c>
      <c r="AY166" s="70">
        <f t="shared" si="35"/>
        <v>0</v>
      </c>
      <c r="AZ166" s="68">
        <v>3</v>
      </c>
      <c r="BA166" s="68">
        <v>3</v>
      </c>
      <c r="BB166" s="70">
        <f t="shared" si="36"/>
        <v>1</v>
      </c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</row>
    <row r="167" spans="1:87" x14ac:dyDescent="0.25">
      <c r="A167" s="131">
        <v>17055</v>
      </c>
      <c r="B167" s="131">
        <v>12877</v>
      </c>
      <c r="C167" s="131">
        <v>1046948137</v>
      </c>
      <c r="D167" s="131" t="s">
        <v>743</v>
      </c>
      <c r="E167" s="131" t="s">
        <v>547</v>
      </c>
      <c r="F167" s="131" t="s">
        <v>547</v>
      </c>
      <c r="G167" s="131">
        <v>0</v>
      </c>
      <c r="H167" s="131">
        <v>0</v>
      </c>
      <c r="I167" s="131" t="s">
        <v>1242</v>
      </c>
      <c r="J167" s="131" t="s">
        <v>30</v>
      </c>
      <c r="K167" s="131" t="s">
        <v>548</v>
      </c>
      <c r="L167" s="131" t="s">
        <v>549</v>
      </c>
      <c r="M167" s="131"/>
      <c r="N167" s="131"/>
      <c r="O167" s="165"/>
      <c r="P167" s="166">
        <v>5836892.9963080371</v>
      </c>
      <c r="Q167" s="68">
        <v>0</v>
      </c>
      <c r="R167" s="70">
        <f t="shared" si="25"/>
        <v>0</v>
      </c>
      <c r="S167" s="68">
        <v>590030.83628916112</v>
      </c>
      <c r="T167" s="68">
        <v>0</v>
      </c>
      <c r="U167" s="70">
        <v>0</v>
      </c>
      <c r="V167" s="68">
        <v>1204521.812920393</v>
      </c>
      <c r="W167" s="68">
        <v>0</v>
      </c>
      <c r="X167" s="70">
        <f t="shared" si="26"/>
        <v>0</v>
      </c>
      <c r="Y167" s="68">
        <v>65946.629121009915</v>
      </c>
      <c r="Z167" s="108">
        <v>0</v>
      </c>
      <c r="AA167" s="70">
        <f t="shared" si="27"/>
        <v>0</v>
      </c>
      <c r="AB167" s="68">
        <v>901.59983332234594</v>
      </c>
      <c r="AC167" s="68">
        <v>0</v>
      </c>
      <c r="AD167" s="70">
        <f t="shared" si="28"/>
        <v>0</v>
      </c>
      <c r="AE167" s="68">
        <v>131.24245908761407</v>
      </c>
      <c r="AF167" s="68">
        <v>0</v>
      </c>
      <c r="AG167" s="70">
        <f t="shared" si="29"/>
        <v>0</v>
      </c>
      <c r="AH167" s="68">
        <v>4925.7273382312087</v>
      </c>
      <c r="AI167" s="68">
        <v>0</v>
      </c>
      <c r="AJ167" s="70">
        <f t="shared" si="30"/>
        <v>0</v>
      </c>
      <c r="AK167" s="68">
        <v>174.97538065934208</v>
      </c>
      <c r="AL167" s="68">
        <v>0</v>
      </c>
      <c r="AM167" s="70">
        <f t="shared" si="31"/>
        <v>0</v>
      </c>
      <c r="AN167" s="68">
        <v>201.68669846996281</v>
      </c>
      <c r="AO167" s="68">
        <v>0</v>
      </c>
      <c r="AP167" s="70">
        <f t="shared" si="32"/>
        <v>0</v>
      </c>
      <c r="AQ167" s="68">
        <v>414.34854382507689</v>
      </c>
      <c r="AR167" s="68">
        <v>0</v>
      </c>
      <c r="AS167" s="70">
        <f t="shared" si="33"/>
        <v>0</v>
      </c>
      <c r="AT167" s="68">
        <v>354.81107863749043</v>
      </c>
      <c r="AU167" s="68">
        <v>0</v>
      </c>
      <c r="AV167" s="70">
        <f t="shared" si="34"/>
        <v>0</v>
      </c>
      <c r="AW167" s="68">
        <v>170.8269152858559</v>
      </c>
      <c r="AX167" s="68">
        <v>0</v>
      </c>
      <c r="AY167" s="70">
        <f t="shared" si="35"/>
        <v>0</v>
      </c>
      <c r="AZ167" s="68">
        <v>386.80300286642859</v>
      </c>
      <c r="BA167" s="68">
        <v>0</v>
      </c>
      <c r="BB167" s="70">
        <f t="shared" si="36"/>
        <v>0</v>
      </c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</row>
    <row r="168" spans="1:87" x14ac:dyDescent="0.25">
      <c r="A168" s="157">
        <v>21527</v>
      </c>
      <c r="B168" s="157">
        <v>17055</v>
      </c>
      <c r="C168" s="157">
        <v>1050012028</v>
      </c>
      <c r="D168" s="157" t="s">
        <v>744</v>
      </c>
      <c r="E168" s="157" t="s">
        <v>551</v>
      </c>
      <c r="F168" s="157" t="s">
        <v>551</v>
      </c>
      <c r="G168" s="157" t="s">
        <v>31</v>
      </c>
      <c r="H168" s="157" t="s">
        <v>31</v>
      </c>
      <c r="I168" s="157" t="s">
        <v>1242</v>
      </c>
      <c r="J168" s="157" t="s">
        <v>30</v>
      </c>
      <c r="K168" s="157" t="s">
        <v>745</v>
      </c>
      <c r="L168" s="157">
        <v>73011</v>
      </c>
      <c r="M168" s="157"/>
      <c r="N168" s="157"/>
      <c r="O168" s="170"/>
      <c r="P168" s="171">
        <v>1342486</v>
      </c>
      <c r="Q168" s="68">
        <v>0</v>
      </c>
      <c r="R168" s="70">
        <f t="shared" si="25"/>
        <v>0</v>
      </c>
      <c r="S168" s="68">
        <v>129806</v>
      </c>
      <c r="T168" s="68">
        <v>0</v>
      </c>
      <c r="U168" s="70">
        <v>0</v>
      </c>
      <c r="V168" s="68">
        <v>266288.84997071605</v>
      </c>
      <c r="W168" s="68">
        <v>0</v>
      </c>
      <c r="X168" s="70">
        <f t="shared" si="26"/>
        <v>0</v>
      </c>
      <c r="Y168" s="68">
        <v>23081</v>
      </c>
      <c r="Z168" s="108">
        <v>0</v>
      </c>
      <c r="AA168" s="70">
        <f t="shared" si="27"/>
        <v>0</v>
      </c>
      <c r="AB168" s="68">
        <v>200</v>
      </c>
      <c r="AC168" s="68">
        <v>0</v>
      </c>
      <c r="AD168" s="70">
        <f t="shared" si="28"/>
        <v>0</v>
      </c>
      <c r="AE168" s="68">
        <v>29</v>
      </c>
      <c r="AF168" s="68">
        <v>0</v>
      </c>
      <c r="AG168" s="70">
        <f t="shared" si="29"/>
        <v>0</v>
      </c>
      <c r="AH168" s="68">
        <v>1082.9746828599702</v>
      </c>
      <c r="AI168" s="68">
        <v>1</v>
      </c>
      <c r="AJ168" s="70">
        <f t="shared" si="30"/>
        <v>9.2338261995114526E-4</v>
      </c>
      <c r="AK168" s="68">
        <v>38.207563548222325</v>
      </c>
      <c r="AL168" s="68">
        <v>0</v>
      </c>
      <c r="AM168" s="70">
        <f t="shared" si="31"/>
        <v>0</v>
      </c>
      <c r="AN168" s="68">
        <v>28.128925800049331</v>
      </c>
      <c r="AO168" s="68">
        <v>0</v>
      </c>
      <c r="AP168" s="70">
        <f t="shared" si="32"/>
        <v>0</v>
      </c>
      <c r="AQ168" s="68">
        <v>66.311834400124667</v>
      </c>
      <c r="AR168" s="68">
        <v>0</v>
      </c>
      <c r="AS168" s="70">
        <f t="shared" si="33"/>
        <v>0</v>
      </c>
      <c r="AT168" s="68">
        <v>106</v>
      </c>
      <c r="AU168" s="68">
        <v>0</v>
      </c>
      <c r="AV168" s="70">
        <f t="shared" si="34"/>
        <v>0</v>
      </c>
      <c r="AW168" s="68">
        <v>39.290208393319105</v>
      </c>
      <c r="AX168" s="68">
        <v>0</v>
      </c>
      <c r="AY168" s="70">
        <f t="shared" si="35"/>
        <v>0</v>
      </c>
      <c r="AZ168" s="68">
        <v>97</v>
      </c>
      <c r="BA168" s="68">
        <v>0</v>
      </c>
      <c r="BB168" s="70">
        <f t="shared" si="36"/>
        <v>0</v>
      </c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</row>
    <row r="169" spans="1:87" x14ac:dyDescent="0.25">
      <c r="A169" s="131">
        <v>10820</v>
      </c>
      <c r="B169" s="131">
        <v>21527</v>
      </c>
      <c r="C169" s="131">
        <v>1051719266</v>
      </c>
      <c r="D169" s="131" t="s">
        <v>752</v>
      </c>
      <c r="E169" s="131" t="s">
        <v>554</v>
      </c>
      <c r="F169" s="131" t="s">
        <v>554</v>
      </c>
      <c r="G169" s="131" t="s">
        <v>37</v>
      </c>
      <c r="H169" s="131" t="s">
        <v>37</v>
      </c>
      <c r="I169" s="131" t="s">
        <v>1242</v>
      </c>
      <c r="J169" s="131" t="s">
        <v>30</v>
      </c>
      <c r="K169" s="131" t="s">
        <v>745</v>
      </c>
      <c r="L169" s="131">
        <v>73011</v>
      </c>
      <c r="M169" s="131"/>
      <c r="N169" s="131"/>
      <c r="O169" s="165"/>
      <c r="P169" s="166">
        <v>633844</v>
      </c>
      <c r="Q169" s="68">
        <v>5400</v>
      </c>
      <c r="R169" s="70">
        <f t="shared" si="25"/>
        <v>8.5194464253033862E-3</v>
      </c>
      <c r="S169" s="68">
        <v>54516</v>
      </c>
      <c r="T169" s="68">
        <v>0</v>
      </c>
      <c r="U169" s="70">
        <v>0</v>
      </c>
      <c r="V169" s="68">
        <v>111821.96848938703</v>
      </c>
      <c r="W169" s="68">
        <v>2380.4300000000003</v>
      </c>
      <c r="X169" s="70">
        <f t="shared" si="26"/>
        <v>2.1287677476594644E-2</v>
      </c>
      <c r="Y169" s="68">
        <v>20773</v>
      </c>
      <c r="Z169" s="108">
        <v>0</v>
      </c>
      <c r="AA169" s="70">
        <f t="shared" si="27"/>
        <v>0</v>
      </c>
      <c r="AB169" s="68">
        <v>84</v>
      </c>
      <c r="AC169" s="68">
        <v>1</v>
      </c>
      <c r="AD169" s="70">
        <f t="shared" si="28"/>
        <v>1.1904761904761904E-2</v>
      </c>
      <c r="AE169" s="68">
        <v>13</v>
      </c>
      <c r="AF169" s="68">
        <v>0</v>
      </c>
      <c r="AG169" s="70">
        <f t="shared" si="29"/>
        <v>0</v>
      </c>
      <c r="AH169" s="68">
        <v>452.52292517576552</v>
      </c>
      <c r="AI169" s="68">
        <v>13</v>
      </c>
      <c r="AJ169" s="70">
        <f t="shared" si="30"/>
        <v>2.8727826319408324E-2</v>
      </c>
      <c r="AK169" s="68">
        <v>15.123827237838002</v>
      </c>
      <c r="AL169" s="68">
        <v>1</v>
      </c>
      <c r="AM169" s="70">
        <f t="shared" si="31"/>
        <v>6.6120829355820726E-2</v>
      </c>
      <c r="AN169" s="68">
        <v>12.261326630790734</v>
      </c>
      <c r="AO169" s="68">
        <v>2</v>
      </c>
      <c r="AP169" s="70">
        <f t="shared" si="32"/>
        <v>0.16311448672915907</v>
      </c>
      <c r="AQ169" s="68">
        <v>32.259811329790381</v>
      </c>
      <c r="AR169" s="68">
        <v>0</v>
      </c>
      <c r="AS169" s="70">
        <f t="shared" si="33"/>
        <v>0</v>
      </c>
      <c r="AT169" s="68">
        <v>23</v>
      </c>
      <c r="AU169" s="68">
        <v>1</v>
      </c>
      <c r="AV169" s="70">
        <f t="shared" si="34"/>
        <v>4.3478260869565216E-2</v>
      </c>
      <c r="AW169" s="68">
        <v>18.550556839218402</v>
      </c>
      <c r="AX169" s="68">
        <v>0</v>
      </c>
      <c r="AY169" s="70">
        <f t="shared" si="35"/>
        <v>0</v>
      </c>
      <c r="AZ169" s="68">
        <v>41</v>
      </c>
      <c r="BA169" s="68">
        <v>0</v>
      </c>
      <c r="BB169" s="70">
        <f t="shared" si="36"/>
        <v>0</v>
      </c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</row>
    <row r="170" spans="1:87" x14ac:dyDescent="0.25">
      <c r="A170" s="131">
        <v>10358</v>
      </c>
      <c r="B170" s="131">
        <v>10820</v>
      </c>
      <c r="C170" s="131">
        <v>1072831629</v>
      </c>
      <c r="D170" s="131" t="s">
        <v>750</v>
      </c>
      <c r="E170" s="131" t="s">
        <v>556</v>
      </c>
      <c r="F170" s="131" t="s">
        <v>556</v>
      </c>
      <c r="G170" s="131" t="s">
        <v>32</v>
      </c>
      <c r="H170" s="131" t="s">
        <v>33</v>
      </c>
      <c r="I170" s="131" t="s">
        <v>1242</v>
      </c>
      <c r="J170" s="131" t="s">
        <v>30</v>
      </c>
      <c r="K170" s="131" t="s">
        <v>745</v>
      </c>
      <c r="L170" s="131">
        <v>73011</v>
      </c>
      <c r="M170" s="131" t="s">
        <v>1159</v>
      </c>
      <c r="N170" s="131"/>
      <c r="O170" s="165">
        <v>0.5</v>
      </c>
      <c r="P170" s="166">
        <v>111124</v>
      </c>
      <c r="Q170" s="68">
        <v>137200.06</v>
      </c>
      <c r="R170" s="70">
        <f t="shared" si="25"/>
        <v>1.234657319750909</v>
      </c>
      <c r="S170" s="68">
        <v>7490</v>
      </c>
      <c r="T170" s="68">
        <v>8349.57</v>
      </c>
      <c r="U170" s="70">
        <v>1.114762349799733</v>
      </c>
      <c r="V170" s="68">
        <v>13315.387870189868</v>
      </c>
      <c r="W170" s="68">
        <v>24300.859999999997</v>
      </c>
      <c r="X170" s="70">
        <f t="shared" si="26"/>
        <v>1.8250208132805585</v>
      </c>
      <c r="Y170" s="68">
        <v>2308</v>
      </c>
      <c r="Z170" s="108">
        <v>0</v>
      </c>
      <c r="AA170" s="70">
        <f t="shared" si="27"/>
        <v>0</v>
      </c>
      <c r="AB170" s="68">
        <v>10</v>
      </c>
      <c r="AC170" s="68">
        <v>14</v>
      </c>
      <c r="AD170" s="70">
        <f t="shared" si="28"/>
        <v>1.4</v>
      </c>
      <c r="AE170" s="68">
        <v>2</v>
      </c>
      <c r="AF170" s="68">
        <v>1</v>
      </c>
      <c r="AG170" s="70">
        <f t="shared" si="29"/>
        <v>0.5</v>
      </c>
      <c r="AH170" s="68">
        <v>53.698734142998511</v>
      </c>
      <c r="AI170" s="68">
        <v>125</v>
      </c>
      <c r="AJ170" s="70">
        <f t="shared" si="30"/>
        <v>2.3278016138542079</v>
      </c>
      <c r="AK170" s="68">
        <v>1.5919818145092635</v>
      </c>
      <c r="AL170" s="68">
        <v>4</v>
      </c>
      <c r="AM170" s="70">
        <f t="shared" si="31"/>
        <v>2.5125915155211875</v>
      </c>
      <c r="AN170" s="68">
        <v>1.4425090153871452</v>
      </c>
      <c r="AO170" s="68">
        <v>2</v>
      </c>
      <c r="AP170" s="70">
        <f t="shared" si="32"/>
        <v>1.3864731371978523</v>
      </c>
      <c r="AQ170" s="68">
        <v>3.5844234810878199</v>
      </c>
      <c r="AR170" s="68">
        <v>4</v>
      </c>
      <c r="AS170" s="70">
        <f t="shared" si="33"/>
        <v>1.1159395705069031</v>
      </c>
      <c r="AT170" s="68">
        <v>2</v>
      </c>
      <c r="AU170" s="68">
        <v>1</v>
      </c>
      <c r="AV170" s="70">
        <f t="shared" si="34"/>
        <v>0.5</v>
      </c>
      <c r="AW170" s="68">
        <v>3.2522388445758037</v>
      </c>
      <c r="AX170" s="68">
        <v>0</v>
      </c>
      <c r="AY170" s="70">
        <f t="shared" si="35"/>
        <v>0</v>
      </c>
      <c r="AZ170" s="68">
        <v>4</v>
      </c>
      <c r="BA170" s="68">
        <v>0</v>
      </c>
      <c r="BB170" s="70">
        <f t="shared" si="36"/>
        <v>0</v>
      </c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</row>
    <row r="171" spans="1:87" x14ac:dyDescent="0.25">
      <c r="A171" s="157">
        <v>32475</v>
      </c>
      <c r="B171" s="157">
        <v>10820</v>
      </c>
      <c r="C171" s="157">
        <v>1091887388</v>
      </c>
      <c r="D171" s="157" t="s">
        <v>756</v>
      </c>
      <c r="E171" s="157" t="s">
        <v>556</v>
      </c>
      <c r="F171" s="157" t="s">
        <v>556</v>
      </c>
      <c r="G171" s="157" t="s">
        <v>492</v>
      </c>
      <c r="H171" s="157" t="s">
        <v>492</v>
      </c>
      <c r="I171" s="157" t="s">
        <v>1242</v>
      </c>
      <c r="J171" s="157" t="s">
        <v>30</v>
      </c>
      <c r="K171" s="157" t="s">
        <v>745</v>
      </c>
      <c r="L171" s="157">
        <v>73011</v>
      </c>
      <c r="M171" s="157" t="s">
        <v>1160</v>
      </c>
      <c r="N171" s="157">
        <v>11</v>
      </c>
      <c r="O171" s="170">
        <v>0.3</v>
      </c>
      <c r="P171" s="171">
        <v>124948</v>
      </c>
      <c r="Q171" s="68">
        <v>26364.34</v>
      </c>
      <c r="R171" s="70">
        <f t="shared" si="25"/>
        <v>0.21100249703876814</v>
      </c>
      <c r="S171" s="68">
        <v>8930</v>
      </c>
      <c r="T171" s="68">
        <v>3390.44</v>
      </c>
      <c r="U171" s="70">
        <v>0</v>
      </c>
      <c r="V171" s="68">
        <v>18630.62623518247</v>
      </c>
      <c r="W171" s="68">
        <v>4084.7799999999997</v>
      </c>
      <c r="X171" s="70">
        <f t="shared" si="26"/>
        <v>0.21925081575015523</v>
      </c>
      <c r="Y171" s="68">
        <v>0</v>
      </c>
      <c r="Z171" s="108">
        <v>0</v>
      </c>
      <c r="AA171" s="70" t="e">
        <f t="shared" si="27"/>
        <v>#DIV/0!</v>
      </c>
      <c r="AB171" s="68">
        <v>14</v>
      </c>
      <c r="AC171" s="68">
        <v>3</v>
      </c>
      <c r="AD171" s="70">
        <f t="shared" si="28"/>
        <v>0.21428571428571427</v>
      </c>
      <c r="AE171" s="68">
        <v>2</v>
      </c>
      <c r="AF171" s="68">
        <v>0</v>
      </c>
      <c r="AG171" s="70">
        <f t="shared" si="29"/>
        <v>0</v>
      </c>
      <c r="AH171" s="68">
        <v>74.598312190664686</v>
      </c>
      <c r="AI171" s="68">
        <v>20</v>
      </c>
      <c r="AJ171" s="70">
        <f t="shared" si="30"/>
        <v>0.26810258050989555</v>
      </c>
      <c r="AK171" s="68">
        <v>2.3879727217638953</v>
      </c>
      <c r="AL171" s="68">
        <v>1</v>
      </c>
      <c r="AM171" s="70">
        <f t="shared" si="31"/>
        <v>0.41876525258686453</v>
      </c>
      <c r="AN171" s="68">
        <v>2.1637635230807177</v>
      </c>
      <c r="AO171" s="68">
        <v>1</v>
      </c>
      <c r="AP171" s="70">
        <f t="shared" si="32"/>
        <v>0.46215771239928405</v>
      </c>
      <c r="AQ171" s="68">
        <v>3.5844234810878199</v>
      </c>
      <c r="AR171" s="68">
        <v>1</v>
      </c>
      <c r="AS171" s="70">
        <f t="shared" si="33"/>
        <v>0.27898489262672577</v>
      </c>
      <c r="AT171" s="68">
        <v>4</v>
      </c>
      <c r="AU171" s="68">
        <v>0</v>
      </c>
      <c r="AV171" s="70">
        <f t="shared" si="34"/>
        <v>0</v>
      </c>
      <c r="AW171" s="68">
        <v>3.656822460963046</v>
      </c>
      <c r="AX171" s="68">
        <v>0</v>
      </c>
      <c r="AY171" s="70">
        <f t="shared" si="35"/>
        <v>0</v>
      </c>
      <c r="AZ171" s="68">
        <v>7</v>
      </c>
      <c r="BA171" s="68">
        <v>0</v>
      </c>
      <c r="BB171" s="70">
        <f t="shared" si="36"/>
        <v>0</v>
      </c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</row>
    <row r="172" spans="1:87" x14ac:dyDescent="0.25">
      <c r="A172" s="172">
        <v>20313</v>
      </c>
      <c r="B172" s="172">
        <v>10820</v>
      </c>
      <c r="C172" s="172">
        <v>1122522244</v>
      </c>
      <c r="D172" s="172" t="s">
        <v>747</v>
      </c>
      <c r="E172" s="172" t="s">
        <v>556</v>
      </c>
      <c r="F172" s="172" t="s">
        <v>556</v>
      </c>
      <c r="G172" s="172" t="s">
        <v>527</v>
      </c>
      <c r="H172" s="172" t="s">
        <v>527</v>
      </c>
      <c r="I172" s="172" t="s">
        <v>1242</v>
      </c>
      <c r="J172" s="172" t="s">
        <v>30</v>
      </c>
      <c r="K172" s="172" t="s">
        <v>745</v>
      </c>
      <c r="L172" s="172">
        <v>73011</v>
      </c>
      <c r="M172" s="172" t="s">
        <v>1228</v>
      </c>
      <c r="N172" s="172"/>
      <c r="O172" s="173">
        <v>0.3</v>
      </c>
      <c r="P172" s="174">
        <v>123000</v>
      </c>
      <c r="Q172" s="68">
        <v>220706.15000000002</v>
      </c>
      <c r="R172" s="70">
        <f t="shared" si="25"/>
        <v>1.7943589430894311</v>
      </c>
      <c r="S172" s="68">
        <v>10113</v>
      </c>
      <c r="T172" s="68">
        <v>9482.619999999999</v>
      </c>
      <c r="U172" s="70">
        <v>0.27145555225946799</v>
      </c>
      <c r="V172" s="68">
        <v>18630.62623518247</v>
      </c>
      <c r="W172" s="68">
        <v>27690.85</v>
      </c>
      <c r="X172" s="70">
        <f t="shared" si="26"/>
        <v>1.4863080634245138</v>
      </c>
      <c r="Y172" s="68">
        <v>0</v>
      </c>
      <c r="Z172" s="108">
        <v>0</v>
      </c>
      <c r="AA172" s="70" t="e">
        <f t="shared" si="27"/>
        <v>#DIV/0!</v>
      </c>
      <c r="AB172" s="68">
        <v>14</v>
      </c>
      <c r="AC172" s="68">
        <v>9</v>
      </c>
      <c r="AD172" s="70">
        <f t="shared" si="28"/>
        <v>0.6428571428571429</v>
      </c>
      <c r="AE172" s="68">
        <v>2</v>
      </c>
      <c r="AF172" s="68">
        <v>1</v>
      </c>
      <c r="AG172" s="70">
        <f t="shared" si="29"/>
        <v>0.5</v>
      </c>
      <c r="AH172" s="68">
        <v>74.598312190664686</v>
      </c>
      <c r="AI172" s="68">
        <v>110</v>
      </c>
      <c r="AJ172" s="70">
        <f t="shared" si="30"/>
        <v>1.4745641928044253</v>
      </c>
      <c r="AK172" s="68">
        <v>2.3879727217638953</v>
      </c>
      <c r="AL172" s="68">
        <v>5</v>
      </c>
      <c r="AM172" s="70">
        <f t="shared" si="31"/>
        <v>2.0938262629343227</v>
      </c>
      <c r="AN172" s="68">
        <v>2.1637635230807177</v>
      </c>
      <c r="AO172" s="68">
        <v>3</v>
      </c>
      <c r="AP172" s="70">
        <f t="shared" si="32"/>
        <v>1.3864731371978523</v>
      </c>
      <c r="AQ172" s="68">
        <v>12.545482183807369</v>
      </c>
      <c r="AR172" s="68">
        <v>2</v>
      </c>
      <c r="AS172" s="70">
        <f t="shared" si="33"/>
        <v>0.1594199386438433</v>
      </c>
      <c r="AT172" s="68">
        <v>4</v>
      </c>
      <c r="AU172" s="68">
        <v>2</v>
      </c>
      <c r="AV172" s="70">
        <f t="shared" si="34"/>
        <v>0.5</v>
      </c>
      <c r="AW172" s="68">
        <v>3.5998108228899595</v>
      </c>
      <c r="AX172" s="68">
        <v>0</v>
      </c>
      <c r="AY172" s="70">
        <f t="shared" si="35"/>
        <v>0</v>
      </c>
      <c r="AZ172" s="68">
        <v>7</v>
      </c>
      <c r="BA172" s="68">
        <v>4</v>
      </c>
      <c r="BB172" s="70">
        <f t="shared" si="36"/>
        <v>0.5714285714285714</v>
      </c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</row>
    <row r="173" spans="1:87" x14ac:dyDescent="0.25">
      <c r="A173" s="131">
        <v>32203</v>
      </c>
      <c r="B173" s="131">
        <v>10820</v>
      </c>
      <c r="C173" s="131">
        <v>1094839089</v>
      </c>
      <c r="D173" s="131" t="s">
        <v>749</v>
      </c>
      <c r="E173" s="131" t="s">
        <v>556</v>
      </c>
      <c r="F173" s="131" t="s">
        <v>556</v>
      </c>
      <c r="G173" s="131" t="s">
        <v>479</v>
      </c>
      <c r="H173" s="131" t="s">
        <v>479</v>
      </c>
      <c r="I173" s="131" t="s">
        <v>1242</v>
      </c>
      <c r="J173" s="131" t="s">
        <v>30</v>
      </c>
      <c r="K173" s="131" t="s">
        <v>745</v>
      </c>
      <c r="L173" s="131">
        <v>73011</v>
      </c>
      <c r="M173" s="131" t="s">
        <v>1161</v>
      </c>
      <c r="N173" s="131"/>
      <c r="O173" s="165">
        <v>0.3</v>
      </c>
      <c r="P173" s="166">
        <v>123974</v>
      </c>
      <c r="Q173" s="68">
        <v>71512.19</v>
      </c>
      <c r="R173" s="70">
        <f t="shared" si="25"/>
        <v>0.57683215835578427</v>
      </c>
      <c r="S173" s="68">
        <v>9983</v>
      </c>
      <c r="T173" s="68">
        <v>11171.31</v>
      </c>
      <c r="U173" s="70">
        <v>1.1190333567064006</v>
      </c>
      <c r="V173" s="68">
        <v>18630.62623518247</v>
      </c>
      <c r="W173" s="68">
        <v>4563.9100000000008</v>
      </c>
      <c r="X173" s="70">
        <f t="shared" si="26"/>
        <v>0.24496814773630188</v>
      </c>
      <c r="Y173" s="68">
        <v>16157</v>
      </c>
      <c r="Z173" s="108">
        <v>2470</v>
      </c>
      <c r="AA173" s="70">
        <f t="shared" si="27"/>
        <v>0.1528749148975676</v>
      </c>
      <c r="AB173" s="68">
        <v>14</v>
      </c>
      <c r="AC173" s="68">
        <v>18</v>
      </c>
      <c r="AD173" s="70">
        <f t="shared" si="28"/>
        <v>1.2857142857142858</v>
      </c>
      <c r="AE173" s="68">
        <v>2</v>
      </c>
      <c r="AF173" s="68">
        <v>1</v>
      </c>
      <c r="AG173" s="70">
        <f t="shared" si="29"/>
        <v>0.5</v>
      </c>
      <c r="AH173" s="68">
        <v>74.598312190664686</v>
      </c>
      <c r="AI173" s="68">
        <v>19</v>
      </c>
      <c r="AJ173" s="70">
        <f t="shared" si="30"/>
        <v>0.25469745148440076</v>
      </c>
      <c r="AK173" s="68">
        <v>2.3879727217638953</v>
      </c>
      <c r="AL173" s="68">
        <v>1</v>
      </c>
      <c r="AM173" s="70">
        <f t="shared" si="31"/>
        <v>0.41876525258686453</v>
      </c>
      <c r="AN173" s="68">
        <v>2.1637635230807177</v>
      </c>
      <c r="AO173" s="68">
        <v>3</v>
      </c>
      <c r="AP173" s="70">
        <f t="shared" si="32"/>
        <v>1.3864731371978523</v>
      </c>
      <c r="AQ173" s="68">
        <v>3.5844234810878199</v>
      </c>
      <c r="AR173" s="68">
        <v>3</v>
      </c>
      <c r="AS173" s="70">
        <f t="shared" si="33"/>
        <v>0.8369546778801773</v>
      </c>
      <c r="AT173" s="68">
        <v>4</v>
      </c>
      <c r="AU173" s="68">
        <v>1</v>
      </c>
      <c r="AV173" s="70">
        <f t="shared" si="34"/>
        <v>0.25</v>
      </c>
      <c r="AW173" s="68">
        <v>3.6283166419265029</v>
      </c>
      <c r="AX173" s="68">
        <v>0</v>
      </c>
      <c r="AY173" s="70">
        <f t="shared" si="35"/>
        <v>0</v>
      </c>
      <c r="AZ173" s="68">
        <v>7</v>
      </c>
      <c r="BA173" s="68">
        <v>0</v>
      </c>
      <c r="BB173" s="70">
        <f t="shared" si="36"/>
        <v>0</v>
      </c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</row>
    <row r="174" spans="1:87" x14ac:dyDescent="0.25">
      <c r="A174" s="131">
        <v>23962</v>
      </c>
      <c r="B174" s="131">
        <v>10820</v>
      </c>
      <c r="C174" s="131">
        <v>1085093654</v>
      </c>
      <c r="D174" s="131" t="s">
        <v>757</v>
      </c>
      <c r="E174" s="131" t="s">
        <v>556</v>
      </c>
      <c r="F174" s="131" t="s">
        <v>556</v>
      </c>
      <c r="G174" s="131" t="s">
        <v>40</v>
      </c>
      <c r="H174" s="131" t="s">
        <v>40</v>
      </c>
      <c r="I174" s="131" t="s">
        <v>1242</v>
      </c>
      <c r="J174" s="131" t="s">
        <v>30</v>
      </c>
      <c r="K174" s="131" t="s">
        <v>745</v>
      </c>
      <c r="L174" s="131">
        <v>73011</v>
      </c>
      <c r="M174" s="131" t="s">
        <v>1247</v>
      </c>
      <c r="N174" s="131"/>
      <c r="O174" s="165"/>
      <c r="P174" s="166">
        <v>150798</v>
      </c>
      <c r="Q174" s="68">
        <v>186050.47</v>
      </c>
      <c r="R174" s="70">
        <f t="shared" si="25"/>
        <v>1.2337727953951645</v>
      </c>
      <c r="S174" s="68">
        <v>18000</v>
      </c>
      <c r="T174" s="68">
        <v>20886.080000000002</v>
      </c>
      <c r="U174" s="70">
        <v>1.1603377777777779</v>
      </c>
      <c r="V174" s="68">
        <v>42614.701913649747</v>
      </c>
      <c r="W174" s="68">
        <v>55835.01</v>
      </c>
      <c r="X174" s="70">
        <f t="shared" si="26"/>
        <v>1.3102288058505862</v>
      </c>
      <c r="Y174" s="68">
        <v>2308</v>
      </c>
      <c r="Z174" s="108">
        <v>0</v>
      </c>
      <c r="AA174" s="70">
        <f t="shared" si="27"/>
        <v>0</v>
      </c>
      <c r="AB174" s="68">
        <v>32</v>
      </c>
      <c r="AC174" s="68">
        <v>15</v>
      </c>
      <c r="AD174" s="70">
        <f t="shared" si="28"/>
        <v>0.46875</v>
      </c>
      <c r="AE174" s="68">
        <v>5</v>
      </c>
      <c r="AF174" s="68">
        <v>1</v>
      </c>
      <c r="AG174" s="70">
        <f t="shared" si="29"/>
        <v>0.2</v>
      </c>
      <c r="AH174" s="68">
        <v>175.02925446077296</v>
      </c>
      <c r="AI174" s="68">
        <v>99</v>
      </c>
      <c r="AJ174" s="70">
        <f t="shared" si="30"/>
        <v>0.56561973199850191</v>
      </c>
      <c r="AK174" s="68">
        <v>6.3679272580370538</v>
      </c>
      <c r="AL174" s="68">
        <v>1</v>
      </c>
      <c r="AM174" s="70">
        <f t="shared" si="31"/>
        <v>0.15703696972007422</v>
      </c>
      <c r="AN174" s="68">
        <v>4.3275270461614355</v>
      </c>
      <c r="AO174" s="68">
        <v>3</v>
      </c>
      <c r="AP174" s="70">
        <f t="shared" si="32"/>
        <v>0.69323656859892613</v>
      </c>
      <c r="AQ174" s="68">
        <v>8.9610587027195496</v>
      </c>
      <c r="AR174" s="68">
        <v>5</v>
      </c>
      <c r="AS174" s="70">
        <f t="shared" si="33"/>
        <v>0.55796978525345153</v>
      </c>
      <c r="AT174" s="68">
        <v>9</v>
      </c>
      <c r="AU174" s="68">
        <v>4</v>
      </c>
      <c r="AV174" s="70">
        <f t="shared" si="34"/>
        <v>0.44444444444444442</v>
      </c>
      <c r="AW174" s="68">
        <v>4.4133680688630905</v>
      </c>
      <c r="AX174" s="68">
        <v>0</v>
      </c>
      <c r="AY174" s="70">
        <f t="shared" si="35"/>
        <v>0</v>
      </c>
      <c r="AZ174" s="68">
        <v>16</v>
      </c>
      <c r="BA174" s="68">
        <v>23</v>
      </c>
      <c r="BB174" s="70">
        <f t="shared" si="36"/>
        <v>1.4375</v>
      </c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</row>
    <row r="175" spans="1:87" x14ac:dyDescent="0.25">
      <c r="A175" s="131">
        <v>10437</v>
      </c>
      <c r="B175" s="131">
        <v>21527</v>
      </c>
      <c r="C175" s="131">
        <v>1062485147</v>
      </c>
      <c r="D175" s="131" t="s">
        <v>746</v>
      </c>
      <c r="E175" s="131" t="s">
        <v>554</v>
      </c>
      <c r="F175" s="131" t="s">
        <v>554</v>
      </c>
      <c r="G175" s="131" t="s">
        <v>426</v>
      </c>
      <c r="H175" s="131" t="s">
        <v>426</v>
      </c>
      <c r="I175" s="131" t="s">
        <v>1242</v>
      </c>
      <c r="J175" s="131" t="s">
        <v>30</v>
      </c>
      <c r="K175" s="131" t="s">
        <v>745</v>
      </c>
      <c r="L175" s="131">
        <v>73011</v>
      </c>
      <c r="M175" s="131"/>
      <c r="N175" s="131"/>
      <c r="O175" s="165"/>
      <c r="P175" s="166">
        <v>708642</v>
      </c>
      <c r="Q175" s="68">
        <v>5825.22</v>
      </c>
      <c r="R175" s="70">
        <f t="shared" si="25"/>
        <v>8.2202579017331742E-3</v>
      </c>
      <c r="S175" s="68">
        <v>75290</v>
      </c>
      <c r="T175" s="68">
        <v>0</v>
      </c>
      <c r="U175" s="70">
        <v>0</v>
      </c>
      <c r="V175" s="68">
        <v>154466.88148132898</v>
      </c>
      <c r="W175" s="68">
        <v>0</v>
      </c>
      <c r="X175" s="70">
        <f t="shared" si="26"/>
        <v>0</v>
      </c>
      <c r="Y175" s="68">
        <v>2308</v>
      </c>
      <c r="Z175" s="108">
        <v>0</v>
      </c>
      <c r="AA175" s="70">
        <f t="shared" si="27"/>
        <v>0</v>
      </c>
      <c r="AB175" s="68">
        <v>116</v>
      </c>
      <c r="AC175" s="68">
        <v>1</v>
      </c>
      <c r="AD175" s="70">
        <f t="shared" si="28"/>
        <v>8.6206896551724137E-3</v>
      </c>
      <c r="AE175" s="68">
        <v>16</v>
      </c>
      <c r="AF175" s="68">
        <v>1</v>
      </c>
      <c r="AG175" s="70">
        <f t="shared" si="29"/>
        <v>6.25E-2</v>
      </c>
      <c r="AH175" s="68">
        <v>630.45175768420472</v>
      </c>
      <c r="AI175" s="68">
        <v>4</v>
      </c>
      <c r="AJ175" s="70">
        <f t="shared" si="30"/>
        <v>6.3446567500944498E-3</v>
      </c>
      <c r="AK175" s="68">
        <v>23.083736310384321</v>
      </c>
      <c r="AL175" s="68">
        <v>0</v>
      </c>
      <c r="AM175" s="70">
        <f t="shared" si="31"/>
        <v>0</v>
      </c>
      <c r="AN175" s="68">
        <v>15.867599169258597</v>
      </c>
      <c r="AO175" s="68">
        <v>1</v>
      </c>
      <c r="AP175" s="70">
        <f t="shared" si="32"/>
        <v>6.3021506236266012E-2</v>
      </c>
      <c r="AQ175" s="68">
        <v>34.052023070334286</v>
      </c>
      <c r="AR175" s="68">
        <v>0</v>
      </c>
      <c r="AS175" s="70">
        <f t="shared" si="33"/>
        <v>0</v>
      </c>
      <c r="AT175" s="68">
        <v>83</v>
      </c>
      <c r="AU175" s="68">
        <v>0</v>
      </c>
      <c r="AV175" s="70">
        <f t="shared" si="34"/>
        <v>0</v>
      </c>
      <c r="AW175" s="68">
        <v>20.739651554100703</v>
      </c>
      <c r="AX175" s="68">
        <v>0</v>
      </c>
      <c r="AY175" s="70">
        <f t="shared" si="35"/>
        <v>0</v>
      </c>
      <c r="AZ175" s="68">
        <v>56</v>
      </c>
      <c r="BA175" s="68">
        <v>0</v>
      </c>
      <c r="BB175" s="70">
        <f t="shared" si="36"/>
        <v>0</v>
      </c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</row>
    <row r="176" spans="1:87" x14ac:dyDescent="0.25">
      <c r="A176" s="157">
        <v>33449</v>
      </c>
      <c r="B176" s="157">
        <v>10437</v>
      </c>
      <c r="C176" s="157">
        <v>1078297759</v>
      </c>
      <c r="D176" s="157" t="s">
        <v>753</v>
      </c>
      <c r="E176" s="157" t="s">
        <v>556</v>
      </c>
      <c r="F176" s="157" t="s">
        <v>556</v>
      </c>
      <c r="G176" s="157" t="s">
        <v>754</v>
      </c>
      <c r="H176" s="157" t="s">
        <v>754</v>
      </c>
      <c r="I176" s="157" t="s">
        <v>1242</v>
      </c>
      <c r="J176" s="157" t="s">
        <v>30</v>
      </c>
      <c r="K176" s="157" t="s">
        <v>745</v>
      </c>
      <c r="L176" s="157">
        <v>73011</v>
      </c>
      <c r="M176" s="157" t="s">
        <v>1159</v>
      </c>
      <c r="N176" s="157"/>
      <c r="O176" s="170">
        <v>0.5</v>
      </c>
      <c r="P176" s="171">
        <v>110922</v>
      </c>
      <c r="Q176" s="68">
        <v>95650.45</v>
      </c>
      <c r="R176" s="70">
        <f t="shared" si="25"/>
        <v>0.86232172157011233</v>
      </c>
      <c r="S176" s="68">
        <v>7990</v>
      </c>
      <c r="T176" s="68">
        <v>2934.49</v>
      </c>
      <c r="U176" s="70">
        <v>0.36727033792240299</v>
      </c>
      <c r="V176" s="68">
        <v>13315.387870189868</v>
      </c>
      <c r="W176" s="68">
        <v>21775.459999999995</v>
      </c>
      <c r="X176" s="70">
        <f t="shared" si="26"/>
        <v>1.6353605476826032</v>
      </c>
      <c r="Y176" s="68">
        <v>0</v>
      </c>
      <c r="Z176" s="108">
        <v>0</v>
      </c>
      <c r="AA176" s="70" t="e">
        <f t="shared" si="27"/>
        <v>#DIV/0!</v>
      </c>
      <c r="AB176" s="68">
        <v>10</v>
      </c>
      <c r="AC176" s="68">
        <v>7</v>
      </c>
      <c r="AD176" s="70">
        <f t="shared" si="28"/>
        <v>0.7</v>
      </c>
      <c r="AE176" s="68">
        <v>2</v>
      </c>
      <c r="AF176" s="68">
        <v>2</v>
      </c>
      <c r="AG176" s="70">
        <f t="shared" si="29"/>
        <v>1</v>
      </c>
      <c r="AH176" s="68">
        <v>53.698734142998511</v>
      </c>
      <c r="AI176" s="68">
        <v>89</v>
      </c>
      <c r="AJ176" s="70">
        <f t="shared" si="30"/>
        <v>1.6573947490641963</v>
      </c>
      <c r="AK176" s="68">
        <v>1.5919818145092635</v>
      </c>
      <c r="AL176" s="68">
        <v>2</v>
      </c>
      <c r="AM176" s="70">
        <f t="shared" si="31"/>
        <v>1.2562957577605938</v>
      </c>
      <c r="AN176" s="68">
        <v>1.4425090153871452</v>
      </c>
      <c r="AO176" s="68">
        <v>3</v>
      </c>
      <c r="AP176" s="70">
        <f t="shared" si="32"/>
        <v>2.0797097057967782</v>
      </c>
      <c r="AQ176" s="68">
        <v>3.5844234810878199</v>
      </c>
      <c r="AR176" s="68">
        <v>2</v>
      </c>
      <c r="AS176" s="70">
        <f t="shared" si="33"/>
        <v>0.55796978525345153</v>
      </c>
      <c r="AT176" s="68">
        <v>2</v>
      </c>
      <c r="AU176" s="68">
        <v>1</v>
      </c>
      <c r="AV176" s="70">
        <f t="shared" si="34"/>
        <v>0.5</v>
      </c>
      <c r="AW176" s="68">
        <v>3.2463269601349598</v>
      </c>
      <c r="AX176" s="68">
        <v>0</v>
      </c>
      <c r="AY176" s="70">
        <f t="shared" si="35"/>
        <v>0</v>
      </c>
      <c r="AZ176" s="68">
        <v>4</v>
      </c>
      <c r="BA176" s="68">
        <v>3</v>
      </c>
      <c r="BB176" s="70">
        <f t="shared" si="36"/>
        <v>0.75</v>
      </c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</row>
    <row r="177" spans="1:87" x14ac:dyDescent="0.25">
      <c r="A177" s="172">
        <v>32197</v>
      </c>
      <c r="B177" s="172">
        <v>10437</v>
      </c>
      <c r="C177" s="172">
        <v>1067502060</v>
      </c>
      <c r="D177" s="172" t="s">
        <v>748</v>
      </c>
      <c r="E177" s="172" t="s">
        <v>556</v>
      </c>
      <c r="F177" s="172" t="s">
        <v>556</v>
      </c>
      <c r="G177" s="172" t="s">
        <v>481</v>
      </c>
      <c r="H177" s="172" t="s">
        <v>481</v>
      </c>
      <c r="I177" s="172" t="s">
        <v>1242</v>
      </c>
      <c r="J177" s="172" t="s">
        <v>30</v>
      </c>
      <c r="K177" s="172" t="s">
        <v>745</v>
      </c>
      <c r="L177" s="172">
        <v>73011</v>
      </c>
      <c r="M177" s="172" t="s">
        <v>1229</v>
      </c>
      <c r="N177" s="172"/>
      <c r="O177" s="173">
        <v>0.5</v>
      </c>
      <c r="P177" s="174">
        <v>111326</v>
      </c>
      <c r="Q177" s="68">
        <v>108623.52</v>
      </c>
      <c r="R177" s="70">
        <f t="shared" si="25"/>
        <v>0.97572462856834885</v>
      </c>
      <c r="S177" s="68">
        <v>8918</v>
      </c>
      <c r="T177" s="68">
        <v>3564.35</v>
      </c>
      <c r="U177" s="70">
        <v>0.39968042161919715</v>
      </c>
      <c r="V177" s="68">
        <v>13315.387870189868</v>
      </c>
      <c r="W177" s="68">
        <v>12309.129999999997</v>
      </c>
      <c r="X177" s="70">
        <f t="shared" si="26"/>
        <v>0.92442894792102492</v>
      </c>
      <c r="Y177" s="68">
        <v>0</v>
      </c>
      <c r="Z177" s="108">
        <v>0</v>
      </c>
      <c r="AA177" s="70" t="e">
        <f t="shared" si="27"/>
        <v>#DIV/0!</v>
      </c>
      <c r="AB177" s="68">
        <v>10</v>
      </c>
      <c r="AC177" s="68">
        <v>6</v>
      </c>
      <c r="AD177" s="70">
        <f t="shared" si="28"/>
        <v>0.6</v>
      </c>
      <c r="AE177" s="68">
        <v>2</v>
      </c>
      <c r="AF177" s="68">
        <v>0</v>
      </c>
      <c r="AG177" s="70">
        <f t="shared" si="29"/>
        <v>0</v>
      </c>
      <c r="AH177" s="68">
        <v>53.698734142998511</v>
      </c>
      <c r="AI177" s="68">
        <v>61</v>
      </c>
      <c r="AJ177" s="70">
        <f t="shared" si="30"/>
        <v>1.1359671875608535</v>
      </c>
      <c r="AK177" s="68">
        <v>1.5919818145092635</v>
      </c>
      <c r="AL177" s="68">
        <v>0</v>
      </c>
      <c r="AM177" s="70">
        <f t="shared" si="31"/>
        <v>0</v>
      </c>
      <c r="AN177" s="68">
        <v>1.4425090153871452</v>
      </c>
      <c r="AO177" s="68">
        <v>1</v>
      </c>
      <c r="AP177" s="70">
        <f t="shared" si="32"/>
        <v>0.69323656859892613</v>
      </c>
      <c r="AQ177" s="68">
        <v>3.5844234810878199</v>
      </c>
      <c r="AR177" s="68">
        <v>3</v>
      </c>
      <c r="AS177" s="70">
        <f t="shared" si="33"/>
        <v>0.8369546778801773</v>
      </c>
      <c r="AT177" s="68">
        <v>54</v>
      </c>
      <c r="AU177" s="68">
        <v>2</v>
      </c>
      <c r="AV177" s="70">
        <f t="shared" si="34"/>
        <v>3.7037037037037035E-2</v>
      </c>
      <c r="AW177" s="68">
        <v>3.2581507290166476</v>
      </c>
      <c r="AX177" s="68">
        <v>0</v>
      </c>
      <c r="AY177" s="70">
        <f t="shared" si="35"/>
        <v>0</v>
      </c>
      <c r="AZ177" s="68">
        <v>4</v>
      </c>
      <c r="BA177" s="68">
        <v>1</v>
      </c>
      <c r="BB177" s="70">
        <f t="shared" si="36"/>
        <v>0.25</v>
      </c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</row>
    <row r="178" spans="1:87" x14ac:dyDescent="0.25">
      <c r="A178" s="131">
        <v>20536</v>
      </c>
      <c r="B178" s="131">
        <v>10820</v>
      </c>
      <c r="C178" s="131">
        <v>1088445323</v>
      </c>
      <c r="D178" s="131" t="s">
        <v>787</v>
      </c>
      <c r="E178" s="131" t="s">
        <v>556</v>
      </c>
      <c r="F178" s="131" t="s">
        <v>556</v>
      </c>
      <c r="G178" s="131" t="s">
        <v>38</v>
      </c>
      <c r="H178" s="131" t="s">
        <v>38</v>
      </c>
      <c r="I178" s="131" t="s">
        <v>1242</v>
      </c>
      <c r="J178" s="131" t="s">
        <v>30</v>
      </c>
      <c r="K178" s="131" t="s">
        <v>745</v>
      </c>
      <c r="L178" s="131">
        <v>73011</v>
      </c>
      <c r="M178" s="131" t="s">
        <v>1236</v>
      </c>
      <c r="N178" s="131"/>
      <c r="O178" s="165"/>
      <c r="P178" s="166">
        <v>155798</v>
      </c>
      <c r="Q178" s="68">
        <v>223023.48000000004</v>
      </c>
      <c r="R178" s="70">
        <f t="shared" si="25"/>
        <v>1.4314912900037231</v>
      </c>
      <c r="S178" s="68">
        <v>20028</v>
      </c>
      <c r="T178" s="68">
        <v>11212.72</v>
      </c>
      <c r="U178" s="70">
        <v>0.55985220691032556</v>
      </c>
      <c r="V178" s="68">
        <v>42612.701913649747</v>
      </c>
      <c r="W178" s="68">
        <v>33092.899999999994</v>
      </c>
      <c r="X178" s="70">
        <f t="shared" si="26"/>
        <v>0.77659708288527085</v>
      </c>
      <c r="Y178" s="68"/>
      <c r="Z178" s="108">
        <v>0</v>
      </c>
      <c r="AA178" s="70" t="e">
        <f t="shared" si="27"/>
        <v>#DIV/0!</v>
      </c>
      <c r="AB178" s="68">
        <v>32</v>
      </c>
      <c r="AC178" s="68">
        <v>12</v>
      </c>
      <c r="AD178" s="70">
        <f t="shared" si="28"/>
        <v>0.375</v>
      </c>
      <c r="AE178" s="68">
        <v>4</v>
      </c>
      <c r="AF178" s="68">
        <v>2</v>
      </c>
      <c r="AG178" s="70">
        <f t="shared" si="29"/>
        <v>0.5</v>
      </c>
      <c r="AH178" s="68">
        <v>174.02925446077296</v>
      </c>
      <c r="AI178" s="68">
        <v>172</v>
      </c>
      <c r="AJ178" s="70">
        <f t="shared" si="30"/>
        <v>0.98833957849753151</v>
      </c>
      <c r="AK178" s="68">
        <v>7.1639181652916859</v>
      </c>
      <c r="AL178" s="68">
        <v>4</v>
      </c>
      <c r="AM178" s="70">
        <f t="shared" si="31"/>
        <v>0.55835367011581938</v>
      </c>
      <c r="AN178" s="68">
        <v>4.3275270461614355</v>
      </c>
      <c r="AO178" s="68">
        <v>0</v>
      </c>
      <c r="AP178" s="70">
        <f t="shared" si="32"/>
        <v>0</v>
      </c>
      <c r="AQ178" s="68">
        <v>8.9610587027195496</v>
      </c>
      <c r="AR178" s="68">
        <v>0</v>
      </c>
      <c r="AS178" s="70">
        <f t="shared" si="33"/>
        <v>0</v>
      </c>
      <c r="AT178" s="68">
        <v>9</v>
      </c>
      <c r="AU178" s="68">
        <v>2</v>
      </c>
      <c r="AV178" s="70">
        <f t="shared" si="34"/>
        <v>0.22222222222222221</v>
      </c>
      <c r="AW178" s="68">
        <v>4.5597018421513003</v>
      </c>
      <c r="AX178" s="68">
        <v>0</v>
      </c>
      <c r="AY178" s="70">
        <f t="shared" si="35"/>
        <v>0</v>
      </c>
      <c r="AZ178" s="68">
        <v>16</v>
      </c>
      <c r="BA178" s="68">
        <v>1</v>
      </c>
      <c r="BB178" s="70">
        <f t="shared" si="36"/>
        <v>6.25E-2</v>
      </c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</row>
    <row r="179" spans="1:87" x14ac:dyDescent="0.25">
      <c r="A179" s="131">
        <v>30188</v>
      </c>
      <c r="B179" s="131">
        <v>10437</v>
      </c>
      <c r="C179" s="131">
        <v>1087908651</v>
      </c>
      <c r="D179" s="131" t="s">
        <v>751</v>
      </c>
      <c r="E179" s="131" t="s">
        <v>556</v>
      </c>
      <c r="F179" s="131" t="s">
        <v>556</v>
      </c>
      <c r="G179" s="131" t="s">
        <v>537</v>
      </c>
      <c r="H179" s="131" t="s">
        <v>537</v>
      </c>
      <c r="I179" s="131" t="s">
        <v>1242</v>
      </c>
      <c r="J179" s="131" t="s">
        <v>30</v>
      </c>
      <c r="K179" s="131" t="s">
        <v>745</v>
      </c>
      <c r="L179" s="131">
        <v>73011</v>
      </c>
      <c r="M179" s="131" t="s">
        <v>1236</v>
      </c>
      <c r="N179" s="131"/>
      <c r="O179" s="165"/>
      <c r="P179" s="166">
        <v>160798</v>
      </c>
      <c r="Q179" s="68">
        <v>177248.75000000003</v>
      </c>
      <c r="R179" s="70">
        <f t="shared" si="25"/>
        <v>1.1023069316782548</v>
      </c>
      <c r="S179" s="68">
        <v>17770</v>
      </c>
      <c r="T179" s="68">
        <v>19573.7</v>
      </c>
      <c r="U179" s="70">
        <v>1.1015025323579064</v>
      </c>
      <c r="V179" s="68">
        <v>42611.701913649747</v>
      </c>
      <c r="W179" s="68">
        <v>16086.29</v>
      </c>
      <c r="X179" s="70">
        <f t="shared" si="26"/>
        <v>0.37750874237780918</v>
      </c>
      <c r="Y179" s="68">
        <v>0</v>
      </c>
      <c r="Z179" s="108">
        <v>0</v>
      </c>
      <c r="AA179" s="70" t="e">
        <f t="shared" si="27"/>
        <v>#DIV/0!</v>
      </c>
      <c r="AB179" s="68">
        <v>32</v>
      </c>
      <c r="AC179" s="68">
        <v>16</v>
      </c>
      <c r="AD179" s="70">
        <f t="shared" si="28"/>
        <v>0.5</v>
      </c>
      <c r="AE179" s="68">
        <v>4</v>
      </c>
      <c r="AF179" s="68">
        <v>1</v>
      </c>
      <c r="AG179" s="70">
        <f t="shared" si="29"/>
        <v>0.25</v>
      </c>
      <c r="AH179" s="68">
        <v>174.99578047666171</v>
      </c>
      <c r="AI179" s="68">
        <v>121</v>
      </c>
      <c r="AJ179" s="70">
        <f t="shared" si="30"/>
        <v>0.69144524325337753</v>
      </c>
      <c r="AK179" s="68">
        <v>6.3679272580370538</v>
      </c>
      <c r="AL179" s="68">
        <v>1</v>
      </c>
      <c r="AM179" s="70">
        <f t="shared" si="31"/>
        <v>0.15703696972007422</v>
      </c>
      <c r="AN179" s="68">
        <v>4.3275270461614355</v>
      </c>
      <c r="AO179" s="68">
        <v>6</v>
      </c>
      <c r="AP179" s="70">
        <f t="shared" si="32"/>
        <v>1.3864731371978523</v>
      </c>
      <c r="AQ179" s="68">
        <v>8.9610587027195496</v>
      </c>
      <c r="AR179" s="68">
        <v>2</v>
      </c>
      <c r="AS179" s="70">
        <f t="shared" si="33"/>
        <v>0.22318791410138061</v>
      </c>
      <c r="AT179" s="68">
        <v>9</v>
      </c>
      <c r="AU179" s="68">
        <v>7</v>
      </c>
      <c r="AV179" s="70">
        <f t="shared" si="34"/>
        <v>0.77777777777777779</v>
      </c>
      <c r="AW179" s="68">
        <v>4.70603561543951</v>
      </c>
      <c r="AX179" s="68">
        <v>0</v>
      </c>
      <c r="AY179" s="70">
        <f t="shared" si="35"/>
        <v>0</v>
      </c>
      <c r="AZ179" s="68">
        <v>16</v>
      </c>
      <c r="BA179" s="68">
        <v>1</v>
      </c>
      <c r="BB179" s="70">
        <f t="shared" si="36"/>
        <v>6.25E-2</v>
      </c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</row>
    <row r="180" spans="1:87" x14ac:dyDescent="0.25">
      <c r="A180" s="131">
        <v>5803</v>
      </c>
      <c r="B180" s="131">
        <v>10437</v>
      </c>
      <c r="C180" s="131">
        <v>1087101398</v>
      </c>
      <c r="D180" s="131" t="s">
        <v>758</v>
      </c>
      <c r="E180" s="131" t="s">
        <v>556</v>
      </c>
      <c r="F180" s="131" t="s">
        <v>556</v>
      </c>
      <c r="G180" s="131" t="s">
        <v>483</v>
      </c>
      <c r="H180" s="131" t="s">
        <v>484</v>
      </c>
      <c r="I180" s="131" t="s">
        <v>1242</v>
      </c>
      <c r="J180" s="131" t="s">
        <v>30</v>
      </c>
      <c r="K180" s="131" t="s">
        <v>745</v>
      </c>
      <c r="L180" s="131">
        <v>73011</v>
      </c>
      <c r="M180" s="131" t="s">
        <v>1247</v>
      </c>
      <c r="N180" s="131"/>
      <c r="O180" s="165">
        <v>0.1</v>
      </c>
      <c r="P180" s="166">
        <v>169798</v>
      </c>
      <c r="Q180" s="68">
        <v>98619.159999999989</v>
      </c>
      <c r="R180" s="70">
        <f t="shared" si="25"/>
        <v>0.58080283631138174</v>
      </c>
      <c r="S180" s="68">
        <v>20584</v>
      </c>
      <c r="T180" s="68">
        <v>3738.26</v>
      </c>
      <c r="U180" s="70">
        <v>0.18160998834045861</v>
      </c>
      <c r="V180" s="68">
        <v>42611.701913649747</v>
      </c>
      <c r="W180" s="68">
        <v>8433.48</v>
      </c>
      <c r="X180" s="70">
        <f t="shared" si="26"/>
        <v>0.19791464835387187</v>
      </c>
      <c r="Y180" s="68">
        <v>2308</v>
      </c>
      <c r="Z180" s="108">
        <v>0</v>
      </c>
      <c r="AA180" s="70">
        <f t="shared" si="27"/>
        <v>0</v>
      </c>
      <c r="AB180" s="68">
        <v>32</v>
      </c>
      <c r="AC180" s="68">
        <v>7</v>
      </c>
      <c r="AD180" s="70">
        <f t="shared" si="28"/>
        <v>0.21875</v>
      </c>
      <c r="AE180" s="68">
        <v>4</v>
      </c>
      <c r="AF180" s="68">
        <v>1</v>
      </c>
      <c r="AG180" s="70">
        <f t="shared" si="29"/>
        <v>0.25</v>
      </c>
      <c r="AH180" s="68">
        <v>174.02925446077296</v>
      </c>
      <c r="AI180" s="68">
        <v>61</v>
      </c>
      <c r="AJ180" s="70">
        <f t="shared" si="30"/>
        <v>0.35051578074621759</v>
      </c>
      <c r="AK180" s="68">
        <v>6.3679272580370538</v>
      </c>
      <c r="AL180" s="68">
        <v>5</v>
      </c>
      <c r="AM180" s="70">
        <f t="shared" si="31"/>
        <v>0.78518484860037108</v>
      </c>
      <c r="AN180" s="68">
        <v>4.3275270461614355</v>
      </c>
      <c r="AO180" s="68">
        <v>5</v>
      </c>
      <c r="AP180" s="70">
        <f t="shared" si="32"/>
        <v>1.1553942809982101</v>
      </c>
      <c r="AQ180" s="68">
        <v>8.9610587027195496</v>
      </c>
      <c r="AR180" s="68">
        <v>1</v>
      </c>
      <c r="AS180" s="70">
        <f t="shared" si="33"/>
        <v>0.11159395705069031</v>
      </c>
      <c r="AT180" s="68">
        <v>9</v>
      </c>
      <c r="AU180" s="68">
        <v>1</v>
      </c>
      <c r="AV180" s="70">
        <f t="shared" si="34"/>
        <v>0.1111111111111111</v>
      </c>
      <c r="AW180" s="68">
        <v>4.9694364073582875</v>
      </c>
      <c r="AX180" s="68">
        <v>0</v>
      </c>
      <c r="AY180" s="70">
        <f t="shared" si="35"/>
        <v>0</v>
      </c>
      <c r="AZ180" s="68">
        <v>16</v>
      </c>
      <c r="BA180" s="68">
        <v>0</v>
      </c>
      <c r="BB180" s="70">
        <f t="shared" si="36"/>
        <v>0</v>
      </c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</row>
    <row r="181" spans="1:87" x14ac:dyDescent="0.25">
      <c r="A181" s="131">
        <v>22075</v>
      </c>
      <c r="B181" s="131">
        <v>17055</v>
      </c>
      <c r="C181" s="131">
        <v>1036090130</v>
      </c>
      <c r="D181" s="131" t="s">
        <v>759</v>
      </c>
      <c r="E181" s="131" t="s">
        <v>551</v>
      </c>
      <c r="F181" s="131" t="s">
        <v>551</v>
      </c>
      <c r="G181" s="131" t="s">
        <v>41</v>
      </c>
      <c r="H181" s="131" t="s">
        <v>41</v>
      </c>
      <c r="I181" s="131" t="s">
        <v>1242</v>
      </c>
      <c r="J181" s="131" t="s">
        <v>30</v>
      </c>
      <c r="K181" s="131" t="s">
        <v>42</v>
      </c>
      <c r="L181" s="131">
        <v>73013</v>
      </c>
      <c r="M181" s="131"/>
      <c r="N181" s="131"/>
      <c r="O181" s="165"/>
      <c r="P181" s="166">
        <v>700427</v>
      </c>
      <c r="Q181" s="68">
        <v>0</v>
      </c>
      <c r="R181" s="70">
        <f t="shared" si="25"/>
        <v>0</v>
      </c>
      <c r="S181" s="68">
        <v>53103</v>
      </c>
      <c r="T181" s="68">
        <v>0</v>
      </c>
      <c r="U181" s="70">
        <v>0</v>
      </c>
      <c r="V181" s="68">
        <v>107699.37034686159</v>
      </c>
      <c r="W181" s="68">
        <v>0</v>
      </c>
      <c r="X181" s="70">
        <f t="shared" si="26"/>
        <v>0</v>
      </c>
      <c r="Y181" s="68">
        <v>6935</v>
      </c>
      <c r="Z181" s="108">
        <v>0</v>
      </c>
      <c r="AA181" s="70">
        <f t="shared" si="27"/>
        <v>0</v>
      </c>
      <c r="AB181" s="68">
        <v>90</v>
      </c>
      <c r="AC181" s="68">
        <v>0</v>
      </c>
      <c r="AD181" s="70">
        <f t="shared" si="28"/>
        <v>0</v>
      </c>
      <c r="AE181" s="68">
        <v>16</v>
      </c>
      <c r="AF181" s="68">
        <v>0</v>
      </c>
      <c r="AG181" s="70">
        <f t="shared" si="29"/>
        <v>0</v>
      </c>
      <c r="AH181" s="68">
        <v>443.52292517576552</v>
      </c>
      <c r="AI181" s="68">
        <v>0</v>
      </c>
      <c r="AJ181" s="70">
        <f t="shared" si="30"/>
        <v>0</v>
      </c>
      <c r="AK181" s="68">
        <v>15.919818145092634</v>
      </c>
      <c r="AL181" s="68">
        <v>0</v>
      </c>
      <c r="AM181" s="70">
        <f t="shared" si="31"/>
        <v>0</v>
      </c>
      <c r="AN181" s="68">
        <v>20.195126215420032</v>
      </c>
      <c r="AO181" s="68">
        <v>0</v>
      </c>
      <c r="AP181" s="70">
        <f t="shared" si="32"/>
        <v>0</v>
      </c>
      <c r="AQ181" s="68">
        <v>49.285822864957524</v>
      </c>
      <c r="AR181" s="68">
        <v>0</v>
      </c>
      <c r="AS181" s="70">
        <f t="shared" si="33"/>
        <v>0</v>
      </c>
      <c r="AT181" s="68">
        <v>0</v>
      </c>
      <c r="AU181" s="68">
        <v>0</v>
      </c>
      <c r="AV181" s="70" t="e">
        <f t="shared" si="34"/>
        <v>#DIV/0!</v>
      </c>
      <c r="AW181" s="68">
        <v>20.499225164588175</v>
      </c>
      <c r="AX181" s="68">
        <v>0</v>
      </c>
      <c r="AY181" s="70">
        <f t="shared" si="35"/>
        <v>0</v>
      </c>
      <c r="AZ181" s="68">
        <v>27</v>
      </c>
      <c r="BA181" s="68">
        <v>0</v>
      </c>
      <c r="BB181" s="70">
        <f t="shared" si="36"/>
        <v>0</v>
      </c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</row>
    <row r="182" spans="1:87" x14ac:dyDescent="0.25">
      <c r="A182" s="131">
        <v>21232</v>
      </c>
      <c r="B182" s="131">
        <v>22075</v>
      </c>
      <c r="C182" s="131">
        <v>1052581749</v>
      </c>
      <c r="D182" s="131" t="s">
        <v>760</v>
      </c>
      <c r="E182" s="131" t="s">
        <v>554</v>
      </c>
      <c r="F182" s="131" t="s">
        <v>554</v>
      </c>
      <c r="G182" s="131" t="s">
        <v>43</v>
      </c>
      <c r="H182" s="131" t="s">
        <v>43</v>
      </c>
      <c r="I182" s="131" t="s">
        <v>1242</v>
      </c>
      <c r="J182" s="131" t="s">
        <v>30</v>
      </c>
      <c r="K182" s="131" t="s">
        <v>42</v>
      </c>
      <c r="L182" s="131">
        <v>73013</v>
      </c>
      <c r="M182" s="131"/>
      <c r="N182" s="131"/>
      <c r="O182" s="165"/>
      <c r="P182" s="166">
        <v>700427</v>
      </c>
      <c r="Q182" s="68">
        <v>0</v>
      </c>
      <c r="R182" s="70">
        <f t="shared" si="25"/>
        <v>0</v>
      </c>
      <c r="S182" s="68">
        <v>53103</v>
      </c>
      <c r="T182" s="68">
        <v>0</v>
      </c>
      <c r="U182" s="70">
        <v>0</v>
      </c>
      <c r="V182" s="68">
        <v>107699.37034686159</v>
      </c>
      <c r="W182" s="68">
        <v>0</v>
      </c>
      <c r="X182" s="70">
        <f t="shared" si="26"/>
        <v>0</v>
      </c>
      <c r="Y182" s="68">
        <v>6935</v>
      </c>
      <c r="Z182" s="108">
        <v>0</v>
      </c>
      <c r="AA182" s="70">
        <f t="shared" si="27"/>
        <v>0</v>
      </c>
      <c r="AB182" s="68">
        <v>90</v>
      </c>
      <c r="AC182" s="68">
        <v>0</v>
      </c>
      <c r="AD182" s="70">
        <f t="shared" si="28"/>
        <v>0</v>
      </c>
      <c r="AE182" s="68">
        <v>16</v>
      </c>
      <c r="AF182" s="68">
        <v>0</v>
      </c>
      <c r="AG182" s="70">
        <f t="shared" si="29"/>
        <v>0</v>
      </c>
      <c r="AH182" s="68">
        <v>443.52292517576552</v>
      </c>
      <c r="AI182" s="68">
        <v>0</v>
      </c>
      <c r="AJ182" s="70">
        <f t="shared" si="30"/>
        <v>0</v>
      </c>
      <c r="AK182" s="68">
        <v>15.919818145092634</v>
      </c>
      <c r="AL182" s="68">
        <v>0</v>
      </c>
      <c r="AM182" s="70">
        <f t="shared" si="31"/>
        <v>0</v>
      </c>
      <c r="AN182" s="68">
        <v>20.195126215420032</v>
      </c>
      <c r="AO182" s="68">
        <v>0</v>
      </c>
      <c r="AP182" s="70">
        <f t="shared" si="32"/>
        <v>0</v>
      </c>
      <c r="AQ182" s="68">
        <v>49.285822864957524</v>
      </c>
      <c r="AR182" s="68">
        <v>0</v>
      </c>
      <c r="AS182" s="70">
        <f t="shared" si="33"/>
        <v>0</v>
      </c>
      <c r="AT182" s="68">
        <v>0</v>
      </c>
      <c r="AU182" s="68">
        <v>0</v>
      </c>
      <c r="AV182" s="70" t="e">
        <f t="shared" si="34"/>
        <v>#DIV/0!</v>
      </c>
      <c r="AW182" s="68">
        <v>20.499225164588175</v>
      </c>
      <c r="AX182" s="68">
        <v>0</v>
      </c>
      <c r="AY182" s="70">
        <f t="shared" si="35"/>
        <v>0</v>
      </c>
      <c r="AZ182" s="68">
        <v>27</v>
      </c>
      <c r="BA182" s="68">
        <v>0</v>
      </c>
      <c r="BB182" s="70">
        <f t="shared" si="36"/>
        <v>0</v>
      </c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</row>
    <row r="183" spans="1:87" x14ac:dyDescent="0.25">
      <c r="A183" s="172">
        <v>5369</v>
      </c>
      <c r="B183" s="172">
        <v>21232</v>
      </c>
      <c r="C183" s="172">
        <v>1053949341</v>
      </c>
      <c r="D183" s="172" t="s">
        <v>761</v>
      </c>
      <c r="E183" s="172" t="s">
        <v>556</v>
      </c>
      <c r="F183" s="172" t="s">
        <v>556</v>
      </c>
      <c r="G183" s="172" t="s">
        <v>427</v>
      </c>
      <c r="H183" s="172" t="s">
        <v>428</v>
      </c>
      <c r="I183" s="172" t="s">
        <v>1242</v>
      </c>
      <c r="J183" s="172" t="s">
        <v>30</v>
      </c>
      <c r="K183" s="172" t="s">
        <v>42</v>
      </c>
      <c r="L183" s="172">
        <v>73013</v>
      </c>
      <c r="M183" s="172" t="s">
        <v>1236</v>
      </c>
      <c r="N183" s="172"/>
      <c r="O183" s="173"/>
      <c r="P183" s="174">
        <v>140105</v>
      </c>
      <c r="Q183" s="68">
        <v>76543.510000000009</v>
      </c>
      <c r="R183" s="70">
        <f t="shared" si="25"/>
        <v>0.54632960993540569</v>
      </c>
      <c r="S183" s="68">
        <v>13302</v>
      </c>
      <c r="T183" s="68">
        <v>10432.17</v>
      </c>
      <c r="U183" s="70">
        <v>0.78425575101488498</v>
      </c>
      <c r="V183" s="68">
        <v>26930.44263324096</v>
      </c>
      <c r="W183" s="68">
        <v>20719.550000000003</v>
      </c>
      <c r="X183" s="70">
        <f t="shared" si="26"/>
        <v>0.76937279799572666</v>
      </c>
      <c r="Y183" s="68">
        <v>0</v>
      </c>
      <c r="Z183" s="108">
        <v>0</v>
      </c>
      <c r="AA183" s="70" t="e">
        <f t="shared" si="27"/>
        <v>#DIV/0!</v>
      </c>
      <c r="AB183" s="68">
        <v>23</v>
      </c>
      <c r="AC183" s="68">
        <v>9</v>
      </c>
      <c r="AD183" s="70">
        <f t="shared" si="28"/>
        <v>0.39130434782608697</v>
      </c>
      <c r="AE183" s="68">
        <v>5</v>
      </c>
      <c r="AF183" s="68">
        <v>0</v>
      </c>
      <c r="AG183" s="70">
        <f t="shared" si="29"/>
        <v>0</v>
      </c>
      <c r="AH183" s="68">
        <v>111.36399430188574</v>
      </c>
      <c r="AI183" s="68">
        <v>84</v>
      </c>
      <c r="AJ183" s="70">
        <f t="shared" si="30"/>
        <v>0.75428328991408689</v>
      </c>
      <c r="AK183" s="68">
        <v>3.1839636290185269</v>
      </c>
      <c r="AL183" s="68">
        <v>1</v>
      </c>
      <c r="AM183" s="70">
        <f t="shared" si="31"/>
        <v>0.31407393944014844</v>
      </c>
      <c r="AN183" s="68">
        <v>5.048781553855008</v>
      </c>
      <c r="AO183" s="68">
        <v>4</v>
      </c>
      <c r="AP183" s="70">
        <f t="shared" si="32"/>
        <v>0.7922703641130584</v>
      </c>
      <c r="AQ183" s="68">
        <v>6.2727410919036846</v>
      </c>
      <c r="AR183" s="68">
        <v>7</v>
      </c>
      <c r="AS183" s="70">
        <f t="shared" si="33"/>
        <v>1.1159395705069031</v>
      </c>
      <c r="AT183" s="68"/>
      <c r="AU183" s="68">
        <v>0</v>
      </c>
      <c r="AV183" s="70" t="e">
        <f t="shared" si="34"/>
        <v>#DIV/0!</v>
      </c>
      <c r="AW183" s="68">
        <v>4.1004186613089253</v>
      </c>
      <c r="AX183" s="68">
        <v>0</v>
      </c>
      <c r="AY183" s="70">
        <f t="shared" si="35"/>
        <v>0</v>
      </c>
      <c r="AZ183" s="68">
        <v>7</v>
      </c>
      <c r="BA183" s="68">
        <v>1</v>
      </c>
      <c r="BB183" s="70">
        <f t="shared" si="36"/>
        <v>0.14285714285714285</v>
      </c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</row>
    <row r="184" spans="1:87" x14ac:dyDescent="0.25">
      <c r="A184" s="131">
        <v>217</v>
      </c>
      <c r="B184" s="131">
        <v>21232</v>
      </c>
      <c r="C184" s="131">
        <v>1063190621</v>
      </c>
      <c r="D184" s="131" t="s">
        <v>762</v>
      </c>
      <c r="E184" s="131" t="s">
        <v>556</v>
      </c>
      <c r="F184" s="131" t="s">
        <v>556</v>
      </c>
      <c r="G184" s="131" t="s">
        <v>44</v>
      </c>
      <c r="H184" s="131" t="s">
        <v>45</v>
      </c>
      <c r="I184" s="131" t="s">
        <v>1242</v>
      </c>
      <c r="J184" s="131" t="s">
        <v>30</v>
      </c>
      <c r="K184" s="131" t="s">
        <v>42</v>
      </c>
      <c r="L184" s="131">
        <v>73013</v>
      </c>
      <c r="M184" s="131" t="s">
        <v>1161</v>
      </c>
      <c r="N184" s="131"/>
      <c r="O184" s="165">
        <v>0.5</v>
      </c>
      <c r="P184" s="166">
        <v>93368</v>
      </c>
      <c r="Q184" s="68">
        <v>55255.659999999989</v>
      </c>
      <c r="R184" s="70">
        <f t="shared" si="25"/>
        <v>0.59180511524290969</v>
      </c>
      <c r="S184" s="68">
        <v>4499</v>
      </c>
      <c r="T184" s="68">
        <v>6954.78</v>
      </c>
      <c r="U184" s="70">
        <v>1.5458501889308736</v>
      </c>
      <c r="V184" s="68">
        <v>8973.1745042190396</v>
      </c>
      <c r="W184" s="68">
        <v>14488.259999999998</v>
      </c>
      <c r="X184" s="70">
        <f t="shared" si="26"/>
        <v>1.6146192178908207</v>
      </c>
      <c r="Y184" s="68">
        <v>3468</v>
      </c>
      <c r="Z184" s="108">
        <v>0</v>
      </c>
      <c r="AA184" s="70">
        <f t="shared" si="27"/>
        <v>0</v>
      </c>
      <c r="AB184" s="68">
        <v>7</v>
      </c>
      <c r="AC184" s="68">
        <v>6</v>
      </c>
      <c r="AD184" s="70">
        <f t="shared" si="28"/>
        <v>0.8571428571428571</v>
      </c>
      <c r="AE184" s="68">
        <v>1</v>
      </c>
      <c r="AF184" s="68">
        <v>1</v>
      </c>
      <c r="AG184" s="70">
        <f t="shared" si="29"/>
        <v>1</v>
      </c>
      <c r="AH184" s="68">
        <v>36.799156095332343</v>
      </c>
      <c r="AI184" s="68">
        <v>35</v>
      </c>
      <c r="AJ184" s="70">
        <f t="shared" si="30"/>
        <v>0.9511087675306622</v>
      </c>
      <c r="AK184" s="68">
        <v>1.5919818145092635</v>
      </c>
      <c r="AL184" s="68">
        <v>1</v>
      </c>
      <c r="AM184" s="70">
        <f t="shared" si="31"/>
        <v>0.62814787888029688</v>
      </c>
      <c r="AN184" s="68">
        <v>1.4425090153871452</v>
      </c>
      <c r="AO184" s="68">
        <v>0</v>
      </c>
      <c r="AP184" s="70">
        <f t="shared" si="32"/>
        <v>0</v>
      </c>
      <c r="AQ184" s="68">
        <v>2.6883176108158651</v>
      </c>
      <c r="AR184" s="68">
        <v>3</v>
      </c>
      <c r="AS184" s="70">
        <f t="shared" si="33"/>
        <v>1.1159395705069031</v>
      </c>
      <c r="AT184" s="68"/>
      <c r="AU184" s="68">
        <v>0</v>
      </c>
      <c r="AV184" s="70" t="e">
        <f t="shared" si="34"/>
        <v>#DIV/0!</v>
      </c>
      <c r="AW184" s="68">
        <v>2.7325783488747133</v>
      </c>
      <c r="AX184" s="68">
        <v>0</v>
      </c>
      <c r="AY184" s="70">
        <f t="shared" si="35"/>
        <v>0</v>
      </c>
      <c r="AZ184" s="68">
        <v>2</v>
      </c>
      <c r="BA184" s="68">
        <v>6</v>
      </c>
      <c r="BB184" s="70">
        <f t="shared" si="36"/>
        <v>3</v>
      </c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</row>
    <row r="185" spans="1:87" x14ac:dyDescent="0.25">
      <c r="A185" s="131">
        <v>21737</v>
      </c>
      <c r="B185" s="131">
        <v>21232</v>
      </c>
      <c r="C185" s="131">
        <v>1042028231</v>
      </c>
      <c r="D185" s="131" t="s">
        <v>764</v>
      </c>
      <c r="E185" s="131" t="s">
        <v>556</v>
      </c>
      <c r="F185" s="131" t="s">
        <v>556</v>
      </c>
      <c r="G185" s="131" t="s">
        <v>47</v>
      </c>
      <c r="H185" s="131" t="s">
        <v>47</v>
      </c>
      <c r="I185" s="131" t="s">
        <v>1242</v>
      </c>
      <c r="J185" s="131" t="s">
        <v>30</v>
      </c>
      <c r="K185" s="131" t="s">
        <v>42</v>
      </c>
      <c r="L185" s="131">
        <v>73013</v>
      </c>
      <c r="M185" s="131" t="s">
        <v>1236</v>
      </c>
      <c r="N185" s="131"/>
      <c r="O185" s="165"/>
      <c r="P185" s="166">
        <v>150108</v>
      </c>
      <c r="Q185" s="68">
        <v>169696.55999999997</v>
      </c>
      <c r="R185" s="70">
        <f t="shared" si="25"/>
        <v>1.1304964425613555</v>
      </c>
      <c r="S185" s="68">
        <v>13252</v>
      </c>
      <c r="T185" s="68">
        <v>10432.17</v>
      </c>
      <c r="U185" s="70">
        <v>0.78721476003622093</v>
      </c>
      <c r="V185" s="68">
        <v>26924.702100481751</v>
      </c>
      <c r="W185" s="68">
        <v>19532.559999999998</v>
      </c>
      <c r="X185" s="70">
        <f t="shared" si="26"/>
        <v>0.72545129476661918</v>
      </c>
      <c r="Y185" s="68">
        <v>0</v>
      </c>
      <c r="Z185" s="108">
        <v>0</v>
      </c>
      <c r="AA185" s="70" t="e">
        <f t="shared" si="27"/>
        <v>#DIV/0!</v>
      </c>
      <c r="AB185" s="68">
        <v>23</v>
      </c>
      <c r="AC185" s="68">
        <v>18</v>
      </c>
      <c r="AD185" s="70">
        <f t="shared" si="28"/>
        <v>0.78260869565217395</v>
      </c>
      <c r="AE185" s="68">
        <v>4</v>
      </c>
      <c r="AF185" s="68">
        <v>0</v>
      </c>
      <c r="AG185" s="70">
        <f t="shared" si="29"/>
        <v>0</v>
      </c>
      <c r="AH185" s="68">
        <v>111.36399430188574</v>
      </c>
      <c r="AI185" s="68">
        <v>67</v>
      </c>
      <c r="AJ185" s="70">
        <f t="shared" si="30"/>
        <v>0.60163071933623591</v>
      </c>
      <c r="AK185" s="68">
        <v>3.9799545362731585</v>
      </c>
      <c r="AL185" s="68">
        <v>2</v>
      </c>
      <c r="AM185" s="70">
        <f t="shared" si="31"/>
        <v>0.50251830310423751</v>
      </c>
      <c r="AN185" s="68">
        <v>5.048781553855008</v>
      </c>
      <c r="AO185" s="68">
        <v>0</v>
      </c>
      <c r="AP185" s="70">
        <f t="shared" si="32"/>
        <v>0</v>
      </c>
      <c r="AQ185" s="68">
        <v>6.2727410919036846</v>
      </c>
      <c r="AR185" s="68">
        <v>4</v>
      </c>
      <c r="AS185" s="70">
        <f t="shared" si="33"/>
        <v>0.63767975457537318</v>
      </c>
      <c r="AT185" s="68"/>
      <c r="AU185" s="68">
        <v>0</v>
      </c>
      <c r="AV185" s="70" t="e">
        <f t="shared" si="34"/>
        <v>#DIV/0!</v>
      </c>
      <c r="AW185" s="68">
        <v>4.3931740081493178</v>
      </c>
      <c r="AX185" s="68">
        <v>0</v>
      </c>
      <c r="AY185" s="70">
        <f t="shared" si="35"/>
        <v>0</v>
      </c>
      <c r="AZ185" s="68">
        <v>7</v>
      </c>
      <c r="BA185" s="68">
        <v>16</v>
      </c>
      <c r="BB185" s="70">
        <f t="shared" si="36"/>
        <v>2.2857142857142856</v>
      </c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</row>
    <row r="186" spans="1:87" x14ac:dyDescent="0.25">
      <c r="A186" s="131">
        <v>3589</v>
      </c>
      <c r="B186" s="131">
        <v>21232</v>
      </c>
      <c r="C186" s="131">
        <v>1021358377</v>
      </c>
      <c r="D186" s="131" t="s">
        <v>765</v>
      </c>
      <c r="E186" s="131" t="s">
        <v>556</v>
      </c>
      <c r="F186" s="131" t="s">
        <v>556</v>
      </c>
      <c r="G186" s="131" t="s">
        <v>48</v>
      </c>
      <c r="H186" s="131" t="s">
        <v>49</v>
      </c>
      <c r="I186" s="131" t="s">
        <v>1242</v>
      </c>
      <c r="J186" s="131" t="s">
        <v>30</v>
      </c>
      <c r="K186" s="131" t="s">
        <v>42</v>
      </c>
      <c r="L186" s="131">
        <v>73013</v>
      </c>
      <c r="M186" s="131" t="s">
        <v>1236</v>
      </c>
      <c r="N186" s="131"/>
      <c r="O186" s="165"/>
      <c r="P186" s="166">
        <v>147108</v>
      </c>
      <c r="Q186" s="68">
        <v>86946.97</v>
      </c>
      <c r="R186" s="70">
        <f t="shared" si="25"/>
        <v>0.59104175163825212</v>
      </c>
      <c r="S186" s="68">
        <v>13277</v>
      </c>
      <c r="T186" s="68">
        <v>14206.079999999998</v>
      </c>
      <c r="U186" s="70">
        <v>1.069976651351962</v>
      </c>
      <c r="V186" s="68">
        <v>26924.702100481751</v>
      </c>
      <c r="W186" s="68">
        <v>12329.13</v>
      </c>
      <c r="X186" s="70">
        <f t="shared" si="26"/>
        <v>0.45791147304019381</v>
      </c>
      <c r="Y186" s="68">
        <v>0</v>
      </c>
      <c r="Z186" s="108">
        <v>0</v>
      </c>
      <c r="AA186" s="70" t="e">
        <f t="shared" si="27"/>
        <v>#DIV/0!</v>
      </c>
      <c r="AB186" s="68">
        <v>23</v>
      </c>
      <c r="AC186" s="68">
        <v>8</v>
      </c>
      <c r="AD186" s="70">
        <f t="shared" si="28"/>
        <v>0.34782608695652173</v>
      </c>
      <c r="AE186" s="68">
        <v>4</v>
      </c>
      <c r="AF186" s="68">
        <v>2</v>
      </c>
      <c r="AG186" s="70">
        <f t="shared" si="29"/>
        <v>0.5</v>
      </c>
      <c r="AH186" s="68">
        <v>110.39746828599702</v>
      </c>
      <c r="AI186" s="68">
        <v>44</v>
      </c>
      <c r="AJ186" s="70">
        <f t="shared" si="30"/>
        <v>0.39855986448903941</v>
      </c>
      <c r="AK186" s="68">
        <v>3.9799545362731585</v>
      </c>
      <c r="AL186" s="68">
        <v>1</v>
      </c>
      <c r="AM186" s="70">
        <f t="shared" si="31"/>
        <v>0.25125915155211875</v>
      </c>
      <c r="AN186" s="68">
        <v>5.7700360615485806</v>
      </c>
      <c r="AO186" s="68">
        <v>1</v>
      </c>
      <c r="AP186" s="70">
        <f t="shared" si="32"/>
        <v>0.17330914214973153</v>
      </c>
      <c r="AQ186" s="68">
        <v>6.2727410919036846</v>
      </c>
      <c r="AR186" s="68">
        <v>6</v>
      </c>
      <c r="AS186" s="70">
        <f t="shared" si="33"/>
        <v>0.95651963186305977</v>
      </c>
      <c r="AT186" s="68"/>
      <c r="AU186" s="68">
        <v>0</v>
      </c>
      <c r="AV186" s="70" t="e">
        <f t="shared" si="34"/>
        <v>#DIV/0!</v>
      </c>
      <c r="AW186" s="68">
        <v>4.3053737441763911</v>
      </c>
      <c r="AX186" s="68">
        <v>0</v>
      </c>
      <c r="AY186" s="70">
        <f t="shared" si="35"/>
        <v>0</v>
      </c>
      <c r="AZ186" s="68">
        <v>7</v>
      </c>
      <c r="BA186" s="68">
        <v>4</v>
      </c>
      <c r="BB186" s="70">
        <f t="shared" si="36"/>
        <v>0.5714285714285714</v>
      </c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</row>
    <row r="187" spans="1:87" x14ac:dyDescent="0.25">
      <c r="A187" s="131">
        <v>10443</v>
      </c>
      <c r="B187" s="131">
        <v>21232</v>
      </c>
      <c r="C187" s="131">
        <v>1066321231</v>
      </c>
      <c r="D187" s="131" t="s">
        <v>766</v>
      </c>
      <c r="E187" s="131" t="s">
        <v>556</v>
      </c>
      <c r="F187" s="131" t="s">
        <v>556</v>
      </c>
      <c r="G187" s="131" t="s">
        <v>50</v>
      </c>
      <c r="H187" s="131" t="s">
        <v>50</v>
      </c>
      <c r="I187" s="131" t="s">
        <v>1242</v>
      </c>
      <c r="J187" s="131" t="s">
        <v>30</v>
      </c>
      <c r="K187" s="131" t="s">
        <v>42</v>
      </c>
      <c r="L187" s="131">
        <v>73013</v>
      </c>
      <c r="M187" s="131" t="s">
        <v>1161</v>
      </c>
      <c r="N187" s="131"/>
      <c r="O187" s="165">
        <v>0.5</v>
      </c>
      <c r="P187" s="166">
        <v>91368</v>
      </c>
      <c r="Q187" s="68">
        <v>86019.16</v>
      </c>
      <c r="R187" s="70">
        <f t="shared" si="25"/>
        <v>0.94145827860957887</v>
      </c>
      <c r="S187" s="68">
        <v>4398</v>
      </c>
      <c r="T187" s="68">
        <v>6954.78</v>
      </c>
      <c r="U187" s="70">
        <v>1.5813506139154161</v>
      </c>
      <c r="V187" s="68">
        <v>8973.1745042190396</v>
      </c>
      <c r="W187" s="68">
        <v>7911.2900000000009</v>
      </c>
      <c r="X187" s="70">
        <f t="shared" si="26"/>
        <v>0.88166010772221604</v>
      </c>
      <c r="Y187" s="68">
        <v>3467</v>
      </c>
      <c r="Z187" s="108">
        <v>0</v>
      </c>
      <c r="AA187" s="70">
        <f t="shared" si="27"/>
        <v>0</v>
      </c>
      <c r="AB187" s="68">
        <v>7</v>
      </c>
      <c r="AC187" s="68">
        <v>5</v>
      </c>
      <c r="AD187" s="70">
        <f t="shared" si="28"/>
        <v>0.7142857142857143</v>
      </c>
      <c r="AE187" s="68">
        <v>1</v>
      </c>
      <c r="AF187" s="68">
        <v>1</v>
      </c>
      <c r="AG187" s="70">
        <f t="shared" si="29"/>
        <v>1</v>
      </c>
      <c r="AH187" s="68">
        <v>36.799156095332343</v>
      </c>
      <c r="AI187" s="68">
        <v>83</v>
      </c>
      <c r="AJ187" s="70">
        <f t="shared" si="30"/>
        <v>2.2554865058584275</v>
      </c>
      <c r="AK187" s="68">
        <v>1.5919818145092635</v>
      </c>
      <c r="AL187" s="68">
        <v>1</v>
      </c>
      <c r="AM187" s="70">
        <f t="shared" si="31"/>
        <v>0.62814787888029688</v>
      </c>
      <c r="AN187" s="68">
        <v>1.4425090153871452</v>
      </c>
      <c r="AO187" s="68">
        <v>3</v>
      </c>
      <c r="AP187" s="70">
        <f t="shared" si="32"/>
        <v>2.0797097057967782</v>
      </c>
      <c r="AQ187" s="68">
        <v>2.6883176108158651</v>
      </c>
      <c r="AR187" s="68">
        <v>4</v>
      </c>
      <c r="AS187" s="70">
        <f t="shared" si="33"/>
        <v>1.4879194273425373</v>
      </c>
      <c r="AT187" s="68"/>
      <c r="AU187" s="68">
        <v>0</v>
      </c>
      <c r="AV187" s="70" t="e">
        <f t="shared" si="34"/>
        <v>#DIV/0!</v>
      </c>
      <c r="AW187" s="68">
        <v>2.6740448395594294</v>
      </c>
      <c r="AX187" s="68">
        <v>0</v>
      </c>
      <c r="AY187" s="70">
        <f t="shared" si="35"/>
        <v>0</v>
      </c>
      <c r="AZ187" s="68">
        <v>2</v>
      </c>
      <c r="BA187" s="68">
        <v>2</v>
      </c>
      <c r="BB187" s="70">
        <f t="shared" si="36"/>
        <v>1</v>
      </c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</row>
    <row r="188" spans="1:87" x14ac:dyDescent="0.25">
      <c r="A188" s="131">
        <v>21019</v>
      </c>
      <c r="B188" s="131">
        <v>21232</v>
      </c>
      <c r="C188" s="131">
        <v>1049143066</v>
      </c>
      <c r="D188" s="131" t="s">
        <v>767</v>
      </c>
      <c r="E188" s="131" t="s">
        <v>556</v>
      </c>
      <c r="F188" s="131" t="s">
        <v>556</v>
      </c>
      <c r="G188" s="131" t="s">
        <v>51</v>
      </c>
      <c r="H188" s="131" t="s">
        <v>51</v>
      </c>
      <c r="I188" s="131" t="s">
        <v>1242</v>
      </c>
      <c r="J188" s="131" t="s">
        <v>30</v>
      </c>
      <c r="K188" s="131" t="s">
        <v>42</v>
      </c>
      <c r="L188" s="131">
        <v>73013</v>
      </c>
      <c r="M188" s="131" t="s">
        <v>1228</v>
      </c>
      <c r="N188" s="131"/>
      <c r="O188" s="165">
        <v>0.5</v>
      </c>
      <c r="P188" s="166">
        <v>78368</v>
      </c>
      <c r="Q188" s="68">
        <v>125322.65000000001</v>
      </c>
      <c r="R188" s="70">
        <f t="shared" si="25"/>
        <v>1.5991559054716211</v>
      </c>
      <c r="S188" s="68">
        <v>4375</v>
      </c>
      <c r="T188" s="68">
        <v>10171.299999999999</v>
      </c>
      <c r="U188" s="70">
        <v>2.3248685714285711</v>
      </c>
      <c r="V188" s="68">
        <v>8973.1745042190396</v>
      </c>
      <c r="W188" s="68">
        <v>27475.66</v>
      </c>
      <c r="X188" s="70">
        <f t="shared" si="26"/>
        <v>3.061977674353864</v>
      </c>
      <c r="Y188" s="68">
        <v>0</v>
      </c>
      <c r="Z188" s="108">
        <v>0</v>
      </c>
      <c r="AA188" s="70" t="e">
        <f t="shared" si="27"/>
        <v>#DIV/0!</v>
      </c>
      <c r="AB188" s="68">
        <v>7</v>
      </c>
      <c r="AC188" s="68">
        <v>11</v>
      </c>
      <c r="AD188" s="70">
        <f t="shared" si="28"/>
        <v>1.5714285714285714</v>
      </c>
      <c r="AE188" s="68">
        <v>1</v>
      </c>
      <c r="AF188" s="68">
        <v>0</v>
      </c>
      <c r="AG188" s="70">
        <f t="shared" si="29"/>
        <v>0</v>
      </c>
      <c r="AH188" s="68">
        <v>36.799156095332343</v>
      </c>
      <c r="AI188" s="68">
        <v>60</v>
      </c>
      <c r="AJ188" s="70">
        <f t="shared" si="30"/>
        <v>1.6304721729097067</v>
      </c>
      <c r="AK188" s="68">
        <v>1.5919818145092635</v>
      </c>
      <c r="AL188" s="68">
        <v>11</v>
      </c>
      <c r="AM188" s="70">
        <f t="shared" si="31"/>
        <v>6.9096266676832654</v>
      </c>
      <c r="AN188" s="68">
        <v>1.4425090153871452</v>
      </c>
      <c r="AO188" s="68">
        <v>1</v>
      </c>
      <c r="AP188" s="70">
        <f t="shared" si="32"/>
        <v>0.69323656859892613</v>
      </c>
      <c r="AQ188" s="68">
        <v>25.090964367614738</v>
      </c>
      <c r="AR188" s="68">
        <v>18</v>
      </c>
      <c r="AS188" s="70">
        <f t="shared" si="33"/>
        <v>0.71738972389729483</v>
      </c>
      <c r="AT188" s="68"/>
      <c r="AU188" s="68">
        <v>0</v>
      </c>
      <c r="AV188" s="70" t="e">
        <f t="shared" si="34"/>
        <v>#DIV/0!</v>
      </c>
      <c r="AW188" s="68">
        <v>2.2935770290100841</v>
      </c>
      <c r="AX188" s="68">
        <v>0</v>
      </c>
      <c r="AY188" s="70">
        <f t="shared" si="35"/>
        <v>0</v>
      </c>
      <c r="AZ188" s="68">
        <v>2</v>
      </c>
      <c r="BA188" s="68">
        <v>10</v>
      </c>
      <c r="BB188" s="70">
        <f t="shared" si="36"/>
        <v>5</v>
      </c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</row>
    <row r="189" spans="1:87" x14ac:dyDescent="0.25">
      <c r="A189" s="157">
        <v>0</v>
      </c>
      <c r="B189" s="157">
        <v>17055</v>
      </c>
      <c r="C189" s="157">
        <v>0</v>
      </c>
      <c r="D189" s="157" t="s">
        <v>989</v>
      </c>
      <c r="E189" s="157" t="s">
        <v>551</v>
      </c>
      <c r="F189" s="157" t="s">
        <v>551</v>
      </c>
      <c r="G189" s="157">
        <v>0</v>
      </c>
      <c r="H189" s="157">
        <v>0</v>
      </c>
      <c r="I189" s="157" t="s">
        <v>1242</v>
      </c>
      <c r="J189" s="157" t="s">
        <v>30</v>
      </c>
      <c r="K189" s="157" t="s">
        <v>52</v>
      </c>
      <c r="L189" s="157">
        <v>73014</v>
      </c>
      <c r="M189" s="157"/>
      <c r="N189" s="157"/>
      <c r="O189" s="170"/>
      <c r="P189" s="171">
        <v>291845</v>
      </c>
      <c r="Q189" s="68">
        <v>0</v>
      </c>
      <c r="R189" s="70">
        <f t="shared" si="25"/>
        <v>0</v>
      </c>
      <c r="S189" s="68">
        <v>29502</v>
      </c>
      <c r="T189" s="68">
        <v>0</v>
      </c>
      <c r="U189" s="70">
        <v>0</v>
      </c>
      <c r="V189" s="68">
        <v>59801.67177595642</v>
      </c>
      <c r="W189" s="68">
        <v>0</v>
      </c>
      <c r="X189" s="70">
        <f t="shared" si="26"/>
        <v>0</v>
      </c>
      <c r="Y189" s="68">
        <v>4957</v>
      </c>
      <c r="Z189" s="108">
        <v>0</v>
      </c>
      <c r="AA189" s="70">
        <f t="shared" si="27"/>
        <v>0</v>
      </c>
      <c r="AB189" s="68">
        <v>45</v>
      </c>
      <c r="AC189" s="68">
        <v>0</v>
      </c>
      <c r="AD189" s="70">
        <f t="shared" si="28"/>
        <v>0</v>
      </c>
      <c r="AE189" s="68">
        <v>7</v>
      </c>
      <c r="AF189" s="68">
        <v>0</v>
      </c>
      <c r="AG189" s="70">
        <f t="shared" si="29"/>
        <v>0</v>
      </c>
      <c r="AH189" s="68">
        <v>245.66104063554894</v>
      </c>
      <c r="AI189" s="68">
        <v>0</v>
      </c>
      <c r="AJ189" s="70">
        <f t="shared" si="30"/>
        <v>0</v>
      </c>
      <c r="AK189" s="68">
        <v>8.7558999798009491</v>
      </c>
      <c r="AL189" s="68">
        <v>0</v>
      </c>
      <c r="AM189" s="70">
        <f t="shared" si="31"/>
        <v>0</v>
      </c>
      <c r="AN189" s="68">
        <v>11.540072123097161</v>
      </c>
      <c r="AO189" s="68">
        <v>0</v>
      </c>
      <c r="AP189" s="70">
        <f t="shared" si="32"/>
        <v>0</v>
      </c>
      <c r="AQ189" s="68">
        <v>28.67538784870256</v>
      </c>
      <c r="AR189" s="68">
        <v>0</v>
      </c>
      <c r="AS189" s="70">
        <f t="shared" si="33"/>
        <v>0</v>
      </c>
      <c r="AT189" s="68">
        <v>0</v>
      </c>
      <c r="AU189" s="68">
        <v>0</v>
      </c>
      <c r="AV189" s="70" t="e">
        <f t="shared" si="34"/>
        <v>#DIV/0!</v>
      </c>
      <c r="AW189" s="68">
        <v>8.5413560130595148</v>
      </c>
      <c r="AX189" s="68">
        <v>0</v>
      </c>
      <c r="AY189" s="70">
        <f t="shared" si="35"/>
        <v>0</v>
      </c>
      <c r="AZ189" s="68">
        <v>15</v>
      </c>
      <c r="BA189" s="68">
        <v>0</v>
      </c>
      <c r="BB189" s="70">
        <f t="shared" si="36"/>
        <v>0</v>
      </c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</row>
    <row r="190" spans="1:87" x14ac:dyDescent="0.25">
      <c r="A190" s="172">
        <v>21645</v>
      </c>
      <c r="B190" s="172">
        <v>17055</v>
      </c>
      <c r="C190" s="172">
        <v>1048870875</v>
      </c>
      <c r="D190" s="172" t="s">
        <v>769</v>
      </c>
      <c r="E190" s="172" t="s">
        <v>554</v>
      </c>
      <c r="F190" s="172" t="s">
        <v>554</v>
      </c>
      <c r="G190" s="172" t="s">
        <v>53</v>
      </c>
      <c r="H190" s="172" t="s">
        <v>53</v>
      </c>
      <c r="I190" s="172" t="s">
        <v>1242</v>
      </c>
      <c r="J190" s="172" t="s">
        <v>30</v>
      </c>
      <c r="K190" s="172" t="s">
        <v>52</v>
      </c>
      <c r="L190" s="172">
        <v>73014</v>
      </c>
      <c r="M190" s="172"/>
      <c r="N190" s="172"/>
      <c r="O190" s="173"/>
      <c r="P190" s="174">
        <v>291845</v>
      </c>
      <c r="Q190" s="68">
        <v>0</v>
      </c>
      <c r="R190" s="70">
        <f t="shared" si="25"/>
        <v>0</v>
      </c>
      <c r="S190" s="68">
        <v>29502</v>
      </c>
      <c r="T190" s="68">
        <v>0</v>
      </c>
      <c r="U190" s="70">
        <v>0</v>
      </c>
      <c r="V190" s="68">
        <v>59801.67177595642</v>
      </c>
      <c r="W190" s="68">
        <v>0</v>
      </c>
      <c r="X190" s="70">
        <f t="shared" si="26"/>
        <v>0</v>
      </c>
      <c r="Y190" s="68">
        <v>4957</v>
      </c>
      <c r="Z190" s="108">
        <v>0</v>
      </c>
      <c r="AA190" s="70">
        <f t="shared" si="27"/>
        <v>0</v>
      </c>
      <c r="AB190" s="68">
        <v>45</v>
      </c>
      <c r="AC190" s="68">
        <v>0</v>
      </c>
      <c r="AD190" s="70">
        <f t="shared" si="28"/>
        <v>0</v>
      </c>
      <c r="AE190" s="68">
        <v>7</v>
      </c>
      <c r="AF190" s="68">
        <v>0</v>
      </c>
      <c r="AG190" s="70">
        <f t="shared" si="29"/>
        <v>0</v>
      </c>
      <c r="AH190" s="68">
        <v>245.66104063554894</v>
      </c>
      <c r="AI190" s="68">
        <v>0</v>
      </c>
      <c r="AJ190" s="70">
        <f t="shared" si="30"/>
        <v>0</v>
      </c>
      <c r="AK190" s="68">
        <v>8.7558999798009491</v>
      </c>
      <c r="AL190" s="68">
        <v>0</v>
      </c>
      <c r="AM190" s="70">
        <f t="shared" si="31"/>
        <v>0</v>
      </c>
      <c r="AN190" s="68">
        <v>11.540072123097161</v>
      </c>
      <c r="AO190" s="68">
        <v>0</v>
      </c>
      <c r="AP190" s="70">
        <f t="shared" si="32"/>
        <v>0</v>
      </c>
      <c r="AQ190" s="68">
        <v>28.67538784870256</v>
      </c>
      <c r="AR190" s="68">
        <v>0</v>
      </c>
      <c r="AS190" s="70">
        <f t="shared" si="33"/>
        <v>0</v>
      </c>
      <c r="AT190" s="68">
        <v>0</v>
      </c>
      <c r="AU190" s="68">
        <v>0</v>
      </c>
      <c r="AV190" s="70" t="e">
        <f t="shared" si="34"/>
        <v>#DIV/0!</v>
      </c>
      <c r="AW190" s="68">
        <v>8.5413560130595148</v>
      </c>
      <c r="AX190" s="68">
        <v>0</v>
      </c>
      <c r="AY190" s="70">
        <f t="shared" si="35"/>
        <v>0</v>
      </c>
      <c r="AZ190" s="68">
        <v>15</v>
      </c>
      <c r="BA190" s="68">
        <v>0</v>
      </c>
      <c r="BB190" s="70">
        <f t="shared" si="36"/>
        <v>0</v>
      </c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</row>
    <row r="191" spans="1:87" x14ac:dyDescent="0.25">
      <c r="A191" s="131">
        <v>21682</v>
      </c>
      <c r="B191" s="131">
        <v>21645</v>
      </c>
      <c r="C191" s="131">
        <v>1028041018</v>
      </c>
      <c r="D191" s="131" t="s">
        <v>768</v>
      </c>
      <c r="E191" s="131" t="s">
        <v>556</v>
      </c>
      <c r="F191" s="131" t="s">
        <v>556</v>
      </c>
      <c r="G191" s="131" t="s">
        <v>55</v>
      </c>
      <c r="H191" s="131" t="s">
        <v>55</v>
      </c>
      <c r="I191" s="131" t="s">
        <v>1242</v>
      </c>
      <c r="J191" s="131" t="s">
        <v>30</v>
      </c>
      <c r="K191" s="131" t="s">
        <v>52</v>
      </c>
      <c r="L191" s="131">
        <v>73014</v>
      </c>
      <c r="M191" s="131" t="s">
        <v>1159</v>
      </c>
      <c r="N191" s="131"/>
      <c r="O191" s="165">
        <v>0.5</v>
      </c>
      <c r="P191" s="166">
        <v>22173</v>
      </c>
      <c r="Q191" s="68">
        <v>60560.05</v>
      </c>
      <c r="R191" s="70">
        <f t="shared" si="25"/>
        <v>2.7312519731204619</v>
      </c>
      <c r="S191" s="68">
        <v>2926</v>
      </c>
      <c r="T191" s="68">
        <v>4866.08</v>
      </c>
      <c r="U191" s="70">
        <v>1.6630485304169516</v>
      </c>
      <c r="V191" s="68">
        <v>4281.0660861748565</v>
      </c>
      <c r="W191" s="68">
        <v>11713.48</v>
      </c>
      <c r="X191" s="70">
        <f t="shared" si="26"/>
        <v>2.736112866331859</v>
      </c>
      <c r="Y191" s="68">
        <v>355</v>
      </c>
      <c r="Z191" s="108">
        <v>0</v>
      </c>
      <c r="AA191" s="70">
        <f t="shared" si="27"/>
        <v>0</v>
      </c>
      <c r="AB191" s="68">
        <v>3</v>
      </c>
      <c r="AC191" s="68">
        <v>1</v>
      </c>
      <c r="AD191" s="70">
        <f t="shared" si="28"/>
        <v>0.33333333333333331</v>
      </c>
      <c r="AE191" s="68">
        <v>1</v>
      </c>
      <c r="AF191" s="68">
        <v>0</v>
      </c>
      <c r="AG191" s="70">
        <f t="shared" si="29"/>
        <v>0</v>
      </c>
      <c r="AH191" s="68">
        <v>15.933052031777446</v>
      </c>
      <c r="AI191" s="68">
        <v>39</v>
      </c>
      <c r="AJ191" s="70">
        <f t="shared" si="30"/>
        <v>2.4477419594323178</v>
      </c>
      <c r="AK191" s="68">
        <v>0.79599090725463173</v>
      </c>
      <c r="AL191" s="68">
        <v>2</v>
      </c>
      <c r="AM191" s="70">
        <f t="shared" si="31"/>
        <v>2.5125915155211875</v>
      </c>
      <c r="AN191" s="68">
        <v>0.72125450769357258</v>
      </c>
      <c r="AO191" s="68">
        <v>1</v>
      </c>
      <c r="AP191" s="70">
        <f t="shared" si="32"/>
        <v>1.3864731371978523</v>
      </c>
      <c r="AQ191" s="68">
        <v>1.79221174054391</v>
      </c>
      <c r="AR191" s="68">
        <v>3</v>
      </c>
      <c r="AS191" s="70">
        <f t="shared" si="33"/>
        <v>1.6739093557603546</v>
      </c>
      <c r="AT191" s="68">
        <v>0</v>
      </c>
      <c r="AU191" s="68">
        <v>1</v>
      </c>
      <c r="AV191" s="70" t="e">
        <f t="shared" si="34"/>
        <v>#DIV/0!</v>
      </c>
      <c r="AW191" s="68">
        <v>0.64893175102389489</v>
      </c>
      <c r="AX191" s="68">
        <v>0</v>
      </c>
      <c r="AY191" s="70">
        <f t="shared" si="35"/>
        <v>0</v>
      </c>
      <c r="AZ191" s="68">
        <v>1</v>
      </c>
      <c r="BA191" s="68">
        <v>0</v>
      </c>
      <c r="BB191" s="70">
        <f t="shared" si="36"/>
        <v>0</v>
      </c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</row>
    <row r="192" spans="1:87" x14ac:dyDescent="0.25">
      <c r="A192" s="131">
        <v>4477</v>
      </c>
      <c r="B192" s="131">
        <v>21645</v>
      </c>
      <c r="C192" s="131">
        <v>1057592089</v>
      </c>
      <c r="D192" s="131" t="s">
        <v>771</v>
      </c>
      <c r="E192" s="131" t="s">
        <v>556</v>
      </c>
      <c r="F192" s="131" t="s">
        <v>556</v>
      </c>
      <c r="G192" s="131" t="s">
        <v>429</v>
      </c>
      <c r="H192" s="131" t="s">
        <v>430</v>
      </c>
      <c r="I192" s="131" t="s">
        <v>1242</v>
      </c>
      <c r="J192" s="131" t="s">
        <v>30</v>
      </c>
      <c r="K192" s="131" t="s">
        <v>52</v>
      </c>
      <c r="L192" s="131">
        <v>73014</v>
      </c>
      <c r="M192" s="131" t="s">
        <v>1159</v>
      </c>
      <c r="N192" s="131"/>
      <c r="O192" s="165">
        <v>0.5</v>
      </c>
      <c r="P192" s="166">
        <v>23183</v>
      </c>
      <c r="Q192" s="68">
        <v>36892.200000000004</v>
      </c>
      <c r="R192" s="70">
        <f t="shared" si="25"/>
        <v>1.5913471077945047</v>
      </c>
      <c r="S192" s="68">
        <v>3402</v>
      </c>
      <c r="T192" s="68">
        <v>1216.52</v>
      </c>
      <c r="U192" s="70">
        <v>0</v>
      </c>
      <c r="V192" s="68">
        <v>4300.8556864663242</v>
      </c>
      <c r="W192" s="68">
        <v>4690.8700000000008</v>
      </c>
      <c r="X192" s="70">
        <f t="shared" si="26"/>
        <v>1.0906829575242318</v>
      </c>
      <c r="Y192" s="68">
        <v>355</v>
      </c>
      <c r="Z192" s="108">
        <v>0</v>
      </c>
      <c r="AA192" s="70">
        <f t="shared" si="27"/>
        <v>0</v>
      </c>
      <c r="AB192" s="68">
        <v>3</v>
      </c>
      <c r="AC192" s="68">
        <v>1</v>
      </c>
      <c r="AD192" s="70">
        <f t="shared" si="28"/>
        <v>0.33333333333333331</v>
      </c>
      <c r="AE192" s="68">
        <v>1</v>
      </c>
      <c r="AF192" s="68">
        <v>0</v>
      </c>
      <c r="AG192" s="70">
        <f t="shared" si="29"/>
        <v>0</v>
      </c>
      <c r="AH192" s="68">
        <v>15.933052031777446</v>
      </c>
      <c r="AI192" s="68">
        <v>38</v>
      </c>
      <c r="AJ192" s="70">
        <f t="shared" si="30"/>
        <v>2.3849793450878995</v>
      </c>
      <c r="AK192" s="68">
        <v>0.79599090725463173</v>
      </c>
      <c r="AL192" s="68">
        <v>3</v>
      </c>
      <c r="AM192" s="70">
        <f t="shared" si="31"/>
        <v>3.7688872732817811</v>
      </c>
      <c r="AN192" s="68">
        <v>0.72125450769357258</v>
      </c>
      <c r="AO192" s="68">
        <v>1</v>
      </c>
      <c r="AP192" s="70">
        <f t="shared" si="32"/>
        <v>1.3864731371978523</v>
      </c>
      <c r="AQ192" s="68">
        <v>1.79221174054391</v>
      </c>
      <c r="AR192" s="68">
        <v>1</v>
      </c>
      <c r="AS192" s="70">
        <f t="shared" si="33"/>
        <v>0.55796978525345153</v>
      </c>
      <c r="AT192" s="68">
        <v>0</v>
      </c>
      <c r="AU192" s="68">
        <v>0</v>
      </c>
      <c r="AV192" s="70" t="e">
        <f t="shared" si="34"/>
        <v>#DIV/0!</v>
      </c>
      <c r="AW192" s="68">
        <v>0.67849117322811325</v>
      </c>
      <c r="AX192" s="68">
        <v>0</v>
      </c>
      <c r="AY192" s="70">
        <f t="shared" si="35"/>
        <v>0</v>
      </c>
      <c r="AZ192" s="68">
        <v>1</v>
      </c>
      <c r="BA192" s="68">
        <v>0</v>
      </c>
      <c r="BB192" s="70">
        <f t="shared" si="36"/>
        <v>0</v>
      </c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</row>
    <row r="193" spans="1:87" x14ac:dyDescent="0.25">
      <c r="A193" s="131">
        <v>4847</v>
      </c>
      <c r="B193" s="131">
        <v>21645</v>
      </c>
      <c r="C193" s="131">
        <v>1057857342</v>
      </c>
      <c r="D193" s="131" t="s">
        <v>775</v>
      </c>
      <c r="E193" s="131" t="s">
        <v>556</v>
      </c>
      <c r="F193" s="131" t="s">
        <v>556</v>
      </c>
      <c r="G193" s="131" t="s">
        <v>60</v>
      </c>
      <c r="H193" s="131" t="s">
        <v>61</v>
      </c>
      <c r="I193" s="131" t="s">
        <v>1242</v>
      </c>
      <c r="J193" s="131" t="s">
        <v>30</v>
      </c>
      <c r="K193" s="131" t="s">
        <v>52</v>
      </c>
      <c r="L193" s="131">
        <v>73014</v>
      </c>
      <c r="M193" s="131" t="s">
        <v>1236</v>
      </c>
      <c r="N193" s="131"/>
      <c r="O193" s="165"/>
      <c r="P193" s="166">
        <v>56000</v>
      </c>
      <c r="Q193" s="68">
        <v>43677.420000000006</v>
      </c>
      <c r="R193" s="70">
        <f t="shared" si="25"/>
        <v>0.77995392857142865</v>
      </c>
      <c r="S193" s="68">
        <v>4976</v>
      </c>
      <c r="T193" s="68">
        <v>6844.35</v>
      </c>
      <c r="U193" s="70">
        <v>1.3754722668810291</v>
      </c>
      <c r="V193" s="68">
        <v>11750.513179503698</v>
      </c>
      <c r="W193" s="68">
        <v>10641.299999999997</v>
      </c>
      <c r="X193" s="70">
        <f t="shared" si="26"/>
        <v>0.90560300111500747</v>
      </c>
      <c r="Y193" s="68">
        <v>973</v>
      </c>
      <c r="Z193" s="108">
        <v>0</v>
      </c>
      <c r="AA193" s="70">
        <f t="shared" si="27"/>
        <v>0</v>
      </c>
      <c r="AB193" s="68">
        <v>9</v>
      </c>
      <c r="AC193" s="68">
        <v>2</v>
      </c>
      <c r="AD193" s="70">
        <f t="shared" si="28"/>
        <v>0.22222222222222221</v>
      </c>
      <c r="AE193" s="68">
        <v>1</v>
      </c>
      <c r="AF193" s="68">
        <v>0</v>
      </c>
      <c r="AG193" s="70">
        <f t="shared" si="29"/>
        <v>0</v>
      </c>
      <c r="AH193" s="68">
        <v>49.732208127109786</v>
      </c>
      <c r="AI193" s="68">
        <v>16</v>
      </c>
      <c r="AJ193" s="70">
        <f t="shared" si="30"/>
        <v>0.32172309661187465</v>
      </c>
      <c r="AK193" s="68">
        <v>1.5919818145092635</v>
      </c>
      <c r="AL193" s="68">
        <v>2</v>
      </c>
      <c r="AM193" s="70">
        <f t="shared" si="31"/>
        <v>1.2562957577605938</v>
      </c>
      <c r="AN193" s="68">
        <v>2.1637635230807177</v>
      </c>
      <c r="AO193" s="68">
        <v>0</v>
      </c>
      <c r="AP193" s="70">
        <f t="shared" si="32"/>
        <v>0</v>
      </c>
      <c r="AQ193" s="68">
        <v>2.6883176108158651</v>
      </c>
      <c r="AR193" s="68">
        <v>1</v>
      </c>
      <c r="AS193" s="70">
        <f t="shared" si="33"/>
        <v>0.37197985683563434</v>
      </c>
      <c r="AT193" s="68">
        <v>0</v>
      </c>
      <c r="AU193" s="68">
        <v>1</v>
      </c>
      <c r="AV193" s="70" t="e">
        <f t="shared" si="34"/>
        <v>#DIV/0!</v>
      </c>
      <c r="AW193" s="68">
        <v>1.638938260827949</v>
      </c>
      <c r="AX193" s="68">
        <v>0</v>
      </c>
      <c r="AY193" s="70">
        <f t="shared" si="35"/>
        <v>0</v>
      </c>
      <c r="AZ193" s="68">
        <v>3</v>
      </c>
      <c r="BA193" s="68">
        <v>2</v>
      </c>
      <c r="BB193" s="70">
        <f t="shared" si="36"/>
        <v>0.66666666666666663</v>
      </c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</row>
    <row r="194" spans="1:87" s="110" customFormat="1" x14ac:dyDescent="0.25">
      <c r="A194" s="131">
        <v>21685</v>
      </c>
      <c r="B194" s="131">
        <v>21645</v>
      </c>
      <c r="C194" s="131">
        <v>1068180684</v>
      </c>
      <c r="D194" s="131" t="s">
        <v>773</v>
      </c>
      <c r="E194" s="131" t="s">
        <v>556</v>
      </c>
      <c r="F194" s="131" t="s">
        <v>556</v>
      </c>
      <c r="G194" s="131" t="s">
        <v>57</v>
      </c>
      <c r="H194" s="131" t="s">
        <v>57</v>
      </c>
      <c r="I194" s="131" t="s">
        <v>1242</v>
      </c>
      <c r="J194" s="131" t="s">
        <v>30</v>
      </c>
      <c r="K194" s="131" t="s">
        <v>52</v>
      </c>
      <c r="L194" s="131">
        <v>73014</v>
      </c>
      <c r="M194" s="131" t="s">
        <v>1236</v>
      </c>
      <c r="N194" s="131"/>
      <c r="O194" s="165"/>
      <c r="P194" s="166">
        <v>55000</v>
      </c>
      <c r="Q194" s="68">
        <v>31935.660000000003</v>
      </c>
      <c r="R194" s="70">
        <f t="shared" si="25"/>
        <v>0.58064836363636374</v>
      </c>
      <c r="S194" s="68">
        <v>5000</v>
      </c>
      <c r="T194" s="68">
        <v>1216.52</v>
      </c>
      <c r="U194" s="70">
        <v>0.24330399999999999</v>
      </c>
      <c r="V194" s="68">
        <v>11736.320112642719</v>
      </c>
      <c r="W194" s="68">
        <v>4660.87</v>
      </c>
      <c r="X194" s="70">
        <f t="shared" si="26"/>
        <v>0.39713214664102164</v>
      </c>
      <c r="Y194" s="68">
        <v>973</v>
      </c>
      <c r="Z194" s="108">
        <v>0</v>
      </c>
      <c r="AA194" s="70">
        <f t="shared" si="27"/>
        <v>0</v>
      </c>
      <c r="AB194" s="68">
        <v>9</v>
      </c>
      <c r="AC194" s="68">
        <v>0</v>
      </c>
      <c r="AD194" s="70">
        <f t="shared" si="28"/>
        <v>0</v>
      </c>
      <c r="AE194" s="68">
        <v>1</v>
      </c>
      <c r="AF194" s="68">
        <v>1</v>
      </c>
      <c r="AG194" s="70">
        <f t="shared" si="29"/>
        <v>1</v>
      </c>
      <c r="AH194" s="68">
        <v>48.732208127109786</v>
      </c>
      <c r="AI194" s="68">
        <v>39</v>
      </c>
      <c r="AJ194" s="70">
        <f t="shared" si="30"/>
        <v>0.80029207579256512</v>
      </c>
      <c r="AK194" s="68">
        <v>1.5919818145092635</v>
      </c>
      <c r="AL194" s="68">
        <v>3</v>
      </c>
      <c r="AM194" s="70">
        <f t="shared" si="31"/>
        <v>1.8844436366408905</v>
      </c>
      <c r="AN194" s="68">
        <v>2.8850180307742903</v>
      </c>
      <c r="AO194" s="68">
        <v>0</v>
      </c>
      <c r="AP194" s="70">
        <f t="shared" si="32"/>
        <v>0</v>
      </c>
      <c r="AQ194" s="68">
        <v>2.6883176108158651</v>
      </c>
      <c r="AR194" s="68">
        <v>0</v>
      </c>
      <c r="AS194" s="70">
        <f t="shared" si="33"/>
        <v>0</v>
      </c>
      <c r="AT194" s="68">
        <v>0</v>
      </c>
      <c r="AU194" s="68">
        <v>0</v>
      </c>
      <c r="AV194" s="70" t="e">
        <f t="shared" si="34"/>
        <v>#DIV/0!</v>
      </c>
      <c r="AW194" s="68">
        <v>1.6096715061703071</v>
      </c>
      <c r="AX194" s="68">
        <v>0</v>
      </c>
      <c r="AY194" s="70">
        <f t="shared" si="35"/>
        <v>0</v>
      </c>
      <c r="AZ194" s="68">
        <v>3</v>
      </c>
      <c r="BA194" s="68">
        <v>0</v>
      </c>
      <c r="BB194" s="70">
        <f t="shared" si="36"/>
        <v>0</v>
      </c>
    </row>
    <row r="195" spans="1:87" x14ac:dyDescent="0.25">
      <c r="A195" s="172">
        <v>21303</v>
      </c>
      <c r="B195" s="172">
        <v>21645</v>
      </c>
      <c r="C195" s="172">
        <v>1044656633</v>
      </c>
      <c r="D195" s="172" t="s">
        <v>772</v>
      </c>
      <c r="E195" s="172" t="s">
        <v>556</v>
      </c>
      <c r="F195" s="172" t="s">
        <v>556</v>
      </c>
      <c r="G195" s="172" t="s">
        <v>56</v>
      </c>
      <c r="H195" s="172" t="s">
        <v>56</v>
      </c>
      <c r="I195" s="172" t="s">
        <v>1242</v>
      </c>
      <c r="J195" s="172" t="s">
        <v>30</v>
      </c>
      <c r="K195" s="172" t="s">
        <v>52</v>
      </c>
      <c r="L195" s="172">
        <v>73014</v>
      </c>
      <c r="M195" s="172" t="s">
        <v>1236</v>
      </c>
      <c r="N195" s="172"/>
      <c r="O195" s="173"/>
      <c r="P195" s="174">
        <v>57326</v>
      </c>
      <c r="Q195" s="68">
        <v>59083.5</v>
      </c>
      <c r="R195" s="70">
        <f t="shared" si="25"/>
        <v>1.0306579911384015</v>
      </c>
      <c r="S195" s="68">
        <v>5275</v>
      </c>
      <c r="T195" s="68">
        <v>7475.66</v>
      </c>
      <c r="U195" s="70">
        <v>1.4171867298578198</v>
      </c>
      <c r="V195" s="68">
        <v>11715.530512351252</v>
      </c>
      <c r="W195" s="68">
        <v>14145.229999999998</v>
      </c>
      <c r="X195" s="70">
        <f t="shared" si="26"/>
        <v>1.2073913328199013</v>
      </c>
      <c r="Y195" s="68">
        <v>973</v>
      </c>
      <c r="Z195" s="108">
        <v>0</v>
      </c>
      <c r="AA195" s="70">
        <f t="shared" si="27"/>
        <v>0</v>
      </c>
      <c r="AB195" s="68">
        <v>9</v>
      </c>
      <c r="AC195" s="68">
        <v>6</v>
      </c>
      <c r="AD195" s="70">
        <f t="shared" si="28"/>
        <v>0.66666666666666663</v>
      </c>
      <c r="AE195" s="68">
        <v>1</v>
      </c>
      <c r="AF195" s="68">
        <v>1</v>
      </c>
      <c r="AG195" s="70">
        <f t="shared" si="29"/>
        <v>1</v>
      </c>
      <c r="AH195" s="68">
        <v>49.698734142998511</v>
      </c>
      <c r="AI195" s="68">
        <v>33</v>
      </c>
      <c r="AJ195" s="70">
        <f t="shared" si="30"/>
        <v>0.66400081549459333</v>
      </c>
      <c r="AK195" s="68">
        <v>1.5919818145092635</v>
      </c>
      <c r="AL195" s="68">
        <v>1</v>
      </c>
      <c r="AM195" s="70">
        <f t="shared" si="31"/>
        <v>0.62814787888029688</v>
      </c>
      <c r="AN195" s="68">
        <v>2.1637635230807177</v>
      </c>
      <c r="AO195" s="68">
        <v>1</v>
      </c>
      <c r="AP195" s="70">
        <f t="shared" si="32"/>
        <v>0.46215771239928405</v>
      </c>
      <c r="AQ195" s="68">
        <v>2.6883176108158651</v>
      </c>
      <c r="AR195" s="68">
        <v>2</v>
      </c>
      <c r="AS195" s="70">
        <f t="shared" si="33"/>
        <v>0.74395971367126867</v>
      </c>
      <c r="AT195" s="68">
        <v>0</v>
      </c>
      <c r="AU195" s="68">
        <v>0</v>
      </c>
      <c r="AV195" s="70" t="e">
        <f t="shared" si="34"/>
        <v>#DIV/0!</v>
      </c>
      <c r="AW195" s="68">
        <v>1.6777459775039822</v>
      </c>
      <c r="AX195" s="68">
        <v>0</v>
      </c>
      <c r="AY195" s="70">
        <f t="shared" si="35"/>
        <v>0</v>
      </c>
      <c r="AZ195" s="68">
        <v>3</v>
      </c>
      <c r="BA195" s="68">
        <v>0</v>
      </c>
      <c r="BB195" s="70">
        <f t="shared" si="36"/>
        <v>0</v>
      </c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</row>
    <row r="196" spans="1:87" x14ac:dyDescent="0.25">
      <c r="A196" s="131">
        <v>21672</v>
      </c>
      <c r="B196" s="131">
        <v>21645</v>
      </c>
      <c r="C196" s="131">
        <v>1044200820</v>
      </c>
      <c r="D196" s="131" t="s">
        <v>770</v>
      </c>
      <c r="E196" s="131" t="s">
        <v>556</v>
      </c>
      <c r="F196" s="131" t="s">
        <v>556</v>
      </c>
      <c r="G196" s="131" t="s">
        <v>54</v>
      </c>
      <c r="H196" s="131" t="s">
        <v>54</v>
      </c>
      <c r="I196" s="131" t="s">
        <v>1242</v>
      </c>
      <c r="J196" s="131" t="s">
        <v>30</v>
      </c>
      <c r="K196" s="131" t="s">
        <v>52</v>
      </c>
      <c r="L196" s="131">
        <v>73014</v>
      </c>
      <c r="M196" s="131" t="s">
        <v>1236</v>
      </c>
      <c r="N196" s="131"/>
      <c r="O196" s="165"/>
      <c r="P196" s="166">
        <v>54000</v>
      </c>
      <c r="Q196" s="68">
        <v>61197.44000000001</v>
      </c>
      <c r="R196" s="70">
        <f t="shared" ref="R196:R259" si="37">Q196/P196</f>
        <v>1.133285925925926</v>
      </c>
      <c r="S196" s="68">
        <v>5020</v>
      </c>
      <c r="T196" s="68">
        <v>4866.08</v>
      </c>
      <c r="U196" s="70">
        <v>0</v>
      </c>
      <c r="V196" s="68">
        <v>11719.828779066496</v>
      </c>
      <c r="W196" s="68">
        <v>18180.350000000002</v>
      </c>
      <c r="X196" s="70">
        <f t="shared" ref="X196:X259" si="38">W196/V196</f>
        <v>1.5512470653558557</v>
      </c>
      <c r="Y196" s="68">
        <v>973</v>
      </c>
      <c r="Z196" s="108">
        <v>0</v>
      </c>
      <c r="AA196" s="70">
        <f t="shared" ref="AA196:AA259" si="39">Z196/Y196</f>
        <v>0</v>
      </c>
      <c r="AB196" s="68">
        <v>9</v>
      </c>
      <c r="AC196" s="68">
        <v>4</v>
      </c>
      <c r="AD196" s="70">
        <f t="shared" ref="AD196:AD259" si="40">AC196/AB196</f>
        <v>0.44444444444444442</v>
      </c>
      <c r="AE196" s="68">
        <v>1</v>
      </c>
      <c r="AF196" s="68">
        <v>0</v>
      </c>
      <c r="AG196" s="70">
        <f t="shared" ref="AG196:AG259" si="41">AF196/AE196</f>
        <v>0</v>
      </c>
      <c r="AH196" s="68">
        <v>49.698734142998511</v>
      </c>
      <c r="AI196" s="68">
        <v>32</v>
      </c>
      <c r="AJ196" s="70">
        <f t="shared" ref="AJ196:AJ259" si="42">AI196/AH196</f>
        <v>0.64387957866142387</v>
      </c>
      <c r="AK196" s="68">
        <v>1.5919818145092635</v>
      </c>
      <c r="AL196" s="68">
        <v>4</v>
      </c>
      <c r="AM196" s="70">
        <f t="shared" ref="AM196:AM259" si="43">AL196/AK196</f>
        <v>2.5125915155211875</v>
      </c>
      <c r="AN196" s="68">
        <v>2.1637635230807177</v>
      </c>
      <c r="AO196" s="68">
        <v>0</v>
      </c>
      <c r="AP196" s="70">
        <f t="shared" ref="AP196:AP259" si="44">AO196/AN196</f>
        <v>0</v>
      </c>
      <c r="AQ196" s="68">
        <v>2.6883176108158651</v>
      </c>
      <c r="AR196" s="68">
        <v>4</v>
      </c>
      <c r="AS196" s="70">
        <f t="shared" ref="AS196:AS259" si="45">AR196/AQ196</f>
        <v>1.4879194273425373</v>
      </c>
      <c r="AT196" s="68">
        <v>0</v>
      </c>
      <c r="AU196" s="68">
        <v>0</v>
      </c>
      <c r="AV196" s="70" t="e">
        <f t="shared" ref="AV196:AV259" si="46">AU196/AT196</f>
        <v>#DIV/0!</v>
      </c>
      <c r="AW196" s="68">
        <v>1.5804047515126651</v>
      </c>
      <c r="AX196" s="68">
        <v>0</v>
      </c>
      <c r="AY196" s="70">
        <f t="shared" ref="AY196:AY259" si="47">AX196/AW196</f>
        <v>0</v>
      </c>
      <c r="AZ196" s="68">
        <v>3</v>
      </c>
      <c r="BA196" s="68">
        <v>3</v>
      </c>
      <c r="BB196" s="70">
        <f t="shared" ref="BB196:BB259" si="48">BA196/AZ196</f>
        <v>1</v>
      </c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</row>
    <row r="197" spans="1:87" x14ac:dyDescent="0.25">
      <c r="A197" s="131">
        <v>21671</v>
      </c>
      <c r="B197" s="131">
        <v>21645</v>
      </c>
      <c r="C197" s="131">
        <v>1028584595</v>
      </c>
      <c r="D197" s="131" t="s">
        <v>774</v>
      </c>
      <c r="E197" s="131" t="s">
        <v>556</v>
      </c>
      <c r="F197" s="131" t="s">
        <v>556</v>
      </c>
      <c r="G197" s="131" t="s">
        <v>58</v>
      </c>
      <c r="H197" s="131" t="s">
        <v>58</v>
      </c>
      <c r="I197" s="131" t="s">
        <v>1242</v>
      </c>
      <c r="J197" s="131" t="s">
        <v>30</v>
      </c>
      <c r="K197" s="131" t="s">
        <v>52</v>
      </c>
      <c r="L197" s="131">
        <v>73014</v>
      </c>
      <c r="M197" s="131" t="s">
        <v>1228</v>
      </c>
      <c r="N197" s="131"/>
      <c r="O197" s="165">
        <v>0.5</v>
      </c>
      <c r="P197" s="166">
        <v>24163</v>
      </c>
      <c r="Q197" s="68">
        <v>32440.89</v>
      </c>
      <c r="R197" s="70">
        <f t="shared" si="37"/>
        <v>1.3425853577784215</v>
      </c>
      <c r="S197" s="68">
        <v>2903</v>
      </c>
      <c r="T197" s="68">
        <v>7200</v>
      </c>
      <c r="U197" s="70">
        <v>0</v>
      </c>
      <c r="V197" s="68">
        <v>4297.5574197510796</v>
      </c>
      <c r="W197" s="68">
        <v>7134.3500000000013</v>
      </c>
      <c r="X197" s="70">
        <f t="shared" si="38"/>
        <v>1.6600941658653237</v>
      </c>
      <c r="Y197" s="68">
        <v>355</v>
      </c>
      <c r="Z197" s="108">
        <v>0</v>
      </c>
      <c r="AA197" s="70">
        <f t="shared" si="39"/>
        <v>0</v>
      </c>
      <c r="AB197" s="68">
        <v>3</v>
      </c>
      <c r="AC197" s="68">
        <v>3</v>
      </c>
      <c r="AD197" s="70">
        <f t="shared" si="40"/>
        <v>1</v>
      </c>
      <c r="AE197" s="68">
        <v>1</v>
      </c>
      <c r="AF197" s="68">
        <v>1</v>
      </c>
      <c r="AG197" s="70">
        <f t="shared" si="41"/>
        <v>1</v>
      </c>
      <c r="AH197" s="68">
        <v>15.933052031777446</v>
      </c>
      <c r="AI197" s="68">
        <v>32</v>
      </c>
      <c r="AJ197" s="70">
        <f t="shared" si="42"/>
        <v>2.008403659021389</v>
      </c>
      <c r="AK197" s="68">
        <v>0.79599090725463173</v>
      </c>
      <c r="AL197" s="68">
        <v>2</v>
      </c>
      <c r="AM197" s="70">
        <f t="shared" si="43"/>
        <v>2.5125915155211875</v>
      </c>
      <c r="AN197" s="68">
        <v>0.72125450769357258</v>
      </c>
      <c r="AO197" s="68">
        <v>1</v>
      </c>
      <c r="AP197" s="70">
        <f t="shared" si="44"/>
        <v>1.3864731371978523</v>
      </c>
      <c r="AQ197" s="68">
        <v>14.33769392435128</v>
      </c>
      <c r="AR197" s="68">
        <v>3</v>
      </c>
      <c r="AS197" s="70">
        <f t="shared" si="45"/>
        <v>0.20923866947004433</v>
      </c>
      <c r="AT197" s="68">
        <v>0</v>
      </c>
      <c r="AU197" s="68">
        <v>0</v>
      </c>
      <c r="AV197" s="70" t="e">
        <f t="shared" si="46"/>
        <v>#DIV/0!</v>
      </c>
      <c r="AW197" s="68">
        <v>0.70717259279260236</v>
      </c>
      <c r="AX197" s="68">
        <v>0</v>
      </c>
      <c r="AY197" s="70">
        <f t="shared" si="47"/>
        <v>0</v>
      </c>
      <c r="AZ197" s="68">
        <v>1</v>
      </c>
      <c r="BA197" s="68">
        <v>1</v>
      </c>
      <c r="BB197" s="70">
        <f t="shared" si="48"/>
        <v>1</v>
      </c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</row>
    <row r="198" spans="1:87" x14ac:dyDescent="0.25">
      <c r="A198" s="131">
        <v>19273</v>
      </c>
      <c r="B198" s="131">
        <v>17055</v>
      </c>
      <c r="C198" s="131">
        <v>1123088518</v>
      </c>
      <c r="D198" s="131" t="s">
        <v>777</v>
      </c>
      <c r="E198" s="131" t="s">
        <v>551</v>
      </c>
      <c r="F198" s="131" t="s">
        <v>551</v>
      </c>
      <c r="G198" s="131" t="s">
        <v>63</v>
      </c>
      <c r="H198" s="131" t="s">
        <v>63</v>
      </c>
      <c r="I198" s="131" t="s">
        <v>1242</v>
      </c>
      <c r="J198" s="131" t="s">
        <v>30</v>
      </c>
      <c r="K198" s="131" t="s">
        <v>778</v>
      </c>
      <c r="L198" s="131">
        <v>73024</v>
      </c>
      <c r="M198" s="131"/>
      <c r="N198" s="131"/>
      <c r="O198" s="165"/>
      <c r="P198" s="166">
        <v>817165</v>
      </c>
      <c r="Q198" s="68">
        <v>0</v>
      </c>
      <c r="R198" s="70">
        <f t="shared" si="37"/>
        <v>0</v>
      </c>
      <c r="S198" s="68">
        <v>82604</v>
      </c>
      <c r="T198" s="68">
        <v>0</v>
      </c>
      <c r="U198" s="70">
        <v>0</v>
      </c>
      <c r="V198" s="68">
        <v>165521.30159005881</v>
      </c>
      <c r="W198" s="68">
        <v>0</v>
      </c>
      <c r="X198" s="70">
        <f t="shared" si="38"/>
        <v>0</v>
      </c>
      <c r="Y198" s="68">
        <v>9233</v>
      </c>
      <c r="Z198" s="108">
        <v>0</v>
      </c>
      <c r="AA198" s="70">
        <f t="shared" si="39"/>
        <v>0</v>
      </c>
      <c r="AB198" s="68">
        <v>126</v>
      </c>
      <c r="AC198" s="68">
        <v>0</v>
      </c>
      <c r="AD198" s="70">
        <f t="shared" si="40"/>
        <v>0</v>
      </c>
      <c r="AE198" s="68">
        <v>18</v>
      </c>
      <c r="AF198" s="68">
        <v>0</v>
      </c>
      <c r="AG198" s="70">
        <f t="shared" si="41"/>
        <v>0</v>
      </c>
      <c r="AH198" s="68">
        <v>690.15049182720315</v>
      </c>
      <c r="AI198" s="68">
        <v>2</v>
      </c>
      <c r="AJ198" s="70">
        <f t="shared" si="42"/>
        <v>2.8979186767003726E-3</v>
      </c>
      <c r="AK198" s="68">
        <v>24.675718124893585</v>
      </c>
      <c r="AL198" s="68">
        <v>0</v>
      </c>
      <c r="AM198" s="70">
        <f t="shared" si="43"/>
        <v>0</v>
      </c>
      <c r="AN198" s="68">
        <v>44.7177794770015</v>
      </c>
      <c r="AO198" s="68">
        <v>3</v>
      </c>
      <c r="AP198" s="70">
        <f t="shared" si="44"/>
        <v>6.7087409864412209E-2</v>
      </c>
      <c r="AQ198" s="68">
        <v>58.246881567677072</v>
      </c>
      <c r="AR198" s="68">
        <v>0</v>
      </c>
      <c r="AS198" s="70">
        <f t="shared" si="45"/>
        <v>0</v>
      </c>
      <c r="AT198" s="68">
        <v>71</v>
      </c>
      <c r="AU198" s="68">
        <v>0</v>
      </c>
      <c r="AV198" s="70">
        <f t="shared" si="46"/>
        <v>0</v>
      </c>
      <c r="AW198" s="68">
        <v>23.915767569811983</v>
      </c>
      <c r="AX198" s="68">
        <v>0</v>
      </c>
      <c r="AY198" s="70">
        <f t="shared" si="47"/>
        <v>0</v>
      </c>
      <c r="AZ198" s="68">
        <v>54</v>
      </c>
      <c r="BA198" s="68">
        <v>0</v>
      </c>
      <c r="BB198" s="70">
        <f t="shared" si="48"/>
        <v>0</v>
      </c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</row>
    <row r="199" spans="1:87" x14ac:dyDescent="0.25">
      <c r="A199" s="131">
        <v>836</v>
      </c>
      <c r="B199" s="131">
        <v>19273</v>
      </c>
      <c r="C199" s="131">
        <v>1058083260</v>
      </c>
      <c r="D199" s="131" t="s">
        <v>779</v>
      </c>
      <c r="E199" s="131" t="s">
        <v>554</v>
      </c>
      <c r="F199" s="131" t="s">
        <v>554</v>
      </c>
      <c r="G199" s="131" t="s">
        <v>64</v>
      </c>
      <c r="H199" s="131" t="s">
        <v>65</v>
      </c>
      <c r="I199" s="131" t="s">
        <v>1242</v>
      </c>
      <c r="J199" s="131" t="s">
        <v>30</v>
      </c>
      <c r="K199" s="131" t="s">
        <v>778</v>
      </c>
      <c r="L199" s="131">
        <v>73024</v>
      </c>
      <c r="M199" s="131"/>
      <c r="N199" s="131"/>
      <c r="O199" s="165"/>
      <c r="P199" s="166">
        <v>817165</v>
      </c>
      <c r="Q199" s="68">
        <v>0</v>
      </c>
      <c r="R199" s="70">
        <f t="shared" si="37"/>
        <v>0</v>
      </c>
      <c r="S199" s="68">
        <v>82604</v>
      </c>
      <c r="T199" s="68">
        <v>0</v>
      </c>
      <c r="U199" s="70">
        <v>0</v>
      </c>
      <c r="V199" s="68">
        <v>165521.30159005881</v>
      </c>
      <c r="W199" s="68">
        <v>0</v>
      </c>
      <c r="X199" s="70">
        <f t="shared" si="38"/>
        <v>0</v>
      </c>
      <c r="Y199" s="68">
        <v>9233</v>
      </c>
      <c r="Z199" s="108">
        <v>0</v>
      </c>
      <c r="AA199" s="70">
        <f t="shared" si="39"/>
        <v>0</v>
      </c>
      <c r="AB199" s="68">
        <v>126</v>
      </c>
      <c r="AC199" s="68">
        <v>0</v>
      </c>
      <c r="AD199" s="70">
        <f t="shared" si="40"/>
        <v>0</v>
      </c>
      <c r="AE199" s="68">
        <v>18</v>
      </c>
      <c r="AF199" s="68">
        <v>0</v>
      </c>
      <c r="AG199" s="70">
        <f t="shared" si="41"/>
        <v>0</v>
      </c>
      <c r="AH199" s="68">
        <v>690.15049182720315</v>
      </c>
      <c r="AI199" s="68">
        <v>0</v>
      </c>
      <c r="AJ199" s="70">
        <f t="shared" si="42"/>
        <v>0</v>
      </c>
      <c r="AK199" s="68">
        <v>24.675718124893585</v>
      </c>
      <c r="AL199" s="68">
        <v>0</v>
      </c>
      <c r="AM199" s="70">
        <f t="shared" si="43"/>
        <v>0</v>
      </c>
      <c r="AN199" s="68">
        <v>44.7177794770015</v>
      </c>
      <c r="AO199" s="68">
        <v>2</v>
      </c>
      <c r="AP199" s="70">
        <f t="shared" si="44"/>
        <v>4.4724939909608137E-2</v>
      </c>
      <c r="AQ199" s="68">
        <v>58.246881567677072</v>
      </c>
      <c r="AR199" s="68">
        <v>0</v>
      </c>
      <c r="AS199" s="70">
        <f t="shared" si="45"/>
        <v>0</v>
      </c>
      <c r="AT199" s="68">
        <v>71</v>
      </c>
      <c r="AU199" s="68">
        <v>0</v>
      </c>
      <c r="AV199" s="70">
        <f t="shared" si="46"/>
        <v>0</v>
      </c>
      <c r="AW199" s="68">
        <v>23.915767569811983</v>
      </c>
      <c r="AX199" s="68">
        <v>0</v>
      </c>
      <c r="AY199" s="70">
        <f t="shared" si="47"/>
        <v>0</v>
      </c>
      <c r="AZ199" s="68">
        <v>54</v>
      </c>
      <c r="BA199" s="68">
        <v>0</v>
      </c>
      <c r="BB199" s="70">
        <f t="shared" si="48"/>
        <v>0</v>
      </c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</row>
    <row r="200" spans="1:87" x14ac:dyDescent="0.25">
      <c r="A200" s="157">
        <v>21781</v>
      </c>
      <c r="B200" s="157">
        <v>836</v>
      </c>
      <c r="C200" s="157">
        <v>1029769542</v>
      </c>
      <c r="D200" s="157" t="s">
        <v>785</v>
      </c>
      <c r="E200" s="157" t="s">
        <v>556</v>
      </c>
      <c r="F200" s="157" t="s">
        <v>556</v>
      </c>
      <c r="G200" s="157" t="s">
        <v>39</v>
      </c>
      <c r="H200" s="157" t="s">
        <v>39</v>
      </c>
      <c r="I200" s="157" t="s">
        <v>1242</v>
      </c>
      <c r="J200" s="157" t="s">
        <v>30</v>
      </c>
      <c r="K200" s="157" t="s">
        <v>778</v>
      </c>
      <c r="L200" s="157">
        <v>73024</v>
      </c>
      <c r="M200" s="157" t="s">
        <v>1161</v>
      </c>
      <c r="N200" s="157"/>
      <c r="O200" s="170">
        <v>0.2</v>
      </c>
      <c r="P200" s="171">
        <v>129708.8</v>
      </c>
      <c r="Q200" s="68">
        <v>191991.34</v>
      </c>
      <c r="R200" s="70">
        <f t="shared" si="37"/>
        <v>1.4801720469235702</v>
      </c>
      <c r="S200" s="68">
        <v>12611.8</v>
      </c>
      <c r="T200" s="68">
        <v>10171.299999999999</v>
      </c>
      <c r="U200" s="70">
        <v>0.80649074676096988</v>
      </c>
      <c r="V200" s="68">
        <v>26273.112880655539</v>
      </c>
      <c r="W200" s="68">
        <v>34894.769999999997</v>
      </c>
      <c r="X200" s="70">
        <f t="shared" si="38"/>
        <v>1.328155143187941</v>
      </c>
      <c r="Y200" s="68">
        <v>0</v>
      </c>
      <c r="Z200" s="108">
        <v>0</v>
      </c>
      <c r="AA200" s="70" t="e">
        <f t="shared" si="39"/>
        <v>#DIV/0!</v>
      </c>
      <c r="AB200" s="68">
        <v>19</v>
      </c>
      <c r="AC200" s="68">
        <v>27</v>
      </c>
      <c r="AD200" s="70">
        <f t="shared" si="40"/>
        <v>1.4210526315789473</v>
      </c>
      <c r="AE200" s="68">
        <v>3</v>
      </c>
      <c r="AF200" s="68">
        <v>1</v>
      </c>
      <c r="AG200" s="70">
        <f t="shared" si="41"/>
        <v>0.33333333333333331</v>
      </c>
      <c r="AH200" s="68">
        <v>109.58742609076364</v>
      </c>
      <c r="AI200" s="68">
        <v>40</v>
      </c>
      <c r="AJ200" s="70">
        <f t="shared" si="42"/>
        <v>0.36500537905572106</v>
      </c>
      <c r="AK200" s="68">
        <v>3.7411572640967692</v>
      </c>
      <c r="AL200" s="68">
        <v>0</v>
      </c>
      <c r="AM200" s="70">
        <f t="shared" si="43"/>
        <v>0</v>
      </c>
      <c r="AN200" s="68">
        <v>7.0682941753970114</v>
      </c>
      <c r="AO200" s="68">
        <v>7</v>
      </c>
      <c r="AP200" s="70">
        <f t="shared" si="44"/>
        <v>0.99033795514132295</v>
      </c>
      <c r="AQ200" s="68">
        <v>7.7961210713660076</v>
      </c>
      <c r="AR200" s="68">
        <v>10</v>
      </c>
      <c r="AS200" s="70">
        <f t="shared" si="45"/>
        <v>1.2826891615021876</v>
      </c>
      <c r="AT200" s="68">
        <v>6</v>
      </c>
      <c r="AU200" s="68">
        <v>4</v>
      </c>
      <c r="AV200" s="70">
        <f t="shared" si="46"/>
        <v>0.66666666666666663</v>
      </c>
      <c r="AW200" s="68">
        <v>3.7961556265371477</v>
      </c>
      <c r="AX200" s="68">
        <v>0</v>
      </c>
      <c r="AY200" s="70">
        <f t="shared" si="47"/>
        <v>0</v>
      </c>
      <c r="AZ200" s="68">
        <v>8.3000000000000007</v>
      </c>
      <c r="BA200" s="68">
        <v>4</v>
      </c>
      <c r="BB200" s="70">
        <f t="shared" si="48"/>
        <v>0.48192771084337344</v>
      </c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</row>
    <row r="201" spans="1:87" x14ac:dyDescent="0.25">
      <c r="A201" s="172">
        <v>3529</v>
      </c>
      <c r="B201" s="172">
        <v>836</v>
      </c>
      <c r="C201" s="172">
        <v>1047519184</v>
      </c>
      <c r="D201" s="172" t="s">
        <v>786</v>
      </c>
      <c r="E201" s="172" t="s">
        <v>556</v>
      </c>
      <c r="F201" s="172" t="s">
        <v>556</v>
      </c>
      <c r="G201" s="172" t="s">
        <v>474</v>
      </c>
      <c r="H201" s="172" t="s">
        <v>475</v>
      </c>
      <c r="I201" s="172" t="s">
        <v>1242</v>
      </c>
      <c r="J201" s="172" t="s">
        <v>30</v>
      </c>
      <c r="K201" s="172" t="s">
        <v>778</v>
      </c>
      <c r="L201" s="172">
        <v>73024</v>
      </c>
      <c r="M201" s="172" t="s">
        <v>1236</v>
      </c>
      <c r="N201" s="172"/>
      <c r="O201" s="173"/>
      <c r="P201" s="174">
        <v>127708.8</v>
      </c>
      <c r="Q201" s="68">
        <v>97509.590000000011</v>
      </c>
      <c r="R201" s="70">
        <f t="shared" si="37"/>
        <v>0.76353070422711677</v>
      </c>
      <c r="S201" s="68">
        <v>13411.7</v>
      </c>
      <c r="T201" s="68">
        <v>0</v>
      </c>
      <c r="U201" s="70">
        <v>0</v>
      </c>
      <c r="V201" s="68">
        <v>26273.112880655539</v>
      </c>
      <c r="W201" s="68">
        <v>9346.9600000000009</v>
      </c>
      <c r="X201" s="70">
        <f t="shared" si="38"/>
        <v>0.35576142204611066</v>
      </c>
      <c r="Y201" s="68">
        <v>0</v>
      </c>
      <c r="Z201" s="108">
        <v>0</v>
      </c>
      <c r="AA201" s="70" t="e">
        <f t="shared" si="39"/>
        <v>#DIV/0!</v>
      </c>
      <c r="AB201" s="68">
        <v>19</v>
      </c>
      <c r="AC201" s="68">
        <v>8</v>
      </c>
      <c r="AD201" s="70">
        <f t="shared" si="40"/>
        <v>0.42105263157894735</v>
      </c>
      <c r="AE201" s="68">
        <v>2</v>
      </c>
      <c r="AF201" s="68">
        <v>1</v>
      </c>
      <c r="AG201" s="70">
        <f t="shared" si="41"/>
        <v>0.5</v>
      </c>
      <c r="AH201" s="68">
        <v>109.58742609076364</v>
      </c>
      <c r="AI201" s="68">
        <v>52</v>
      </c>
      <c r="AJ201" s="70">
        <f t="shared" si="42"/>
        <v>0.47450699277243741</v>
      </c>
      <c r="AK201" s="68">
        <v>3.7411572640967692</v>
      </c>
      <c r="AL201" s="68">
        <v>0</v>
      </c>
      <c r="AM201" s="70">
        <f t="shared" si="43"/>
        <v>0</v>
      </c>
      <c r="AN201" s="68">
        <v>7.0682941753970114</v>
      </c>
      <c r="AO201" s="68">
        <v>15</v>
      </c>
      <c r="AP201" s="70">
        <f t="shared" si="44"/>
        <v>2.1221527610171207</v>
      </c>
      <c r="AQ201" s="68">
        <v>7.7961210713660076</v>
      </c>
      <c r="AR201" s="68">
        <v>4</v>
      </c>
      <c r="AS201" s="70">
        <f t="shared" si="45"/>
        <v>0.51307566460087495</v>
      </c>
      <c r="AT201" s="68">
        <v>6</v>
      </c>
      <c r="AU201" s="68">
        <v>6</v>
      </c>
      <c r="AV201" s="70">
        <f t="shared" si="46"/>
        <v>1</v>
      </c>
      <c r="AW201" s="68">
        <v>3.7376221172218638</v>
      </c>
      <c r="AX201" s="68">
        <v>0</v>
      </c>
      <c r="AY201" s="70">
        <f t="shared" si="47"/>
        <v>0</v>
      </c>
      <c r="AZ201" s="68">
        <v>8.3000000000000007</v>
      </c>
      <c r="BA201" s="68">
        <v>0</v>
      </c>
      <c r="BB201" s="70">
        <f t="shared" si="48"/>
        <v>0</v>
      </c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</row>
    <row r="202" spans="1:87" x14ac:dyDescent="0.25">
      <c r="A202" s="131">
        <v>10821</v>
      </c>
      <c r="B202" s="131">
        <v>836</v>
      </c>
      <c r="C202" s="131">
        <v>1073291187</v>
      </c>
      <c r="D202" s="131" t="s">
        <v>782</v>
      </c>
      <c r="E202" s="131" t="s">
        <v>556</v>
      </c>
      <c r="F202" s="131" t="s">
        <v>556</v>
      </c>
      <c r="G202" s="131" t="s">
        <v>372</v>
      </c>
      <c r="H202" s="131" t="s">
        <v>373</v>
      </c>
      <c r="I202" s="131" t="s">
        <v>1242</v>
      </c>
      <c r="J202" s="131" t="s">
        <v>30</v>
      </c>
      <c r="K202" s="131" t="s">
        <v>778</v>
      </c>
      <c r="L202" s="131">
        <v>73024</v>
      </c>
      <c r="M202" s="131" t="s">
        <v>1228</v>
      </c>
      <c r="N202" s="131"/>
      <c r="O202" s="165">
        <v>0.25</v>
      </c>
      <c r="P202" s="166">
        <v>94281.600000000006</v>
      </c>
      <c r="Q202" s="68">
        <v>114293.94</v>
      </c>
      <c r="R202" s="70">
        <f t="shared" si="37"/>
        <v>1.212261353222686</v>
      </c>
      <c r="S202" s="68">
        <v>10033.775000000001</v>
      </c>
      <c r="T202" s="68">
        <v>6606.96</v>
      </c>
      <c r="U202" s="70">
        <v>0</v>
      </c>
      <c r="V202" s="68">
        <v>19704.834660491651</v>
      </c>
      <c r="W202" s="68">
        <v>12895.650000000001</v>
      </c>
      <c r="X202" s="70">
        <f t="shared" si="38"/>
        <v>0.65444091372438062</v>
      </c>
      <c r="Y202" s="68">
        <v>2309.25</v>
      </c>
      <c r="Z202" s="108">
        <v>1607</v>
      </c>
      <c r="AA202" s="70">
        <f t="shared" si="39"/>
        <v>0.69589693623470827</v>
      </c>
      <c r="AB202" s="68">
        <v>15</v>
      </c>
      <c r="AC202" s="68">
        <v>12</v>
      </c>
      <c r="AD202" s="70">
        <f t="shared" si="40"/>
        <v>0.8</v>
      </c>
      <c r="AE202" s="68">
        <v>2</v>
      </c>
      <c r="AF202" s="68">
        <v>5</v>
      </c>
      <c r="AG202" s="70">
        <f t="shared" si="41"/>
        <v>2.5</v>
      </c>
      <c r="AH202" s="68">
        <v>82.190569568072746</v>
      </c>
      <c r="AI202" s="68">
        <v>45</v>
      </c>
      <c r="AJ202" s="70">
        <f t="shared" si="42"/>
        <v>0.54750806858358148</v>
      </c>
      <c r="AK202" s="68">
        <v>2.805867948072577</v>
      </c>
      <c r="AL202" s="68">
        <v>2</v>
      </c>
      <c r="AM202" s="70">
        <f t="shared" si="43"/>
        <v>0.71279191929679064</v>
      </c>
      <c r="AN202" s="68">
        <v>5.3012206315477588</v>
      </c>
      <c r="AO202" s="68">
        <v>4</v>
      </c>
      <c r="AP202" s="70">
        <f t="shared" si="44"/>
        <v>0.75454320391719842</v>
      </c>
      <c r="AQ202" s="68">
        <v>6.2727410919036846</v>
      </c>
      <c r="AR202" s="68">
        <v>6</v>
      </c>
      <c r="AS202" s="70">
        <f t="shared" si="45"/>
        <v>0.95651963186305977</v>
      </c>
      <c r="AT202" s="68">
        <v>4.5</v>
      </c>
      <c r="AU202" s="68">
        <v>0</v>
      </c>
      <c r="AV202" s="70">
        <f t="shared" si="46"/>
        <v>0</v>
      </c>
      <c r="AW202" s="68">
        <v>2.7593164559299352</v>
      </c>
      <c r="AX202" s="68">
        <v>0</v>
      </c>
      <c r="AY202" s="70">
        <f t="shared" si="47"/>
        <v>0</v>
      </c>
      <c r="AZ202" s="68">
        <v>7</v>
      </c>
      <c r="BA202" s="68">
        <v>3</v>
      </c>
      <c r="BB202" s="70">
        <f t="shared" si="48"/>
        <v>0.42857142857142855</v>
      </c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</row>
    <row r="203" spans="1:87" x14ac:dyDescent="0.25">
      <c r="A203" s="131">
        <v>32199</v>
      </c>
      <c r="B203" s="131">
        <v>836</v>
      </c>
      <c r="C203" s="131">
        <v>1088827306</v>
      </c>
      <c r="D203" s="131" t="s">
        <v>784</v>
      </c>
      <c r="E203" s="131" t="s">
        <v>556</v>
      </c>
      <c r="F203" s="131" t="s">
        <v>556</v>
      </c>
      <c r="G203" s="131" t="s">
        <v>480</v>
      </c>
      <c r="H203" s="131" t="s">
        <v>480</v>
      </c>
      <c r="I203" s="131" t="s">
        <v>1242</v>
      </c>
      <c r="J203" s="131" t="s">
        <v>30</v>
      </c>
      <c r="K203" s="131" t="s">
        <v>778</v>
      </c>
      <c r="L203" s="131">
        <v>73024</v>
      </c>
      <c r="M203" s="131" t="s">
        <v>1161</v>
      </c>
      <c r="N203" s="131"/>
      <c r="O203" s="165">
        <v>0.2</v>
      </c>
      <c r="P203" s="166">
        <v>97281.600000000006</v>
      </c>
      <c r="Q203" s="68">
        <v>109934.79</v>
      </c>
      <c r="R203" s="70">
        <f t="shared" si="37"/>
        <v>1.1300676592490253</v>
      </c>
      <c r="S203" s="68">
        <v>9833.6749999999993</v>
      </c>
      <c r="T203" s="68">
        <v>13040.009999999998</v>
      </c>
      <c r="U203" s="70">
        <v>0.65418574439362709</v>
      </c>
      <c r="V203" s="68">
        <v>19704.834660491651</v>
      </c>
      <c r="W203" s="68">
        <v>16485.22</v>
      </c>
      <c r="X203" s="70">
        <f t="shared" si="38"/>
        <v>0.8366078824834291</v>
      </c>
      <c r="Y203" s="68">
        <v>2308</v>
      </c>
      <c r="Z203" s="108">
        <v>720</v>
      </c>
      <c r="AA203" s="70">
        <f t="shared" si="39"/>
        <v>0.31195840554592719</v>
      </c>
      <c r="AB203" s="68">
        <v>15</v>
      </c>
      <c r="AC203" s="68">
        <v>17</v>
      </c>
      <c r="AD203" s="70">
        <f t="shared" si="40"/>
        <v>1.1333333333333333</v>
      </c>
      <c r="AE203" s="68">
        <v>2</v>
      </c>
      <c r="AF203" s="68">
        <v>7</v>
      </c>
      <c r="AG203" s="70">
        <f t="shared" si="41"/>
        <v>3.5</v>
      </c>
      <c r="AH203" s="68">
        <v>82.190569568072746</v>
      </c>
      <c r="AI203" s="68">
        <v>47</v>
      </c>
      <c r="AJ203" s="70">
        <f t="shared" si="42"/>
        <v>0.57184176052062952</v>
      </c>
      <c r="AK203" s="68">
        <v>2.805867948072577</v>
      </c>
      <c r="AL203" s="68">
        <v>0</v>
      </c>
      <c r="AM203" s="70">
        <f t="shared" si="43"/>
        <v>0</v>
      </c>
      <c r="AN203" s="68">
        <v>5.3012206315477588</v>
      </c>
      <c r="AO203" s="68">
        <v>9</v>
      </c>
      <c r="AP203" s="70">
        <f t="shared" si="44"/>
        <v>1.6977222088136965</v>
      </c>
      <c r="AQ203" s="68">
        <v>6.2727410919036846</v>
      </c>
      <c r="AR203" s="68">
        <v>11</v>
      </c>
      <c r="AS203" s="70">
        <f t="shared" si="45"/>
        <v>1.7536193250822762</v>
      </c>
      <c r="AT203" s="68">
        <v>4.5</v>
      </c>
      <c r="AU203" s="68">
        <v>2</v>
      </c>
      <c r="AV203" s="70">
        <f t="shared" si="46"/>
        <v>0.44444444444444442</v>
      </c>
      <c r="AW203" s="68">
        <v>2.8471167199028611</v>
      </c>
      <c r="AX203" s="68">
        <v>0</v>
      </c>
      <c r="AY203" s="70">
        <f t="shared" si="47"/>
        <v>0</v>
      </c>
      <c r="AZ203" s="68">
        <v>7</v>
      </c>
      <c r="BA203" s="68">
        <v>2</v>
      </c>
      <c r="BB203" s="70">
        <f t="shared" si="48"/>
        <v>0.2857142857142857</v>
      </c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</row>
    <row r="204" spans="1:87" x14ac:dyDescent="0.25">
      <c r="A204" s="131">
        <v>23858</v>
      </c>
      <c r="B204" s="131">
        <v>836</v>
      </c>
      <c r="C204" s="131">
        <v>1074451665</v>
      </c>
      <c r="D204" s="131" t="s">
        <v>783</v>
      </c>
      <c r="E204" s="131" t="s">
        <v>556</v>
      </c>
      <c r="F204" s="131" t="s">
        <v>556</v>
      </c>
      <c r="G204" s="131" t="s">
        <v>67</v>
      </c>
      <c r="H204" s="131" t="s">
        <v>67</v>
      </c>
      <c r="I204" s="131" t="s">
        <v>1242</v>
      </c>
      <c r="J204" s="131" t="s">
        <v>30</v>
      </c>
      <c r="K204" s="131" t="s">
        <v>778</v>
      </c>
      <c r="L204" s="131">
        <v>73024</v>
      </c>
      <c r="M204" s="131" t="s">
        <v>1229</v>
      </c>
      <c r="N204" s="131"/>
      <c r="O204" s="165">
        <v>0.5</v>
      </c>
      <c r="P204" s="166">
        <v>71339.840000000011</v>
      </c>
      <c r="Q204" s="68">
        <v>108594.79000000001</v>
      </c>
      <c r="R204" s="70">
        <f t="shared" si="37"/>
        <v>1.5222180201133055</v>
      </c>
      <c r="S204" s="68">
        <v>7211.4350000000004</v>
      </c>
      <c r="T204" s="68">
        <v>6954.78</v>
      </c>
      <c r="U204" s="70">
        <v>0.96440999606874356</v>
      </c>
      <c r="V204" s="68">
        <v>14450.212084360546</v>
      </c>
      <c r="W204" s="68">
        <v>11716.52</v>
      </c>
      <c r="X204" s="70">
        <f t="shared" si="38"/>
        <v>0.81081993340988967</v>
      </c>
      <c r="Y204" s="68">
        <v>0</v>
      </c>
      <c r="Z204" s="108">
        <v>0</v>
      </c>
      <c r="AA204" s="70" t="e">
        <f t="shared" si="39"/>
        <v>#DIV/0!</v>
      </c>
      <c r="AB204" s="68">
        <v>10.450000000000001</v>
      </c>
      <c r="AC204" s="68">
        <v>14</v>
      </c>
      <c r="AD204" s="70">
        <f t="shared" si="40"/>
        <v>1.339712918660287</v>
      </c>
      <c r="AE204" s="68">
        <v>1.1000000000000001</v>
      </c>
      <c r="AF204" s="68">
        <v>3</v>
      </c>
      <c r="AG204" s="70">
        <f t="shared" si="41"/>
        <v>2.7272727272727271</v>
      </c>
      <c r="AH204" s="68">
        <v>60.273084349920012</v>
      </c>
      <c r="AI204" s="68">
        <v>80</v>
      </c>
      <c r="AJ204" s="70">
        <f t="shared" si="42"/>
        <v>1.3272922874753492</v>
      </c>
      <c r="AK204" s="68">
        <v>2.0576364952532233</v>
      </c>
      <c r="AL204" s="68">
        <v>1</v>
      </c>
      <c r="AM204" s="70">
        <f t="shared" si="43"/>
        <v>0.48599449042962994</v>
      </c>
      <c r="AN204" s="68">
        <v>3.8875617964683564</v>
      </c>
      <c r="AO204" s="68">
        <v>3</v>
      </c>
      <c r="AP204" s="70">
        <f t="shared" si="44"/>
        <v>0.77169191309713481</v>
      </c>
      <c r="AQ204" s="68">
        <v>4.2878665892513048</v>
      </c>
      <c r="AR204" s="68">
        <v>4</v>
      </c>
      <c r="AS204" s="70">
        <f t="shared" si="45"/>
        <v>0.93286484472886355</v>
      </c>
      <c r="AT204" s="68">
        <v>36</v>
      </c>
      <c r="AU204" s="68">
        <v>48</v>
      </c>
      <c r="AV204" s="70">
        <f t="shared" si="46"/>
        <v>1.3333333333333333</v>
      </c>
      <c r="AW204" s="68">
        <v>2.0878855945954315</v>
      </c>
      <c r="AX204" s="68">
        <v>0</v>
      </c>
      <c r="AY204" s="70">
        <f t="shared" si="47"/>
        <v>0</v>
      </c>
      <c r="AZ204" s="68">
        <v>4.5650000000000004</v>
      </c>
      <c r="BA204" s="68">
        <v>1</v>
      </c>
      <c r="BB204" s="70">
        <f t="shared" si="48"/>
        <v>0.21905805038335158</v>
      </c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</row>
    <row r="205" spans="1:87" x14ac:dyDescent="0.25">
      <c r="A205" s="116">
        <v>23790</v>
      </c>
      <c r="B205" s="116">
        <v>836</v>
      </c>
      <c r="C205" s="116">
        <v>1031982711</v>
      </c>
      <c r="D205" s="116" t="s">
        <v>814</v>
      </c>
      <c r="E205" s="116" t="s">
        <v>556</v>
      </c>
      <c r="F205" s="116" t="s">
        <v>556</v>
      </c>
      <c r="G205" s="116" t="s">
        <v>431</v>
      </c>
      <c r="H205" s="116" t="s">
        <v>431</v>
      </c>
      <c r="I205" s="116" t="s">
        <v>1242</v>
      </c>
      <c r="J205" s="116" t="s">
        <v>30</v>
      </c>
      <c r="K205" s="116" t="s">
        <v>778</v>
      </c>
      <c r="L205" s="116">
        <v>73024</v>
      </c>
      <c r="M205" s="116"/>
      <c r="N205" s="116"/>
      <c r="O205" s="175"/>
      <c r="P205" s="118">
        <v>99281.600000000006</v>
      </c>
      <c r="Q205" s="68">
        <v>65595.680000000008</v>
      </c>
      <c r="R205" s="70">
        <f t="shared" si="37"/>
        <v>0.66070329245298232</v>
      </c>
      <c r="S205" s="68">
        <v>9833.7749999999996</v>
      </c>
      <c r="T205" s="68">
        <v>13561.74</v>
      </c>
      <c r="U205" s="70">
        <v>1.379098057460131</v>
      </c>
      <c r="V205" s="68">
        <v>19704.834660491651</v>
      </c>
      <c r="W205" s="68">
        <v>16211.31</v>
      </c>
      <c r="X205" s="70">
        <f t="shared" si="38"/>
        <v>0.82270723298702952</v>
      </c>
      <c r="Y205" s="68">
        <v>0</v>
      </c>
      <c r="Z205" s="108">
        <v>0</v>
      </c>
      <c r="AA205" s="70" t="e">
        <f t="shared" si="39"/>
        <v>#DIV/0!</v>
      </c>
      <c r="AB205" s="68">
        <v>15</v>
      </c>
      <c r="AC205" s="68">
        <v>6</v>
      </c>
      <c r="AD205" s="70">
        <f t="shared" si="40"/>
        <v>0.4</v>
      </c>
      <c r="AE205" s="68">
        <v>2</v>
      </c>
      <c r="AF205" s="68">
        <v>0</v>
      </c>
      <c r="AG205" s="70">
        <f t="shared" si="41"/>
        <v>0</v>
      </c>
      <c r="AH205" s="68">
        <v>82.190569568072746</v>
      </c>
      <c r="AI205" s="68">
        <v>40</v>
      </c>
      <c r="AJ205" s="70">
        <f t="shared" si="42"/>
        <v>0.48667383874096132</v>
      </c>
      <c r="AK205" s="68">
        <v>2.805867948072577</v>
      </c>
      <c r="AL205" s="68">
        <v>0</v>
      </c>
      <c r="AM205" s="70">
        <f t="shared" si="43"/>
        <v>0</v>
      </c>
      <c r="AN205" s="68">
        <v>5.3012206315477588</v>
      </c>
      <c r="AO205" s="68">
        <v>0</v>
      </c>
      <c r="AP205" s="70">
        <f t="shared" si="44"/>
        <v>0</v>
      </c>
      <c r="AQ205" s="68">
        <v>14.33769392435128</v>
      </c>
      <c r="AR205" s="68">
        <v>4</v>
      </c>
      <c r="AS205" s="70">
        <f t="shared" si="45"/>
        <v>0.27898489262672577</v>
      </c>
      <c r="AT205" s="68">
        <v>4.5</v>
      </c>
      <c r="AU205" s="68">
        <v>18</v>
      </c>
      <c r="AV205" s="70">
        <f t="shared" si="46"/>
        <v>4</v>
      </c>
      <c r="AW205" s="68">
        <v>2.905650229218145</v>
      </c>
      <c r="AX205" s="68">
        <v>0</v>
      </c>
      <c r="AY205" s="70">
        <f t="shared" si="47"/>
        <v>0</v>
      </c>
      <c r="AZ205" s="68">
        <v>6.2250000000000005</v>
      </c>
      <c r="BA205" s="68">
        <v>0</v>
      </c>
      <c r="BB205" s="70">
        <f t="shared" si="48"/>
        <v>0</v>
      </c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</row>
    <row r="206" spans="1:87" x14ac:dyDescent="0.25">
      <c r="A206" s="119">
        <v>21106</v>
      </c>
      <c r="B206" s="119">
        <v>836</v>
      </c>
      <c r="C206" s="119">
        <v>1046203335</v>
      </c>
      <c r="D206" s="119" t="s">
        <v>763</v>
      </c>
      <c r="E206" s="119" t="s">
        <v>556</v>
      </c>
      <c r="F206" s="119" t="s">
        <v>556</v>
      </c>
      <c r="G206" s="119" t="s">
        <v>46</v>
      </c>
      <c r="H206" s="119" t="s">
        <v>46</v>
      </c>
      <c r="I206" s="119" t="s">
        <v>1242</v>
      </c>
      <c r="J206" s="119" t="s">
        <v>30</v>
      </c>
      <c r="K206" s="119" t="s">
        <v>778</v>
      </c>
      <c r="L206" s="119">
        <v>73024</v>
      </c>
      <c r="M206" s="119"/>
      <c r="N206" s="119"/>
      <c r="O206" s="161"/>
      <c r="P206" s="162">
        <v>84310.720000000001</v>
      </c>
      <c r="Q206" s="68">
        <v>41304.370000000003</v>
      </c>
      <c r="R206" s="70">
        <f t="shared" si="37"/>
        <v>0.48990650299273925</v>
      </c>
      <c r="S206" s="68">
        <v>8522.6049999999996</v>
      </c>
      <c r="T206" s="68">
        <v>13909.56</v>
      </c>
      <c r="U206" s="70">
        <v>1.632078454885566</v>
      </c>
      <c r="V206" s="68">
        <v>17077.523372426098</v>
      </c>
      <c r="W206" s="68">
        <v>11144.35</v>
      </c>
      <c r="X206" s="70">
        <f t="shared" si="38"/>
        <v>0.65257413249944751</v>
      </c>
      <c r="Y206" s="68">
        <v>2308</v>
      </c>
      <c r="Z206" s="108">
        <v>519</v>
      </c>
      <c r="AA206" s="70">
        <f t="shared" si="39"/>
        <v>0.22487001733102252</v>
      </c>
      <c r="AB206" s="68">
        <v>13</v>
      </c>
      <c r="AC206" s="68">
        <v>9</v>
      </c>
      <c r="AD206" s="70">
        <f t="shared" si="40"/>
        <v>0.69230769230769229</v>
      </c>
      <c r="AE206" s="68">
        <v>2</v>
      </c>
      <c r="AF206" s="68">
        <v>2</v>
      </c>
      <c r="AG206" s="70">
        <f t="shared" si="41"/>
        <v>1</v>
      </c>
      <c r="AH206" s="68">
        <v>71.231826958996379</v>
      </c>
      <c r="AI206" s="68">
        <v>48</v>
      </c>
      <c r="AJ206" s="70">
        <f t="shared" si="42"/>
        <v>0.67385608441056188</v>
      </c>
      <c r="AK206" s="68">
        <v>2.4317522216628999</v>
      </c>
      <c r="AL206" s="68">
        <v>0</v>
      </c>
      <c r="AM206" s="70">
        <f t="shared" si="43"/>
        <v>0</v>
      </c>
      <c r="AN206" s="68">
        <v>4.5943912140080583</v>
      </c>
      <c r="AO206" s="68">
        <v>9</v>
      </c>
      <c r="AP206" s="70">
        <f t="shared" si="44"/>
        <v>1.9589102409388803</v>
      </c>
      <c r="AQ206" s="68">
        <v>5.067478696387905</v>
      </c>
      <c r="AR206" s="68">
        <v>3</v>
      </c>
      <c r="AS206" s="70">
        <f t="shared" si="45"/>
        <v>0.59201038223177882</v>
      </c>
      <c r="AT206" s="68">
        <v>3.9000000000000004</v>
      </c>
      <c r="AU206" s="68">
        <v>3</v>
      </c>
      <c r="AV206" s="70">
        <f t="shared" si="46"/>
        <v>0.76923076923076916</v>
      </c>
      <c r="AW206" s="68">
        <v>2.4675011572491461</v>
      </c>
      <c r="AX206" s="68">
        <v>0</v>
      </c>
      <c r="AY206" s="70">
        <f t="shared" si="47"/>
        <v>0</v>
      </c>
      <c r="AZ206" s="68">
        <v>5.3950000000000005</v>
      </c>
      <c r="BA206" s="68">
        <v>0</v>
      </c>
      <c r="BB206" s="70">
        <f t="shared" si="48"/>
        <v>0</v>
      </c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</row>
    <row r="207" spans="1:87" x14ac:dyDescent="0.25">
      <c r="A207" s="126">
        <v>20533</v>
      </c>
      <c r="B207" s="126">
        <v>836</v>
      </c>
      <c r="C207" s="126">
        <v>1064307042</v>
      </c>
      <c r="D207" s="126" t="s">
        <v>755</v>
      </c>
      <c r="E207" s="126" t="s">
        <v>556</v>
      </c>
      <c r="F207" s="126" t="s">
        <v>556</v>
      </c>
      <c r="G207" s="126" t="s">
        <v>34</v>
      </c>
      <c r="H207" s="126" t="s">
        <v>34</v>
      </c>
      <c r="I207" s="126" t="s">
        <v>1242</v>
      </c>
      <c r="J207" s="126" t="s">
        <v>30</v>
      </c>
      <c r="K207" s="126" t="s">
        <v>778</v>
      </c>
      <c r="L207" s="126">
        <v>73024</v>
      </c>
      <c r="M207" s="126"/>
      <c r="N207" s="126"/>
      <c r="O207" s="176"/>
      <c r="P207" s="177">
        <v>58368.959999999999</v>
      </c>
      <c r="Q207" s="68">
        <v>71175.66</v>
      </c>
      <c r="R207" s="70">
        <f t="shared" si="37"/>
        <v>1.219409425831812</v>
      </c>
      <c r="S207" s="68">
        <v>5900.2649999999994</v>
      </c>
      <c r="T207" s="68">
        <v>1129.57</v>
      </c>
      <c r="U207" s="70">
        <v>0.1914439436194815</v>
      </c>
      <c r="V207" s="68">
        <v>11822.900796294991</v>
      </c>
      <c r="W207" s="68">
        <v>1850.87</v>
      </c>
      <c r="X207" s="70">
        <f t="shared" si="38"/>
        <v>0.15654956697090933</v>
      </c>
      <c r="Y207" s="68">
        <v>2308</v>
      </c>
      <c r="Z207" s="108">
        <v>0</v>
      </c>
      <c r="AA207" s="70">
        <f t="shared" si="39"/>
        <v>0</v>
      </c>
      <c r="AB207" s="68">
        <v>10</v>
      </c>
      <c r="AC207" s="68">
        <v>5</v>
      </c>
      <c r="AD207" s="70">
        <f t="shared" si="40"/>
        <v>0.5</v>
      </c>
      <c r="AE207" s="68">
        <v>2</v>
      </c>
      <c r="AF207" s="68">
        <v>1</v>
      </c>
      <c r="AG207" s="70">
        <f t="shared" si="41"/>
        <v>0.5</v>
      </c>
      <c r="AH207" s="68">
        <v>49.314341740843645</v>
      </c>
      <c r="AI207" s="68">
        <v>51</v>
      </c>
      <c r="AJ207" s="70">
        <f t="shared" si="42"/>
        <v>1.0341819073245428</v>
      </c>
      <c r="AK207" s="68">
        <v>2.3879727217638953</v>
      </c>
      <c r="AL207" s="68">
        <v>0</v>
      </c>
      <c r="AM207" s="70">
        <f t="shared" si="43"/>
        <v>0</v>
      </c>
      <c r="AN207" s="68">
        <v>3.180732378928655</v>
      </c>
      <c r="AO207" s="68">
        <v>4</v>
      </c>
      <c r="AP207" s="70">
        <f t="shared" si="44"/>
        <v>1.2575720065286642</v>
      </c>
      <c r="AQ207" s="68">
        <v>3.5082544821147033</v>
      </c>
      <c r="AR207" s="68">
        <v>1</v>
      </c>
      <c r="AS207" s="70">
        <f t="shared" si="45"/>
        <v>0.28504203588937499</v>
      </c>
      <c r="AT207" s="68">
        <v>2.7</v>
      </c>
      <c r="AU207" s="68">
        <v>1</v>
      </c>
      <c r="AV207" s="70">
        <f t="shared" si="46"/>
        <v>0.37037037037037035</v>
      </c>
      <c r="AW207" s="68">
        <v>1.7082700319417166</v>
      </c>
      <c r="AX207" s="68">
        <v>0</v>
      </c>
      <c r="AY207" s="70">
        <f t="shared" si="47"/>
        <v>0</v>
      </c>
      <c r="AZ207" s="68">
        <v>3.7350000000000003</v>
      </c>
      <c r="BA207" s="68">
        <v>0</v>
      </c>
      <c r="BB207" s="70">
        <f t="shared" si="48"/>
        <v>0</v>
      </c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</row>
    <row r="208" spans="1:87" x14ac:dyDescent="0.25">
      <c r="A208" s="131">
        <v>21264</v>
      </c>
      <c r="B208" s="131">
        <v>836</v>
      </c>
      <c r="C208" s="131">
        <v>1014494163</v>
      </c>
      <c r="D208" s="131" t="s">
        <v>781</v>
      </c>
      <c r="E208" s="131" t="s">
        <v>556</v>
      </c>
      <c r="F208" s="131" t="s">
        <v>556</v>
      </c>
      <c r="G208" s="131" t="s">
        <v>66</v>
      </c>
      <c r="H208" s="131" t="s">
        <v>66</v>
      </c>
      <c r="I208" s="131" t="s">
        <v>1242</v>
      </c>
      <c r="J208" s="131" t="s">
        <v>30</v>
      </c>
      <c r="K208" s="131" t="s">
        <v>778</v>
      </c>
      <c r="L208" s="131">
        <v>73024</v>
      </c>
      <c r="M208" s="131" t="s">
        <v>1159</v>
      </c>
      <c r="N208" s="131">
        <v>5</v>
      </c>
      <c r="O208" s="178">
        <v>0.6</v>
      </c>
      <c r="P208" s="179">
        <v>54883</v>
      </c>
      <c r="Q208" s="68">
        <v>52616.539999999994</v>
      </c>
      <c r="R208" s="70">
        <f t="shared" si="37"/>
        <v>0.95870378805823286</v>
      </c>
      <c r="S208" s="68">
        <v>5244.68</v>
      </c>
      <c r="T208" s="68">
        <v>8171.2999999999993</v>
      </c>
      <c r="U208" s="70">
        <v>1.3260637445945223</v>
      </c>
      <c r="V208" s="68">
        <v>10509.245152262216</v>
      </c>
      <c r="W208" s="68">
        <v>12740.869999999999</v>
      </c>
      <c r="X208" s="70">
        <f t="shared" si="38"/>
        <v>1.2123487287055441</v>
      </c>
      <c r="Y208" s="68">
        <v>0</v>
      </c>
      <c r="Z208" s="108">
        <v>0</v>
      </c>
      <c r="AA208" s="70" t="e">
        <f t="shared" si="39"/>
        <v>#DIV/0!</v>
      </c>
      <c r="AB208" s="68">
        <v>9</v>
      </c>
      <c r="AC208" s="68">
        <v>7</v>
      </c>
      <c r="AD208" s="70">
        <f t="shared" si="40"/>
        <v>0.77777777777777779</v>
      </c>
      <c r="AE208" s="68">
        <v>2</v>
      </c>
      <c r="AF208" s="68">
        <v>1</v>
      </c>
      <c r="AG208" s="70">
        <f t="shared" si="41"/>
        <v>0.5</v>
      </c>
      <c r="AH208" s="68">
        <v>43.834970436305461</v>
      </c>
      <c r="AI208" s="68">
        <v>28</v>
      </c>
      <c r="AJ208" s="70">
        <f t="shared" si="42"/>
        <v>0.63875941334751185</v>
      </c>
      <c r="AK208" s="68">
        <v>2.3879727217638953</v>
      </c>
      <c r="AL208" s="68">
        <v>0</v>
      </c>
      <c r="AM208" s="70">
        <f t="shared" si="43"/>
        <v>0</v>
      </c>
      <c r="AN208" s="68">
        <v>2.8273176701588048</v>
      </c>
      <c r="AO208" s="68">
        <v>5</v>
      </c>
      <c r="AP208" s="70">
        <f t="shared" si="44"/>
        <v>1.7684606341809337</v>
      </c>
      <c r="AQ208" s="68">
        <v>3.1184484285464031</v>
      </c>
      <c r="AR208" s="68">
        <v>2</v>
      </c>
      <c r="AS208" s="70">
        <f t="shared" si="45"/>
        <v>0.64134458075109368</v>
      </c>
      <c r="AT208" s="68">
        <v>2.4000000000000004</v>
      </c>
      <c r="AU208" s="68">
        <v>0</v>
      </c>
      <c r="AV208" s="70">
        <f t="shared" si="46"/>
        <v>0</v>
      </c>
      <c r="AW208" s="68">
        <v>1.6062472958753631</v>
      </c>
      <c r="AX208" s="68">
        <v>0</v>
      </c>
      <c r="AY208" s="70">
        <f t="shared" si="47"/>
        <v>0</v>
      </c>
      <c r="AZ208" s="68">
        <v>3.3200000000000003</v>
      </c>
      <c r="BA208" s="68">
        <v>3</v>
      </c>
      <c r="BB208" s="70">
        <f t="shared" si="48"/>
        <v>0.90361445783132521</v>
      </c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</row>
    <row r="209" spans="1:87" x14ac:dyDescent="0.25">
      <c r="A209" s="131">
        <v>21023</v>
      </c>
      <c r="B209" s="131">
        <v>17055</v>
      </c>
      <c r="C209" s="131">
        <v>1029827290</v>
      </c>
      <c r="D209" s="131" t="s">
        <v>788</v>
      </c>
      <c r="E209" s="131" t="s">
        <v>551</v>
      </c>
      <c r="F209" s="131" t="s">
        <v>551</v>
      </c>
      <c r="G209" s="131" t="s">
        <v>69</v>
      </c>
      <c r="H209" s="131" t="s">
        <v>69</v>
      </c>
      <c r="I209" s="131" t="s">
        <v>1242</v>
      </c>
      <c r="J209" s="131" t="s">
        <v>30</v>
      </c>
      <c r="K209" s="131" t="s">
        <v>789</v>
      </c>
      <c r="L209" s="131">
        <v>73025</v>
      </c>
      <c r="M209" s="131"/>
      <c r="N209" s="131"/>
      <c r="O209" s="178"/>
      <c r="P209" s="179">
        <v>642058</v>
      </c>
      <c r="Q209" s="68">
        <v>0</v>
      </c>
      <c r="R209" s="70">
        <f t="shared" si="37"/>
        <v>0</v>
      </c>
      <c r="S209" s="68">
        <v>82604</v>
      </c>
      <c r="T209" s="68">
        <v>0</v>
      </c>
      <c r="U209" s="70">
        <v>0</v>
      </c>
      <c r="V209" s="68">
        <v>168633.30159005881</v>
      </c>
      <c r="W209" s="68">
        <v>0</v>
      </c>
      <c r="X209" s="70">
        <f t="shared" si="38"/>
        <v>0</v>
      </c>
      <c r="Y209" s="68">
        <v>7254</v>
      </c>
      <c r="Z209" s="108">
        <v>0</v>
      </c>
      <c r="AA209" s="70">
        <f t="shared" si="39"/>
        <v>0</v>
      </c>
      <c r="AB209" s="68">
        <v>100</v>
      </c>
      <c r="AC209" s="68">
        <v>0</v>
      </c>
      <c r="AD209" s="70">
        <f t="shared" si="40"/>
        <v>0</v>
      </c>
      <c r="AE209" s="68">
        <v>18</v>
      </c>
      <c r="AF209" s="68">
        <v>0</v>
      </c>
      <c r="AG209" s="70">
        <f t="shared" si="41"/>
        <v>0</v>
      </c>
      <c r="AH209" s="68">
        <v>690.15049182720315</v>
      </c>
      <c r="AI209" s="68">
        <v>0</v>
      </c>
      <c r="AJ209" s="70">
        <f t="shared" si="42"/>
        <v>0</v>
      </c>
      <c r="AK209" s="68">
        <v>24.675718124893585</v>
      </c>
      <c r="AL209" s="68">
        <v>0</v>
      </c>
      <c r="AM209" s="70">
        <f t="shared" si="43"/>
        <v>0</v>
      </c>
      <c r="AN209" s="68">
        <v>28.128925800049331</v>
      </c>
      <c r="AO209" s="68">
        <v>3</v>
      </c>
      <c r="AP209" s="70">
        <f t="shared" si="44"/>
        <v>0.10665177978445017</v>
      </c>
      <c r="AQ209" s="68">
        <v>49.285822864957524</v>
      </c>
      <c r="AR209" s="68">
        <v>0</v>
      </c>
      <c r="AS209" s="70">
        <f t="shared" si="45"/>
        <v>0</v>
      </c>
      <c r="AT209" s="68">
        <v>66</v>
      </c>
      <c r="AU209" s="68">
        <v>0</v>
      </c>
      <c r="AV209" s="70">
        <f t="shared" si="46"/>
        <v>0</v>
      </c>
      <c r="AW209" s="68">
        <v>18.790953961976275</v>
      </c>
      <c r="AX209" s="68">
        <v>0</v>
      </c>
      <c r="AY209" s="70">
        <f t="shared" si="47"/>
        <v>0</v>
      </c>
      <c r="AZ209" s="68">
        <v>54</v>
      </c>
      <c r="BA209" s="68">
        <v>0</v>
      </c>
      <c r="BB209" s="70">
        <f t="shared" si="48"/>
        <v>0</v>
      </c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</row>
    <row r="210" spans="1:87" x14ac:dyDescent="0.25">
      <c r="A210" s="131">
        <v>21697</v>
      </c>
      <c r="B210" s="131">
        <v>21023</v>
      </c>
      <c r="C210" s="131">
        <v>1027489705</v>
      </c>
      <c r="D210" s="131" t="s">
        <v>790</v>
      </c>
      <c r="E210" s="131" t="s">
        <v>554</v>
      </c>
      <c r="F210" s="131" t="s">
        <v>554</v>
      </c>
      <c r="G210" s="131" t="s">
        <v>70</v>
      </c>
      <c r="H210" s="131" t="s">
        <v>70</v>
      </c>
      <c r="I210" s="131" t="s">
        <v>1242</v>
      </c>
      <c r="J210" s="131" t="s">
        <v>30</v>
      </c>
      <c r="K210" s="131" t="s">
        <v>789</v>
      </c>
      <c r="L210" s="131">
        <v>73025</v>
      </c>
      <c r="M210" s="131"/>
      <c r="N210" s="131"/>
      <c r="O210" s="178"/>
      <c r="P210" s="179">
        <v>642058</v>
      </c>
      <c r="Q210" s="68">
        <v>0</v>
      </c>
      <c r="R210" s="70">
        <f t="shared" si="37"/>
        <v>0</v>
      </c>
      <c r="S210" s="68">
        <v>82604</v>
      </c>
      <c r="T210" s="68">
        <v>0</v>
      </c>
      <c r="U210" s="70">
        <v>0</v>
      </c>
      <c r="V210" s="68">
        <v>168633.30159005881</v>
      </c>
      <c r="W210" s="68">
        <v>0</v>
      </c>
      <c r="X210" s="70">
        <f t="shared" si="38"/>
        <v>0</v>
      </c>
      <c r="Y210" s="68">
        <v>7254</v>
      </c>
      <c r="Z210" s="108">
        <v>0</v>
      </c>
      <c r="AA210" s="70">
        <f t="shared" si="39"/>
        <v>0</v>
      </c>
      <c r="AB210" s="68">
        <v>100</v>
      </c>
      <c r="AC210" s="68">
        <v>0</v>
      </c>
      <c r="AD210" s="70">
        <f t="shared" si="40"/>
        <v>0</v>
      </c>
      <c r="AE210" s="68">
        <v>18</v>
      </c>
      <c r="AF210" s="68">
        <v>0</v>
      </c>
      <c r="AG210" s="70">
        <f t="shared" si="41"/>
        <v>0</v>
      </c>
      <c r="AH210" s="68">
        <v>690.15049182720315</v>
      </c>
      <c r="AI210" s="68">
        <v>2</v>
      </c>
      <c r="AJ210" s="70">
        <f t="shared" si="42"/>
        <v>2.8979186767003726E-3</v>
      </c>
      <c r="AK210" s="68">
        <v>0</v>
      </c>
      <c r="AL210" s="68">
        <v>0</v>
      </c>
      <c r="AM210" s="70" t="e">
        <f t="shared" si="43"/>
        <v>#DIV/0!</v>
      </c>
      <c r="AN210" s="68">
        <v>28.128925800049331</v>
      </c>
      <c r="AO210" s="68">
        <v>0</v>
      </c>
      <c r="AP210" s="70">
        <f t="shared" si="44"/>
        <v>0</v>
      </c>
      <c r="AQ210" s="68">
        <v>49.285822864957524</v>
      </c>
      <c r="AR210" s="68">
        <v>0</v>
      </c>
      <c r="AS210" s="70">
        <f t="shared" si="45"/>
        <v>0</v>
      </c>
      <c r="AT210" s="68">
        <v>66</v>
      </c>
      <c r="AU210" s="68">
        <v>0</v>
      </c>
      <c r="AV210" s="70">
        <f t="shared" si="46"/>
        <v>0</v>
      </c>
      <c r="AW210" s="68">
        <v>18.790953961976275</v>
      </c>
      <c r="AX210" s="68">
        <v>0</v>
      </c>
      <c r="AY210" s="70">
        <f t="shared" si="47"/>
        <v>0</v>
      </c>
      <c r="AZ210" s="68">
        <v>54</v>
      </c>
      <c r="BA210" s="68">
        <v>0</v>
      </c>
      <c r="BB210" s="70">
        <f t="shared" si="48"/>
        <v>0</v>
      </c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</row>
    <row r="211" spans="1:87" s="110" customFormat="1" x14ac:dyDescent="0.25">
      <c r="A211" s="131">
        <v>243</v>
      </c>
      <c r="B211" s="131">
        <v>21697</v>
      </c>
      <c r="C211" s="131">
        <v>1024193268</v>
      </c>
      <c r="D211" s="131" t="s">
        <v>791</v>
      </c>
      <c r="E211" s="131" t="s">
        <v>556</v>
      </c>
      <c r="F211" s="131" t="s">
        <v>556</v>
      </c>
      <c r="G211" s="131" t="s">
        <v>432</v>
      </c>
      <c r="H211" s="131" t="s">
        <v>433</v>
      </c>
      <c r="I211" s="131" t="s">
        <v>1242</v>
      </c>
      <c r="J211" s="131" t="s">
        <v>30</v>
      </c>
      <c r="K211" s="131" t="s">
        <v>789</v>
      </c>
      <c r="L211" s="131">
        <v>73025</v>
      </c>
      <c r="M211" s="131" t="s">
        <v>1159</v>
      </c>
      <c r="N211" s="131"/>
      <c r="O211" s="178">
        <v>0.5</v>
      </c>
      <c r="P211" s="179">
        <v>23030</v>
      </c>
      <c r="Q211" s="68">
        <v>17345.22</v>
      </c>
      <c r="R211" s="70">
        <f t="shared" si="37"/>
        <v>0.75315762049500656</v>
      </c>
      <c r="S211" s="68">
        <v>2700</v>
      </c>
      <c r="T211" s="68">
        <v>0</v>
      </c>
      <c r="U211" s="70">
        <v>0</v>
      </c>
      <c r="V211" s="68">
        <v>6016.375803386818</v>
      </c>
      <c r="W211" s="68">
        <v>3321.74</v>
      </c>
      <c r="X211" s="70">
        <f t="shared" si="38"/>
        <v>0.55211644161757345</v>
      </c>
      <c r="Y211" s="68">
        <v>140</v>
      </c>
      <c r="Z211" s="108">
        <v>0</v>
      </c>
      <c r="AA211" s="70">
        <f t="shared" si="39"/>
        <v>0</v>
      </c>
      <c r="AB211" s="68">
        <v>3</v>
      </c>
      <c r="AC211" s="68">
        <v>0</v>
      </c>
      <c r="AD211" s="70">
        <f t="shared" si="40"/>
        <v>0</v>
      </c>
      <c r="AE211" s="68">
        <v>2</v>
      </c>
      <c r="AF211" s="68">
        <v>0</v>
      </c>
      <c r="AG211" s="70">
        <f t="shared" si="41"/>
        <v>0</v>
      </c>
      <c r="AH211" s="68">
        <v>22.899578047666171</v>
      </c>
      <c r="AI211" s="68">
        <v>12</v>
      </c>
      <c r="AJ211" s="70">
        <f t="shared" si="42"/>
        <v>0.52402712290251086</v>
      </c>
      <c r="AK211" s="68">
        <v>0.79599090725463173</v>
      </c>
      <c r="AL211" s="68">
        <v>0</v>
      </c>
      <c r="AM211" s="70">
        <f t="shared" si="43"/>
        <v>0</v>
      </c>
      <c r="AN211" s="68">
        <v>0.72125450769357258</v>
      </c>
      <c r="AO211" s="68">
        <v>2</v>
      </c>
      <c r="AP211" s="70">
        <f t="shared" si="44"/>
        <v>2.7729462743957045</v>
      </c>
      <c r="AQ211" s="68">
        <v>2.6883176108158651</v>
      </c>
      <c r="AR211" s="68">
        <v>2</v>
      </c>
      <c r="AS211" s="70">
        <f t="shared" si="45"/>
        <v>0.74395971367126867</v>
      </c>
      <c r="AT211" s="68">
        <v>2</v>
      </c>
      <c r="AU211" s="68">
        <v>0</v>
      </c>
      <c r="AV211" s="70">
        <f t="shared" si="46"/>
        <v>0</v>
      </c>
      <c r="AW211" s="68">
        <v>0.67401335976549404</v>
      </c>
      <c r="AX211" s="68">
        <v>0</v>
      </c>
      <c r="AY211" s="70">
        <f t="shared" si="47"/>
        <v>0</v>
      </c>
      <c r="AZ211" s="68">
        <v>3</v>
      </c>
      <c r="BA211" s="68">
        <v>0</v>
      </c>
      <c r="BB211" s="70">
        <f t="shared" si="48"/>
        <v>0</v>
      </c>
    </row>
    <row r="212" spans="1:87" x14ac:dyDescent="0.25">
      <c r="A212" s="131">
        <v>21599</v>
      </c>
      <c r="B212" s="131">
        <v>21697</v>
      </c>
      <c r="C212" s="131">
        <v>1029578257</v>
      </c>
      <c r="D212" s="131" t="s">
        <v>792</v>
      </c>
      <c r="E212" s="131" t="s">
        <v>556</v>
      </c>
      <c r="F212" s="131" t="s">
        <v>556</v>
      </c>
      <c r="G212" s="131" t="s">
        <v>434</v>
      </c>
      <c r="H212" s="131" t="s">
        <v>434</v>
      </c>
      <c r="I212" s="131" t="s">
        <v>1242</v>
      </c>
      <c r="J212" s="131" t="s">
        <v>30</v>
      </c>
      <c r="K212" s="131" t="s">
        <v>789</v>
      </c>
      <c r="L212" s="131">
        <v>73025</v>
      </c>
      <c r="M212" s="131" t="s">
        <v>1159</v>
      </c>
      <c r="N212" s="131"/>
      <c r="O212" s="178">
        <v>0.5</v>
      </c>
      <c r="P212" s="179">
        <v>22830</v>
      </c>
      <c r="Q212" s="68">
        <v>57026.110000000008</v>
      </c>
      <c r="R212" s="70">
        <f t="shared" si="37"/>
        <v>2.497858519491897</v>
      </c>
      <c r="S212" s="68">
        <v>3202</v>
      </c>
      <c r="T212" s="68">
        <v>0</v>
      </c>
      <c r="U212" s="70">
        <v>0</v>
      </c>
      <c r="V212" s="68">
        <v>6048.6988171962157</v>
      </c>
      <c r="W212" s="68">
        <v>5297.83</v>
      </c>
      <c r="X212" s="70">
        <f t="shared" si="38"/>
        <v>0.87586275331455998</v>
      </c>
      <c r="Y212" s="68">
        <v>140</v>
      </c>
      <c r="Z212" s="108">
        <v>0</v>
      </c>
      <c r="AA212" s="70">
        <f t="shared" si="39"/>
        <v>0</v>
      </c>
      <c r="AB212" s="68">
        <v>3</v>
      </c>
      <c r="AC212" s="68">
        <v>5</v>
      </c>
      <c r="AD212" s="70">
        <f t="shared" si="40"/>
        <v>1.6666666666666667</v>
      </c>
      <c r="AE212" s="68">
        <v>2</v>
      </c>
      <c r="AF212" s="68">
        <v>1</v>
      </c>
      <c r="AG212" s="70">
        <f t="shared" si="41"/>
        <v>0.5</v>
      </c>
      <c r="AH212" s="68">
        <v>22.899578047666171</v>
      </c>
      <c r="AI212" s="68">
        <v>21</v>
      </c>
      <c r="AJ212" s="70">
        <f t="shared" si="42"/>
        <v>0.91704746507939394</v>
      </c>
      <c r="AK212" s="68">
        <v>0.79599090725463173</v>
      </c>
      <c r="AL212" s="68">
        <v>1</v>
      </c>
      <c r="AM212" s="70">
        <f t="shared" si="43"/>
        <v>1.2562957577605938</v>
      </c>
      <c r="AN212" s="68">
        <v>0.72125450769357258</v>
      </c>
      <c r="AO212" s="68">
        <v>2</v>
      </c>
      <c r="AP212" s="70">
        <f t="shared" si="44"/>
        <v>2.7729462743957045</v>
      </c>
      <c r="AQ212" s="68">
        <v>2.6883176108158651</v>
      </c>
      <c r="AR212" s="68">
        <v>3</v>
      </c>
      <c r="AS212" s="70">
        <f t="shared" si="45"/>
        <v>1.1159395705069031</v>
      </c>
      <c r="AT212" s="68">
        <v>2</v>
      </c>
      <c r="AU212" s="68">
        <v>0</v>
      </c>
      <c r="AV212" s="70">
        <f t="shared" si="46"/>
        <v>0</v>
      </c>
      <c r="AW212" s="68">
        <v>0.66816000883396565</v>
      </c>
      <c r="AX212" s="68">
        <v>0</v>
      </c>
      <c r="AY212" s="70">
        <f t="shared" si="47"/>
        <v>0</v>
      </c>
      <c r="AZ212" s="68">
        <v>2</v>
      </c>
      <c r="BA212" s="68">
        <v>1</v>
      </c>
      <c r="BB212" s="70">
        <f t="shared" si="48"/>
        <v>0.5</v>
      </c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</row>
    <row r="213" spans="1:87" x14ac:dyDescent="0.25">
      <c r="A213" s="126">
        <v>21028</v>
      </c>
      <c r="B213" s="126">
        <v>21697</v>
      </c>
      <c r="C213" s="126">
        <v>1071747545</v>
      </c>
      <c r="D213" s="126" t="s">
        <v>796</v>
      </c>
      <c r="E213" s="126" t="s">
        <v>556</v>
      </c>
      <c r="F213" s="126" t="s">
        <v>556</v>
      </c>
      <c r="G213" s="126" t="s">
        <v>74</v>
      </c>
      <c r="H213" s="126" t="s">
        <v>74</v>
      </c>
      <c r="I213" s="126" t="s">
        <v>1242</v>
      </c>
      <c r="J213" s="126" t="s">
        <v>30</v>
      </c>
      <c r="K213" s="126" t="s">
        <v>789</v>
      </c>
      <c r="L213" s="126">
        <v>73025</v>
      </c>
      <c r="M213" s="126" t="s">
        <v>1236</v>
      </c>
      <c r="N213" s="126"/>
      <c r="O213" s="176"/>
      <c r="P213" s="177">
        <v>63551</v>
      </c>
      <c r="Q213" s="68">
        <v>49473.919999999998</v>
      </c>
      <c r="R213" s="70">
        <f t="shared" si="37"/>
        <v>0.77849160516750326</v>
      </c>
      <c r="S213" s="68">
        <v>8176</v>
      </c>
      <c r="T213" s="68">
        <v>0</v>
      </c>
      <c r="U213" s="70">
        <v>0</v>
      </c>
      <c r="V213" s="68">
        <v>16712.625304671183</v>
      </c>
      <c r="W213" s="68">
        <v>1740</v>
      </c>
      <c r="X213" s="70">
        <f t="shared" si="38"/>
        <v>0.10411290675640707</v>
      </c>
      <c r="Y213" s="68">
        <v>370</v>
      </c>
      <c r="Z213" s="108">
        <v>0</v>
      </c>
      <c r="AA213" s="70">
        <f t="shared" si="39"/>
        <v>0</v>
      </c>
      <c r="AB213" s="68">
        <v>10</v>
      </c>
      <c r="AC213" s="68">
        <v>1</v>
      </c>
      <c r="AD213" s="70">
        <f t="shared" si="40"/>
        <v>0.1</v>
      </c>
      <c r="AE213" s="68">
        <v>2</v>
      </c>
      <c r="AF213" s="68">
        <v>0</v>
      </c>
      <c r="AG213" s="70">
        <f t="shared" si="41"/>
        <v>0</v>
      </c>
      <c r="AH213" s="68">
        <v>69.598312190664686</v>
      </c>
      <c r="AI213" s="68">
        <v>13</v>
      </c>
      <c r="AJ213" s="70">
        <f t="shared" si="42"/>
        <v>0.18678613878432107</v>
      </c>
      <c r="AK213" s="68">
        <v>2.3879727217638953</v>
      </c>
      <c r="AL213" s="68">
        <v>0</v>
      </c>
      <c r="AM213" s="70">
        <f t="shared" si="43"/>
        <v>0</v>
      </c>
      <c r="AN213" s="68">
        <v>2.8850180307742903</v>
      </c>
      <c r="AO213" s="68">
        <v>0</v>
      </c>
      <c r="AP213" s="70">
        <f t="shared" si="44"/>
        <v>0</v>
      </c>
      <c r="AQ213" s="68">
        <v>2.6883176108158651</v>
      </c>
      <c r="AR213" s="68">
        <v>2</v>
      </c>
      <c r="AS213" s="70">
        <f t="shared" si="45"/>
        <v>0.74395971367126867</v>
      </c>
      <c r="AT213" s="68">
        <v>2</v>
      </c>
      <c r="AU213" s="68">
        <v>0</v>
      </c>
      <c r="AV213" s="70">
        <f t="shared" si="46"/>
        <v>0</v>
      </c>
      <c r="AW213" s="68">
        <v>1.8599315252478035</v>
      </c>
      <c r="AX213" s="68">
        <v>0</v>
      </c>
      <c r="AY213" s="70">
        <f t="shared" si="47"/>
        <v>0</v>
      </c>
      <c r="AZ213" s="68">
        <v>5</v>
      </c>
      <c r="BA213" s="68">
        <v>0</v>
      </c>
      <c r="BB213" s="70">
        <f t="shared" si="48"/>
        <v>0</v>
      </c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</row>
    <row r="214" spans="1:87" x14ac:dyDescent="0.25">
      <c r="A214" s="131">
        <v>21031</v>
      </c>
      <c r="B214" s="131">
        <v>21697</v>
      </c>
      <c r="C214" s="131">
        <v>1084957305</v>
      </c>
      <c r="D214" s="131" t="s">
        <v>794</v>
      </c>
      <c r="E214" s="131" t="s">
        <v>556</v>
      </c>
      <c r="F214" s="131" t="s">
        <v>556</v>
      </c>
      <c r="G214" s="131" t="s">
        <v>71</v>
      </c>
      <c r="H214" s="131" t="s">
        <v>71</v>
      </c>
      <c r="I214" s="131" t="s">
        <v>1242</v>
      </c>
      <c r="J214" s="131" t="s">
        <v>30</v>
      </c>
      <c r="K214" s="131" t="s">
        <v>789</v>
      </c>
      <c r="L214" s="131">
        <v>73025</v>
      </c>
      <c r="M214" s="131" t="s">
        <v>1161</v>
      </c>
      <c r="N214" s="131" t="s">
        <v>1248</v>
      </c>
      <c r="O214" s="178">
        <v>0.5</v>
      </c>
      <c r="P214" s="179">
        <v>21830</v>
      </c>
      <c r="Q214" s="68">
        <v>86162.61</v>
      </c>
      <c r="R214" s="70">
        <f t="shared" si="37"/>
        <v>3.9469816765918462</v>
      </c>
      <c r="S214" s="68">
        <v>3187</v>
      </c>
      <c r="T214" s="68">
        <v>5859.1399999999994</v>
      </c>
      <c r="U214" s="70">
        <v>1.8384499529337934</v>
      </c>
      <c r="V214" s="68">
        <v>5984.0527895774194</v>
      </c>
      <c r="W214" s="68">
        <v>6355.2099999999991</v>
      </c>
      <c r="X214" s="70">
        <f t="shared" si="38"/>
        <v>1.0620243877308426</v>
      </c>
      <c r="Y214" s="68">
        <v>3600</v>
      </c>
      <c r="Z214" s="108">
        <v>3664</v>
      </c>
      <c r="AA214" s="70">
        <f t="shared" si="39"/>
        <v>1.0177777777777777</v>
      </c>
      <c r="AB214" s="68">
        <v>3</v>
      </c>
      <c r="AC214" s="68">
        <v>7</v>
      </c>
      <c r="AD214" s="70">
        <f t="shared" si="40"/>
        <v>2.3333333333333335</v>
      </c>
      <c r="AE214" s="68">
        <v>1</v>
      </c>
      <c r="AF214" s="68">
        <v>0</v>
      </c>
      <c r="AG214" s="70">
        <f t="shared" si="41"/>
        <v>0</v>
      </c>
      <c r="AH214" s="68">
        <v>22.899578047666171</v>
      </c>
      <c r="AI214" s="68">
        <v>8</v>
      </c>
      <c r="AJ214" s="70">
        <f t="shared" si="42"/>
        <v>0.34935141526834057</v>
      </c>
      <c r="AK214" s="68">
        <v>0.79599090725463173</v>
      </c>
      <c r="AL214" s="68">
        <v>0</v>
      </c>
      <c r="AM214" s="70">
        <f t="shared" si="43"/>
        <v>0</v>
      </c>
      <c r="AN214" s="68">
        <v>0.72125450769357258</v>
      </c>
      <c r="AO214" s="68">
        <v>0</v>
      </c>
      <c r="AP214" s="70">
        <f t="shared" si="44"/>
        <v>0</v>
      </c>
      <c r="AQ214" s="68">
        <v>0.89610587027195499</v>
      </c>
      <c r="AR214" s="68">
        <v>1</v>
      </c>
      <c r="AS214" s="70">
        <f t="shared" si="45"/>
        <v>1.1159395705069031</v>
      </c>
      <c r="AT214" s="68">
        <v>1</v>
      </c>
      <c r="AU214" s="68">
        <v>2</v>
      </c>
      <c r="AV214" s="70">
        <f t="shared" si="46"/>
        <v>2</v>
      </c>
      <c r="AW214" s="68">
        <v>0.6388932541763237</v>
      </c>
      <c r="AX214" s="68">
        <v>0</v>
      </c>
      <c r="AY214" s="70">
        <f t="shared" si="47"/>
        <v>0</v>
      </c>
      <c r="AZ214" s="68">
        <v>2</v>
      </c>
      <c r="BA214" s="68">
        <v>0</v>
      </c>
      <c r="BB214" s="70">
        <f t="shared" si="48"/>
        <v>0</v>
      </c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</row>
    <row r="215" spans="1:87" x14ac:dyDescent="0.25">
      <c r="A215" s="131">
        <v>3171</v>
      </c>
      <c r="B215" s="131">
        <v>21697</v>
      </c>
      <c r="C215" s="131">
        <v>1127595948</v>
      </c>
      <c r="D215" s="131" t="s">
        <v>795</v>
      </c>
      <c r="E215" s="131" t="s">
        <v>556</v>
      </c>
      <c r="F215" s="131" t="s">
        <v>556</v>
      </c>
      <c r="G215" s="131" t="s">
        <v>72</v>
      </c>
      <c r="H215" s="131" t="s">
        <v>73</v>
      </c>
      <c r="I215" s="131" t="s">
        <v>1242</v>
      </c>
      <c r="J215" s="131" t="s">
        <v>30</v>
      </c>
      <c r="K215" s="131" t="s">
        <v>789</v>
      </c>
      <c r="L215" s="131">
        <v>73025</v>
      </c>
      <c r="M215" s="131" t="s">
        <v>1228</v>
      </c>
      <c r="N215" s="131"/>
      <c r="O215" s="178">
        <v>0.3</v>
      </c>
      <c r="P215" s="179">
        <v>32103</v>
      </c>
      <c r="Q215" s="68">
        <v>37502.61</v>
      </c>
      <c r="R215" s="70">
        <f t="shared" si="37"/>
        <v>1.1681964302401644</v>
      </c>
      <c r="S215" s="68">
        <v>4279</v>
      </c>
      <c r="T215" s="68">
        <v>3303.48</v>
      </c>
      <c r="U215" s="70">
        <v>0.77202150035054917</v>
      </c>
      <c r="V215" s="68">
        <v>8430.096905270133</v>
      </c>
      <c r="W215" s="68">
        <v>6050</v>
      </c>
      <c r="X215" s="70">
        <f t="shared" si="38"/>
        <v>0.71766672055902481</v>
      </c>
      <c r="Y215" s="68">
        <v>196</v>
      </c>
      <c r="Z215" s="108">
        <v>0</v>
      </c>
      <c r="AA215" s="70">
        <f t="shared" si="39"/>
        <v>0</v>
      </c>
      <c r="AB215" s="68">
        <v>6</v>
      </c>
      <c r="AC215" s="68">
        <v>0</v>
      </c>
      <c r="AD215" s="70">
        <f t="shared" si="40"/>
        <v>0</v>
      </c>
      <c r="AE215" s="68">
        <v>1</v>
      </c>
      <c r="AF215" s="68">
        <v>1</v>
      </c>
      <c r="AG215" s="70">
        <f t="shared" si="41"/>
        <v>1</v>
      </c>
      <c r="AH215" s="68">
        <v>34.799156095332343</v>
      </c>
      <c r="AI215" s="68">
        <v>49</v>
      </c>
      <c r="AJ215" s="70">
        <f t="shared" si="42"/>
        <v>1.4080801231433435</v>
      </c>
      <c r="AK215" s="68">
        <v>1.5919818145092635</v>
      </c>
      <c r="AL215" s="68">
        <v>0</v>
      </c>
      <c r="AM215" s="70">
        <f t="shared" si="43"/>
        <v>0</v>
      </c>
      <c r="AN215" s="68">
        <v>1.4425090153871452</v>
      </c>
      <c r="AO215" s="68">
        <v>0</v>
      </c>
      <c r="AP215" s="70">
        <f t="shared" si="44"/>
        <v>0</v>
      </c>
      <c r="AQ215" s="68">
        <v>16.12990566489519</v>
      </c>
      <c r="AR215" s="68">
        <v>1</v>
      </c>
      <c r="AS215" s="70">
        <f t="shared" si="45"/>
        <v>6.1996642805939056E-2</v>
      </c>
      <c r="AT215" s="68">
        <v>2</v>
      </c>
      <c r="AU215" s="68">
        <v>1</v>
      </c>
      <c r="AV215" s="70">
        <f t="shared" si="46"/>
        <v>0.5</v>
      </c>
      <c r="AW215" s="68">
        <v>0.93955062477427942</v>
      </c>
      <c r="AX215" s="68">
        <v>0</v>
      </c>
      <c r="AY215" s="70">
        <f t="shared" si="47"/>
        <v>0</v>
      </c>
      <c r="AZ215" s="68">
        <v>3</v>
      </c>
      <c r="BA215" s="68">
        <v>4</v>
      </c>
      <c r="BB215" s="70">
        <f t="shared" si="48"/>
        <v>1.3333333333333333</v>
      </c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</row>
    <row r="216" spans="1:87" x14ac:dyDescent="0.25">
      <c r="A216" s="131">
        <v>346</v>
      </c>
      <c r="B216" s="131">
        <v>21697</v>
      </c>
      <c r="C216" s="131">
        <v>1037747621</v>
      </c>
      <c r="D216" s="131" t="s">
        <v>830</v>
      </c>
      <c r="E216" s="131" t="s">
        <v>556</v>
      </c>
      <c r="F216" s="131" t="s">
        <v>556</v>
      </c>
      <c r="G216" s="131" t="s">
        <v>92</v>
      </c>
      <c r="H216" s="131" t="s">
        <v>93</v>
      </c>
      <c r="I216" s="131" t="s">
        <v>1242</v>
      </c>
      <c r="J216" s="131" t="s">
        <v>30</v>
      </c>
      <c r="K216" s="131" t="s">
        <v>789</v>
      </c>
      <c r="L216" s="131">
        <v>73025</v>
      </c>
      <c r="M216" s="131" t="s">
        <v>1236</v>
      </c>
      <c r="N216" s="131"/>
      <c r="O216" s="178"/>
      <c r="P216" s="179">
        <v>63551</v>
      </c>
      <c r="Q216" s="68">
        <v>18431.309999999998</v>
      </c>
      <c r="R216" s="70">
        <f t="shared" si="37"/>
        <v>0.29002391779830367</v>
      </c>
      <c r="S216" s="68">
        <v>7940</v>
      </c>
      <c r="T216" s="68">
        <v>0</v>
      </c>
      <c r="U216" s="70">
        <v>0</v>
      </c>
      <c r="V216" s="68">
        <v>16679.642637518737</v>
      </c>
      <c r="W216" s="68">
        <v>2637.3900000000003</v>
      </c>
      <c r="X216" s="70">
        <f t="shared" si="38"/>
        <v>0.15812029414032688</v>
      </c>
      <c r="Y216" s="68">
        <v>370</v>
      </c>
      <c r="Z216" s="108">
        <v>0</v>
      </c>
      <c r="AA216" s="70">
        <f t="shared" si="39"/>
        <v>0</v>
      </c>
      <c r="AB216" s="68">
        <v>10</v>
      </c>
      <c r="AC216" s="68">
        <v>3</v>
      </c>
      <c r="AD216" s="70">
        <f t="shared" si="40"/>
        <v>0.3</v>
      </c>
      <c r="AE216" s="68">
        <v>2</v>
      </c>
      <c r="AF216" s="68">
        <v>0</v>
      </c>
      <c r="AG216" s="70">
        <f t="shared" si="41"/>
        <v>0</v>
      </c>
      <c r="AH216" s="68">
        <v>69.598312190664686</v>
      </c>
      <c r="AI216" s="68">
        <v>54</v>
      </c>
      <c r="AJ216" s="70">
        <f t="shared" si="42"/>
        <v>0.77588088418102608</v>
      </c>
      <c r="AK216" s="68">
        <v>2.3879727217638953</v>
      </c>
      <c r="AL216" s="68">
        <v>1</v>
      </c>
      <c r="AM216" s="70">
        <f t="shared" si="43"/>
        <v>0.41876525258686453</v>
      </c>
      <c r="AN216" s="68">
        <v>2.8850180307742903</v>
      </c>
      <c r="AO216" s="68">
        <v>2</v>
      </c>
      <c r="AP216" s="70">
        <f t="shared" si="44"/>
        <v>0.69323656859892613</v>
      </c>
      <c r="AQ216" s="68">
        <v>2.6883176108158651</v>
      </c>
      <c r="AR216" s="68">
        <v>0</v>
      </c>
      <c r="AS216" s="70">
        <f t="shared" si="45"/>
        <v>0</v>
      </c>
      <c r="AT216" s="68">
        <v>2</v>
      </c>
      <c r="AU216" s="68">
        <v>0</v>
      </c>
      <c r="AV216" s="70">
        <f t="shared" si="46"/>
        <v>0</v>
      </c>
      <c r="AW216" s="68">
        <v>1.8599315252478035</v>
      </c>
      <c r="AX216" s="68">
        <v>0</v>
      </c>
      <c r="AY216" s="70">
        <f t="shared" si="47"/>
        <v>0</v>
      </c>
      <c r="AZ216" s="68">
        <v>5</v>
      </c>
      <c r="BA216" s="68">
        <v>1</v>
      </c>
      <c r="BB216" s="70">
        <f t="shared" si="48"/>
        <v>0.2</v>
      </c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</row>
    <row r="217" spans="1:87" x14ac:dyDescent="0.25">
      <c r="A217" s="131">
        <v>306</v>
      </c>
      <c r="B217" s="131">
        <v>21697</v>
      </c>
      <c r="C217" s="131">
        <v>1063664930</v>
      </c>
      <c r="D217" s="131" t="s">
        <v>793</v>
      </c>
      <c r="E217" s="131" t="s">
        <v>556</v>
      </c>
      <c r="F217" s="131" t="s">
        <v>556</v>
      </c>
      <c r="G217" s="131" t="s">
        <v>96</v>
      </c>
      <c r="H217" s="131" t="s">
        <v>96</v>
      </c>
      <c r="I217" s="131" t="s">
        <v>1242</v>
      </c>
      <c r="J217" s="131" t="s">
        <v>30</v>
      </c>
      <c r="K217" s="131" t="s">
        <v>789</v>
      </c>
      <c r="L217" s="131">
        <v>73025</v>
      </c>
      <c r="M217" s="131" t="s">
        <v>1229</v>
      </c>
      <c r="N217" s="131"/>
      <c r="O217" s="178">
        <v>0.5</v>
      </c>
      <c r="P217" s="179">
        <v>24030</v>
      </c>
      <c r="Q217" s="68">
        <v>27298.27</v>
      </c>
      <c r="R217" s="70">
        <f t="shared" si="37"/>
        <v>1.1360079067831876</v>
      </c>
      <c r="S217" s="68">
        <v>2951</v>
      </c>
      <c r="T217" s="68">
        <v>3303.48</v>
      </c>
      <c r="U217" s="70">
        <v>1.1194442561843443</v>
      </c>
      <c r="V217" s="68">
        <v>6016.375803386818</v>
      </c>
      <c r="W217" s="68">
        <v>9570.01</v>
      </c>
      <c r="X217" s="70">
        <f t="shared" si="38"/>
        <v>1.5906602766756563</v>
      </c>
      <c r="Y217" s="68">
        <v>140</v>
      </c>
      <c r="Z217" s="108">
        <v>399</v>
      </c>
      <c r="AA217" s="70">
        <f t="shared" si="39"/>
        <v>2.85</v>
      </c>
      <c r="AB217" s="68">
        <v>3</v>
      </c>
      <c r="AC217" s="68">
        <v>6</v>
      </c>
      <c r="AD217" s="70">
        <f t="shared" si="40"/>
        <v>2</v>
      </c>
      <c r="AE217" s="68">
        <v>1</v>
      </c>
      <c r="AF217" s="68">
        <v>0</v>
      </c>
      <c r="AG217" s="70">
        <f t="shared" si="41"/>
        <v>0</v>
      </c>
      <c r="AH217" s="68">
        <v>22.899578047666171</v>
      </c>
      <c r="AI217" s="68">
        <v>15</v>
      </c>
      <c r="AJ217" s="70">
        <f t="shared" si="42"/>
        <v>0.65503390362813851</v>
      </c>
      <c r="AK217" s="68">
        <v>0.79599090725463173</v>
      </c>
      <c r="AL217" s="68">
        <v>1</v>
      </c>
      <c r="AM217" s="70">
        <f t="shared" si="43"/>
        <v>1.2562957577605938</v>
      </c>
      <c r="AN217" s="68">
        <v>0.72125450769357258</v>
      </c>
      <c r="AO217" s="68">
        <v>0</v>
      </c>
      <c r="AP217" s="70">
        <f t="shared" si="44"/>
        <v>0</v>
      </c>
      <c r="AQ217" s="68">
        <v>2.6883176108158651</v>
      </c>
      <c r="AR217" s="68">
        <v>1</v>
      </c>
      <c r="AS217" s="70">
        <f t="shared" si="45"/>
        <v>0.37197985683563434</v>
      </c>
      <c r="AT217" s="68">
        <v>41</v>
      </c>
      <c r="AU217" s="68">
        <v>20</v>
      </c>
      <c r="AV217" s="70">
        <f t="shared" si="46"/>
        <v>0.48780487804878048</v>
      </c>
      <c r="AW217" s="68">
        <v>0.70328011442313598</v>
      </c>
      <c r="AX217" s="68">
        <v>0</v>
      </c>
      <c r="AY217" s="70">
        <f t="shared" si="47"/>
        <v>0</v>
      </c>
      <c r="AZ217" s="68">
        <v>2</v>
      </c>
      <c r="BA217" s="68">
        <v>0</v>
      </c>
      <c r="BB217" s="70">
        <f t="shared" si="48"/>
        <v>0</v>
      </c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</row>
    <row r="218" spans="1:87" x14ac:dyDescent="0.25">
      <c r="A218" s="131">
        <v>3172</v>
      </c>
      <c r="B218" s="131">
        <v>21697</v>
      </c>
      <c r="C218" s="131">
        <v>1030366650</v>
      </c>
      <c r="D218" s="131" t="s">
        <v>797</v>
      </c>
      <c r="E218" s="131" t="s">
        <v>556</v>
      </c>
      <c r="F218" s="131" t="s">
        <v>556</v>
      </c>
      <c r="G218" s="131" t="s">
        <v>75</v>
      </c>
      <c r="H218" s="131" t="s">
        <v>76</v>
      </c>
      <c r="I218" s="131" t="s">
        <v>1242</v>
      </c>
      <c r="J218" s="131" t="s">
        <v>30</v>
      </c>
      <c r="K218" s="131" t="s">
        <v>789</v>
      </c>
      <c r="L218" s="131">
        <v>73025</v>
      </c>
      <c r="M218" s="131" t="s">
        <v>1160</v>
      </c>
      <c r="N218" s="131">
        <v>5</v>
      </c>
      <c r="O218" s="178">
        <v>0.1</v>
      </c>
      <c r="P218" s="179">
        <v>41275</v>
      </c>
      <c r="Q218" s="68">
        <v>26144.36</v>
      </c>
      <c r="R218" s="70">
        <f t="shared" si="37"/>
        <v>0.63341877649909151</v>
      </c>
      <c r="S218" s="68">
        <v>5310</v>
      </c>
      <c r="T218" s="68">
        <v>659.14</v>
      </c>
      <c r="U218" s="70">
        <v>0.12413182674199623</v>
      </c>
      <c r="V218" s="68">
        <v>10834.666768306555</v>
      </c>
      <c r="W218" s="68">
        <v>2058.69</v>
      </c>
      <c r="X218" s="70">
        <f t="shared" si="38"/>
        <v>0.19000953550524108</v>
      </c>
      <c r="Y218" s="68">
        <v>252</v>
      </c>
      <c r="Z218" s="108">
        <v>0</v>
      </c>
      <c r="AA218" s="70">
        <f t="shared" si="39"/>
        <v>0</v>
      </c>
      <c r="AB218" s="68">
        <v>6</v>
      </c>
      <c r="AC218" s="68">
        <v>2</v>
      </c>
      <c r="AD218" s="70">
        <f t="shared" si="40"/>
        <v>0.33333333333333331</v>
      </c>
      <c r="AE218" s="68">
        <v>1</v>
      </c>
      <c r="AF218" s="68">
        <v>0</v>
      </c>
      <c r="AG218" s="70">
        <f t="shared" si="41"/>
        <v>0</v>
      </c>
      <c r="AH218" s="68">
        <v>41.765682111221061</v>
      </c>
      <c r="AI218" s="68">
        <v>2</v>
      </c>
      <c r="AJ218" s="70">
        <f t="shared" si="42"/>
        <v>4.7886204627857996E-2</v>
      </c>
      <c r="AK218" s="68">
        <v>1.5919818145092635</v>
      </c>
      <c r="AL218" s="68">
        <v>0</v>
      </c>
      <c r="AM218" s="70">
        <f t="shared" si="43"/>
        <v>0</v>
      </c>
      <c r="AN218" s="68">
        <v>2.1637635230807177</v>
      </c>
      <c r="AO218" s="68">
        <v>0</v>
      </c>
      <c r="AP218" s="70">
        <f t="shared" si="44"/>
        <v>0</v>
      </c>
      <c r="AQ218" s="68">
        <v>2.6883176108158651</v>
      </c>
      <c r="AR218" s="68">
        <v>1</v>
      </c>
      <c r="AS218" s="70">
        <f t="shared" si="45"/>
        <v>0.37197985683563434</v>
      </c>
      <c r="AT218" s="68">
        <v>2</v>
      </c>
      <c r="AU218" s="68">
        <v>1</v>
      </c>
      <c r="AV218" s="70">
        <f t="shared" si="46"/>
        <v>0.5</v>
      </c>
      <c r="AW218" s="68">
        <v>1.2079852984941715</v>
      </c>
      <c r="AX218" s="68">
        <v>0</v>
      </c>
      <c r="AY218" s="70">
        <f t="shared" si="47"/>
        <v>0</v>
      </c>
      <c r="AZ218" s="68">
        <v>4</v>
      </c>
      <c r="BA218" s="68">
        <v>0</v>
      </c>
      <c r="BB218" s="70">
        <f t="shared" si="48"/>
        <v>0</v>
      </c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</row>
    <row r="219" spans="1:87" x14ac:dyDescent="0.25">
      <c r="A219" s="131">
        <v>21646</v>
      </c>
      <c r="B219" s="131">
        <v>21697</v>
      </c>
      <c r="C219" s="131">
        <v>1036260378</v>
      </c>
      <c r="D219" s="131" t="s">
        <v>799</v>
      </c>
      <c r="E219" s="131" t="s">
        <v>556</v>
      </c>
      <c r="F219" s="131" t="s">
        <v>556</v>
      </c>
      <c r="G219" s="131" t="s">
        <v>78</v>
      </c>
      <c r="H219" s="131" t="s">
        <v>78</v>
      </c>
      <c r="I219" s="131" t="s">
        <v>1242</v>
      </c>
      <c r="J219" s="131" t="s">
        <v>30</v>
      </c>
      <c r="K219" s="131" t="s">
        <v>789</v>
      </c>
      <c r="L219" s="131">
        <v>73025</v>
      </c>
      <c r="M219" s="131" t="s">
        <v>1160</v>
      </c>
      <c r="N219" s="131">
        <v>10</v>
      </c>
      <c r="O219" s="178">
        <v>0.3</v>
      </c>
      <c r="P219" s="179">
        <v>32103</v>
      </c>
      <c r="Q219" s="68">
        <v>25100.880000000001</v>
      </c>
      <c r="R219" s="70">
        <f t="shared" si="37"/>
        <v>0.7818858050649472</v>
      </c>
      <c r="S219" s="68">
        <v>3979</v>
      </c>
      <c r="T219" s="68">
        <v>1216.52</v>
      </c>
      <c r="U219" s="70">
        <v>0.30573510932395076</v>
      </c>
      <c r="V219" s="68">
        <v>8463.0795724225809</v>
      </c>
      <c r="W219" s="68">
        <v>960</v>
      </c>
      <c r="X219" s="70">
        <f t="shared" si="38"/>
        <v>0.11343388559505145</v>
      </c>
      <c r="Y219" s="68">
        <v>196</v>
      </c>
      <c r="Z219" s="108">
        <v>0</v>
      </c>
      <c r="AA219" s="70">
        <f t="shared" si="39"/>
        <v>0</v>
      </c>
      <c r="AB219" s="68">
        <v>6</v>
      </c>
      <c r="AC219" s="68">
        <v>4</v>
      </c>
      <c r="AD219" s="70">
        <f t="shared" si="40"/>
        <v>0.66666666666666663</v>
      </c>
      <c r="AE219" s="68">
        <v>1</v>
      </c>
      <c r="AF219" s="68">
        <v>0</v>
      </c>
      <c r="AG219" s="70">
        <f t="shared" si="41"/>
        <v>0</v>
      </c>
      <c r="AH219" s="68">
        <v>34.799156095332343</v>
      </c>
      <c r="AI219" s="68">
        <v>1</v>
      </c>
      <c r="AJ219" s="70">
        <f t="shared" si="42"/>
        <v>2.8736329043741706E-2</v>
      </c>
      <c r="AK219" s="68">
        <v>1.5919818145092635</v>
      </c>
      <c r="AL219" s="68">
        <v>0</v>
      </c>
      <c r="AM219" s="70">
        <f t="shared" si="43"/>
        <v>0</v>
      </c>
      <c r="AN219" s="68">
        <v>1.4425090153871452</v>
      </c>
      <c r="AO219" s="68">
        <v>0</v>
      </c>
      <c r="AP219" s="70">
        <f t="shared" si="44"/>
        <v>0</v>
      </c>
      <c r="AQ219" s="68">
        <v>2.6883176108158651</v>
      </c>
      <c r="AR219" s="68">
        <v>0</v>
      </c>
      <c r="AS219" s="70">
        <f t="shared" si="45"/>
        <v>0</v>
      </c>
      <c r="AT219" s="68">
        <v>2</v>
      </c>
      <c r="AU219" s="68">
        <v>0</v>
      </c>
      <c r="AV219" s="70">
        <f t="shared" si="46"/>
        <v>0</v>
      </c>
      <c r="AW219" s="68">
        <v>0.93955062477427942</v>
      </c>
      <c r="AX219" s="68">
        <v>0</v>
      </c>
      <c r="AY219" s="70">
        <f t="shared" si="47"/>
        <v>0</v>
      </c>
      <c r="AZ219" s="68">
        <v>3</v>
      </c>
      <c r="BA219" s="68">
        <v>1</v>
      </c>
      <c r="BB219" s="70">
        <f t="shared" si="48"/>
        <v>0.33333333333333331</v>
      </c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</row>
    <row r="220" spans="1:87" x14ac:dyDescent="0.25">
      <c r="A220" s="180">
        <v>21690</v>
      </c>
      <c r="B220" s="180">
        <v>21697</v>
      </c>
      <c r="C220" s="180">
        <v>1076409562</v>
      </c>
      <c r="D220" s="180" t="s">
        <v>801</v>
      </c>
      <c r="E220" s="180" t="s">
        <v>556</v>
      </c>
      <c r="F220" s="180" t="s">
        <v>556</v>
      </c>
      <c r="G220" s="180" t="s">
        <v>80</v>
      </c>
      <c r="H220" s="180" t="s">
        <v>80</v>
      </c>
      <c r="I220" s="180" t="s">
        <v>1242</v>
      </c>
      <c r="J220" s="180" t="s">
        <v>30</v>
      </c>
      <c r="K220" s="180" t="s">
        <v>789</v>
      </c>
      <c r="L220" s="180">
        <v>73025</v>
      </c>
      <c r="M220" s="180" t="s">
        <v>1236</v>
      </c>
      <c r="N220" s="180"/>
      <c r="O220" s="181"/>
      <c r="P220" s="162">
        <v>63653</v>
      </c>
      <c r="Q220" s="68">
        <v>55738.290000000008</v>
      </c>
      <c r="R220" s="70">
        <f t="shared" si="37"/>
        <v>0.87565849213705571</v>
      </c>
      <c r="S220" s="68">
        <v>7076</v>
      </c>
      <c r="T220" s="68">
        <v>0</v>
      </c>
      <c r="U220" s="70">
        <v>0</v>
      </c>
      <c r="V220" s="68">
        <v>16663.151303942512</v>
      </c>
      <c r="W220" s="68">
        <v>4423.4800000000005</v>
      </c>
      <c r="X220" s="70">
        <f t="shared" si="38"/>
        <v>0.26546479230212611</v>
      </c>
      <c r="Y220" s="68">
        <v>370</v>
      </c>
      <c r="Z220" s="108">
        <v>0</v>
      </c>
      <c r="AA220" s="70">
        <f t="shared" si="39"/>
        <v>0</v>
      </c>
      <c r="AB220" s="68">
        <v>10</v>
      </c>
      <c r="AC220" s="68">
        <v>7</v>
      </c>
      <c r="AD220" s="70">
        <f t="shared" si="40"/>
        <v>0.7</v>
      </c>
      <c r="AE220" s="68">
        <v>1</v>
      </c>
      <c r="AF220" s="68">
        <v>0</v>
      </c>
      <c r="AG220" s="70">
        <f t="shared" si="41"/>
        <v>0</v>
      </c>
      <c r="AH220" s="68">
        <v>69.598312190664686</v>
      </c>
      <c r="AI220" s="68">
        <v>9</v>
      </c>
      <c r="AJ220" s="70">
        <f t="shared" si="42"/>
        <v>0.12931348069683768</v>
      </c>
      <c r="AK220" s="68">
        <v>2.3879727217638953</v>
      </c>
      <c r="AL220" s="68">
        <v>0</v>
      </c>
      <c r="AM220" s="70">
        <f t="shared" si="43"/>
        <v>0</v>
      </c>
      <c r="AN220" s="68">
        <v>2.8850180307742903</v>
      </c>
      <c r="AO220" s="68">
        <v>0</v>
      </c>
      <c r="AP220" s="70">
        <f t="shared" si="44"/>
        <v>0</v>
      </c>
      <c r="AQ220" s="68">
        <v>2.6883176108158651</v>
      </c>
      <c r="AR220" s="68">
        <v>2</v>
      </c>
      <c r="AS220" s="70">
        <f t="shared" si="45"/>
        <v>0.74395971367126867</v>
      </c>
      <c r="AT220" s="68">
        <v>2</v>
      </c>
      <c r="AU220" s="68">
        <v>0</v>
      </c>
      <c r="AV220" s="70">
        <f t="shared" si="46"/>
        <v>0</v>
      </c>
      <c r="AW220" s="68">
        <v>1.8629167342228827</v>
      </c>
      <c r="AX220" s="68">
        <v>0</v>
      </c>
      <c r="AY220" s="70">
        <f t="shared" si="47"/>
        <v>0</v>
      </c>
      <c r="AZ220" s="68">
        <v>5</v>
      </c>
      <c r="BA220" s="68">
        <v>0</v>
      </c>
      <c r="BB220" s="70">
        <f t="shared" si="48"/>
        <v>0</v>
      </c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</row>
    <row r="221" spans="1:87" x14ac:dyDescent="0.25">
      <c r="A221" s="126">
        <v>21659</v>
      </c>
      <c r="B221" s="126">
        <v>21697</v>
      </c>
      <c r="C221" s="126">
        <v>1080002510</v>
      </c>
      <c r="D221" s="126" t="s">
        <v>802</v>
      </c>
      <c r="E221" s="126" t="s">
        <v>556</v>
      </c>
      <c r="F221" s="126" t="s">
        <v>556</v>
      </c>
      <c r="G221" s="126" t="s">
        <v>81</v>
      </c>
      <c r="H221" s="126" t="s">
        <v>81</v>
      </c>
      <c r="I221" s="126" t="s">
        <v>1242</v>
      </c>
      <c r="J221" s="126" t="s">
        <v>30</v>
      </c>
      <c r="K221" s="126" t="s">
        <v>789</v>
      </c>
      <c r="L221" s="126">
        <v>73025</v>
      </c>
      <c r="M221" s="126" t="s">
        <v>1236</v>
      </c>
      <c r="N221" s="126"/>
      <c r="O221" s="176"/>
      <c r="P221" s="177">
        <v>63000</v>
      </c>
      <c r="Q221" s="68">
        <v>78645.240000000005</v>
      </c>
      <c r="R221" s="70">
        <f t="shared" si="37"/>
        <v>1.248337142857143</v>
      </c>
      <c r="S221" s="68">
        <v>9176</v>
      </c>
      <c r="T221" s="68">
        <v>1099.71</v>
      </c>
      <c r="U221" s="70">
        <v>0.11984633827375764</v>
      </c>
      <c r="V221" s="68">
        <v>16646.659970366287</v>
      </c>
      <c r="W221" s="68">
        <v>11539.82</v>
      </c>
      <c r="X221" s="70">
        <f t="shared" si="38"/>
        <v>0.69322134413406189</v>
      </c>
      <c r="Y221" s="68">
        <v>370</v>
      </c>
      <c r="Z221" s="108">
        <v>0</v>
      </c>
      <c r="AA221" s="70">
        <f t="shared" si="39"/>
        <v>0</v>
      </c>
      <c r="AB221" s="68">
        <v>10</v>
      </c>
      <c r="AC221" s="68">
        <v>4</v>
      </c>
      <c r="AD221" s="70">
        <f t="shared" si="40"/>
        <v>0.4</v>
      </c>
      <c r="AE221" s="68">
        <v>1</v>
      </c>
      <c r="AF221" s="68">
        <v>0</v>
      </c>
      <c r="AG221" s="70">
        <f t="shared" si="41"/>
        <v>0</v>
      </c>
      <c r="AH221" s="68">
        <v>69.598312190664686</v>
      </c>
      <c r="AI221" s="68">
        <v>26</v>
      </c>
      <c r="AJ221" s="70">
        <f t="shared" si="42"/>
        <v>0.37357227756864214</v>
      </c>
      <c r="AK221" s="68">
        <v>2.3879727217638953</v>
      </c>
      <c r="AL221" s="68">
        <v>0</v>
      </c>
      <c r="AM221" s="70">
        <f t="shared" si="43"/>
        <v>0</v>
      </c>
      <c r="AN221" s="68">
        <v>2.8850180307742903</v>
      </c>
      <c r="AO221" s="68">
        <v>0</v>
      </c>
      <c r="AP221" s="70">
        <f t="shared" si="44"/>
        <v>0</v>
      </c>
      <c r="AQ221" s="68">
        <v>2.6883176108158651</v>
      </c>
      <c r="AR221" s="68">
        <v>1</v>
      </c>
      <c r="AS221" s="70">
        <f t="shared" si="45"/>
        <v>0.37197985683563434</v>
      </c>
      <c r="AT221" s="68">
        <v>2</v>
      </c>
      <c r="AU221" s="68">
        <v>0</v>
      </c>
      <c r="AV221" s="70">
        <f t="shared" si="46"/>
        <v>0</v>
      </c>
      <c r="AW221" s="68">
        <v>1.8438055434314427</v>
      </c>
      <c r="AX221" s="68">
        <v>0</v>
      </c>
      <c r="AY221" s="70">
        <f t="shared" si="47"/>
        <v>0</v>
      </c>
      <c r="AZ221" s="68">
        <v>5</v>
      </c>
      <c r="BA221" s="68">
        <v>2</v>
      </c>
      <c r="BB221" s="70">
        <f t="shared" si="48"/>
        <v>0.4</v>
      </c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</row>
    <row r="222" spans="1:87" x14ac:dyDescent="0.25">
      <c r="A222" s="131">
        <v>21777</v>
      </c>
      <c r="B222" s="131">
        <v>21697</v>
      </c>
      <c r="C222" s="131">
        <v>1020499156</v>
      </c>
      <c r="D222" s="131" t="s">
        <v>803</v>
      </c>
      <c r="E222" s="131" t="s">
        <v>556</v>
      </c>
      <c r="F222" s="131" t="s">
        <v>556</v>
      </c>
      <c r="G222" s="131" t="s">
        <v>98</v>
      </c>
      <c r="H222" s="131" t="s">
        <v>98</v>
      </c>
      <c r="I222" s="131" t="s">
        <v>1242</v>
      </c>
      <c r="J222" s="131" t="s">
        <v>30</v>
      </c>
      <c r="K222" s="131" t="s">
        <v>789</v>
      </c>
      <c r="L222" s="131">
        <v>73025</v>
      </c>
      <c r="M222" s="131" t="s">
        <v>1236</v>
      </c>
      <c r="N222" s="131"/>
      <c r="O222" s="178"/>
      <c r="P222" s="179">
        <v>66000</v>
      </c>
      <c r="Q222" s="68">
        <v>64017.420000000006</v>
      </c>
      <c r="R222" s="70">
        <f t="shared" si="37"/>
        <v>0.96996090909090915</v>
      </c>
      <c r="S222" s="68">
        <v>9412</v>
      </c>
      <c r="T222" s="68">
        <v>3216.52</v>
      </c>
      <c r="U222" s="70">
        <v>0.34174670633234167</v>
      </c>
      <c r="V222" s="68">
        <v>16729.116638247404</v>
      </c>
      <c r="W222" s="68">
        <v>5676.08</v>
      </c>
      <c r="X222" s="70">
        <f t="shared" si="38"/>
        <v>0.33929346795412413</v>
      </c>
      <c r="Y222" s="68">
        <v>370</v>
      </c>
      <c r="Z222" s="108">
        <v>0</v>
      </c>
      <c r="AA222" s="70">
        <f t="shared" si="39"/>
        <v>0</v>
      </c>
      <c r="AB222" s="68">
        <v>10</v>
      </c>
      <c r="AC222" s="68">
        <v>4</v>
      </c>
      <c r="AD222" s="70">
        <f t="shared" si="40"/>
        <v>0.4</v>
      </c>
      <c r="AE222" s="68">
        <v>1</v>
      </c>
      <c r="AF222" s="68">
        <v>1</v>
      </c>
      <c r="AG222" s="70">
        <f t="shared" si="41"/>
        <v>1</v>
      </c>
      <c r="AH222" s="68">
        <v>69.598312190664686</v>
      </c>
      <c r="AI222" s="68">
        <v>12</v>
      </c>
      <c r="AJ222" s="70">
        <f t="shared" si="42"/>
        <v>0.17241797426245023</v>
      </c>
      <c r="AK222" s="68">
        <v>2.3879727217638953</v>
      </c>
      <c r="AL222" s="68">
        <v>1</v>
      </c>
      <c r="AM222" s="70">
        <f t="shared" si="43"/>
        <v>0.41876525258686453</v>
      </c>
      <c r="AN222" s="68">
        <v>2.8850180307742903</v>
      </c>
      <c r="AO222" s="68">
        <v>0</v>
      </c>
      <c r="AP222" s="70">
        <f t="shared" si="44"/>
        <v>0</v>
      </c>
      <c r="AQ222" s="68">
        <v>2.6883176108158651</v>
      </c>
      <c r="AR222" s="68">
        <v>0</v>
      </c>
      <c r="AS222" s="70">
        <f t="shared" si="45"/>
        <v>0</v>
      </c>
      <c r="AT222" s="68">
        <v>2</v>
      </c>
      <c r="AU222" s="68">
        <v>0</v>
      </c>
      <c r="AV222" s="70">
        <f t="shared" si="46"/>
        <v>0</v>
      </c>
      <c r="AW222" s="68">
        <v>1.9316058074043685</v>
      </c>
      <c r="AX222" s="68">
        <v>0</v>
      </c>
      <c r="AY222" s="70">
        <f t="shared" si="47"/>
        <v>0</v>
      </c>
      <c r="AZ222" s="68">
        <v>5</v>
      </c>
      <c r="BA222" s="68">
        <v>0</v>
      </c>
      <c r="BB222" s="70">
        <f t="shared" si="48"/>
        <v>0</v>
      </c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</row>
    <row r="223" spans="1:87" x14ac:dyDescent="0.25">
      <c r="A223" s="131">
        <v>21204</v>
      </c>
      <c r="B223" s="131">
        <v>21697</v>
      </c>
      <c r="C223" s="131">
        <v>1047887672</v>
      </c>
      <c r="D223" s="131" t="s">
        <v>804</v>
      </c>
      <c r="E223" s="131" t="s">
        <v>556</v>
      </c>
      <c r="F223" s="131" t="s">
        <v>556</v>
      </c>
      <c r="G223" s="131" t="s">
        <v>82</v>
      </c>
      <c r="H223" s="131" t="s">
        <v>82</v>
      </c>
      <c r="I223" s="131" t="s">
        <v>1242</v>
      </c>
      <c r="J223" s="131" t="s">
        <v>30</v>
      </c>
      <c r="K223" s="131" t="s">
        <v>789</v>
      </c>
      <c r="L223" s="131">
        <v>73025</v>
      </c>
      <c r="M223" s="131" t="s">
        <v>1236</v>
      </c>
      <c r="N223" s="131"/>
      <c r="O223" s="178"/>
      <c r="P223" s="179">
        <v>62551</v>
      </c>
      <c r="Q223" s="68">
        <v>26691.31</v>
      </c>
      <c r="R223" s="70">
        <f t="shared" si="37"/>
        <v>0.42671276238589312</v>
      </c>
      <c r="S223" s="68">
        <v>7040</v>
      </c>
      <c r="T223" s="68">
        <v>0</v>
      </c>
      <c r="U223" s="70">
        <v>0</v>
      </c>
      <c r="V223" s="68">
        <v>16646.659970366287</v>
      </c>
      <c r="W223" s="68">
        <v>2610</v>
      </c>
      <c r="X223" s="70">
        <f t="shared" si="38"/>
        <v>0.15678820884467015</v>
      </c>
      <c r="Y223" s="68">
        <v>370</v>
      </c>
      <c r="Z223" s="108">
        <v>0</v>
      </c>
      <c r="AA223" s="70">
        <f t="shared" si="39"/>
        <v>0</v>
      </c>
      <c r="AB223" s="68">
        <v>10</v>
      </c>
      <c r="AC223" s="68">
        <v>3</v>
      </c>
      <c r="AD223" s="70">
        <f t="shared" si="40"/>
        <v>0.3</v>
      </c>
      <c r="AE223" s="68">
        <v>1</v>
      </c>
      <c r="AF223" s="68">
        <v>0</v>
      </c>
      <c r="AG223" s="70">
        <f t="shared" si="41"/>
        <v>0</v>
      </c>
      <c r="AH223" s="68">
        <v>69.598312190664686</v>
      </c>
      <c r="AI223" s="68">
        <v>28</v>
      </c>
      <c r="AJ223" s="70">
        <f t="shared" si="42"/>
        <v>0.40230860661238388</v>
      </c>
      <c r="AK223" s="68">
        <v>2.3879727217638953</v>
      </c>
      <c r="AL223" s="68">
        <v>0</v>
      </c>
      <c r="AM223" s="70">
        <f t="shared" si="43"/>
        <v>0</v>
      </c>
      <c r="AN223" s="68">
        <v>2.8850180307742903</v>
      </c>
      <c r="AO223" s="68">
        <v>1</v>
      </c>
      <c r="AP223" s="70">
        <f t="shared" si="44"/>
        <v>0.34661828429946306</v>
      </c>
      <c r="AQ223" s="68">
        <v>2.6883176108158651</v>
      </c>
      <c r="AR223" s="68">
        <v>3</v>
      </c>
      <c r="AS223" s="70">
        <f t="shared" si="45"/>
        <v>1.1159395705069031</v>
      </c>
      <c r="AT223" s="68">
        <v>2</v>
      </c>
      <c r="AU223" s="68">
        <v>0</v>
      </c>
      <c r="AV223" s="70">
        <f t="shared" si="46"/>
        <v>0</v>
      </c>
      <c r="AW223" s="68">
        <v>1.8306647705901615</v>
      </c>
      <c r="AX223" s="68">
        <v>0</v>
      </c>
      <c r="AY223" s="70">
        <f t="shared" si="47"/>
        <v>0</v>
      </c>
      <c r="AZ223" s="68">
        <v>5</v>
      </c>
      <c r="BA223" s="68">
        <v>0</v>
      </c>
      <c r="BB223" s="70">
        <f t="shared" si="48"/>
        <v>0</v>
      </c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</row>
    <row r="224" spans="1:87" x14ac:dyDescent="0.25">
      <c r="A224" s="131">
        <v>2683</v>
      </c>
      <c r="B224" s="131">
        <v>21697</v>
      </c>
      <c r="C224" s="131">
        <v>1123614586</v>
      </c>
      <c r="D224" s="131" t="s">
        <v>805</v>
      </c>
      <c r="E224" s="131" t="s">
        <v>556</v>
      </c>
      <c r="F224" s="131" t="s">
        <v>556</v>
      </c>
      <c r="G224" s="131" t="s">
        <v>106</v>
      </c>
      <c r="H224" s="131" t="s">
        <v>107</v>
      </c>
      <c r="I224" s="131" t="s">
        <v>1242</v>
      </c>
      <c r="J224" s="131" t="s">
        <v>30</v>
      </c>
      <c r="K224" s="131" t="s">
        <v>789</v>
      </c>
      <c r="L224" s="131">
        <v>73025</v>
      </c>
      <c r="M224" s="131" t="s">
        <v>1236</v>
      </c>
      <c r="N224" s="131"/>
      <c r="O224" s="178"/>
      <c r="P224" s="179">
        <v>62551</v>
      </c>
      <c r="Q224" s="68">
        <v>52888.94</v>
      </c>
      <c r="R224" s="70">
        <f t="shared" si="37"/>
        <v>0.84553308500263791</v>
      </c>
      <c r="S224" s="68">
        <v>8176</v>
      </c>
      <c r="T224" s="68">
        <v>860.88</v>
      </c>
      <c r="U224" s="70">
        <v>0.10529354207436399</v>
      </c>
      <c r="V224" s="68">
        <v>16762.099305399854</v>
      </c>
      <c r="W224" s="68">
        <v>4937.18</v>
      </c>
      <c r="X224" s="70">
        <f t="shared" si="38"/>
        <v>0.29454425188911182</v>
      </c>
      <c r="Y224" s="68">
        <v>370</v>
      </c>
      <c r="Z224" s="108">
        <v>0</v>
      </c>
      <c r="AA224" s="70">
        <f t="shared" si="39"/>
        <v>0</v>
      </c>
      <c r="AB224" s="68">
        <v>10</v>
      </c>
      <c r="AC224" s="68">
        <v>9</v>
      </c>
      <c r="AD224" s="70">
        <f t="shared" si="40"/>
        <v>0.9</v>
      </c>
      <c r="AE224" s="68">
        <v>1</v>
      </c>
      <c r="AF224" s="68">
        <v>0</v>
      </c>
      <c r="AG224" s="70">
        <f t="shared" si="41"/>
        <v>0</v>
      </c>
      <c r="AH224" s="68">
        <v>69.598312190664686</v>
      </c>
      <c r="AI224" s="68">
        <v>24</v>
      </c>
      <c r="AJ224" s="70">
        <f t="shared" si="42"/>
        <v>0.34483594852490046</v>
      </c>
      <c r="AK224" s="68">
        <v>2.3879727217638953</v>
      </c>
      <c r="AL224" s="68">
        <v>0</v>
      </c>
      <c r="AM224" s="70">
        <f t="shared" si="43"/>
        <v>0</v>
      </c>
      <c r="AN224" s="68">
        <v>2.8850180307742903</v>
      </c>
      <c r="AO224" s="68">
        <v>0</v>
      </c>
      <c r="AP224" s="70">
        <f t="shared" si="44"/>
        <v>0</v>
      </c>
      <c r="AQ224" s="68">
        <v>2.6883176108158651</v>
      </c>
      <c r="AR224" s="68">
        <v>2</v>
      </c>
      <c r="AS224" s="70">
        <f t="shared" si="45"/>
        <v>0.74395971367126867</v>
      </c>
      <c r="AT224" s="68">
        <v>2</v>
      </c>
      <c r="AU224" s="68">
        <v>1</v>
      </c>
      <c r="AV224" s="70">
        <f t="shared" si="46"/>
        <v>0.5</v>
      </c>
      <c r="AW224" s="68">
        <v>1.8306647705901615</v>
      </c>
      <c r="AX224" s="68">
        <v>0</v>
      </c>
      <c r="AY224" s="70">
        <f t="shared" si="47"/>
        <v>0</v>
      </c>
      <c r="AZ224" s="68">
        <v>5</v>
      </c>
      <c r="BA224" s="68">
        <v>1</v>
      </c>
      <c r="BB224" s="70">
        <f t="shared" si="48"/>
        <v>0.2</v>
      </c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</row>
    <row r="225" spans="1:87" x14ac:dyDescent="0.25">
      <c r="A225" s="131">
        <v>21583</v>
      </c>
      <c r="B225" s="131">
        <v>17055</v>
      </c>
      <c r="C225" s="131">
        <v>1020953095</v>
      </c>
      <c r="D225" s="131" t="s">
        <v>806</v>
      </c>
      <c r="E225" s="131" t="s">
        <v>551</v>
      </c>
      <c r="F225" s="131" t="s">
        <v>551</v>
      </c>
      <c r="G225" s="131" t="s">
        <v>83</v>
      </c>
      <c r="H225" s="131" t="s">
        <v>83</v>
      </c>
      <c r="I225" s="131" t="s">
        <v>1242</v>
      </c>
      <c r="J225" s="131" t="s">
        <v>30</v>
      </c>
      <c r="K225" s="131" t="s">
        <v>807</v>
      </c>
      <c r="L225" s="131">
        <v>73029</v>
      </c>
      <c r="M225" s="131"/>
      <c r="N225" s="131"/>
      <c r="O225" s="178"/>
      <c r="P225" s="179">
        <v>525320</v>
      </c>
      <c r="Q225" s="68">
        <v>0</v>
      </c>
      <c r="R225" s="70">
        <f t="shared" si="37"/>
        <v>0</v>
      </c>
      <c r="S225" s="68">
        <v>70804</v>
      </c>
      <c r="T225" s="68">
        <v>0</v>
      </c>
      <c r="U225" s="70">
        <v>0</v>
      </c>
      <c r="V225" s="68">
        <v>147070.24695156238</v>
      </c>
      <c r="W225" s="68">
        <v>0</v>
      </c>
      <c r="X225" s="70">
        <f t="shared" si="38"/>
        <v>0</v>
      </c>
      <c r="Y225" s="68">
        <v>4000</v>
      </c>
      <c r="Z225" s="108">
        <v>0</v>
      </c>
      <c r="AA225" s="70">
        <f t="shared" si="39"/>
        <v>0</v>
      </c>
      <c r="AB225" s="68">
        <v>99</v>
      </c>
      <c r="AC225" s="68">
        <v>0</v>
      </c>
      <c r="AD225" s="70">
        <f t="shared" si="40"/>
        <v>0</v>
      </c>
      <c r="AE225" s="68">
        <v>12</v>
      </c>
      <c r="AF225" s="68">
        <v>0</v>
      </c>
      <c r="AG225" s="70">
        <f t="shared" si="41"/>
        <v>0</v>
      </c>
      <c r="AH225" s="68">
        <v>590.71954955709487</v>
      </c>
      <c r="AI225" s="68">
        <v>0</v>
      </c>
      <c r="AJ225" s="70">
        <f t="shared" si="42"/>
        <v>0</v>
      </c>
      <c r="AK225" s="68">
        <v>20.695763588620427</v>
      </c>
      <c r="AL225" s="68">
        <v>0</v>
      </c>
      <c r="AM225" s="70">
        <f t="shared" si="43"/>
        <v>0</v>
      </c>
      <c r="AN225" s="68">
        <v>24.522653261581468</v>
      </c>
      <c r="AO225" s="68">
        <v>0</v>
      </c>
      <c r="AP225" s="70">
        <f t="shared" si="44"/>
        <v>0</v>
      </c>
      <c r="AQ225" s="68">
        <v>53.766352216317301</v>
      </c>
      <c r="AR225" s="68">
        <v>0</v>
      </c>
      <c r="AS225" s="70">
        <f t="shared" si="45"/>
        <v>0</v>
      </c>
      <c r="AT225" s="68">
        <v>27</v>
      </c>
      <c r="AU225" s="68">
        <v>0</v>
      </c>
      <c r="AV225" s="70">
        <f t="shared" si="46"/>
        <v>0</v>
      </c>
      <c r="AW225" s="68">
        <v>15.374411556752467</v>
      </c>
      <c r="AX225" s="68">
        <v>0</v>
      </c>
      <c r="AY225" s="70">
        <f t="shared" si="47"/>
        <v>0</v>
      </c>
      <c r="AZ225" s="68">
        <v>43</v>
      </c>
      <c r="BA225" s="68">
        <v>0</v>
      </c>
      <c r="BB225" s="70">
        <f t="shared" si="48"/>
        <v>0</v>
      </c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</row>
    <row r="226" spans="1:87" x14ac:dyDescent="0.25">
      <c r="A226" s="126">
        <v>21663</v>
      </c>
      <c r="B226" s="126">
        <v>21583</v>
      </c>
      <c r="C226" s="126">
        <v>1065187971</v>
      </c>
      <c r="D226" s="126" t="s">
        <v>808</v>
      </c>
      <c r="E226" s="126" t="s">
        <v>554</v>
      </c>
      <c r="F226" s="126" t="s">
        <v>554</v>
      </c>
      <c r="G226" s="126" t="s">
        <v>84</v>
      </c>
      <c r="H226" s="126" t="s">
        <v>84</v>
      </c>
      <c r="I226" s="126" t="s">
        <v>1242</v>
      </c>
      <c r="J226" s="126" t="s">
        <v>30</v>
      </c>
      <c r="K226" s="126" t="s">
        <v>807</v>
      </c>
      <c r="L226" s="126">
        <v>73029</v>
      </c>
      <c r="M226" s="126"/>
      <c r="N226" s="126"/>
      <c r="O226" s="176"/>
      <c r="P226" s="177">
        <v>525320</v>
      </c>
      <c r="Q226" s="68">
        <v>5400</v>
      </c>
      <c r="R226" s="70">
        <f t="shared" si="37"/>
        <v>1.0279448716972513E-2</v>
      </c>
      <c r="S226" s="68">
        <v>70804</v>
      </c>
      <c r="T226" s="68">
        <v>0</v>
      </c>
      <c r="U226" s="70">
        <v>0</v>
      </c>
      <c r="V226" s="68">
        <v>147070.24695156238</v>
      </c>
      <c r="W226" s="68">
        <v>0</v>
      </c>
      <c r="X226" s="70">
        <f t="shared" si="38"/>
        <v>0</v>
      </c>
      <c r="Y226" s="68">
        <v>400</v>
      </c>
      <c r="Z226" s="108">
        <v>0</v>
      </c>
      <c r="AA226" s="70">
        <f t="shared" si="39"/>
        <v>0</v>
      </c>
      <c r="AB226" s="68">
        <v>99</v>
      </c>
      <c r="AC226" s="68">
        <v>0</v>
      </c>
      <c r="AD226" s="70">
        <f t="shared" si="40"/>
        <v>0</v>
      </c>
      <c r="AE226" s="68">
        <v>12</v>
      </c>
      <c r="AF226" s="68">
        <v>0</v>
      </c>
      <c r="AG226" s="70">
        <f t="shared" si="41"/>
        <v>0</v>
      </c>
      <c r="AH226" s="68">
        <v>590.71954955709487</v>
      </c>
      <c r="AI226" s="68">
        <v>2</v>
      </c>
      <c r="AJ226" s="70">
        <f t="shared" si="42"/>
        <v>3.3857013899396839E-3</v>
      </c>
      <c r="AK226" s="68">
        <v>20.695763588620427</v>
      </c>
      <c r="AL226" s="68">
        <v>0</v>
      </c>
      <c r="AM226" s="70">
        <f t="shared" si="43"/>
        <v>0</v>
      </c>
      <c r="AN226" s="68">
        <v>24.522653261581468</v>
      </c>
      <c r="AO226" s="68">
        <v>0</v>
      </c>
      <c r="AP226" s="70">
        <f t="shared" si="44"/>
        <v>0</v>
      </c>
      <c r="AQ226" s="68">
        <v>53.766352216317301</v>
      </c>
      <c r="AR226" s="68">
        <v>0</v>
      </c>
      <c r="AS226" s="70">
        <f t="shared" si="45"/>
        <v>0</v>
      </c>
      <c r="AT226" s="68">
        <v>27</v>
      </c>
      <c r="AU226" s="68">
        <v>1</v>
      </c>
      <c r="AV226" s="70">
        <f t="shared" si="46"/>
        <v>3.7037037037037035E-2</v>
      </c>
      <c r="AW226" s="68">
        <v>15.374411556752467</v>
      </c>
      <c r="AX226" s="68">
        <v>0</v>
      </c>
      <c r="AY226" s="70">
        <f t="shared" si="47"/>
        <v>0</v>
      </c>
      <c r="AZ226" s="68">
        <v>43</v>
      </c>
      <c r="BA226" s="68">
        <v>0</v>
      </c>
      <c r="BB226" s="70">
        <f t="shared" si="48"/>
        <v>0</v>
      </c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</row>
    <row r="227" spans="1:87" x14ac:dyDescent="0.25">
      <c r="A227" s="131">
        <v>254</v>
      </c>
      <c r="B227" s="131">
        <v>21663</v>
      </c>
      <c r="C227" s="131">
        <v>1092184785</v>
      </c>
      <c r="D227" s="131" t="s">
        <v>809</v>
      </c>
      <c r="E227" s="131" t="s">
        <v>556</v>
      </c>
      <c r="F227" s="131" t="s">
        <v>556</v>
      </c>
      <c r="G227" s="131" t="s">
        <v>85</v>
      </c>
      <c r="H227" s="131" t="s">
        <v>86</v>
      </c>
      <c r="I227" s="131" t="s">
        <v>1242</v>
      </c>
      <c r="J227" s="131" t="s">
        <v>30</v>
      </c>
      <c r="K227" s="131" t="s">
        <v>807</v>
      </c>
      <c r="L227" s="131">
        <v>73029</v>
      </c>
      <c r="M227" s="131" t="s">
        <v>1161</v>
      </c>
      <c r="N227" s="131"/>
      <c r="O227" s="178"/>
      <c r="P227" s="179">
        <v>130707</v>
      </c>
      <c r="Q227" s="68">
        <v>166130.49</v>
      </c>
      <c r="R227" s="70">
        <f t="shared" si="37"/>
        <v>1.2710144827744496</v>
      </c>
      <c r="S227" s="68">
        <v>18991</v>
      </c>
      <c r="T227" s="68">
        <v>13771.3</v>
      </c>
      <c r="U227" s="70">
        <v>0.72514875467326623</v>
      </c>
      <c r="V227" s="68">
        <v>37992</v>
      </c>
      <c r="W227" s="68">
        <v>28626.510000000002</v>
      </c>
      <c r="X227" s="70">
        <f t="shared" si="38"/>
        <v>0.7534878395451674</v>
      </c>
      <c r="Y227" s="68">
        <v>1300</v>
      </c>
      <c r="Z227" s="108">
        <v>299</v>
      </c>
      <c r="AA227" s="70">
        <f t="shared" si="39"/>
        <v>0.23</v>
      </c>
      <c r="AB227" s="68">
        <v>26</v>
      </c>
      <c r="AC227" s="68">
        <v>21</v>
      </c>
      <c r="AD227" s="70">
        <f t="shared" si="40"/>
        <v>0.80769230769230771</v>
      </c>
      <c r="AE227" s="68">
        <v>3</v>
      </c>
      <c r="AF227" s="68">
        <v>3</v>
      </c>
      <c r="AG227" s="70">
        <f t="shared" si="41"/>
        <v>1</v>
      </c>
      <c r="AH227" s="68">
        <v>154</v>
      </c>
      <c r="AI227" s="68">
        <v>137</v>
      </c>
      <c r="AJ227" s="70">
        <f t="shared" si="42"/>
        <v>0.88961038961038963</v>
      </c>
      <c r="AK227" s="68">
        <v>7</v>
      </c>
      <c r="AL227" s="68">
        <v>2</v>
      </c>
      <c r="AM227" s="70">
        <f t="shared" si="43"/>
        <v>0.2857142857142857</v>
      </c>
      <c r="AN227" s="68">
        <v>9</v>
      </c>
      <c r="AO227" s="68">
        <v>1</v>
      </c>
      <c r="AP227" s="70">
        <f t="shared" si="44"/>
        <v>0.1111111111111111</v>
      </c>
      <c r="AQ227" s="68">
        <v>13</v>
      </c>
      <c r="AR227" s="68">
        <v>16</v>
      </c>
      <c r="AS227" s="70">
        <f t="shared" si="45"/>
        <v>1.2307692307692308</v>
      </c>
      <c r="AT227" s="68">
        <v>4</v>
      </c>
      <c r="AU227" s="68">
        <v>4</v>
      </c>
      <c r="AV227" s="70">
        <f t="shared" si="46"/>
        <v>1</v>
      </c>
      <c r="AW227" s="68">
        <v>3.8253697010364061</v>
      </c>
      <c r="AX227" s="68">
        <v>0</v>
      </c>
      <c r="AY227" s="70">
        <f t="shared" si="47"/>
        <v>0</v>
      </c>
      <c r="AZ227" s="68">
        <v>11</v>
      </c>
      <c r="BA227" s="68">
        <v>0</v>
      </c>
      <c r="BB227" s="70">
        <f t="shared" si="48"/>
        <v>0</v>
      </c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</row>
    <row r="228" spans="1:87" s="110" customFormat="1" x14ac:dyDescent="0.25">
      <c r="A228" s="131">
        <v>32072</v>
      </c>
      <c r="B228" s="131">
        <v>21663</v>
      </c>
      <c r="C228" s="131">
        <v>1113281149</v>
      </c>
      <c r="D228" s="131" t="s">
        <v>810</v>
      </c>
      <c r="E228" s="131" t="s">
        <v>556</v>
      </c>
      <c r="F228" s="131" t="s">
        <v>556</v>
      </c>
      <c r="G228" s="131" t="s">
        <v>476</v>
      </c>
      <c r="H228" s="131" t="s">
        <v>476</v>
      </c>
      <c r="I228" s="131" t="s">
        <v>1242</v>
      </c>
      <c r="J228" s="131" t="s">
        <v>30</v>
      </c>
      <c r="K228" s="131" t="s">
        <v>807</v>
      </c>
      <c r="L228" s="131">
        <v>73029</v>
      </c>
      <c r="M228" s="131" t="s">
        <v>1162</v>
      </c>
      <c r="N228" s="131">
        <v>5</v>
      </c>
      <c r="O228" s="178">
        <v>0.1</v>
      </c>
      <c r="P228" s="179">
        <v>118199</v>
      </c>
      <c r="Q228" s="68">
        <v>62439.140000000007</v>
      </c>
      <c r="R228" s="70">
        <f t="shared" si="37"/>
        <v>0.52825438455486096</v>
      </c>
      <c r="S228" s="68">
        <v>15931</v>
      </c>
      <c r="T228" s="68">
        <v>3000</v>
      </c>
      <c r="U228" s="70">
        <v>0</v>
      </c>
      <c r="V228" s="68">
        <v>33095</v>
      </c>
      <c r="W228" s="68">
        <v>10122.549999999999</v>
      </c>
      <c r="X228" s="70">
        <f t="shared" si="38"/>
        <v>0.30586342347786671</v>
      </c>
      <c r="Y228" s="68">
        <v>900</v>
      </c>
      <c r="Z228" s="108">
        <v>0</v>
      </c>
      <c r="AA228" s="70">
        <f t="shared" si="39"/>
        <v>0</v>
      </c>
      <c r="AB228" s="68">
        <v>21</v>
      </c>
      <c r="AC228" s="68">
        <v>11</v>
      </c>
      <c r="AD228" s="70">
        <f t="shared" si="40"/>
        <v>0.52380952380952384</v>
      </c>
      <c r="AE228" s="68">
        <v>3</v>
      </c>
      <c r="AF228" s="68">
        <v>0</v>
      </c>
      <c r="AG228" s="70">
        <f t="shared" si="41"/>
        <v>0</v>
      </c>
      <c r="AH228" s="68">
        <v>132</v>
      </c>
      <c r="AI228" s="68">
        <v>133</v>
      </c>
      <c r="AJ228" s="70">
        <f t="shared" si="42"/>
        <v>1.0075757575757576</v>
      </c>
      <c r="AK228" s="68">
        <v>5</v>
      </c>
      <c r="AL228" s="68">
        <v>1</v>
      </c>
      <c r="AM228" s="70">
        <f t="shared" si="43"/>
        <v>0.2</v>
      </c>
      <c r="AN228" s="68">
        <v>7</v>
      </c>
      <c r="AO228" s="68">
        <v>0</v>
      </c>
      <c r="AP228" s="70">
        <f t="shared" si="44"/>
        <v>0</v>
      </c>
      <c r="AQ228" s="68">
        <v>15</v>
      </c>
      <c r="AR228" s="68">
        <v>2</v>
      </c>
      <c r="AS228" s="70">
        <f t="shared" si="45"/>
        <v>0.13333333333333333</v>
      </c>
      <c r="AT228" s="68">
        <v>7</v>
      </c>
      <c r="AU228" s="68">
        <v>2</v>
      </c>
      <c r="AV228" s="70">
        <f t="shared" si="46"/>
        <v>0.2857142857142857</v>
      </c>
      <c r="AW228" s="68">
        <v>3.4593011337786206</v>
      </c>
      <c r="AX228" s="68">
        <v>0</v>
      </c>
      <c r="AY228" s="70">
        <f t="shared" si="47"/>
        <v>0</v>
      </c>
      <c r="AZ228" s="68">
        <v>10</v>
      </c>
      <c r="BA228" s="68">
        <v>2</v>
      </c>
      <c r="BB228" s="70">
        <f t="shared" si="48"/>
        <v>0.2</v>
      </c>
    </row>
    <row r="229" spans="1:87" x14ac:dyDescent="0.25">
      <c r="A229" s="131">
        <v>32073</v>
      </c>
      <c r="B229" s="131">
        <v>21663</v>
      </c>
      <c r="C229" s="131">
        <v>1078005558</v>
      </c>
      <c r="D229" s="131" t="s">
        <v>811</v>
      </c>
      <c r="E229" s="131" t="s">
        <v>556</v>
      </c>
      <c r="F229" s="131" t="s">
        <v>556</v>
      </c>
      <c r="G229" s="131" t="s">
        <v>477</v>
      </c>
      <c r="H229" s="131" t="s">
        <v>477</v>
      </c>
      <c r="I229" s="131" t="s">
        <v>1242</v>
      </c>
      <c r="J229" s="131" t="s">
        <v>30</v>
      </c>
      <c r="K229" s="131" t="s">
        <v>807</v>
      </c>
      <c r="L229" s="131">
        <v>73029</v>
      </c>
      <c r="M229" s="131" t="s">
        <v>1249</v>
      </c>
      <c r="N229" s="131"/>
      <c r="O229" s="178"/>
      <c r="P229" s="179">
        <v>137707</v>
      </c>
      <c r="Q229" s="68">
        <v>121069.60000000002</v>
      </c>
      <c r="R229" s="70">
        <f t="shared" si="37"/>
        <v>0.87918261235812278</v>
      </c>
      <c r="S229" s="68">
        <v>17491</v>
      </c>
      <c r="T229" s="68">
        <v>6433.04</v>
      </c>
      <c r="U229" s="70">
        <v>0.36779143559544908</v>
      </c>
      <c r="V229" s="68">
        <v>37993</v>
      </c>
      <c r="W229" s="68">
        <v>4870.87</v>
      </c>
      <c r="X229" s="70">
        <f t="shared" si="38"/>
        <v>0.12820440607480324</v>
      </c>
      <c r="Y229" s="68">
        <v>900</v>
      </c>
      <c r="Z229" s="108">
        <v>0</v>
      </c>
      <c r="AA229" s="70">
        <f t="shared" si="39"/>
        <v>0</v>
      </c>
      <c r="AB229" s="68">
        <v>26</v>
      </c>
      <c r="AC229" s="68">
        <v>7</v>
      </c>
      <c r="AD229" s="70">
        <f t="shared" si="40"/>
        <v>0.26923076923076922</v>
      </c>
      <c r="AE229" s="68">
        <v>3</v>
      </c>
      <c r="AF229" s="68">
        <v>0</v>
      </c>
      <c r="AG229" s="70">
        <f t="shared" si="41"/>
        <v>0</v>
      </c>
      <c r="AH229" s="68">
        <v>154</v>
      </c>
      <c r="AI229" s="68">
        <v>162</v>
      </c>
      <c r="AJ229" s="70">
        <f t="shared" si="42"/>
        <v>1.051948051948052</v>
      </c>
      <c r="AK229" s="68">
        <v>7</v>
      </c>
      <c r="AL229" s="68">
        <v>4</v>
      </c>
      <c r="AM229" s="70">
        <f t="shared" si="43"/>
        <v>0.5714285714285714</v>
      </c>
      <c r="AN229" s="68">
        <v>9</v>
      </c>
      <c r="AO229" s="68">
        <v>0</v>
      </c>
      <c r="AP229" s="70">
        <f t="shared" si="44"/>
        <v>0</v>
      </c>
      <c r="AQ229" s="68">
        <v>13</v>
      </c>
      <c r="AR229" s="68">
        <v>5</v>
      </c>
      <c r="AS229" s="70">
        <f t="shared" si="45"/>
        <v>0.38461538461538464</v>
      </c>
      <c r="AT229" s="68">
        <v>12</v>
      </c>
      <c r="AU229" s="68">
        <v>1</v>
      </c>
      <c r="AV229" s="70">
        <f t="shared" si="46"/>
        <v>8.3333333333333329E-2</v>
      </c>
      <c r="AW229" s="68">
        <v>4.0302369836398997</v>
      </c>
      <c r="AX229" s="68">
        <v>0</v>
      </c>
      <c r="AY229" s="70">
        <f t="shared" si="47"/>
        <v>0</v>
      </c>
      <c r="AZ229" s="68">
        <v>11</v>
      </c>
      <c r="BA229" s="68">
        <v>0</v>
      </c>
      <c r="BB229" s="70">
        <f t="shared" si="48"/>
        <v>0</v>
      </c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</row>
    <row r="230" spans="1:87" x14ac:dyDescent="0.25">
      <c r="A230" s="131">
        <v>7312</v>
      </c>
      <c r="B230" s="131">
        <v>21663</v>
      </c>
      <c r="C230" s="131">
        <v>1065546887</v>
      </c>
      <c r="D230" s="131" t="s">
        <v>812</v>
      </c>
      <c r="E230" s="131" t="s">
        <v>556</v>
      </c>
      <c r="F230" s="131" t="s">
        <v>556</v>
      </c>
      <c r="G230" s="131" t="s">
        <v>87</v>
      </c>
      <c r="H230" s="131" t="s">
        <v>88</v>
      </c>
      <c r="I230" s="131" t="s">
        <v>1242</v>
      </c>
      <c r="J230" s="131" t="s">
        <v>30</v>
      </c>
      <c r="K230" s="131" t="s">
        <v>807</v>
      </c>
      <c r="L230" s="131">
        <v>73029</v>
      </c>
      <c r="M230" s="131" t="s">
        <v>1243</v>
      </c>
      <c r="N230" s="131"/>
      <c r="O230" s="178"/>
      <c r="P230" s="179">
        <v>138707</v>
      </c>
      <c r="Q230" s="68">
        <v>104794.80000000002</v>
      </c>
      <c r="R230" s="70">
        <f t="shared" si="37"/>
        <v>0.75551197848702678</v>
      </c>
      <c r="S230" s="68">
        <v>18391</v>
      </c>
      <c r="T230" s="68">
        <v>3225.22</v>
      </c>
      <c r="U230" s="70">
        <v>0.17536947419933663</v>
      </c>
      <c r="V230" s="68">
        <v>37992</v>
      </c>
      <c r="W230" s="68">
        <v>16346.52</v>
      </c>
      <c r="X230" s="70">
        <f t="shared" si="38"/>
        <v>0.43026216045483262</v>
      </c>
      <c r="Y230" s="68">
        <v>900</v>
      </c>
      <c r="Z230" s="108">
        <v>80</v>
      </c>
      <c r="AA230" s="70">
        <f t="shared" si="39"/>
        <v>8.8888888888888892E-2</v>
      </c>
      <c r="AB230" s="68">
        <v>26</v>
      </c>
      <c r="AC230" s="68">
        <v>8</v>
      </c>
      <c r="AD230" s="70">
        <f t="shared" si="40"/>
        <v>0.30769230769230771</v>
      </c>
      <c r="AE230" s="68">
        <v>3</v>
      </c>
      <c r="AF230" s="68">
        <v>2</v>
      </c>
      <c r="AG230" s="70">
        <f t="shared" si="41"/>
        <v>0.66666666666666663</v>
      </c>
      <c r="AH230" s="68">
        <v>154</v>
      </c>
      <c r="AI230" s="68">
        <v>161</v>
      </c>
      <c r="AJ230" s="70">
        <f t="shared" si="42"/>
        <v>1.0454545454545454</v>
      </c>
      <c r="AK230" s="68">
        <v>7</v>
      </c>
      <c r="AL230" s="68">
        <v>1</v>
      </c>
      <c r="AM230" s="70">
        <f t="shared" si="43"/>
        <v>0.14285714285714285</v>
      </c>
      <c r="AN230" s="68">
        <v>9</v>
      </c>
      <c r="AO230" s="68">
        <v>3</v>
      </c>
      <c r="AP230" s="70">
        <f t="shared" si="44"/>
        <v>0.33333333333333331</v>
      </c>
      <c r="AQ230" s="68">
        <v>19</v>
      </c>
      <c r="AR230" s="68">
        <v>4</v>
      </c>
      <c r="AS230" s="70">
        <f t="shared" si="45"/>
        <v>0.21052631578947367</v>
      </c>
      <c r="AT230" s="68">
        <v>4</v>
      </c>
      <c r="AU230" s="68">
        <v>1</v>
      </c>
      <c r="AV230" s="70">
        <f t="shared" si="46"/>
        <v>0.25</v>
      </c>
      <c r="AW230" s="68">
        <v>4.0595037382975416</v>
      </c>
      <c r="AX230" s="68">
        <v>0</v>
      </c>
      <c r="AY230" s="70">
        <f t="shared" si="47"/>
        <v>0</v>
      </c>
      <c r="AZ230" s="68">
        <v>11</v>
      </c>
      <c r="BA230" s="68">
        <v>2</v>
      </c>
      <c r="BB230" s="70">
        <f t="shared" si="48"/>
        <v>0.18181818181818182</v>
      </c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</row>
    <row r="231" spans="1:87" x14ac:dyDescent="0.25">
      <c r="A231" s="131">
        <v>21231</v>
      </c>
      <c r="B231" s="131">
        <v>17055</v>
      </c>
      <c r="C231" s="131">
        <v>1051260097</v>
      </c>
      <c r="D231" s="131" t="s">
        <v>825</v>
      </c>
      <c r="E231" s="131" t="s">
        <v>551</v>
      </c>
      <c r="F231" s="131" t="s">
        <v>551</v>
      </c>
      <c r="G231" s="131" t="s">
        <v>90</v>
      </c>
      <c r="H231" s="131" t="s">
        <v>90</v>
      </c>
      <c r="I231" s="131" t="s">
        <v>1242</v>
      </c>
      <c r="J231" s="131" t="s">
        <v>30</v>
      </c>
      <c r="K231" s="131" t="s">
        <v>815</v>
      </c>
      <c r="L231" s="131">
        <v>73036</v>
      </c>
      <c r="M231" s="131"/>
      <c r="N231" s="131"/>
      <c r="O231" s="178"/>
      <c r="P231" s="179">
        <v>1517592</v>
      </c>
      <c r="Q231" s="68">
        <v>0</v>
      </c>
      <c r="R231" s="70">
        <f t="shared" si="37"/>
        <v>0</v>
      </c>
      <c r="S231" s="68">
        <v>141608</v>
      </c>
      <c r="T231" s="68">
        <v>0</v>
      </c>
      <c r="U231" s="70">
        <v>0</v>
      </c>
      <c r="V231" s="68">
        <v>289511.49390312476</v>
      </c>
      <c r="W231" s="68">
        <v>0</v>
      </c>
      <c r="X231" s="70">
        <f t="shared" si="38"/>
        <v>0</v>
      </c>
      <c r="Y231" s="68">
        <v>10487</v>
      </c>
      <c r="Z231" s="108">
        <v>0</v>
      </c>
      <c r="AA231" s="70">
        <f t="shared" si="39"/>
        <v>0</v>
      </c>
      <c r="AB231" s="68">
        <v>242</v>
      </c>
      <c r="AC231" s="68">
        <v>0</v>
      </c>
      <c r="AD231" s="70">
        <f t="shared" si="40"/>
        <v>0</v>
      </c>
      <c r="AE231" s="68">
        <v>31</v>
      </c>
      <c r="AF231" s="68">
        <v>0</v>
      </c>
      <c r="AG231" s="70">
        <f t="shared" si="41"/>
        <v>0</v>
      </c>
      <c r="AH231" s="68">
        <v>1182.4056251300785</v>
      </c>
      <c r="AI231" s="68">
        <v>0</v>
      </c>
      <c r="AJ231" s="70">
        <f t="shared" si="42"/>
        <v>0</v>
      </c>
      <c r="AK231" s="68">
        <v>42.18751808449548</v>
      </c>
      <c r="AL231" s="68">
        <v>0</v>
      </c>
      <c r="AM231" s="70">
        <f t="shared" si="43"/>
        <v>0</v>
      </c>
      <c r="AN231" s="68">
        <v>44.7177794770015</v>
      </c>
      <c r="AO231" s="68">
        <v>0</v>
      </c>
      <c r="AP231" s="70">
        <f t="shared" si="44"/>
        <v>0</v>
      </c>
      <c r="AQ231" s="68">
        <v>108.42881030290656</v>
      </c>
      <c r="AR231" s="68">
        <v>0</v>
      </c>
      <c r="AS231" s="70">
        <f t="shared" si="45"/>
        <v>0</v>
      </c>
      <c r="AT231" s="68">
        <v>85</v>
      </c>
      <c r="AU231" s="68">
        <v>0</v>
      </c>
      <c r="AV231" s="70">
        <f t="shared" si="46"/>
        <v>0</v>
      </c>
      <c r="AW231" s="68">
        <v>44.414992734400158</v>
      </c>
      <c r="AX231" s="68">
        <v>0</v>
      </c>
      <c r="AY231" s="70">
        <f t="shared" si="47"/>
        <v>0</v>
      </c>
      <c r="AZ231" s="68">
        <v>97</v>
      </c>
      <c r="BA231" s="68">
        <v>0</v>
      </c>
      <c r="BB231" s="70">
        <f t="shared" si="48"/>
        <v>0</v>
      </c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</row>
    <row r="232" spans="1:87" x14ac:dyDescent="0.25">
      <c r="A232" s="119">
        <v>21104</v>
      </c>
      <c r="B232" s="119">
        <v>21231</v>
      </c>
      <c r="C232" s="119">
        <v>1026621068</v>
      </c>
      <c r="D232" s="119" t="s">
        <v>816</v>
      </c>
      <c r="E232" s="119" t="s">
        <v>554</v>
      </c>
      <c r="F232" s="119" t="s">
        <v>554</v>
      </c>
      <c r="G232" s="119" t="s">
        <v>99</v>
      </c>
      <c r="H232" s="119" t="s">
        <v>99</v>
      </c>
      <c r="I232" s="119" t="s">
        <v>1242</v>
      </c>
      <c r="J232" s="119" t="s">
        <v>30</v>
      </c>
      <c r="K232" s="119" t="s">
        <v>815</v>
      </c>
      <c r="L232" s="119">
        <v>73036</v>
      </c>
      <c r="M232" s="119"/>
      <c r="N232" s="119"/>
      <c r="O232" s="182"/>
      <c r="P232" s="162">
        <v>802357</v>
      </c>
      <c r="Q232" s="68">
        <v>0</v>
      </c>
      <c r="R232" s="70">
        <f t="shared" si="37"/>
        <v>0</v>
      </c>
      <c r="S232" s="68">
        <v>76425</v>
      </c>
      <c r="T232" s="68">
        <v>0</v>
      </c>
      <c r="U232" s="70">
        <v>0</v>
      </c>
      <c r="V232" s="68">
        <v>153575</v>
      </c>
      <c r="W232" s="68">
        <v>0</v>
      </c>
      <c r="X232" s="70">
        <f t="shared" si="38"/>
        <v>0</v>
      </c>
      <c r="Y232" s="68">
        <v>8054</v>
      </c>
      <c r="Z232" s="108">
        <v>0</v>
      </c>
      <c r="AA232" s="70">
        <f t="shared" si="39"/>
        <v>0</v>
      </c>
      <c r="AB232" s="68">
        <v>127</v>
      </c>
      <c r="AC232" s="68">
        <v>0</v>
      </c>
      <c r="AD232" s="70">
        <f t="shared" si="40"/>
        <v>0</v>
      </c>
      <c r="AE232" s="68">
        <v>17</v>
      </c>
      <c r="AF232" s="68">
        <v>0</v>
      </c>
      <c r="AG232" s="70">
        <f t="shared" si="41"/>
        <v>0</v>
      </c>
      <c r="AH232" s="68">
        <v>628</v>
      </c>
      <c r="AI232" s="68">
        <v>3</v>
      </c>
      <c r="AJ232" s="70">
        <f t="shared" si="42"/>
        <v>4.7770700636942673E-3</v>
      </c>
      <c r="AK232" s="68">
        <v>28</v>
      </c>
      <c r="AL232" s="68">
        <v>1</v>
      </c>
      <c r="AM232" s="70">
        <f t="shared" si="43"/>
        <v>3.5714285714285712E-2</v>
      </c>
      <c r="AN232" s="68">
        <v>32</v>
      </c>
      <c r="AO232" s="68">
        <v>1</v>
      </c>
      <c r="AP232" s="70">
        <f t="shared" si="44"/>
        <v>3.125E-2</v>
      </c>
      <c r="AQ232" s="68">
        <v>71</v>
      </c>
      <c r="AR232" s="68">
        <v>0</v>
      </c>
      <c r="AS232" s="70">
        <f t="shared" si="45"/>
        <v>0</v>
      </c>
      <c r="AT232" s="68">
        <v>9</v>
      </c>
      <c r="AU232" s="68">
        <v>0</v>
      </c>
      <c r="AV232" s="70">
        <f t="shared" si="46"/>
        <v>0</v>
      </c>
      <c r="AW232" s="68">
        <v>24.285699348684577</v>
      </c>
      <c r="AX232" s="68">
        <v>0</v>
      </c>
      <c r="AY232" s="70">
        <f t="shared" si="47"/>
        <v>0</v>
      </c>
      <c r="AZ232" s="68">
        <v>52</v>
      </c>
      <c r="BA232" s="68">
        <v>0</v>
      </c>
      <c r="BB232" s="70">
        <f t="shared" si="48"/>
        <v>0</v>
      </c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</row>
    <row r="233" spans="1:87" x14ac:dyDescent="0.25">
      <c r="A233" s="126">
        <v>21691</v>
      </c>
      <c r="B233" s="126">
        <v>21104</v>
      </c>
      <c r="C233" s="126">
        <v>1055264798</v>
      </c>
      <c r="D233" s="126" t="s">
        <v>819</v>
      </c>
      <c r="E233" s="126" t="s">
        <v>556</v>
      </c>
      <c r="F233" s="126" t="s">
        <v>556</v>
      </c>
      <c r="G233" s="126" t="s">
        <v>438</v>
      </c>
      <c r="H233" s="126" t="s">
        <v>438</v>
      </c>
      <c r="I233" s="126" t="s">
        <v>1242</v>
      </c>
      <c r="J233" s="126" t="s">
        <v>30</v>
      </c>
      <c r="K233" s="126" t="s">
        <v>815</v>
      </c>
      <c r="L233" s="126">
        <v>73036</v>
      </c>
      <c r="M233" s="126" t="s">
        <v>1159</v>
      </c>
      <c r="N233" s="126"/>
      <c r="O233" s="176">
        <v>0.5</v>
      </c>
      <c r="P233" s="177">
        <v>44635</v>
      </c>
      <c r="Q233" s="68">
        <v>63733.94</v>
      </c>
      <c r="R233" s="70">
        <f t="shared" si="37"/>
        <v>1.4278915649154251</v>
      </c>
      <c r="S233" s="68">
        <v>4590</v>
      </c>
      <c r="T233" s="68">
        <v>3216.52</v>
      </c>
      <c r="U233" s="70">
        <v>0.70076688453159042</v>
      </c>
      <c r="V233" s="68">
        <v>9047</v>
      </c>
      <c r="W233" s="68">
        <v>15451.68</v>
      </c>
      <c r="X233" s="70">
        <f t="shared" si="38"/>
        <v>1.7079341218083344</v>
      </c>
      <c r="Y233" s="68">
        <v>174</v>
      </c>
      <c r="Z233" s="108">
        <v>0</v>
      </c>
      <c r="AA233" s="70">
        <f t="shared" si="39"/>
        <v>0</v>
      </c>
      <c r="AB233" s="68">
        <v>7</v>
      </c>
      <c r="AC233" s="68">
        <v>7</v>
      </c>
      <c r="AD233" s="70">
        <f t="shared" si="40"/>
        <v>1</v>
      </c>
      <c r="AE233" s="68">
        <v>2</v>
      </c>
      <c r="AF233" s="68">
        <v>1</v>
      </c>
      <c r="AG233" s="70">
        <f t="shared" si="41"/>
        <v>0.5</v>
      </c>
      <c r="AH233" s="68">
        <v>38</v>
      </c>
      <c r="AI233" s="68">
        <v>38</v>
      </c>
      <c r="AJ233" s="70">
        <f t="shared" si="42"/>
        <v>1</v>
      </c>
      <c r="AK233" s="68">
        <v>2</v>
      </c>
      <c r="AL233" s="68">
        <v>0</v>
      </c>
      <c r="AM233" s="70">
        <f t="shared" si="43"/>
        <v>0</v>
      </c>
      <c r="AN233" s="68">
        <v>1</v>
      </c>
      <c r="AO233" s="68">
        <v>2</v>
      </c>
      <c r="AP233" s="70">
        <f t="shared" si="44"/>
        <v>2</v>
      </c>
      <c r="AQ233" s="68">
        <v>3</v>
      </c>
      <c r="AR233" s="68">
        <v>5</v>
      </c>
      <c r="AS233" s="70">
        <f t="shared" si="45"/>
        <v>1.6666666666666667</v>
      </c>
      <c r="AT233" s="68">
        <v>1</v>
      </c>
      <c r="AU233" s="68">
        <v>1</v>
      </c>
      <c r="AV233" s="70">
        <f t="shared" si="46"/>
        <v>1</v>
      </c>
      <c r="AW233" s="68">
        <v>1.3063215941438484</v>
      </c>
      <c r="AX233" s="68">
        <v>0</v>
      </c>
      <c r="AY233" s="70">
        <f t="shared" si="47"/>
        <v>0</v>
      </c>
      <c r="AZ233" s="68">
        <v>4</v>
      </c>
      <c r="BA233" s="68">
        <v>2</v>
      </c>
      <c r="BB233" s="70">
        <f t="shared" si="48"/>
        <v>0.5</v>
      </c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</row>
    <row r="234" spans="1:87" s="110" customFormat="1" x14ac:dyDescent="0.25">
      <c r="A234" s="131">
        <v>5646</v>
      </c>
      <c r="B234" s="131">
        <v>21104</v>
      </c>
      <c r="C234" s="131">
        <v>1080842576</v>
      </c>
      <c r="D234" s="131" t="s">
        <v>800</v>
      </c>
      <c r="E234" s="131" t="s">
        <v>556</v>
      </c>
      <c r="F234" s="131" t="s">
        <v>556</v>
      </c>
      <c r="G234" s="131" t="s">
        <v>95</v>
      </c>
      <c r="H234" s="131" t="s">
        <v>478</v>
      </c>
      <c r="I234" s="131" t="s">
        <v>1242</v>
      </c>
      <c r="J234" s="131" t="s">
        <v>30</v>
      </c>
      <c r="K234" s="131" t="s">
        <v>815</v>
      </c>
      <c r="L234" s="131">
        <v>73036</v>
      </c>
      <c r="M234" s="131" t="s">
        <v>1228</v>
      </c>
      <c r="N234" s="131" t="s">
        <v>1250</v>
      </c>
      <c r="O234" s="178">
        <v>0.15</v>
      </c>
      <c r="P234" s="179">
        <v>75879</v>
      </c>
      <c r="Q234" s="68">
        <v>62396.530000000006</v>
      </c>
      <c r="R234" s="70">
        <f t="shared" si="37"/>
        <v>0.82231618761449154</v>
      </c>
      <c r="S234" s="68">
        <v>7689</v>
      </c>
      <c r="T234" s="68">
        <v>10113.91</v>
      </c>
      <c r="U234" s="70">
        <v>1.315373910781636</v>
      </c>
      <c r="V234" s="68">
        <v>15376</v>
      </c>
      <c r="W234" s="68">
        <v>10152.17</v>
      </c>
      <c r="X234" s="70">
        <f t="shared" si="38"/>
        <v>0.66026079604578569</v>
      </c>
      <c r="Y234" s="68">
        <v>297</v>
      </c>
      <c r="Z234" s="108">
        <v>0</v>
      </c>
      <c r="AA234" s="70">
        <f t="shared" si="39"/>
        <v>0</v>
      </c>
      <c r="AB234" s="68">
        <v>11</v>
      </c>
      <c r="AC234" s="68">
        <v>5</v>
      </c>
      <c r="AD234" s="70">
        <f t="shared" si="40"/>
        <v>0.45454545454545453</v>
      </c>
      <c r="AE234" s="68">
        <v>2</v>
      </c>
      <c r="AF234" s="68">
        <v>1</v>
      </c>
      <c r="AG234" s="70">
        <f t="shared" si="41"/>
        <v>0.5</v>
      </c>
      <c r="AH234" s="68">
        <v>64</v>
      </c>
      <c r="AI234" s="68">
        <v>49</v>
      </c>
      <c r="AJ234" s="70">
        <f t="shared" si="42"/>
        <v>0.765625</v>
      </c>
      <c r="AK234" s="68">
        <v>3</v>
      </c>
      <c r="AL234" s="68">
        <v>1</v>
      </c>
      <c r="AM234" s="70">
        <f t="shared" si="43"/>
        <v>0.33333333333333331</v>
      </c>
      <c r="AN234" s="68">
        <v>4</v>
      </c>
      <c r="AO234" s="68">
        <v>1</v>
      </c>
      <c r="AP234" s="70">
        <f t="shared" si="44"/>
        <v>0.25</v>
      </c>
      <c r="AQ234" s="68">
        <v>22</v>
      </c>
      <c r="AR234" s="68">
        <v>6</v>
      </c>
      <c r="AS234" s="70">
        <f t="shared" si="45"/>
        <v>0.27272727272727271</v>
      </c>
      <c r="AT234" s="68">
        <v>1</v>
      </c>
      <c r="AU234" s="68">
        <v>2</v>
      </c>
      <c r="AV234" s="70">
        <f t="shared" si="46"/>
        <v>2</v>
      </c>
      <c r="AW234" s="68">
        <v>2.2207320766672134</v>
      </c>
      <c r="AX234" s="68">
        <v>0</v>
      </c>
      <c r="AY234" s="70">
        <f t="shared" si="47"/>
        <v>0</v>
      </c>
      <c r="AZ234" s="68">
        <v>5</v>
      </c>
      <c r="BA234" s="68">
        <v>1</v>
      </c>
      <c r="BB234" s="70">
        <f t="shared" si="48"/>
        <v>0.2</v>
      </c>
    </row>
    <row r="235" spans="1:87" x14ac:dyDescent="0.25">
      <c r="A235" s="131">
        <v>21673</v>
      </c>
      <c r="B235" s="131">
        <v>21104</v>
      </c>
      <c r="C235" s="131">
        <v>1053158133</v>
      </c>
      <c r="D235" s="131" t="s">
        <v>817</v>
      </c>
      <c r="E235" s="131" t="s">
        <v>556</v>
      </c>
      <c r="F235" s="131" t="s">
        <v>556</v>
      </c>
      <c r="G235" s="131" t="s">
        <v>79</v>
      </c>
      <c r="H235" s="131" t="s">
        <v>79</v>
      </c>
      <c r="I235" s="131" t="s">
        <v>1242</v>
      </c>
      <c r="J235" s="131" t="s">
        <v>30</v>
      </c>
      <c r="K235" s="131" t="s">
        <v>815</v>
      </c>
      <c r="L235" s="131">
        <v>73036</v>
      </c>
      <c r="M235" s="131" t="s">
        <v>1161</v>
      </c>
      <c r="N235" s="131" t="s">
        <v>1251</v>
      </c>
      <c r="O235" s="178">
        <v>0.5</v>
      </c>
      <c r="P235" s="179">
        <v>45063</v>
      </c>
      <c r="Q235" s="68">
        <v>54451.320000000007</v>
      </c>
      <c r="R235" s="70">
        <f t="shared" si="37"/>
        <v>1.2083376606084817</v>
      </c>
      <c r="S235" s="68">
        <v>5624</v>
      </c>
      <c r="T235" s="68">
        <v>0</v>
      </c>
      <c r="U235" s="70">
        <v>0</v>
      </c>
      <c r="V235" s="68">
        <v>9047</v>
      </c>
      <c r="W235" s="68">
        <v>2700</v>
      </c>
      <c r="X235" s="70">
        <f t="shared" si="38"/>
        <v>0.29844147231126339</v>
      </c>
      <c r="Y235" s="68">
        <v>5464</v>
      </c>
      <c r="Z235" s="108">
        <v>120</v>
      </c>
      <c r="AA235" s="70">
        <f t="shared" si="39"/>
        <v>2.1961932650073207E-2</v>
      </c>
      <c r="AB235" s="68">
        <v>7</v>
      </c>
      <c r="AC235" s="68">
        <v>3</v>
      </c>
      <c r="AD235" s="70">
        <f t="shared" si="40"/>
        <v>0.42857142857142855</v>
      </c>
      <c r="AE235" s="68">
        <v>1</v>
      </c>
      <c r="AF235" s="68">
        <v>1</v>
      </c>
      <c r="AG235" s="70">
        <f t="shared" si="41"/>
        <v>1</v>
      </c>
      <c r="AH235" s="68">
        <v>38</v>
      </c>
      <c r="AI235" s="68">
        <v>29</v>
      </c>
      <c r="AJ235" s="70">
        <f t="shared" si="42"/>
        <v>0.76315789473684215</v>
      </c>
      <c r="AK235" s="68">
        <v>1</v>
      </c>
      <c r="AL235" s="68">
        <v>0</v>
      </c>
      <c r="AM235" s="70">
        <f t="shared" si="43"/>
        <v>0</v>
      </c>
      <c r="AN235" s="68">
        <v>1</v>
      </c>
      <c r="AO235" s="68">
        <v>1</v>
      </c>
      <c r="AP235" s="70">
        <f t="shared" si="44"/>
        <v>1</v>
      </c>
      <c r="AQ235" s="68">
        <v>3</v>
      </c>
      <c r="AR235" s="68">
        <v>2</v>
      </c>
      <c r="AS235" s="70">
        <f t="shared" si="45"/>
        <v>0.66666666666666663</v>
      </c>
      <c r="AT235" s="68">
        <v>1</v>
      </c>
      <c r="AU235" s="68">
        <v>0</v>
      </c>
      <c r="AV235" s="70">
        <f t="shared" si="46"/>
        <v>0</v>
      </c>
      <c r="AW235" s="68">
        <v>1.3188477651373192</v>
      </c>
      <c r="AX235" s="68">
        <v>0</v>
      </c>
      <c r="AY235" s="70">
        <f t="shared" si="47"/>
        <v>0</v>
      </c>
      <c r="AZ235" s="68">
        <v>4</v>
      </c>
      <c r="BA235" s="68">
        <v>2</v>
      </c>
      <c r="BB235" s="70">
        <f t="shared" si="48"/>
        <v>0.5</v>
      </c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</row>
    <row r="236" spans="1:87" x14ac:dyDescent="0.25">
      <c r="A236" s="131">
        <v>21655</v>
      </c>
      <c r="B236" s="131">
        <v>21104</v>
      </c>
      <c r="C236" s="131">
        <v>1049826744</v>
      </c>
      <c r="D236" s="131" t="s">
        <v>798</v>
      </c>
      <c r="E236" s="131" t="s">
        <v>556</v>
      </c>
      <c r="F236" s="131" t="s">
        <v>556</v>
      </c>
      <c r="G236" s="131" t="s">
        <v>77</v>
      </c>
      <c r="H236" s="131" t="s">
        <v>77</v>
      </c>
      <c r="I236" s="131" t="s">
        <v>1242</v>
      </c>
      <c r="J236" s="131" t="s">
        <v>30</v>
      </c>
      <c r="K236" s="131" t="s">
        <v>815</v>
      </c>
      <c r="L236" s="131">
        <v>73036</v>
      </c>
      <c r="M236" s="131" t="s">
        <v>1236</v>
      </c>
      <c r="N236" s="131"/>
      <c r="O236" s="178"/>
      <c r="P236" s="179">
        <v>116976</v>
      </c>
      <c r="Q236" s="68">
        <v>201711.39999999997</v>
      </c>
      <c r="R236" s="70">
        <f t="shared" si="37"/>
        <v>1.7243827793735464</v>
      </c>
      <c r="S236" s="68">
        <v>9734</v>
      </c>
      <c r="T236" s="68">
        <v>13771.3</v>
      </c>
      <c r="U236" s="70">
        <v>1.4147626874871584</v>
      </c>
      <c r="V236" s="68">
        <v>22124</v>
      </c>
      <c r="W236" s="68">
        <v>38249.999999999985</v>
      </c>
      <c r="X236" s="70">
        <f t="shared" si="38"/>
        <v>1.7288917013198331</v>
      </c>
      <c r="Y236" s="68">
        <v>389</v>
      </c>
      <c r="Z236" s="108">
        <v>0</v>
      </c>
      <c r="AA236" s="70">
        <f t="shared" si="39"/>
        <v>0</v>
      </c>
      <c r="AB236" s="68">
        <v>19</v>
      </c>
      <c r="AC236" s="68">
        <v>30</v>
      </c>
      <c r="AD236" s="70">
        <f t="shared" si="40"/>
        <v>1.5789473684210527</v>
      </c>
      <c r="AE236" s="68">
        <v>2</v>
      </c>
      <c r="AF236" s="68">
        <v>3</v>
      </c>
      <c r="AG236" s="70">
        <f t="shared" si="41"/>
        <v>1.5</v>
      </c>
      <c r="AH236" s="68">
        <v>90</v>
      </c>
      <c r="AI236" s="68">
        <v>73</v>
      </c>
      <c r="AJ236" s="70">
        <f t="shared" si="42"/>
        <v>0.81111111111111112</v>
      </c>
      <c r="AK236" s="68">
        <v>4</v>
      </c>
      <c r="AL236" s="68">
        <v>0</v>
      </c>
      <c r="AM236" s="70">
        <f t="shared" si="43"/>
        <v>0</v>
      </c>
      <c r="AN236" s="68">
        <v>5</v>
      </c>
      <c r="AO236" s="68">
        <v>4</v>
      </c>
      <c r="AP236" s="70">
        <f t="shared" si="44"/>
        <v>0.8</v>
      </c>
      <c r="AQ236" s="68">
        <v>8</v>
      </c>
      <c r="AR236" s="68">
        <v>13</v>
      </c>
      <c r="AS236" s="70">
        <f t="shared" si="45"/>
        <v>1.625</v>
      </c>
      <c r="AT236" s="68">
        <v>1</v>
      </c>
      <c r="AU236" s="68">
        <v>10</v>
      </c>
      <c r="AV236" s="70">
        <f t="shared" si="46"/>
        <v>10</v>
      </c>
      <c r="AW236" s="68">
        <v>3.2537607158180011</v>
      </c>
      <c r="AX236" s="68">
        <v>0</v>
      </c>
      <c r="AY236" s="70">
        <f t="shared" si="47"/>
        <v>0</v>
      </c>
      <c r="AZ236" s="68">
        <v>7</v>
      </c>
      <c r="BA236" s="68">
        <v>14</v>
      </c>
      <c r="BB236" s="70">
        <f t="shared" si="48"/>
        <v>2</v>
      </c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</row>
    <row r="237" spans="1:87" x14ac:dyDescent="0.25">
      <c r="A237" s="126">
        <v>1950</v>
      </c>
      <c r="B237" s="126">
        <v>21104</v>
      </c>
      <c r="C237" s="126">
        <v>1127449880</v>
      </c>
      <c r="D237" s="126" t="s">
        <v>831</v>
      </c>
      <c r="E237" s="126" t="s">
        <v>556</v>
      </c>
      <c r="F237" s="126" t="s">
        <v>556</v>
      </c>
      <c r="G237" s="126" t="s">
        <v>104</v>
      </c>
      <c r="H237" s="126" t="s">
        <v>105</v>
      </c>
      <c r="I237" s="126" t="s">
        <v>1242</v>
      </c>
      <c r="J237" s="126" t="s">
        <v>30</v>
      </c>
      <c r="K237" s="126" t="s">
        <v>815</v>
      </c>
      <c r="L237" s="126">
        <v>73036</v>
      </c>
      <c r="M237" s="126" t="s">
        <v>1236</v>
      </c>
      <c r="N237" s="126"/>
      <c r="O237" s="176"/>
      <c r="P237" s="177">
        <v>119800</v>
      </c>
      <c r="Q237" s="68">
        <v>146006.15999999997</v>
      </c>
      <c r="R237" s="70">
        <f t="shared" si="37"/>
        <v>1.218749248747913</v>
      </c>
      <c r="S237" s="68">
        <v>11434</v>
      </c>
      <c r="T237" s="68">
        <v>18811.3</v>
      </c>
      <c r="U237" s="70">
        <v>1.6452072765436416</v>
      </c>
      <c r="V237" s="68">
        <v>22124</v>
      </c>
      <c r="W237" s="68">
        <v>23094.76</v>
      </c>
      <c r="X237" s="70">
        <f t="shared" si="38"/>
        <v>1.0438781413849212</v>
      </c>
      <c r="Y237" s="68">
        <v>389</v>
      </c>
      <c r="Z237" s="108">
        <v>0</v>
      </c>
      <c r="AA237" s="70">
        <f t="shared" si="39"/>
        <v>0</v>
      </c>
      <c r="AB237" s="68">
        <v>19</v>
      </c>
      <c r="AC237" s="68">
        <v>21</v>
      </c>
      <c r="AD237" s="70">
        <f t="shared" si="40"/>
        <v>1.1052631578947369</v>
      </c>
      <c r="AE237" s="68">
        <v>2</v>
      </c>
      <c r="AF237" s="68">
        <v>3</v>
      </c>
      <c r="AG237" s="70">
        <f t="shared" si="41"/>
        <v>1.5</v>
      </c>
      <c r="AH237" s="68">
        <v>90</v>
      </c>
      <c r="AI237" s="68">
        <v>90</v>
      </c>
      <c r="AJ237" s="70">
        <f t="shared" si="42"/>
        <v>1</v>
      </c>
      <c r="AK237" s="68">
        <v>4</v>
      </c>
      <c r="AL237" s="68">
        <v>0</v>
      </c>
      <c r="AM237" s="70">
        <f t="shared" si="43"/>
        <v>0</v>
      </c>
      <c r="AN237" s="68">
        <v>5</v>
      </c>
      <c r="AO237" s="68">
        <v>0</v>
      </c>
      <c r="AP237" s="70">
        <f t="shared" si="44"/>
        <v>0</v>
      </c>
      <c r="AQ237" s="68">
        <v>8</v>
      </c>
      <c r="AR237" s="68">
        <v>6</v>
      </c>
      <c r="AS237" s="70">
        <f t="shared" si="45"/>
        <v>0.75</v>
      </c>
      <c r="AT237" s="68">
        <v>1</v>
      </c>
      <c r="AU237" s="68">
        <v>3</v>
      </c>
      <c r="AV237" s="70">
        <f t="shared" si="46"/>
        <v>3</v>
      </c>
      <c r="AW237" s="68">
        <v>3.3364100309711819</v>
      </c>
      <c r="AX237" s="68">
        <v>0</v>
      </c>
      <c r="AY237" s="70">
        <f t="shared" si="47"/>
        <v>0</v>
      </c>
      <c r="AZ237" s="68">
        <v>7</v>
      </c>
      <c r="BA237" s="68">
        <v>15</v>
      </c>
      <c r="BB237" s="70">
        <f t="shared" si="48"/>
        <v>2.1428571428571428</v>
      </c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</row>
    <row r="238" spans="1:87" x14ac:dyDescent="0.25">
      <c r="A238" s="131">
        <v>20534</v>
      </c>
      <c r="B238" s="131">
        <v>21104</v>
      </c>
      <c r="C238" s="131">
        <v>1074911817</v>
      </c>
      <c r="D238" s="131" t="s">
        <v>823</v>
      </c>
      <c r="E238" s="131" t="s">
        <v>556</v>
      </c>
      <c r="F238" s="131" t="s">
        <v>556</v>
      </c>
      <c r="G238" s="131" t="s">
        <v>435</v>
      </c>
      <c r="H238" s="131" t="s">
        <v>435</v>
      </c>
      <c r="I238" s="131" t="s">
        <v>1242</v>
      </c>
      <c r="J238" s="131" t="s">
        <v>30</v>
      </c>
      <c r="K238" s="131" t="s">
        <v>815</v>
      </c>
      <c r="L238" s="131">
        <v>73036</v>
      </c>
      <c r="M238" s="131"/>
      <c r="N238" s="131"/>
      <c r="O238" s="178"/>
      <c r="P238" s="179">
        <v>120076</v>
      </c>
      <c r="Q238" s="68">
        <v>100892.2</v>
      </c>
      <c r="R238" s="70">
        <f t="shared" si="37"/>
        <v>0.84023618375029141</v>
      </c>
      <c r="S238" s="68">
        <v>11159</v>
      </c>
      <c r="T238" s="68">
        <v>13246.95</v>
      </c>
      <c r="U238" s="70">
        <v>1.0780921229500851</v>
      </c>
      <c r="V238" s="68">
        <v>22124</v>
      </c>
      <c r="W238" s="68">
        <v>15697.820000000003</v>
      </c>
      <c r="X238" s="70">
        <f t="shared" si="38"/>
        <v>0.70953805821732074</v>
      </c>
      <c r="Y238" s="68">
        <v>389</v>
      </c>
      <c r="Z238" s="108">
        <v>0</v>
      </c>
      <c r="AA238" s="70">
        <f t="shared" si="39"/>
        <v>0</v>
      </c>
      <c r="AB238" s="68">
        <v>19</v>
      </c>
      <c r="AC238" s="68">
        <v>8</v>
      </c>
      <c r="AD238" s="70">
        <f t="shared" si="40"/>
        <v>0.42105263157894735</v>
      </c>
      <c r="AE238" s="68">
        <v>2</v>
      </c>
      <c r="AF238" s="68">
        <v>0</v>
      </c>
      <c r="AG238" s="70">
        <f t="shared" si="41"/>
        <v>0</v>
      </c>
      <c r="AH238" s="68">
        <v>90</v>
      </c>
      <c r="AI238" s="68">
        <v>93</v>
      </c>
      <c r="AJ238" s="70">
        <f t="shared" si="42"/>
        <v>1.0333333333333334</v>
      </c>
      <c r="AK238" s="68">
        <v>4</v>
      </c>
      <c r="AL238" s="68">
        <v>0</v>
      </c>
      <c r="AM238" s="70">
        <f t="shared" si="43"/>
        <v>0</v>
      </c>
      <c r="AN238" s="68">
        <v>5</v>
      </c>
      <c r="AO238" s="68">
        <v>2</v>
      </c>
      <c r="AP238" s="70">
        <f t="shared" si="44"/>
        <v>0.4</v>
      </c>
      <c r="AQ238" s="68">
        <v>8</v>
      </c>
      <c r="AR238" s="68">
        <v>5</v>
      </c>
      <c r="AS238" s="70">
        <f t="shared" si="45"/>
        <v>0.625</v>
      </c>
      <c r="AT238" s="68">
        <v>1</v>
      </c>
      <c r="AU238" s="68">
        <v>3</v>
      </c>
      <c r="AV238" s="70">
        <f t="shared" si="46"/>
        <v>3</v>
      </c>
      <c r="AW238" s="68">
        <v>3.3444876552566911</v>
      </c>
      <c r="AX238" s="68">
        <v>0</v>
      </c>
      <c r="AY238" s="70">
        <f t="shared" si="47"/>
        <v>0</v>
      </c>
      <c r="AZ238" s="68">
        <v>7</v>
      </c>
      <c r="BA238" s="68">
        <v>1</v>
      </c>
      <c r="BB238" s="70">
        <f t="shared" si="48"/>
        <v>0.14285714285714285</v>
      </c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</row>
    <row r="239" spans="1:87" x14ac:dyDescent="0.25">
      <c r="A239" s="131">
        <v>5741</v>
      </c>
      <c r="B239" s="131">
        <v>21104</v>
      </c>
      <c r="C239" s="131">
        <v>1034775245</v>
      </c>
      <c r="D239" s="131" t="s">
        <v>822</v>
      </c>
      <c r="E239" s="131" t="s">
        <v>556</v>
      </c>
      <c r="F239" s="131" t="s">
        <v>556</v>
      </c>
      <c r="G239" s="131" t="s">
        <v>102</v>
      </c>
      <c r="H239" s="131" t="s">
        <v>103</v>
      </c>
      <c r="I239" s="131" t="s">
        <v>1242</v>
      </c>
      <c r="J239" s="131" t="s">
        <v>30</v>
      </c>
      <c r="K239" s="131" t="s">
        <v>815</v>
      </c>
      <c r="L239" s="131">
        <v>73036</v>
      </c>
      <c r="M239" s="131" t="s">
        <v>1236</v>
      </c>
      <c r="N239" s="131"/>
      <c r="O239" s="178"/>
      <c r="P239" s="179">
        <v>118800</v>
      </c>
      <c r="Q239" s="68">
        <v>58134.8</v>
      </c>
      <c r="R239" s="70">
        <f t="shared" si="37"/>
        <v>0.48935016835016837</v>
      </c>
      <c r="S239" s="68">
        <v>11111</v>
      </c>
      <c r="T239" s="68">
        <v>13286.95</v>
      </c>
      <c r="U239" s="70">
        <v>0.99047880478804784</v>
      </c>
      <c r="V239" s="68">
        <v>22124</v>
      </c>
      <c r="W239" s="68">
        <v>7983.48</v>
      </c>
      <c r="X239" s="70">
        <f t="shared" si="38"/>
        <v>0.36085156391249318</v>
      </c>
      <c r="Y239" s="68">
        <v>389</v>
      </c>
      <c r="Z239" s="108">
        <v>0</v>
      </c>
      <c r="AA239" s="70">
        <f t="shared" si="39"/>
        <v>0</v>
      </c>
      <c r="AB239" s="68">
        <v>19</v>
      </c>
      <c r="AC239" s="68">
        <v>6</v>
      </c>
      <c r="AD239" s="70">
        <f t="shared" si="40"/>
        <v>0.31578947368421051</v>
      </c>
      <c r="AE239" s="68">
        <v>2</v>
      </c>
      <c r="AF239" s="68">
        <v>1</v>
      </c>
      <c r="AG239" s="70">
        <f t="shared" si="41"/>
        <v>0.5</v>
      </c>
      <c r="AH239" s="68">
        <v>90</v>
      </c>
      <c r="AI239" s="68">
        <v>32</v>
      </c>
      <c r="AJ239" s="70">
        <f t="shared" si="42"/>
        <v>0.35555555555555557</v>
      </c>
      <c r="AK239" s="68">
        <v>4</v>
      </c>
      <c r="AL239" s="68">
        <v>0</v>
      </c>
      <c r="AM239" s="70">
        <f t="shared" si="43"/>
        <v>0</v>
      </c>
      <c r="AN239" s="68">
        <v>5</v>
      </c>
      <c r="AO239" s="68">
        <v>4</v>
      </c>
      <c r="AP239" s="70">
        <f t="shared" si="44"/>
        <v>0.8</v>
      </c>
      <c r="AQ239" s="68">
        <v>8</v>
      </c>
      <c r="AR239" s="68">
        <v>3</v>
      </c>
      <c r="AS239" s="70">
        <f t="shared" si="45"/>
        <v>0.375</v>
      </c>
      <c r="AT239" s="68">
        <v>1</v>
      </c>
      <c r="AU239" s="68">
        <v>0</v>
      </c>
      <c r="AV239" s="70">
        <f t="shared" si="46"/>
        <v>0</v>
      </c>
      <c r="AW239" s="68">
        <v>4</v>
      </c>
      <c r="AX239" s="68">
        <v>0</v>
      </c>
      <c r="AY239" s="70">
        <f t="shared" si="47"/>
        <v>0</v>
      </c>
      <c r="AZ239" s="68">
        <v>7</v>
      </c>
      <c r="BA239" s="68">
        <v>6</v>
      </c>
      <c r="BB239" s="70">
        <f t="shared" si="48"/>
        <v>0.8571428571428571</v>
      </c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</row>
    <row r="240" spans="1:87" x14ac:dyDescent="0.25">
      <c r="A240" s="131">
        <v>21611</v>
      </c>
      <c r="B240" s="131">
        <v>21104</v>
      </c>
      <c r="C240" s="131">
        <v>1050573029</v>
      </c>
      <c r="D240" s="131" t="s">
        <v>828</v>
      </c>
      <c r="E240" s="131" t="s">
        <v>556</v>
      </c>
      <c r="F240" s="131" t="s">
        <v>556</v>
      </c>
      <c r="G240" s="131" t="s">
        <v>100</v>
      </c>
      <c r="H240" s="131" t="s">
        <v>100</v>
      </c>
      <c r="I240" s="131" t="s">
        <v>1242</v>
      </c>
      <c r="J240" s="131" t="s">
        <v>30</v>
      </c>
      <c r="K240" s="131" t="s">
        <v>815</v>
      </c>
      <c r="L240" s="131">
        <v>73036</v>
      </c>
      <c r="M240" s="131" t="s">
        <v>1162</v>
      </c>
      <c r="N240" s="131"/>
      <c r="O240" s="178">
        <v>0.5</v>
      </c>
      <c r="P240" s="179">
        <v>43976</v>
      </c>
      <c r="Q240" s="68">
        <v>9225.2199999999993</v>
      </c>
      <c r="R240" s="70">
        <f t="shared" si="37"/>
        <v>0.2097785155539385</v>
      </c>
      <c r="S240" s="68">
        <v>4000</v>
      </c>
      <c r="T240" s="68">
        <v>0</v>
      </c>
      <c r="U240" s="70">
        <v>0</v>
      </c>
      <c r="V240" s="68">
        <v>9485</v>
      </c>
      <c r="W240" s="68">
        <v>0</v>
      </c>
      <c r="X240" s="70">
        <f t="shared" si="38"/>
        <v>0</v>
      </c>
      <c r="Y240" s="68">
        <v>174</v>
      </c>
      <c r="Z240" s="108">
        <v>0</v>
      </c>
      <c r="AA240" s="70">
        <f t="shared" si="39"/>
        <v>0</v>
      </c>
      <c r="AB240" s="68">
        <v>7</v>
      </c>
      <c r="AC240" s="68">
        <v>1</v>
      </c>
      <c r="AD240" s="70">
        <f t="shared" si="40"/>
        <v>0.14285714285714285</v>
      </c>
      <c r="AE240" s="68">
        <v>2</v>
      </c>
      <c r="AF240" s="68">
        <v>0</v>
      </c>
      <c r="AG240" s="70">
        <f t="shared" si="41"/>
        <v>0</v>
      </c>
      <c r="AH240" s="68">
        <v>38</v>
      </c>
      <c r="AI240" s="68">
        <v>9</v>
      </c>
      <c r="AJ240" s="70">
        <f t="shared" si="42"/>
        <v>0.23684210526315788</v>
      </c>
      <c r="AK240" s="68">
        <v>2</v>
      </c>
      <c r="AL240" s="68">
        <v>0</v>
      </c>
      <c r="AM240" s="70">
        <f t="shared" si="43"/>
        <v>0</v>
      </c>
      <c r="AN240" s="68">
        <v>1</v>
      </c>
      <c r="AO240" s="68">
        <v>0</v>
      </c>
      <c r="AP240" s="70">
        <f t="shared" si="44"/>
        <v>0</v>
      </c>
      <c r="AQ240" s="68">
        <v>3</v>
      </c>
      <c r="AR240" s="68">
        <v>0</v>
      </c>
      <c r="AS240" s="70">
        <f t="shared" si="45"/>
        <v>0</v>
      </c>
      <c r="AT240" s="68">
        <v>1</v>
      </c>
      <c r="AU240" s="68">
        <v>0</v>
      </c>
      <c r="AV240" s="70">
        <f t="shared" si="46"/>
        <v>0</v>
      </c>
      <c r="AW240" s="68">
        <v>1</v>
      </c>
      <c r="AX240" s="68">
        <v>0</v>
      </c>
      <c r="AY240" s="70">
        <f t="shared" si="47"/>
        <v>0</v>
      </c>
      <c r="AZ240" s="68">
        <v>4</v>
      </c>
      <c r="BA240" s="68">
        <v>0</v>
      </c>
      <c r="BB240" s="70">
        <f t="shared" si="48"/>
        <v>0</v>
      </c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</row>
    <row r="241" spans="1:87" x14ac:dyDescent="0.25">
      <c r="A241" s="119">
        <v>4731</v>
      </c>
      <c r="B241" s="119">
        <v>21104</v>
      </c>
      <c r="C241" s="119">
        <v>1123654079</v>
      </c>
      <c r="D241" s="119" t="s">
        <v>829</v>
      </c>
      <c r="E241" s="119" t="s">
        <v>556</v>
      </c>
      <c r="F241" s="119" t="s">
        <v>556</v>
      </c>
      <c r="G241" s="119" t="s">
        <v>101</v>
      </c>
      <c r="H241" s="119" t="s">
        <v>101</v>
      </c>
      <c r="I241" s="119" t="s">
        <v>1242</v>
      </c>
      <c r="J241" s="119" t="s">
        <v>30</v>
      </c>
      <c r="K241" s="119" t="s">
        <v>815</v>
      </c>
      <c r="L241" s="119">
        <v>73036</v>
      </c>
      <c r="M241" s="119"/>
      <c r="N241" s="119"/>
      <c r="O241" s="182"/>
      <c r="P241" s="162">
        <v>117152</v>
      </c>
      <c r="Q241" s="68">
        <v>143997.44</v>
      </c>
      <c r="R241" s="70">
        <f t="shared" si="37"/>
        <v>1.2291505053264136</v>
      </c>
      <c r="S241" s="68">
        <v>11084</v>
      </c>
      <c r="T241" s="68">
        <v>10432.17</v>
      </c>
      <c r="U241" s="70">
        <v>0.94119180801154823</v>
      </c>
      <c r="V241" s="68">
        <v>22124</v>
      </c>
      <c r="W241" s="68">
        <v>17864.339999999997</v>
      </c>
      <c r="X241" s="70">
        <f t="shared" si="38"/>
        <v>0.80746429217139737</v>
      </c>
      <c r="Y241" s="68">
        <v>389</v>
      </c>
      <c r="Z241" s="108">
        <v>0</v>
      </c>
      <c r="AA241" s="70">
        <f t="shared" si="39"/>
        <v>0</v>
      </c>
      <c r="AB241" s="68">
        <v>19</v>
      </c>
      <c r="AC241" s="68">
        <v>18</v>
      </c>
      <c r="AD241" s="70">
        <f t="shared" si="40"/>
        <v>0.94736842105263153</v>
      </c>
      <c r="AE241" s="68">
        <v>2</v>
      </c>
      <c r="AF241" s="68">
        <v>2</v>
      </c>
      <c r="AG241" s="70">
        <f t="shared" si="41"/>
        <v>1</v>
      </c>
      <c r="AH241" s="68">
        <v>90</v>
      </c>
      <c r="AI241" s="68">
        <v>64</v>
      </c>
      <c r="AJ241" s="70">
        <f t="shared" si="42"/>
        <v>0.71111111111111114</v>
      </c>
      <c r="AK241" s="68">
        <v>4</v>
      </c>
      <c r="AL241" s="68">
        <v>0</v>
      </c>
      <c r="AM241" s="70">
        <f t="shared" si="43"/>
        <v>0</v>
      </c>
      <c r="AN241" s="68">
        <v>5</v>
      </c>
      <c r="AO241" s="68">
        <v>2</v>
      </c>
      <c r="AP241" s="70">
        <f t="shared" si="44"/>
        <v>0.4</v>
      </c>
      <c r="AQ241" s="68">
        <v>8</v>
      </c>
      <c r="AR241" s="68">
        <v>11</v>
      </c>
      <c r="AS241" s="70">
        <f t="shared" si="45"/>
        <v>1.375</v>
      </c>
      <c r="AT241" s="68">
        <v>1</v>
      </c>
      <c r="AU241" s="68">
        <v>0</v>
      </c>
      <c r="AV241" s="70">
        <f t="shared" si="46"/>
        <v>0</v>
      </c>
      <c r="AW241" s="68">
        <v>4</v>
      </c>
      <c r="AX241" s="68">
        <v>0</v>
      </c>
      <c r="AY241" s="70">
        <f t="shared" si="47"/>
        <v>0</v>
      </c>
      <c r="AZ241" s="68">
        <v>7</v>
      </c>
      <c r="BA241" s="68">
        <v>2</v>
      </c>
      <c r="BB241" s="70">
        <f t="shared" si="48"/>
        <v>0.2857142857142857</v>
      </c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</row>
    <row r="242" spans="1:87" x14ac:dyDescent="0.25">
      <c r="A242" s="126">
        <v>21572</v>
      </c>
      <c r="B242" s="126">
        <v>21231</v>
      </c>
      <c r="C242" s="126">
        <v>1027642576</v>
      </c>
      <c r="D242" s="126" t="s">
        <v>826</v>
      </c>
      <c r="E242" s="126" t="s">
        <v>554</v>
      </c>
      <c r="F242" s="126" t="s">
        <v>554</v>
      </c>
      <c r="G242" s="126" t="s">
        <v>439</v>
      </c>
      <c r="H242" s="126" t="s">
        <v>439</v>
      </c>
      <c r="I242" s="126" t="s">
        <v>1242</v>
      </c>
      <c r="J242" s="126" t="s">
        <v>30</v>
      </c>
      <c r="K242" s="126" t="s">
        <v>815</v>
      </c>
      <c r="L242" s="126">
        <v>73036</v>
      </c>
      <c r="M242" s="126"/>
      <c r="N242" s="126"/>
      <c r="O242" s="176"/>
      <c r="P242" s="177">
        <v>715235</v>
      </c>
      <c r="Q242" s="68">
        <v>0</v>
      </c>
      <c r="R242" s="70">
        <f t="shared" si="37"/>
        <v>0</v>
      </c>
      <c r="S242" s="68">
        <v>65183</v>
      </c>
      <c r="T242" s="68">
        <v>0</v>
      </c>
      <c r="U242" s="70">
        <v>0</v>
      </c>
      <c r="V242" s="68">
        <v>135940</v>
      </c>
      <c r="W242" s="68">
        <v>0</v>
      </c>
      <c r="X242" s="70">
        <f t="shared" si="38"/>
        <v>0</v>
      </c>
      <c r="Y242" s="68">
        <v>2433</v>
      </c>
      <c r="Z242" s="108">
        <v>0</v>
      </c>
      <c r="AA242" s="70">
        <f t="shared" si="39"/>
        <v>0</v>
      </c>
      <c r="AB242" s="68">
        <v>115</v>
      </c>
      <c r="AC242" s="68">
        <v>0</v>
      </c>
      <c r="AD242" s="70">
        <f t="shared" si="40"/>
        <v>0</v>
      </c>
      <c r="AE242" s="68">
        <v>14</v>
      </c>
      <c r="AF242" s="68">
        <v>0</v>
      </c>
      <c r="AG242" s="70">
        <f t="shared" si="41"/>
        <v>0</v>
      </c>
      <c r="AH242" s="68">
        <v>561</v>
      </c>
      <c r="AI242" s="68">
        <v>4</v>
      </c>
      <c r="AJ242" s="70">
        <f t="shared" si="42"/>
        <v>7.1301247771836003E-3</v>
      </c>
      <c r="AK242" s="68">
        <v>25</v>
      </c>
      <c r="AL242" s="68">
        <v>0</v>
      </c>
      <c r="AM242" s="70">
        <f t="shared" si="43"/>
        <v>0</v>
      </c>
      <c r="AN242" s="68">
        <v>30</v>
      </c>
      <c r="AO242" s="68">
        <v>1</v>
      </c>
      <c r="AP242" s="70">
        <f t="shared" si="44"/>
        <v>3.3333333333333333E-2</v>
      </c>
      <c r="AQ242" s="68">
        <v>50</v>
      </c>
      <c r="AR242" s="68">
        <v>0</v>
      </c>
      <c r="AS242" s="70">
        <f t="shared" si="45"/>
        <v>0</v>
      </c>
      <c r="AT242" s="68">
        <v>76</v>
      </c>
      <c r="AU242" s="68">
        <v>0</v>
      </c>
      <c r="AV242" s="70">
        <f t="shared" si="46"/>
        <v>0</v>
      </c>
      <c r="AW242" s="68">
        <v>20.129293385715581</v>
      </c>
      <c r="AX242" s="68">
        <v>0</v>
      </c>
      <c r="AY242" s="70">
        <f t="shared" si="47"/>
        <v>0</v>
      </c>
      <c r="AZ242" s="68">
        <v>45</v>
      </c>
      <c r="BA242" s="68">
        <v>0</v>
      </c>
      <c r="BB242" s="70">
        <f t="shared" si="48"/>
        <v>0</v>
      </c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</row>
    <row r="243" spans="1:87" x14ac:dyDescent="0.25">
      <c r="A243" s="131">
        <v>3178</v>
      </c>
      <c r="B243" s="131">
        <v>21572</v>
      </c>
      <c r="C243" s="131">
        <v>1038509343</v>
      </c>
      <c r="D243" s="131" t="s">
        <v>818</v>
      </c>
      <c r="E243" s="131" t="s">
        <v>556</v>
      </c>
      <c r="F243" s="131" t="s">
        <v>556</v>
      </c>
      <c r="G243" s="131" t="s">
        <v>436</v>
      </c>
      <c r="H243" s="131" t="s">
        <v>437</v>
      </c>
      <c r="I243" s="131" t="s">
        <v>1242</v>
      </c>
      <c r="J243" s="131" t="s">
        <v>30</v>
      </c>
      <c r="K243" s="131" t="s">
        <v>815</v>
      </c>
      <c r="L243" s="131">
        <v>73036</v>
      </c>
      <c r="M243" s="131" t="s">
        <v>1159</v>
      </c>
      <c r="N243" s="131"/>
      <c r="O243" s="178">
        <v>0.5</v>
      </c>
      <c r="P243" s="179">
        <v>44635</v>
      </c>
      <c r="Q243" s="68">
        <v>97726.080000000002</v>
      </c>
      <c r="R243" s="70">
        <f t="shared" si="37"/>
        <v>2.1894495351181806</v>
      </c>
      <c r="S243" s="68">
        <v>4424</v>
      </c>
      <c r="T243" s="68">
        <v>3477.39</v>
      </c>
      <c r="U243" s="70">
        <v>0.78602848101265821</v>
      </c>
      <c r="V243" s="68">
        <v>9047</v>
      </c>
      <c r="W243" s="68">
        <v>22119.91</v>
      </c>
      <c r="X243" s="70">
        <f t="shared" si="38"/>
        <v>2.4449994473306069</v>
      </c>
      <c r="Y243" s="68">
        <v>174</v>
      </c>
      <c r="Z243" s="108">
        <v>0</v>
      </c>
      <c r="AA243" s="70">
        <f t="shared" si="39"/>
        <v>0</v>
      </c>
      <c r="AB243" s="68">
        <v>7</v>
      </c>
      <c r="AC243" s="68">
        <v>0</v>
      </c>
      <c r="AD243" s="70">
        <f t="shared" si="40"/>
        <v>0</v>
      </c>
      <c r="AE243" s="68">
        <v>2</v>
      </c>
      <c r="AF243" s="68">
        <v>1</v>
      </c>
      <c r="AG243" s="70">
        <f t="shared" si="41"/>
        <v>0.5</v>
      </c>
      <c r="AH243" s="68">
        <v>38</v>
      </c>
      <c r="AI243" s="68">
        <v>20</v>
      </c>
      <c r="AJ243" s="70">
        <f t="shared" si="42"/>
        <v>0.52631578947368418</v>
      </c>
      <c r="AK243" s="68">
        <v>2</v>
      </c>
      <c r="AL243" s="68">
        <v>0</v>
      </c>
      <c r="AM243" s="70">
        <f t="shared" si="43"/>
        <v>0</v>
      </c>
      <c r="AN243" s="68">
        <v>1</v>
      </c>
      <c r="AO243" s="68">
        <v>0</v>
      </c>
      <c r="AP243" s="70">
        <f t="shared" si="44"/>
        <v>0</v>
      </c>
      <c r="AQ243" s="68">
        <v>3</v>
      </c>
      <c r="AR243" s="68">
        <v>4</v>
      </c>
      <c r="AS243" s="70">
        <f t="shared" si="45"/>
        <v>1.3333333333333333</v>
      </c>
      <c r="AT243" s="68">
        <v>1</v>
      </c>
      <c r="AU243" s="68">
        <v>1</v>
      </c>
      <c r="AV243" s="70">
        <f t="shared" si="46"/>
        <v>1</v>
      </c>
      <c r="AW243" s="68">
        <v>1.3063215941438484</v>
      </c>
      <c r="AX243" s="68">
        <v>0</v>
      </c>
      <c r="AY243" s="70">
        <f t="shared" si="47"/>
        <v>0</v>
      </c>
      <c r="AZ243" s="68">
        <v>4</v>
      </c>
      <c r="BA243" s="68">
        <v>6</v>
      </c>
      <c r="BB243" s="70">
        <f t="shared" si="48"/>
        <v>1.5</v>
      </c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</row>
    <row r="244" spans="1:87" x14ac:dyDescent="0.25">
      <c r="A244" s="131">
        <v>10164</v>
      </c>
      <c r="B244" s="131">
        <v>21572</v>
      </c>
      <c r="C244" s="131">
        <v>1045582036</v>
      </c>
      <c r="D244" s="131" t="s">
        <v>833</v>
      </c>
      <c r="E244" s="131" t="s">
        <v>556</v>
      </c>
      <c r="F244" s="131" t="s">
        <v>556</v>
      </c>
      <c r="G244" s="131" t="s">
        <v>109</v>
      </c>
      <c r="H244" s="131" t="s">
        <v>110</v>
      </c>
      <c r="I244" s="131" t="s">
        <v>1242</v>
      </c>
      <c r="J244" s="131" t="s">
        <v>30</v>
      </c>
      <c r="K244" s="131" t="s">
        <v>815</v>
      </c>
      <c r="L244" s="131">
        <v>73036</v>
      </c>
      <c r="M244" s="131" t="s">
        <v>1229</v>
      </c>
      <c r="N244" s="131" t="s">
        <v>1252</v>
      </c>
      <c r="O244" s="178">
        <v>1</v>
      </c>
      <c r="P244" s="179">
        <v>8929</v>
      </c>
      <c r="Q244" s="68">
        <v>106468.72000000002</v>
      </c>
      <c r="R244" s="70">
        <f t="shared" si="37"/>
        <v>11.923924291634004</v>
      </c>
      <c r="S244" s="68">
        <v>0</v>
      </c>
      <c r="T244" s="68">
        <v>2572.1800000000003</v>
      </c>
      <c r="U244" s="70" t="e">
        <v>#DIV/0!</v>
      </c>
      <c r="V244" s="68">
        <v>0</v>
      </c>
      <c r="W244" s="68">
        <v>18679.549999999996</v>
      </c>
      <c r="X244" s="70" t="e">
        <f t="shared" si="38"/>
        <v>#DIV/0!</v>
      </c>
      <c r="Y244" s="68"/>
      <c r="Z244" s="108">
        <v>0</v>
      </c>
      <c r="AA244" s="70" t="e">
        <f t="shared" si="39"/>
        <v>#DIV/0!</v>
      </c>
      <c r="AB244" s="68">
        <v>2</v>
      </c>
      <c r="AC244" s="68">
        <v>7</v>
      </c>
      <c r="AD244" s="70">
        <f t="shared" si="40"/>
        <v>3.5</v>
      </c>
      <c r="AE244" s="68"/>
      <c r="AF244" s="68">
        <v>1</v>
      </c>
      <c r="AG244" s="70" t="e">
        <f t="shared" si="41"/>
        <v>#DIV/0!</v>
      </c>
      <c r="AH244" s="68">
        <v>7</v>
      </c>
      <c r="AI244" s="68">
        <v>41</v>
      </c>
      <c r="AJ244" s="70">
        <f t="shared" si="42"/>
        <v>5.8571428571428568</v>
      </c>
      <c r="AK244" s="68"/>
      <c r="AL244" s="68">
        <v>0</v>
      </c>
      <c r="AM244" s="70" t="e">
        <f t="shared" si="43"/>
        <v>#DIV/0!</v>
      </c>
      <c r="AN244" s="68"/>
      <c r="AO244" s="68">
        <v>0</v>
      </c>
      <c r="AP244" s="70" t="e">
        <f t="shared" si="44"/>
        <v>#DIV/0!</v>
      </c>
      <c r="AQ244" s="68"/>
      <c r="AR244" s="68">
        <v>4</v>
      </c>
      <c r="AS244" s="70" t="e">
        <f t="shared" si="45"/>
        <v>#DIV/0!</v>
      </c>
      <c r="AT244" s="68">
        <v>69</v>
      </c>
      <c r="AU244" s="68">
        <v>53</v>
      </c>
      <c r="AV244" s="70">
        <f t="shared" si="46"/>
        <v>0.76811594202898548</v>
      </c>
      <c r="AW244" s="68">
        <v>0.26132285233808494</v>
      </c>
      <c r="AX244" s="68">
        <v>0</v>
      </c>
      <c r="AY244" s="70">
        <f t="shared" si="47"/>
        <v>0</v>
      </c>
      <c r="AZ244" s="68"/>
      <c r="BA244" s="68">
        <v>5</v>
      </c>
      <c r="BB244" s="70" t="e">
        <f t="shared" si="48"/>
        <v>#DIV/0!</v>
      </c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</row>
    <row r="245" spans="1:87" x14ac:dyDescent="0.25">
      <c r="A245" s="131">
        <v>20538</v>
      </c>
      <c r="B245" s="131">
        <v>21572</v>
      </c>
      <c r="C245" s="131">
        <v>1121763286</v>
      </c>
      <c r="D245" s="131" t="s">
        <v>780</v>
      </c>
      <c r="E245" s="131" t="s">
        <v>556</v>
      </c>
      <c r="F245" s="131" t="s">
        <v>556</v>
      </c>
      <c r="G245" s="131" t="s">
        <v>68</v>
      </c>
      <c r="H245" s="131" t="s">
        <v>68</v>
      </c>
      <c r="I245" s="131" t="s">
        <v>1242</v>
      </c>
      <c r="J245" s="131" t="s">
        <v>30</v>
      </c>
      <c r="K245" s="131" t="s">
        <v>815</v>
      </c>
      <c r="L245" s="131">
        <v>73036</v>
      </c>
      <c r="M245" s="131" t="s">
        <v>1236</v>
      </c>
      <c r="N245" s="131"/>
      <c r="O245" s="178"/>
      <c r="P245" s="179">
        <v>115900</v>
      </c>
      <c r="Q245" s="68">
        <v>135426.11000000002</v>
      </c>
      <c r="R245" s="70">
        <f t="shared" si="37"/>
        <v>1.1684737704918033</v>
      </c>
      <c r="S245" s="68">
        <v>8434</v>
      </c>
      <c r="T245" s="68">
        <v>3738.26</v>
      </c>
      <c r="U245" s="70">
        <v>0.44323689826891155</v>
      </c>
      <c r="V245" s="68">
        <v>22124</v>
      </c>
      <c r="W245" s="68">
        <v>12166.960000000001</v>
      </c>
      <c r="X245" s="70">
        <f t="shared" si="38"/>
        <v>0.54994395226902915</v>
      </c>
      <c r="Y245" s="68">
        <v>389</v>
      </c>
      <c r="Z245" s="108">
        <v>0</v>
      </c>
      <c r="AA245" s="70">
        <f t="shared" si="39"/>
        <v>0</v>
      </c>
      <c r="AB245" s="68">
        <v>19</v>
      </c>
      <c r="AC245" s="68">
        <v>8</v>
      </c>
      <c r="AD245" s="70">
        <f t="shared" si="40"/>
        <v>0.42105263157894735</v>
      </c>
      <c r="AE245" s="68">
        <v>2</v>
      </c>
      <c r="AF245" s="68">
        <v>0</v>
      </c>
      <c r="AG245" s="70">
        <f t="shared" si="41"/>
        <v>0</v>
      </c>
      <c r="AH245" s="68">
        <v>90</v>
      </c>
      <c r="AI245" s="68">
        <v>65</v>
      </c>
      <c r="AJ245" s="70">
        <f t="shared" si="42"/>
        <v>0.72222222222222221</v>
      </c>
      <c r="AK245" s="68">
        <v>4</v>
      </c>
      <c r="AL245" s="68">
        <v>1</v>
      </c>
      <c r="AM245" s="70">
        <f t="shared" si="43"/>
        <v>0.25</v>
      </c>
      <c r="AN245" s="68">
        <v>5</v>
      </c>
      <c r="AO245" s="68">
        <v>4</v>
      </c>
      <c r="AP245" s="70">
        <f t="shared" si="44"/>
        <v>0.8</v>
      </c>
      <c r="AQ245" s="68">
        <v>8</v>
      </c>
      <c r="AR245" s="68">
        <v>4</v>
      </c>
      <c r="AS245" s="70">
        <f t="shared" si="45"/>
        <v>0.5</v>
      </c>
      <c r="AT245" s="68">
        <v>1</v>
      </c>
      <c r="AU245" s="68">
        <v>3</v>
      </c>
      <c r="AV245" s="70">
        <f t="shared" si="46"/>
        <v>3</v>
      </c>
      <c r="AW245" s="68">
        <v>3.2508340403522369</v>
      </c>
      <c r="AX245" s="68">
        <v>0</v>
      </c>
      <c r="AY245" s="70">
        <f t="shared" si="47"/>
        <v>0</v>
      </c>
      <c r="AZ245" s="68">
        <v>7</v>
      </c>
      <c r="BA245" s="68">
        <v>2</v>
      </c>
      <c r="BB245" s="70">
        <f t="shared" si="48"/>
        <v>0.2857142857142857</v>
      </c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</row>
    <row r="246" spans="1:87" x14ac:dyDescent="0.25">
      <c r="A246" s="119">
        <v>12304</v>
      </c>
      <c r="B246" s="119">
        <v>21572</v>
      </c>
      <c r="C246" s="119">
        <v>1072755885</v>
      </c>
      <c r="D246" s="119" t="s">
        <v>827</v>
      </c>
      <c r="E246" s="119" t="s">
        <v>556</v>
      </c>
      <c r="F246" s="119" t="s">
        <v>556</v>
      </c>
      <c r="G246" s="119" t="s">
        <v>94</v>
      </c>
      <c r="H246" s="119" t="s">
        <v>94</v>
      </c>
      <c r="I246" s="119" t="s">
        <v>1242</v>
      </c>
      <c r="J246" s="119" t="s">
        <v>30</v>
      </c>
      <c r="K246" s="119" t="s">
        <v>815</v>
      </c>
      <c r="L246" s="119">
        <v>73036</v>
      </c>
      <c r="M246" s="119"/>
      <c r="N246" s="119"/>
      <c r="O246" s="182"/>
      <c r="P246" s="162">
        <v>118576</v>
      </c>
      <c r="Q246" s="68">
        <v>156704.37000000002</v>
      </c>
      <c r="R246" s="70">
        <f t="shared" si="37"/>
        <v>1.3215521690729999</v>
      </c>
      <c r="S246" s="68">
        <v>11793</v>
      </c>
      <c r="T246" s="68">
        <v>4021.74</v>
      </c>
      <c r="U246" s="70">
        <v>0.34102772831340622</v>
      </c>
      <c r="V246" s="68">
        <v>22124</v>
      </c>
      <c r="W246" s="68">
        <v>21759.079999999998</v>
      </c>
      <c r="X246" s="70">
        <f t="shared" si="38"/>
        <v>0.98350569517266306</v>
      </c>
      <c r="Y246" s="68">
        <v>389</v>
      </c>
      <c r="Z246" s="108">
        <v>0</v>
      </c>
      <c r="AA246" s="70">
        <f t="shared" si="39"/>
        <v>0</v>
      </c>
      <c r="AB246" s="68">
        <v>19</v>
      </c>
      <c r="AC246" s="68">
        <v>9</v>
      </c>
      <c r="AD246" s="70">
        <f t="shared" si="40"/>
        <v>0.47368421052631576</v>
      </c>
      <c r="AE246" s="68">
        <v>2</v>
      </c>
      <c r="AF246" s="68">
        <v>1</v>
      </c>
      <c r="AG246" s="70">
        <f t="shared" si="41"/>
        <v>0.5</v>
      </c>
      <c r="AH246" s="68">
        <v>90</v>
      </c>
      <c r="AI246" s="68">
        <v>65</v>
      </c>
      <c r="AJ246" s="70">
        <f t="shared" si="42"/>
        <v>0.72222222222222221</v>
      </c>
      <c r="AK246" s="68">
        <v>4</v>
      </c>
      <c r="AL246" s="68">
        <v>0</v>
      </c>
      <c r="AM246" s="70">
        <f t="shared" si="43"/>
        <v>0</v>
      </c>
      <c r="AN246" s="68">
        <v>5</v>
      </c>
      <c r="AO246" s="68">
        <v>8</v>
      </c>
      <c r="AP246" s="70">
        <f t="shared" si="44"/>
        <v>1.6</v>
      </c>
      <c r="AQ246" s="68">
        <v>8</v>
      </c>
      <c r="AR246" s="68">
        <v>2</v>
      </c>
      <c r="AS246" s="70">
        <f t="shared" si="45"/>
        <v>0.25</v>
      </c>
      <c r="AT246" s="68">
        <v>1</v>
      </c>
      <c r="AU246" s="68">
        <v>0</v>
      </c>
      <c r="AV246" s="70">
        <f t="shared" si="46"/>
        <v>0</v>
      </c>
      <c r="AW246" s="68">
        <v>3.3005875232702282</v>
      </c>
      <c r="AX246" s="68">
        <v>0</v>
      </c>
      <c r="AY246" s="70">
        <f t="shared" si="47"/>
        <v>0</v>
      </c>
      <c r="AZ246" s="68">
        <v>7</v>
      </c>
      <c r="BA246" s="68">
        <v>14</v>
      </c>
      <c r="BB246" s="70">
        <f t="shared" si="48"/>
        <v>2</v>
      </c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</row>
    <row r="247" spans="1:87" x14ac:dyDescent="0.25">
      <c r="A247" s="126">
        <v>22770</v>
      </c>
      <c r="B247" s="126">
        <v>21572</v>
      </c>
      <c r="C247" s="126">
        <v>1129153399</v>
      </c>
      <c r="D247" s="126" t="s">
        <v>820</v>
      </c>
      <c r="E247" s="126" t="s">
        <v>556</v>
      </c>
      <c r="F247" s="126" t="s">
        <v>556</v>
      </c>
      <c r="G247" s="126" t="s">
        <v>35</v>
      </c>
      <c r="H247" s="126" t="s">
        <v>36</v>
      </c>
      <c r="I247" s="126" t="s">
        <v>1242</v>
      </c>
      <c r="J247" s="126" t="s">
        <v>30</v>
      </c>
      <c r="K247" s="126" t="s">
        <v>815</v>
      </c>
      <c r="L247" s="126">
        <v>73036</v>
      </c>
      <c r="M247" s="126" t="s">
        <v>1236</v>
      </c>
      <c r="N247" s="126"/>
      <c r="O247" s="176"/>
      <c r="P247" s="177">
        <v>120052</v>
      </c>
      <c r="Q247" s="68">
        <v>167632.17000000001</v>
      </c>
      <c r="R247" s="70">
        <f t="shared" si="37"/>
        <v>1.3963296738080166</v>
      </c>
      <c r="S247" s="68">
        <v>12209</v>
      </c>
      <c r="T247" s="68">
        <v>14478.26</v>
      </c>
      <c r="U247" s="70">
        <v>1.0950577442870015</v>
      </c>
      <c r="V247" s="68">
        <v>22124</v>
      </c>
      <c r="W247" s="68">
        <v>21481.219999999998</v>
      </c>
      <c r="X247" s="70">
        <f t="shared" si="38"/>
        <v>0.97094648345687928</v>
      </c>
      <c r="Y247" s="68">
        <v>389</v>
      </c>
      <c r="Z247" s="108">
        <v>0</v>
      </c>
      <c r="AA247" s="70">
        <f t="shared" si="39"/>
        <v>0</v>
      </c>
      <c r="AB247" s="68">
        <v>19</v>
      </c>
      <c r="AC247" s="68">
        <v>6</v>
      </c>
      <c r="AD247" s="70">
        <f t="shared" si="40"/>
        <v>0.31578947368421051</v>
      </c>
      <c r="AE247" s="68">
        <v>2</v>
      </c>
      <c r="AF247" s="68">
        <v>2</v>
      </c>
      <c r="AG247" s="70">
        <f t="shared" si="41"/>
        <v>1</v>
      </c>
      <c r="AH247" s="68">
        <v>90</v>
      </c>
      <c r="AI247" s="68">
        <v>60</v>
      </c>
      <c r="AJ247" s="70">
        <f t="shared" si="42"/>
        <v>0.66666666666666663</v>
      </c>
      <c r="AK247" s="68">
        <v>4</v>
      </c>
      <c r="AL247" s="68">
        <v>1</v>
      </c>
      <c r="AM247" s="70">
        <f t="shared" si="43"/>
        <v>0.25</v>
      </c>
      <c r="AN247" s="68">
        <v>5</v>
      </c>
      <c r="AO247" s="68">
        <v>5</v>
      </c>
      <c r="AP247" s="70">
        <f t="shared" si="44"/>
        <v>1</v>
      </c>
      <c r="AQ247" s="68">
        <v>8</v>
      </c>
      <c r="AR247" s="68">
        <v>7</v>
      </c>
      <c r="AS247" s="70">
        <f t="shared" si="45"/>
        <v>0.875</v>
      </c>
      <c r="AT247" s="68">
        <v>1</v>
      </c>
      <c r="AU247" s="68">
        <v>0</v>
      </c>
      <c r="AV247" s="70">
        <f t="shared" si="46"/>
        <v>0</v>
      </c>
      <c r="AW247" s="68">
        <v>3.3437852531449077</v>
      </c>
      <c r="AX247" s="68">
        <v>0</v>
      </c>
      <c r="AY247" s="70">
        <f t="shared" si="47"/>
        <v>0</v>
      </c>
      <c r="AZ247" s="68">
        <v>7</v>
      </c>
      <c r="BA247" s="68">
        <v>5</v>
      </c>
      <c r="BB247" s="70">
        <f t="shared" si="48"/>
        <v>0.7142857142857143</v>
      </c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</row>
    <row r="248" spans="1:87" x14ac:dyDescent="0.25">
      <c r="A248" s="131">
        <v>12651</v>
      </c>
      <c r="B248" s="131">
        <v>21572</v>
      </c>
      <c r="C248" s="131">
        <v>1126201233</v>
      </c>
      <c r="D248" s="131" t="s">
        <v>821</v>
      </c>
      <c r="E248" s="131" t="s">
        <v>556</v>
      </c>
      <c r="F248" s="131" t="s">
        <v>556</v>
      </c>
      <c r="G248" s="131" t="s">
        <v>91</v>
      </c>
      <c r="H248" s="131" t="s">
        <v>91</v>
      </c>
      <c r="I248" s="131" t="s">
        <v>1242</v>
      </c>
      <c r="J248" s="131" t="s">
        <v>30</v>
      </c>
      <c r="K248" s="131" t="s">
        <v>815</v>
      </c>
      <c r="L248" s="131">
        <v>73036</v>
      </c>
      <c r="M248" s="131" t="s">
        <v>1160</v>
      </c>
      <c r="N248" s="131">
        <v>5</v>
      </c>
      <c r="O248" s="178">
        <v>0.1</v>
      </c>
      <c r="P248" s="179">
        <v>80343</v>
      </c>
      <c r="Q248" s="68">
        <v>99860.23</v>
      </c>
      <c r="R248" s="70">
        <f t="shared" si="37"/>
        <v>1.2429238390401154</v>
      </c>
      <c r="S248" s="68">
        <v>8264</v>
      </c>
      <c r="T248" s="68">
        <v>0</v>
      </c>
      <c r="U248" s="70">
        <v>0</v>
      </c>
      <c r="V248" s="68">
        <v>16273</v>
      </c>
      <c r="W248" s="68">
        <v>11044.099999999999</v>
      </c>
      <c r="X248" s="70">
        <f t="shared" si="38"/>
        <v>0.67867633503349101</v>
      </c>
      <c r="Y248" s="68">
        <v>314</v>
      </c>
      <c r="Z248" s="108">
        <v>0</v>
      </c>
      <c r="AA248" s="70">
        <f t="shared" si="39"/>
        <v>0</v>
      </c>
      <c r="AB248" s="68">
        <v>11</v>
      </c>
      <c r="AC248" s="68">
        <v>2</v>
      </c>
      <c r="AD248" s="70">
        <f t="shared" si="40"/>
        <v>0.18181818181818182</v>
      </c>
      <c r="AE248" s="68">
        <v>2</v>
      </c>
      <c r="AF248" s="68">
        <v>0</v>
      </c>
      <c r="AG248" s="70">
        <f t="shared" si="41"/>
        <v>0</v>
      </c>
      <c r="AH248" s="68">
        <v>66</v>
      </c>
      <c r="AI248" s="68">
        <v>59</v>
      </c>
      <c r="AJ248" s="70">
        <f t="shared" si="42"/>
        <v>0.89393939393939392</v>
      </c>
      <c r="AK248" s="68">
        <v>3</v>
      </c>
      <c r="AL248" s="68">
        <v>0</v>
      </c>
      <c r="AM248" s="70">
        <f t="shared" si="43"/>
        <v>0</v>
      </c>
      <c r="AN248" s="68">
        <v>4</v>
      </c>
      <c r="AO248" s="68">
        <v>0</v>
      </c>
      <c r="AP248" s="70">
        <f t="shared" si="44"/>
        <v>0</v>
      </c>
      <c r="AQ248" s="68">
        <v>7</v>
      </c>
      <c r="AR248" s="68">
        <v>2</v>
      </c>
      <c r="AS248" s="70">
        <f t="shared" si="45"/>
        <v>0.2857142857142857</v>
      </c>
      <c r="AT248" s="68">
        <v>1</v>
      </c>
      <c r="AU248" s="68">
        <v>0</v>
      </c>
      <c r="AV248" s="70">
        <f t="shared" si="46"/>
        <v>0</v>
      </c>
      <c r="AW248" s="68">
        <v>2.351378869458927</v>
      </c>
      <c r="AX248" s="68">
        <v>0</v>
      </c>
      <c r="AY248" s="70">
        <f t="shared" si="47"/>
        <v>0</v>
      </c>
      <c r="AZ248" s="68">
        <v>6</v>
      </c>
      <c r="BA248" s="68">
        <v>1</v>
      </c>
      <c r="BB248" s="70">
        <f t="shared" si="48"/>
        <v>0.16666666666666666</v>
      </c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</row>
    <row r="249" spans="1:87" s="110" customFormat="1" x14ac:dyDescent="0.25">
      <c r="A249" s="131">
        <v>21983</v>
      </c>
      <c r="B249" s="131">
        <v>21572</v>
      </c>
      <c r="C249" s="131">
        <v>1093075628</v>
      </c>
      <c r="D249" s="131" t="s">
        <v>832</v>
      </c>
      <c r="E249" s="131" t="s">
        <v>556</v>
      </c>
      <c r="F249" s="131" t="s">
        <v>556</v>
      </c>
      <c r="G249" s="131" t="s">
        <v>108</v>
      </c>
      <c r="H249" s="131" t="s">
        <v>108</v>
      </c>
      <c r="I249" s="131" t="s">
        <v>1242</v>
      </c>
      <c r="J249" s="131" t="s">
        <v>30</v>
      </c>
      <c r="K249" s="131" t="s">
        <v>815</v>
      </c>
      <c r="L249" s="131">
        <v>73036</v>
      </c>
      <c r="M249" s="131"/>
      <c r="N249" s="131"/>
      <c r="O249" s="178"/>
      <c r="P249" s="179">
        <v>116000</v>
      </c>
      <c r="Q249" s="68">
        <v>156295.88000000003</v>
      </c>
      <c r="R249" s="70">
        <f t="shared" si="37"/>
        <v>1.3473782758620692</v>
      </c>
      <c r="S249" s="68">
        <v>9634</v>
      </c>
      <c r="T249" s="68">
        <v>16129.960000000001</v>
      </c>
      <c r="U249" s="70">
        <v>1.674274444675109</v>
      </c>
      <c r="V249" s="68">
        <v>22124</v>
      </c>
      <c r="W249" s="68">
        <v>27155.93</v>
      </c>
      <c r="X249" s="70">
        <f t="shared" si="38"/>
        <v>1.2274421442777075</v>
      </c>
      <c r="Y249" s="68">
        <v>389</v>
      </c>
      <c r="Z249" s="108">
        <v>0</v>
      </c>
      <c r="AA249" s="70">
        <f t="shared" si="39"/>
        <v>0</v>
      </c>
      <c r="AB249" s="68">
        <v>19</v>
      </c>
      <c r="AC249" s="68">
        <v>21</v>
      </c>
      <c r="AD249" s="70">
        <f t="shared" si="40"/>
        <v>1.1052631578947369</v>
      </c>
      <c r="AE249" s="68">
        <v>2</v>
      </c>
      <c r="AF249" s="68">
        <v>2</v>
      </c>
      <c r="AG249" s="70">
        <f t="shared" si="41"/>
        <v>1</v>
      </c>
      <c r="AH249" s="68">
        <v>90</v>
      </c>
      <c r="AI249" s="68">
        <v>58</v>
      </c>
      <c r="AJ249" s="70">
        <f t="shared" si="42"/>
        <v>0.64444444444444449</v>
      </c>
      <c r="AK249" s="68">
        <v>4</v>
      </c>
      <c r="AL249" s="68">
        <v>0</v>
      </c>
      <c r="AM249" s="70">
        <f t="shared" si="43"/>
        <v>0</v>
      </c>
      <c r="AN249" s="68">
        <v>5</v>
      </c>
      <c r="AO249" s="68">
        <v>5</v>
      </c>
      <c r="AP249" s="70">
        <f t="shared" si="44"/>
        <v>1</v>
      </c>
      <c r="AQ249" s="68">
        <v>8</v>
      </c>
      <c r="AR249" s="68">
        <v>10</v>
      </c>
      <c r="AS249" s="70">
        <f t="shared" si="45"/>
        <v>1.25</v>
      </c>
      <c r="AT249" s="68">
        <v>1</v>
      </c>
      <c r="AU249" s="68">
        <v>1</v>
      </c>
      <c r="AV249" s="70">
        <f t="shared" si="46"/>
        <v>1</v>
      </c>
      <c r="AW249" s="68">
        <v>3.2420540139549443</v>
      </c>
      <c r="AX249" s="68">
        <v>0</v>
      </c>
      <c r="AY249" s="70">
        <f t="shared" si="47"/>
        <v>0</v>
      </c>
      <c r="AZ249" s="68">
        <v>7</v>
      </c>
      <c r="BA249" s="68">
        <v>12</v>
      </c>
      <c r="BB249" s="70">
        <f t="shared" si="48"/>
        <v>1.7142857142857142</v>
      </c>
    </row>
    <row r="250" spans="1:87" x14ac:dyDescent="0.25">
      <c r="A250" s="131">
        <v>21693</v>
      </c>
      <c r="B250" s="131">
        <v>21572</v>
      </c>
      <c r="C250" s="131">
        <v>1058897529</v>
      </c>
      <c r="D250" s="131" t="s">
        <v>824</v>
      </c>
      <c r="E250" s="131" t="s">
        <v>556</v>
      </c>
      <c r="F250" s="131" t="s">
        <v>556</v>
      </c>
      <c r="G250" s="131" t="s">
        <v>97</v>
      </c>
      <c r="H250" s="131" t="s">
        <v>97</v>
      </c>
      <c r="I250" s="131" t="s">
        <v>1242</v>
      </c>
      <c r="J250" s="131" t="s">
        <v>30</v>
      </c>
      <c r="K250" s="131" t="s">
        <v>815</v>
      </c>
      <c r="L250" s="131">
        <v>73036</v>
      </c>
      <c r="M250" s="131" t="s">
        <v>1236</v>
      </c>
      <c r="N250" s="131"/>
      <c r="O250" s="178"/>
      <c r="P250" s="179">
        <v>110800</v>
      </c>
      <c r="Q250" s="68">
        <v>113050.45000000001</v>
      </c>
      <c r="R250" s="70">
        <f t="shared" si="37"/>
        <v>1.0203109205776175</v>
      </c>
      <c r="S250" s="68">
        <v>10425</v>
      </c>
      <c r="T250" s="68">
        <v>564.35</v>
      </c>
      <c r="U250" s="70">
        <v>5.4134292565947241E-2</v>
      </c>
      <c r="V250" s="68">
        <v>22124</v>
      </c>
      <c r="W250" s="68">
        <v>15660.880000000001</v>
      </c>
      <c r="X250" s="70">
        <f t="shared" si="38"/>
        <v>0.7078683782317845</v>
      </c>
      <c r="Y250" s="68">
        <v>389</v>
      </c>
      <c r="Z250" s="108">
        <v>0</v>
      </c>
      <c r="AA250" s="70">
        <f t="shared" si="39"/>
        <v>0</v>
      </c>
      <c r="AB250" s="68">
        <v>19</v>
      </c>
      <c r="AC250" s="68">
        <v>14</v>
      </c>
      <c r="AD250" s="70">
        <f t="shared" si="40"/>
        <v>0.73684210526315785</v>
      </c>
      <c r="AE250" s="68">
        <v>2</v>
      </c>
      <c r="AF250" s="68">
        <v>2</v>
      </c>
      <c r="AG250" s="70">
        <f t="shared" si="41"/>
        <v>1</v>
      </c>
      <c r="AH250" s="68">
        <v>90</v>
      </c>
      <c r="AI250" s="68">
        <v>56</v>
      </c>
      <c r="AJ250" s="70">
        <f t="shared" si="42"/>
        <v>0.62222222222222223</v>
      </c>
      <c r="AK250" s="68">
        <v>4</v>
      </c>
      <c r="AL250" s="68">
        <v>1</v>
      </c>
      <c r="AM250" s="70">
        <f t="shared" si="43"/>
        <v>0.25</v>
      </c>
      <c r="AN250" s="68">
        <v>5</v>
      </c>
      <c r="AO250" s="68">
        <v>1</v>
      </c>
      <c r="AP250" s="70">
        <f t="shared" si="44"/>
        <v>0.2</v>
      </c>
      <c r="AQ250" s="68">
        <v>8</v>
      </c>
      <c r="AR250" s="68">
        <v>4</v>
      </c>
      <c r="AS250" s="70">
        <f t="shared" si="45"/>
        <v>0.5</v>
      </c>
      <c r="AT250" s="68">
        <v>1</v>
      </c>
      <c r="AU250" s="68">
        <v>2</v>
      </c>
      <c r="AV250" s="70">
        <f t="shared" si="46"/>
        <v>2</v>
      </c>
      <c r="AW250" s="68">
        <v>3.0730092390524044</v>
      </c>
      <c r="AX250" s="68">
        <v>0</v>
      </c>
      <c r="AY250" s="70">
        <f t="shared" si="47"/>
        <v>0</v>
      </c>
      <c r="AZ250" s="68">
        <v>7</v>
      </c>
      <c r="BA250" s="68">
        <v>7</v>
      </c>
      <c r="BB250" s="70">
        <f t="shared" si="48"/>
        <v>1</v>
      </c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</row>
    <row r="251" spans="1:87" x14ac:dyDescent="0.25">
      <c r="A251" s="131">
        <v>21414</v>
      </c>
      <c r="B251" s="131"/>
      <c r="C251" s="131">
        <v>1010732418</v>
      </c>
      <c r="D251" s="131" t="s">
        <v>901</v>
      </c>
      <c r="E251" s="131" t="s">
        <v>547</v>
      </c>
      <c r="F251" s="131" t="s">
        <v>547</v>
      </c>
      <c r="G251" s="131" t="s">
        <v>902</v>
      </c>
      <c r="H251" s="131">
        <v>0</v>
      </c>
      <c r="I251" s="131" t="s">
        <v>1242</v>
      </c>
      <c r="J251" s="131" t="s">
        <v>1154</v>
      </c>
      <c r="K251" s="131" t="s">
        <v>548</v>
      </c>
      <c r="L251" s="131" t="s">
        <v>549</v>
      </c>
      <c r="M251" s="131"/>
      <c r="N251" s="131"/>
      <c r="O251" s="178"/>
      <c r="P251" s="179">
        <v>8609416.8520029131</v>
      </c>
      <c r="Q251" s="68">
        <v>0</v>
      </c>
      <c r="R251" s="70">
        <f t="shared" si="37"/>
        <v>0</v>
      </c>
      <c r="S251" s="68">
        <v>986800.98078165948</v>
      </c>
      <c r="T251" s="68">
        <v>0</v>
      </c>
      <c r="U251" s="70">
        <v>0</v>
      </c>
      <c r="V251" s="68">
        <v>2601059.9907307415</v>
      </c>
      <c r="W251" s="68">
        <v>0</v>
      </c>
      <c r="X251" s="70">
        <f t="shared" si="38"/>
        <v>0</v>
      </c>
      <c r="Y251" s="68">
        <v>80024.644856257917</v>
      </c>
      <c r="Z251" s="108">
        <v>0</v>
      </c>
      <c r="AA251" s="70">
        <f t="shared" si="39"/>
        <v>0</v>
      </c>
      <c r="AB251" s="68">
        <v>1453.0486384485966</v>
      </c>
      <c r="AC251" s="68">
        <v>0</v>
      </c>
      <c r="AD251" s="70">
        <f t="shared" si="40"/>
        <v>0</v>
      </c>
      <c r="AE251" s="68">
        <v>232.7024392185813</v>
      </c>
      <c r="AF251" s="68">
        <v>0</v>
      </c>
      <c r="AG251" s="70">
        <f t="shared" si="41"/>
        <v>0</v>
      </c>
      <c r="AH251" s="68">
        <v>7745.4673988070626</v>
      </c>
      <c r="AI251" s="68">
        <v>0</v>
      </c>
      <c r="AJ251" s="70">
        <f t="shared" si="42"/>
        <v>0</v>
      </c>
      <c r="AK251" s="68">
        <v>288.11923846450605</v>
      </c>
      <c r="AL251" s="68">
        <v>0</v>
      </c>
      <c r="AM251" s="70">
        <f t="shared" si="43"/>
        <v>0</v>
      </c>
      <c r="AN251" s="68">
        <v>370.01181612926399</v>
      </c>
      <c r="AO251" s="68">
        <v>0</v>
      </c>
      <c r="AP251" s="70">
        <f t="shared" si="44"/>
        <v>0</v>
      </c>
      <c r="AQ251" s="68">
        <v>855.69740764567837</v>
      </c>
      <c r="AR251" s="68">
        <v>0</v>
      </c>
      <c r="AS251" s="70">
        <f t="shared" si="45"/>
        <v>0</v>
      </c>
      <c r="AT251" s="68">
        <v>312.78692539604936</v>
      </c>
      <c r="AU251" s="68">
        <v>0</v>
      </c>
      <c r="AV251" s="70">
        <f t="shared" si="46"/>
        <v>0</v>
      </c>
      <c r="AW251" s="68">
        <v>251.96969075293734</v>
      </c>
      <c r="AX251" s="68">
        <v>0</v>
      </c>
      <c r="AY251" s="70">
        <f t="shared" si="47"/>
        <v>0</v>
      </c>
      <c r="AZ251" s="68">
        <v>756.02399697020792</v>
      </c>
      <c r="BA251" s="68">
        <v>0</v>
      </c>
      <c r="BB251" s="70">
        <f t="shared" si="48"/>
        <v>0</v>
      </c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</row>
    <row r="252" spans="1:87" x14ac:dyDescent="0.25">
      <c r="A252" s="131">
        <v>21577</v>
      </c>
      <c r="B252" s="131">
        <v>21414</v>
      </c>
      <c r="C252" s="131">
        <v>1046997373</v>
      </c>
      <c r="D252" s="131" t="s">
        <v>904</v>
      </c>
      <c r="E252" s="131" t="s">
        <v>551</v>
      </c>
      <c r="F252" s="131" t="s">
        <v>551</v>
      </c>
      <c r="G252" s="131" t="s">
        <v>905</v>
      </c>
      <c r="H252" s="131" t="s">
        <v>905</v>
      </c>
      <c r="I252" s="131" t="s">
        <v>1242</v>
      </c>
      <c r="J252" s="131" t="s">
        <v>903</v>
      </c>
      <c r="K252" s="131" t="s">
        <v>906</v>
      </c>
      <c r="L252" s="131">
        <v>75001</v>
      </c>
      <c r="M252" s="131"/>
      <c r="N252" s="131"/>
      <c r="O252" s="178"/>
      <c r="P252" s="179">
        <v>988589.0149999999</v>
      </c>
      <c r="Q252" s="68">
        <v>0</v>
      </c>
      <c r="R252" s="70">
        <f t="shared" si="37"/>
        <v>0</v>
      </c>
      <c r="S252" s="68">
        <v>111162.79943938497</v>
      </c>
      <c r="T252" s="68">
        <v>0</v>
      </c>
      <c r="U252" s="70">
        <v>0</v>
      </c>
      <c r="V252" s="68">
        <v>288201.13167951856</v>
      </c>
      <c r="W252" s="68">
        <v>0</v>
      </c>
      <c r="X252" s="70">
        <f t="shared" si="38"/>
        <v>0</v>
      </c>
      <c r="Y252" s="68">
        <v>7778.0554425047758</v>
      </c>
      <c r="Z252" s="108">
        <v>0</v>
      </c>
      <c r="AA252" s="70">
        <f t="shared" si="39"/>
        <v>0</v>
      </c>
      <c r="AB252" s="68">
        <v>183</v>
      </c>
      <c r="AC252" s="68">
        <v>2</v>
      </c>
      <c r="AD252" s="70">
        <f t="shared" si="40"/>
        <v>1.092896174863388E-2</v>
      </c>
      <c r="AE252" s="68">
        <v>25.229237746451329</v>
      </c>
      <c r="AF252" s="68">
        <v>0</v>
      </c>
      <c r="AG252" s="70">
        <f t="shared" si="41"/>
        <v>0</v>
      </c>
      <c r="AH252" s="68">
        <v>962.14128007440263</v>
      </c>
      <c r="AI252" s="68">
        <v>0</v>
      </c>
      <c r="AJ252" s="70">
        <f t="shared" si="42"/>
        <v>0</v>
      </c>
      <c r="AK252" s="68">
        <v>31.786578769102331</v>
      </c>
      <c r="AL252" s="68">
        <v>0</v>
      </c>
      <c r="AM252" s="70">
        <f t="shared" si="43"/>
        <v>0</v>
      </c>
      <c r="AN252" s="68">
        <v>38.142474612438747</v>
      </c>
      <c r="AO252" s="68">
        <v>0</v>
      </c>
      <c r="AP252" s="70">
        <f t="shared" si="44"/>
        <v>0</v>
      </c>
      <c r="AQ252" s="68">
        <v>107.53270443263457</v>
      </c>
      <c r="AR252" s="68">
        <v>0</v>
      </c>
      <c r="AS252" s="70">
        <f t="shared" si="45"/>
        <v>0</v>
      </c>
      <c r="AT252" s="68">
        <v>27.033225039046894</v>
      </c>
      <c r="AU252" s="68">
        <v>0</v>
      </c>
      <c r="AV252" s="70">
        <f t="shared" si="46"/>
        <v>0</v>
      </c>
      <c r="AW252" s="68">
        <v>28.932792159244912</v>
      </c>
      <c r="AX252" s="68">
        <v>0</v>
      </c>
      <c r="AY252" s="70">
        <f t="shared" si="47"/>
        <v>0</v>
      </c>
      <c r="AZ252" s="68">
        <v>84.577043310871346</v>
      </c>
      <c r="BA252" s="68">
        <v>0</v>
      </c>
      <c r="BB252" s="70">
        <f t="shared" si="48"/>
        <v>0</v>
      </c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</row>
    <row r="253" spans="1:87" x14ac:dyDescent="0.25">
      <c r="A253" s="126">
        <v>20542</v>
      </c>
      <c r="B253" s="126">
        <v>21577</v>
      </c>
      <c r="C253" s="126">
        <v>1092800372</v>
      </c>
      <c r="D253" s="126" t="s">
        <v>907</v>
      </c>
      <c r="E253" s="126" t="s">
        <v>554</v>
      </c>
      <c r="F253" s="126" t="s">
        <v>554</v>
      </c>
      <c r="G253" s="126" t="s">
        <v>908</v>
      </c>
      <c r="H253" s="126" t="s">
        <v>908</v>
      </c>
      <c r="I253" s="126" t="s">
        <v>1242</v>
      </c>
      <c r="J253" s="126" t="s">
        <v>903</v>
      </c>
      <c r="K253" s="126" t="s">
        <v>906</v>
      </c>
      <c r="L253" s="126">
        <v>75001</v>
      </c>
      <c r="M253" s="126"/>
      <c r="N253" s="126"/>
      <c r="O253" s="176"/>
      <c r="P253" s="177">
        <v>324729</v>
      </c>
      <c r="Q253" s="68">
        <v>0</v>
      </c>
      <c r="R253" s="70">
        <f t="shared" si="37"/>
        <v>0</v>
      </c>
      <c r="S253" s="68">
        <v>38252.842538013974</v>
      </c>
      <c r="T253" s="68">
        <v>0</v>
      </c>
      <c r="U253" s="70">
        <v>0</v>
      </c>
      <c r="V253" s="68">
        <v>95882.299577993705</v>
      </c>
      <c r="W253" s="68">
        <v>0</v>
      </c>
      <c r="X253" s="70">
        <f t="shared" si="38"/>
        <v>0</v>
      </c>
      <c r="Y253" s="68">
        <v>2712</v>
      </c>
      <c r="Z253" s="108">
        <v>0</v>
      </c>
      <c r="AA253" s="70">
        <f t="shared" si="39"/>
        <v>0</v>
      </c>
      <c r="AB253" s="68">
        <v>60.882692307692309</v>
      </c>
      <c r="AC253" s="68">
        <v>0</v>
      </c>
      <c r="AD253" s="70">
        <f t="shared" si="40"/>
        <v>0</v>
      </c>
      <c r="AE253" s="68">
        <v>8.3935733271847681</v>
      </c>
      <c r="AF253" s="68">
        <v>0</v>
      </c>
      <c r="AG253" s="70">
        <f t="shared" si="41"/>
        <v>0</v>
      </c>
      <c r="AH253" s="68">
        <v>320.09700279398396</v>
      </c>
      <c r="AI253" s="68">
        <v>0</v>
      </c>
      <c r="AJ253" s="70">
        <f t="shared" si="42"/>
        <v>0</v>
      </c>
      <c r="AK253" s="68">
        <v>10.575150244335969</v>
      </c>
      <c r="AL253" s="68">
        <v>0</v>
      </c>
      <c r="AM253" s="70">
        <f t="shared" si="43"/>
        <v>0</v>
      </c>
      <c r="AN253" s="68">
        <v>12.689707899907505</v>
      </c>
      <c r="AO253" s="68">
        <v>0</v>
      </c>
      <c r="AP253" s="70">
        <f t="shared" si="44"/>
        <v>0</v>
      </c>
      <c r="AQ253" s="68">
        <v>34.948128940606246</v>
      </c>
      <c r="AR253" s="68">
        <v>0</v>
      </c>
      <c r="AS253" s="70">
        <f t="shared" si="45"/>
        <v>0</v>
      </c>
      <c r="AT253" s="68">
        <v>8.9937460226059862</v>
      </c>
      <c r="AU253" s="68">
        <v>0</v>
      </c>
      <c r="AV253" s="70">
        <f t="shared" si="46"/>
        <v>0</v>
      </c>
      <c r="AW253" s="68">
        <v>9.5037639732214121</v>
      </c>
      <c r="AX253" s="68">
        <v>0</v>
      </c>
      <c r="AY253" s="70">
        <f t="shared" si="47"/>
        <v>0</v>
      </c>
      <c r="AZ253" s="68">
        <v>28.138131716886047</v>
      </c>
      <c r="BA253" s="68">
        <v>0</v>
      </c>
      <c r="BB253" s="70">
        <f t="shared" si="48"/>
        <v>0</v>
      </c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</row>
    <row r="254" spans="1:87" x14ac:dyDescent="0.25">
      <c r="A254" s="131">
        <v>5144</v>
      </c>
      <c r="B254" s="131">
        <v>20542</v>
      </c>
      <c r="C254" s="131">
        <v>1053538888</v>
      </c>
      <c r="D254" s="131" t="s">
        <v>935</v>
      </c>
      <c r="E254" s="131" t="s">
        <v>556</v>
      </c>
      <c r="F254" s="131" t="s">
        <v>556</v>
      </c>
      <c r="G254" s="131" t="s">
        <v>936</v>
      </c>
      <c r="H254" s="131" t="s">
        <v>937</v>
      </c>
      <c r="I254" s="131" t="s">
        <v>1242</v>
      </c>
      <c r="J254" s="131" t="s">
        <v>903</v>
      </c>
      <c r="K254" s="131" t="s">
        <v>906</v>
      </c>
      <c r="L254" s="131">
        <v>75001</v>
      </c>
      <c r="M254" s="131" t="s">
        <v>1236</v>
      </c>
      <c r="N254" s="131"/>
      <c r="O254" s="178"/>
      <c r="P254" s="179">
        <v>91371.603969999996</v>
      </c>
      <c r="Q254" s="68">
        <v>103992.20000000001</v>
      </c>
      <c r="R254" s="70">
        <f t="shared" si="37"/>
        <v>1.1381238314930284</v>
      </c>
      <c r="S254" s="68">
        <v>10598.837860599295</v>
      </c>
      <c r="T254" s="68">
        <v>3194.79</v>
      </c>
      <c r="U254" s="70">
        <v>0.10460580816332163</v>
      </c>
      <c r="V254" s="68">
        <v>26880.297858570488</v>
      </c>
      <c r="W254" s="68">
        <v>8206.9499999999989</v>
      </c>
      <c r="X254" s="70">
        <f t="shared" si="38"/>
        <v>0.30531469715032578</v>
      </c>
      <c r="Y254" s="68">
        <v>708</v>
      </c>
      <c r="Z254" s="108">
        <v>0</v>
      </c>
      <c r="AA254" s="70">
        <f t="shared" si="39"/>
        <v>0</v>
      </c>
      <c r="AB254" s="68">
        <v>17.068269230769229</v>
      </c>
      <c r="AC254" s="68">
        <v>7</v>
      </c>
      <c r="AD254" s="70">
        <f t="shared" si="40"/>
        <v>0.41011773984564254</v>
      </c>
      <c r="AE254" s="68">
        <v>2.3531115975055563</v>
      </c>
      <c r="AF254" s="68">
        <v>1</v>
      </c>
      <c r="AG254" s="70">
        <f t="shared" si="41"/>
        <v>0.42496921992992676</v>
      </c>
      <c r="AH254" s="68">
        <v>89.738177083862567</v>
      </c>
      <c r="AI254" s="68">
        <v>73</v>
      </c>
      <c r="AJ254" s="70">
        <f t="shared" si="42"/>
        <v>0.81347763429359254</v>
      </c>
      <c r="AK254" s="68">
        <v>2.9647097505797366</v>
      </c>
      <c r="AL254" s="68">
        <v>1</v>
      </c>
      <c r="AM254" s="70">
        <f t="shared" si="43"/>
        <v>0.33730114720486692</v>
      </c>
      <c r="AN254" s="68">
        <v>3.5575192667370756</v>
      </c>
      <c r="AO254" s="68">
        <v>0</v>
      </c>
      <c r="AP254" s="70">
        <f t="shared" si="44"/>
        <v>0</v>
      </c>
      <c r="AQ254" s="68">
        <v>9.8222164440508983</v>
      </c>
      <c r="AR254" s="68">
        <v>2</v>
      </c>
      <c r="AS254" s="70">
        <f t="shared" si="45"/>
        <v>0.20362002928690867</v>
      </c>
      <c r="AT254" s="68">
        <v>2.521368104603412</v>
      </c>
      <c r="AU254" s="68">
        <v>0</v>
      </c>
      <c r="AV254" s="70">
        <f t="shared" si="46"/>
        <v>0</v>
      </c>
      <c r="AW254" s="68">
        <v>2.6741503160652127</v>
      </c>
      <c r="AX254" s="68">
        <v>0</v>
      </c>
      <c r="AY254" s="70">
        <f t="shared" si="47"/>
        <v>0</v>
      </c>
      <c r="AZ254" s="68">
        <v>7.8884357703408856</v>
      </c>
      <c r="BA254" s="68">
        <v>1</v>
      </c>
      <c r="BB254" s="70">
        <f t="shared" si="48"/>
        <v>0.12676784461627005</v>
      </c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</row>
    <row r="255" spans="1:87" x14ac:dyDescent="0.25">
      <c r="A255" s="131">
        <v>10215</v>
      </c>
      <c r="B255" s="131">
        <v>20542</v>
      </c>
      <c r="C255" s="131">
        <v>1044383923</v>
      </c>
      <c r="D255" s="131" t="s">
        <v>1218</v>
      </c>
      <c r="E255" s="131" t="s">
        <v>556</v>
      </c>
      <c r="F255" s="131" t="s">
        <v>556</v>
      </c>
      <c r="G255" s="131" t="s">
        <v>1219</v>
      </c>
      <c r="H255" s="131" t="s">
        <v>1219</v>
      </c>
      <c r="I255" s="131" t="s">
        <v>1242</v>
      </c>
      <c r="J255" s="131" t="s">
        <v>903</v>
      </c>
      <c r="K255" s="131" t="s">
        <v>906</v>
      </c>
      <c r="L255" s="131">
        <v>75001</v>
      </c>
      <c r="M255" s="131" t="s">
        <v>1164</v>
      </c>
      <c r="N255" s="131"/>
      <c r="O255" s="178">
        <v>0.5</v>
      </c>
      <c r="P255" s="179">
        <v>37189.324399999998</v>
      </c>
      <c r="Q255" s="68">
        <v>126793.10999999997</v>
      </c>
      <c r="R255" s="70">
        <f t="shared" si="37"/>
        <v>3.4093953586314671</v>
      </c>
      <c r="S255" s="68">
        <v>4507.2606517935228</v>
      </c>
      <c r="T255" s="68">
        <v>9658.26</v>
      </c>
      <c r="U255" s="70">
        <v>2.1428226024951096</v>
      </c>
      <c r="V255" s="68">
        <v>11084.658910750717</v>
      </c>
      <c r="W255" s="68">
        <v>15118.259999999998</v>
      </c>
      <c r="X255" s="70">
        <f t="shared" si="38"/>
        <v>1.3638904112184451</v>
      </c>
      <c r="Y255" s="68">
        <v>296</v>
      </c>
      <c r="Z255" s="108">
        <v>0</v>
      </c>
      <c r="AA255" s="70">
        <f t="shared" si="39"/>
        <v>0</v>
      </c>
      <c r="AB255" s="68">
        <v>7.0384615384615383</v>
      </c>
      <c r="AC255" s="68">
        <v>11</v>
      </c>
      <c r="AD255" s="70">
        <f t="shared" si="40"/>
        <v>1.5628415300546448</v>
      </c>
      <c r="AE255" s="68">
        <v>0.97035529794043562</v>
      </c>
      <c r="AF255" s="68">
        <v>2</v>
      </c>
      <c r="AG255" s="70">
        <f t="shared" si="41"/>
        <v>2.0611007166601447</v>
      </c>
      <c r="AH255" s="68">
        <v>37.005433849015489</v>
      </c>
      <c r="AI255" s="68">
        <v>84</v>
      </c>
      <c r="AJ255" s="70">
        <f t="shared" si="42"/>
        <v>2.2699369055562304</v>
      </c>
      <c r="AK255" s="68">
        <v>1.2225607218885512</v>
      </c>
      <c r="AL255" s="68">
        <v>1</v>
      </c>
      <c r="AM255" s="70">
        <f t="shared" si="43"/>
        <v>0.81795528197180223</v>
      </c>
      <c r="AN255" s="68">
        <v>1.4670182543245673</v>
      </c>
      <c r="AO255" s="68">
        <v>1</v>
      </c>
      <c r="AP255" s="70">
        <f t="shared" si="44"/>
        <v>0.68165477631388571</v>
      </c>
      <c r="AQ255" s="68">
        <v>4.1358732474090223</v>
      </c>
      <c r="AR255" s="68">
        <v>3</v>
      </c>
      <c r="AS255" s="70">
        <f t="shared" si="45"/>
        <v>0.7253607208294871</v>
      </c>
      <c r="AT255" s="68">
        <v>1.0397394245787266</v>
      </c>
      <c r="AU255" s="68">
        <v>2</v>
      </c>
      <c r="AV255" s="70">
        <f t="shared" si="46"/>
        <v>1.9235588770814804</v>
      </c>
      <c r="AW255" s="68">
        <v>1.0884108330982571</v>
      </c>
      <c r="AX255" s="68">
        <v>0</v>
      </c>
      <c r="AY255" s="70">
        <f t="shared" si="47"/>
        <v>0</v>
      </c>
      <c r="AZ255" s="68">
        <v>3.2529632042642831</v>
      </c>
      <c r="BA255" s="68">
        <v>2</v>
      </c>
      <c r="BB255" s="70">
        <f t="shared" si="48"/>
        <v>0.61482404638890975</v>
      </c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</row>
    <row r="256" spans="1:87" x14ac:dyDescent="0.25">
      <c r="A256" s="131">
        <v>7211</v>
      </c>
      <c r="B256" s="131">
        <v>20542</v>
      </c>
      <c r="C256" s="131">
        <v>1044926994</v>
      </c>
      <c r="D256" s="131" t="s">
        <v>919</v>
      </c>
      <c r="E256" s="131" t="s">
        <v>556</v>
      </c>
      <c r="F256" s="131" t="s">
        <v>556</v>
      </c>
      <c r="G256" s="131" t="s">
        <v>920</v>
      </c>
      <c r="H256" s="131" t="s">
        <v>921</v>
      </c>
      <c r="I256" s="131" t="s">
        <v>1242</v>
      </c>
      <c r="J256" s="131" t="s">
        <v>903</v>
      </c>
      <c r="K256" s="131" t="s">
        <v>906</v>
      </c>
      <c r="L256" s="131">
        <v>75001</v>
      </c>
      <c r="M256" s="131" t="s">
        <v>1236</v>
      </c>
      <c r="N256" s="131"/>
      <c r="O256" s="178"/>
      <c r="P256" s="179">
        <v>91371.603969999996</v>
      </c>
      <c r="Q256" s="68">
        <v>67923.489999999991</v>
      </c>
      <c r="R256" s="70">
        <f t="shared" si="37"/>
        <v>0.74337635598802976</v>
      </c>
      <c r="S256" s="68">
        <v>10598.837860599295</v>
      </c>
      <c r="T256" s="68">
        <v>0</v>
      </c>
      <c r="U256" s="70">
        <v>0</v>
      </c>
      <c r="V256" s="68">
        <v>26880.297858570488</v>
      </c>
      <c r="W256" s="68">
        <v>10151.76</v>
      </c>
      <c r="X256" s="70">
        <f t="shared" si="38"/>
        <v>0.37766545792807216</v>
      </c>
      <c r="Y256" s="68">
        <v>708</v>
      </c>
      <c r="Z256" s="108">
        <v>0</v>
      </c>
      <c r="AA256" s="70">
        <f t="shared" si="39"/>
        <v>0</v>
      </c>
      <c r="AB256" s="68">
        <v>17.068269230769229</v>
      </c>
      <c r="AC256" s="68">
        <v>0</v>
      </c>
      <c r="AD256" s="70">
        <f t="shared" si="40"/>
        <v>0</v>
      </c>
      <c r="AE256" s="68">
        <v>2.3531115975055563</v>
      </c>
      <c r="AF256" s="68">
        <v>0</v>
      </c>
      <c r="AG256" s="70">
        <f t="shared" si="41"/>
        <v>0</v>
      </c>
      <c r="AH256" s="68">
        <v>89.738177083862567</v>
      </c>
      <c r="AI256" s="68">
        <v>26</v>
      </c>
      <c r="AJ256" s="70">
        <f t="shared" si="42"/>
        <v>0.28973176015936175</v>
      </c>
      <c r="AK256" s="68">
        <v>2.9647097505797366</v>
      </c>
      <c r="AL256" s="68">
        <v>0</v>
      </c>
      <c r="AM256" s="70">
        <f t="shared" si="43"/>
        <v>0</v>
      </c>
      <c r="AN256" s="68">
        <v>3.5575192667370756</v>
      </c>
      <c r="AO256" s="68">
        <v>0</v>
      </c>
      <c r="AP256" s="70">
        <f t="shared" si="44"/>
        <v>0</v>
      </c>
      <c r="AQ256" s="68">
        <v>9.8222164440508983</v>
      </c>
      <c r="AR256" s="68">
        <v>1</v>
      </c>
      <c r="AS256" s="70">
        <f t="shared" si="45"/>
        <v>0.10181001464345434</v>
      </c>
      <c r="AT256" s="68">
        <v>2.521368104603412</v>
      </c>
      <c r="AU256" s="68">
        <v>0</v>
      </c>
      <c r="AV256" s="70">
        <f t="shared" si="46"/>
        <v>0</v>
      </c>
      <c r="AW256" s="68">
        <v>2.6741503160652127</v>
      </c>
      <c r="AX256" s="68">
        <v>0</v>
      </c>
      <c r="AY256" s="70">
        <f t="shared" si="47"/>
        <v>0</v>
      </c>
      <c r="AZ256" s="68">
        <v>7.8884357703408856</v>
      </c>
      <c r="BA256" s="68">
        <v>2</v>
      </c>
      <c r="BB256" s="70">
        <f t="shared" si="48"/>
        <v>0.25353568923254011</v>
      </c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</row>
    <row r="257" spans="1:87" x14ac:dyDescent="0.25">
      <c r="A257" s="131">
        <v>1011</v>
      </c>
      <c r="B257" s="131">
        <v>20542</v>
      </c>
      <c r="C257" s="131">
        <v>1014945479</v>
      </c>
      <c r="D257" s="131" t="s">
        <v>1253</v>
      </c>
      <c r="E257" s="131" t="s">
        <v>556</v>
      </c>
      <c r="F257" s="131" t="s">
        <v>556</v>
      </c>
      <c r="G257" s="131" t="s">
        <v>1254</v>
      </c>
      <c r="H257" s="131" t="s">
        <v>1254</v>
      </c>
      <c r="I257" s="131" t="s">
        <v>1242</v>
      </c>
      <c r="J257" s="131" t="s">
        <v>903</v>
      </c>
      <c r="K257" s="131" t="s">
        <v>906</v>
      </c>
      <c r="L257" s="131">
        <v>75001</v>
      </c>
      <c r="M257" s="131"/>
      <c r="N257" s="131"/>
      <c r="O257" s="178">
        <v>0.5</v>
      </c>
      <c r="P257" s="179">
        <v>37189.324399999998</v>
      </c>
      <c r="Q257" s="68">
        <v>30195.660000000003</v>
      </c>
      <c r="R257" s="70">
        <f t="shared" si="37"/>
        <v>0.81194430087576441</v>
      </c>
      <c r="S257" s="68">
        <v>4507.2606517935228</v>
      </c>
      <c r="T257" s="68">
        <v>0</v>
      </c>
      <c r="U257" s="70">
        <v>0</v>
      </c>
      <c r="V257" s="68">
        <v>11084.658910750717</v>
      </c>
      <c r="W257" s="68">
        <v>0</v>
      </c>
      <c r="X257" s="70">
        <f t="shared" si="38"/>
        <v>0</v>
      </c>
      <c r="Y257" s="68">
        <v>0</v>
      </c>
      <c r="Z257" s="108">
        <v>0</v>
      </c>
      <c r="AA257" s="70" t="e">
        <f t="shared" si="39"/>
        <v>#DIV/0!</v>
      </c>
      <c r="AB257" s="68">
        <v>7.0384615384615383</v>
      </c>
      <c r="AC257" s="68">
        <v>0</v>
      </c>
      <c r="AD257" s="70">
        <f t="shared" si="40"/>
        <v>0</v>
      </c>
      <c r="AE257" s="68">
        <v>0.97035529794043562</v>
      </c>
      <c r="AF257" s="68">
        <v>1</v>
      </c>
      <c r="AG257" s="70">
        <f t="shared" si="41"/>
        <v>1.0305503583300724</v>
      </c>
      <c r="AH257" s="68">
        <v>37.005433849015489</v>
      </c>
      <c r="AI257" s="68">
        <v>40</v>
      </c>
      <c r="AJ257" s="70">
        <f t="shared" si="42"/>
        <v>1.0809223359791573</v>
      </c>
      <c r="AK257" s="68">
        <v>1.2225607218885512</v>
      </c>
      <c r="AL257" s="68">
        <v>0</v>
      </c>
      <c r="AM257" s="70">
        <f t="shared" si="43"/>
        <v>0</v>
      </c>
      <c r="AN257" s="68">
        <v>1.4670182543245673</v>
      </c>
      <c r="AO257" s="68">
        <v>0</v>
      </c>
      <c r="AP257" s="70">
        <f t="shared" si="44"/>
        <v>0</v>
      </c>
      <c r="AQ257" s="68">
        <v>4.1358732474090223</v>
      </c>
      <c r="AR257" s="68">
        <v>0</v>
      </c>
      <c r="AS257" s="70">
        <f t="shared" si="45"/>
        <v>0</v>
      </c>
      <c r="AT257" s="68">
        <v>1.0397394245787266</v>
      </c>
      <c r="AU257" s="68">
        <v>0</v>
      </c>
      <c r="AV257" s="70">
        <f t="shared" si="46"/>
        <v>0</v>
      </c>
      <c r="AW257" s="68">
        <v>1.0884108330982571</v>
      </c>
      <c r="AX257" s="68">
        <v>0</v>
      </c>
      <c r="AY257" s="70">
        <f t="shared" si="47"/>
        <v>0</v>
      </c>
      <c r="AZ257" s="68">
        <v>3.2529632042642831</v>
      </c>
      <c r="BA257" s="68">
        <v>0</v>
      </c>
      <c r="BB257" s="70">
        <f t="shared" si="48"/>
        <v>0</v>
      </c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</row>
    <row r="258" spans="1:87" x14ac:dyDescent="0.25">
      <c r="A258" s="131">
        <v>21539</v>
      </c>
      <c r="B258" s="131">
        <v>20542</v>
      </c>
      <c r="C258" s="131">
        <v>1036234472</v>
      </c>
      <c r="D258" s="131" t="s">
        <v>925</v>
      </c>
      <c r="E258" s="131" t="s">
        <v>556</v>
      </c>
      <c r="F258" s="131" t="s">
        <v>556</v>
      </c>
      <c r="G258" s="131" t="s">
        <v>926</v>
      </c>
      <c r="H258" s="131" t="s">
        <v>926</v>
      </c>
      <c r="I258" s="131" t="s">
        <v>1242</v>
      </c>
      <c r="J258" s="131" t="s">
        <v>903</v>
      </c>
      <c r="K258" s="131" t="s">
        <v>906</v>
      </c>
      <c r="L258" s="131">
        <v>75001</v>
      </c>
      <c r="M258" s="131" t="s">
        <v>1255</v>
      </c>
      <c r="N258" s="131">
        <v>5</v>
      </c>
      <c r="O258" s="178">
        <v>0.1</v>
      </c>
      <c r="P258" s="179">
        <v>67607.444000000003</v>
      </c>
      <c r="Q258" s="68">
        <v>73100.03</v>
      </c>
      <c r="R258" s="70">
        <f t="shared" si="37"/>
        <v>1.0812423259190216</v>
      </c>
      <c r="S258" s="68">
        <v>8040.364973228342</v>
      </c>
      <c r="T258" s="68">
        <v>2013.04</v>
      </c>
      <c r="U258" s="70">
        <v>0.25036674413446813</v>
      </c>
      <c r="V258" s="68">
        <v>19952.386039351291</v>
      </c>
      <c r="W258" s="68">
        <v>6090</v>
      </c>
      <c r="X258" s="70">
        <f t="shared" si="38"/>
        <v>0.30522665249103226</v>
      </c>
      <c r="Y258" s="68">
        <v>1000</v>
      </c>
      <c r="Z258" s="108">
        <v>279</v>
      </c>
      <c r="AA258" s="70">
        <f t="shared" si="39"/>
        <v>0.27900000000000003</v>
      </c>
      <c r="AB258" s="68">
        <v>12.669230769230769</v>
      </c>
      <c r="AC258" s="68">
        <v>5</v>
      </c>
      <c r="AD258" s="70">
        <f t="shared" si="40"/>
        <v>0.39465695203400125</v>
      </c>
      <c r="AE258" s="68">
        <v>1.7466395362927842</v>
      </c>
      <c r="AF258" s="68">
        <v>1</v>
      </c>
      <c r="AG258" s="70">
        <f t="shared" si="41"/>
        <v>0.57252797685004009</v>
      </c>
      <c r="AH258" s="68">
        <v>66.609780928227892</v>
      </c>
      <c r="AI258" s="68">
        <v>10</v>
      </c>
      <c r="AJ258" s="70">
        <f t="shared" si="42"/>
        <v>0.15012810221932738</v>
      </c>
      <c r="AK258" s="68">
        <v>2.2006092993993924</v>
      </c>
      <c r="AL258" s="68">
        <v>1</v>
      </c>
      <c r="AM258" s="70">
        <f t="shared" si="43"/>
        <v>0.45441960109544566</v>
      </c>
      <c r="AN258" s="68">
        <v>2.6406328577842211</v>
      </c>
      <c r="AO258" s="68">
        <v>0</v>
      </c>
      <c r="AP258" s="70">
        <f t="shared" si="44"/>
        <v>0</v>
      </c>
      <c r="AQ258" s="68">
        <v>7.4445718453362408</v>
      </c>
      <c r="AR258" s="68">
        <v>7</v>
      </c>
      <c r="AS258" s="70">
        <f t="shared" si="45"/>
        <v>0.94028241589007577</v>
      </c>
      <c r="AT258" s="68">
        <v>1.871530964241708</v>
      </c>
      <c r="AU258" s="68">
        <v>1</v>
      </c>
      <c r="AV258" s="70">
        <f t="shared" si="46"/>
        <v>0.53432191030041121</v>
      </c>
      <c r="AW258" s="68">
        <v>1.9786504765782671</v>
      </c>
      <c r="AX258" s="68">
        <v>0</v>
      </c>
      <c r="AY258" s="70">
        <f t="shared" si="47"/>
        <v>0</v>
      </c>
      <c r="AZ258" s="68">
        <v>5.8553337676757096</v>
      </c>
      <c r="BA258" s="68">
        <v>0</v>
      </c>
      <c r="BB258" s="70">
        <f t="shared" si="48"/>
        <v>0</v>
      </c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</row>
    <row r="259" spans="1:87" x14ac:dyDescent="0.25">
      <c r="A259" s="119">
        <v>23856</v>
      </c>
      <c r="B259" s="119">
        <v>21577</v>
      </c>
      <c r="C259" s="119">
        <v>1076206117</v>
      </c>
      <c r="D259" s="119" t="s">
        <v>917</v>
      </c>
      <c r="E259" s="119" t="s">
        <v>554</v>
      </c>
      <c r="F259" s="119" t="s">
        <v>554</v>
      </c>
      <c r="G259" s="119" t="s">
        <v>918</v>
      </c>
      <c r="H259" s="119" t="s">
        <v>918</v>
      </c>
      <c r="I259" s="119" t="s">
        <v>1242</v>
      </c>
      <c r="J259" s="119" t="s">
        <v>903</v>
      </c>
      <c r="K259" s="119" t="s">
        <v>906</v>
      </c>
      <c r="L259" s="119">
        <v>75001</v>
      </c>
      <c r="M259" s="119"/>
      <c r="N259" s="119"/>
      <c r="O259" s="182"/>
      <c r="P259" s="162">
        <v>352556</v>
      </c>
      <c r="Q259" s="68">
        <v>0</v>
      </c>
      <c r="R259" s="70">
        <f t="shared" si="37"/>
        <v>0</v>
      </c>
      <c r="S259" s="68">
        <v>36605.727865026223</v>
      </c>
      <c r="T259" s="68">
        <v>0</v>
      </c>
      <c r="U259" s="70">
        <v>0</v>
      </c>
      <c r="V259" s="68">
        <v>100593.27961506274</v>
      </c>
      <c r="W259" s="68">
        <v>0</v>
      </c>
      <c r="X259" s="70">
        <f t="shared" si="38"/>
        <v>0</v>
      </c>
      <c r="Y259" s="68">
        <v>2646</v>
      </c>
      <c r="Z259" s="108">
        <v>0</v>
      </c>
      <c r="AA259" s="70">
        <f t="shared" si="39"/>
        <v>0</v>
      </c>
      <c r="AB259" s="68">
        <v>63.874038461538461</v>
      </c>
      <c r="AC259" s="68">
        <v>3</v>
      </c>
      <c r="AD259" s="70">
        <f t="shared" si="40"/>
        <v>4.6967438919748902E-2</v>
      </c>
      <c r="AE259" s="68">
        <v>8.8059743288094534</v>
      </c>
      <c r="AF259" s="68">
        <v>0</v>
      </c>
      <c r="AG259" s="70">
        <f t="shared" si="41"/>
        <v>0</v>
      </c>
      <c r="AH259" s="68">
        <v>335.82431217981559</v>
      </c>
      <c r="AI259" s="68">
        <v>0</v>
      </c>
      <c r="AJ259" s="70">
        <f t="shared" si="42"/>
        <v>0</v>
      </c>
      <c r="AK259" s="68">
        <v>11.094738551138603</v>
      </c>
      <c r="AL259" s="68">
        <v>0</v>
      </c>
      <c r="AM259" s="70">
        <f t="shared" si="43"/>
        <v>0</v>
      </c>
      <c r="AN259" s="68">
        <v>13.313190657995447</v>
      </c>
      <c r="AO259" s="68">
        <v>0</v>
      </c>
      <c r="AP259" s="70">
        <f t="shared" si="44"/>
        <v>0</v>
      </c>
      <c r="AQ259" s="68">
        <v>36.740340681150151</v>
      </c>
      <c r="AR259" s="68">
        <v>0</v>
      </c>
      <c r="AS259" s="70">
        <f t="shared" si="45"/>
        <v>0</v>
      </c>
      <c r="AT259" s="68">
        <v>9.4356352780519437</v>
      </c>
      <c r="AU259" s="68">
        <v>0</v>
      </c>
      <c r="AV259" s="70">
        <f t="shared" si="46"/>
        <v>0</v>
      </c>
      <c r="AW259" s="68">
        <v>10.318169955079615</v>
      </c>
      <c r="AX259" s="68">
        <v>0</v>
      </c>
      <c r="AY259" s="70">
        <f t="shared" si="47"/>
        <v>0</v>
      </c>
      <c r="AZ259" s="68">
        <v>29.520641078698368</v>
      </c>
      <c r="BA259" s="68">
        <v>0</v>
      </c>
      <c r="BB259" s="70">
        <f t="shared" si="48"/>
        <v>0</v>
      </c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</row>
    <row r="260" spans="1:87" x14ac:dyDescent="0.25">
      <c r="A260" s="126">
        <v>4581</v>
      </c>
      <c r="B260" s="126">
        <v>23856</v>
      </c>
      <c r="C260" s="126">
        <v>1069108395</v>
      </c>
      <c r="D260" s="126" t="s">
        <v>909</v>
      </c>
      <c r="E260" s="126" t="s">
        <v>556</v>
      </c>
      <c r="F260" s="126" t="s">
        <v>556</v>
      </c>
      <c r="G260" s="126" t="s">
        <v>910</v>
      </c>
      <c r="H260" s="126" t="s">
        <v>911</v>
      </c>
      <c r="I260" s="126" t="s">
        <v>1242</v>
      </c>
      <c r="J260" s="126" t="s">
        <v>903</v>
      </c>
      <c r="K260" s="126" t="s">
        <v>906</v>
      </c>
      <c r="L260" s="126">
        <v>75001</v>
      </c>
      <c r="M260" s="126" t="s">
        <v>1236</v>
      </c>
      <c r="N260" s="126"/>
      <c r="O260" s="176"/>
      <c r="P260" s="177">
        <v>102204.93670000001</v>
      </c>
      <c r="Q260" s="68">
        <v>148227.90999999997</v>
      </c>
      <c r="R260" s="70">
        <f t="shared" ref="R260:R323" si="49">Q260/P260</f>
        <v>1.4503008835580049</v>
      </c>
      <c r="S260" s="68">
        <v>7368.0687938657129</v>
      </c>
      <c r="T260" s="68">
        <v>9857.9700000000012</v>
      </c>
      <c r="U260" s="70">
        <v>0.80106743912515821</v>
      </c>
      <c r="V260" s="68">
        <v>26880.297858570488</v>
      </c>
      <c r="W260" s="68">
        <v>34824.68</v>
      </c>
      <c r="X260" s="70">
        <f t="shared" ref="X260:X323" si="50">W260/V260</f>
        <v>1.2955466558900699</v>
      </c>
      <c r="Y260" s="68">
        <v>708</v>
      </c>
      <c r="Z260" s="108">
        <v>110</v>
      </c>
      <c r="AA260" s="70">
        <f t="shared" ref="AA260:AA323" si="51">Z260/Y260</f>
        <v>0.15536723163841809</v>
      </c>
      <c r="AB260" s="68">
        <v>17.068269230769229</v>
      </c>
      <c r="AC260" s="68">
        <v>7</v>
      </c>
      <c r="AD260" s="70">
        <f t="shared" ref="AD260:AD323" si="52">AC260/AB260</f>
        <v>0.41011773984564254</v>
      </c>
      <c r="AE260" s="68">
        <v>2.3531115975055563</v>
      </c>
      <c r="AF260" s="68">
        <v>2</v>
      </c>
      <c r="AG260" s="70">
        <f t="shared" ref="AG260:AG323" si="53">AF260/AE260</f>
        <v>0.84993843985985351</v>
      </c>
      <c r="AH260" s="68">
        <v>89.738177083862567</v>
      </c>
      <c r="AI260" s="68">
        <v>111</v>
      </c>
      <c r="AJ260" s="70">
        <f t="shared" ref="AJ260:AJ323" si="54">AI260/AH260</f>
        <v>1.2369317452957367</v>
      </c>
      <c r="AK260" s="68">
        <v>2.9647097505797366</v>
      </c>
      <c r="AL260" s="68">
        <v>4</v>
      </c>
      <c r="AM260" s="70">
        <f t="shared" ref="AM260:AM323" si="55">AL260/AK260</f>
        <v>1.3492045888194677</v>
      </c>
      <c r="AN260" s="68">
        <v>3.5575192667370756</v>
      </c>
      <c r="AO260" s="68">
        <v>3</v>
      </c>
      <c r="AP260" s="70">
        <f t="shared" ref="AP260:AP323" si="56">AO260/AN260</f>
        <v>0.84328425935738438</v>
      </c>
      <c r="AQ260" s="68">
        <v>9.8222164440508983</v>
      </c>
      <c r="AR260" s="68">
        <v>6</v>
      </c>
      <c r="AS260" s="70">
        <f t="shared" ref="AS260:AS323" si="57">AR260/AQ260</f>
        <v>0.6108600878607261</v>
      </c>
      <c r="AT260" s="68">
        <v>2.521368104603412</v>
      </c>
      <c r="AU260" s="68">
        <v>0</v>
      </c>
      <c r="AV260" s="70">
        <f t="shared" ref="AV260:AV323" si="58">AU260/AT260</f>
        <v>0</v>
      </c>
      <c r="AW260" s="68">
        <v>2.9912068071987257</v>
      </c>
      <c r="AX260" s="68">
        <v>0</v>
      </c>
      <c r="AY260" s="70">
        <f t="shared" ref="AY260:AY323" si="59">AX260/AW260</f>
        <v>0</v>
      </c>
      <c r="AZ260" s="68">
        <v>7.8884357703408856</v>
      </c>
      <c r="BA260" s="68">
        <v>6</v>
      </c>
      <c r="BB260" s="70">
        <f t="shared" ref="BB260:BB323" si="60">BA260/AZ260</f>
        <v>0.76060706769762032</v>
      </c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</row>
    <row r="261" spans="1:87" x14ac:dyDescent="0.25">
      <c r="A261" s="131">
        <v>10344</v>
      </c>
      <c r="B261" s="131">
        <v>23856</v>
      </c>
      <c r="C261" s="131">
        <v>1067960813</v>
      </c>
      <c r="D261" s="131" t="s">
        <v>932</v>
      </c>
      <c r="E261" s="131" t="s">
        <v>556</v>
      </c>
      <c r="F261" s="131" t="s">
        <v>556</v>
      </c>
      <c r="G261" s="131" t="s">
        <v>933</v>
      </c>
      <c r="H261" s="131" t="s">
        <v>934</v>
      </c>
      <c r="I261" s="131" t="s">
        <v>1242</v>
      </c>
      <c r="J261" s="131" t="s">
        <v>903</v>
      </c>
      <c r="K261" s="131" t="s">
        <v>906</v>
      </c>
      <c r="L261" s="131">
        <v>75001</v>
      </c>
      <c r="M261" s="131" t="s">
        <v>1236</v>
      </c>
      <c r="N261" s="131"/>
      <c r="O261" s="178"/>
      <c r="P261" s="179">
        <v>91371.603969999996</v>
      </c>
      <c r="Q261" s="68">
        <v>48882.64</v>
      </c>
      <c r="R261" s="70">
        <f t="shared" si="49"/>
        <v>0.53498721567862173</v>
      </c>
      <c r="S261" s="68">
        <v>10598.837860599295</v>
      </c>
      <c r="T261" s="68">
        <v>0</v>
      </c>
      <c r="U261" s="70">
        <v>0</v>
      </c>
      <c r="V261" s="68">
        <v>26880.297858570488</v>
      </c>
      <c r="W261" s="68">
        <v>25746.129999999997</v>
      </c>
      <c r="X261" s="70">
        <f t="shared" si="50"/>
        <v>0.95780672280724477</v>
      </c>
      <c r="Y261" s="68">
        <v>708</v>
      </c>
      <c r="Z261" s="108">
        <v>0</v>
      </c>
      <c r="AA261" s="70">
        <f t="shared" si="51"/>
        <v>0</v>
      </c>
      <c r="AB261" s="68">
        <v>17.068269230769229</v>
      </c>
      <c r="AC261" s="68">
        <v>4</v>
      </c>
      <c r="AD261" s="70">
        <f t="shared" si="52"/>
        <v>0.23435299419751002</v>
      </c>
      <c r="AE261" s="68">
        <v>2.3531115975055563</v>
      </c>
      <c r="AF261" s="68">
        <v>0</v>
      </c>
      <c r="AG261" s="70">
        <f t="shared" si="53"/>
        <v>0</v>
      </c>
      <c r="AH261" s="68">
        <v>89.738177083862567</v>
      </c>
      <c r="AI261" s="68">
        <v>48</v>
      </c>
      <c r="AJ261" s="70">
        <f t="shared" si="54"/>
        <v>0.53488940337112933</v>
      </c>
      <c r="AK261" s="68">
        <v>2.9647097505797366</v>
      </c>
      <c r="AL261" s="68">
        <v>0</v>
      </c>
      <c r="AM261" s="70">
        <f t="shared" si="55"/>
        <v>0</v>
      </c>
      <c r="AN261" s="68">
        <v>3.5575192667370756</v>
      </c>
      <c r="AO261" s="68">
        <v>2</v>
      </c>
      <c r="AP261" s="70">
        <f t="shared" si="56"/>
        <v>0.56218950623825625</v>
      </c>
      <c r="AQ261" s="68">
        <v>9.8222164440508983</v>
      </c>
      <c r="AR261" s="68">
        <v>4</v>
      </c>
      <c r="AS261" s="70">
        <f t="shared" si="57"/>
        <v>0.40724005857381734</v>
      </c>
      <c r="AT261" s="68">
        <v>2.521368104603412</v>
      </c>
      <c r="AU261" s="68">
        <v>0</v>
      </c>
      <c r="AV261" s="70">
        <f t="shared" si="58"/>
        <v>0</v>
      </c>
      <c r="AW261" s="68">
        <v>2.6741503160652127</v>
      </c>
      <c r="AX261" s="68">
        <v>0</v>
      </c>
      <c r="AY261" s="70">
        <f t="shared" si="59"/>
        <v>0</v>
      </c>
      <c r="AZ261" s="68">
        <v>7.8884357703408856</v>
      </c>
      <c r="BA261" s="68">
        <v>0</v>
      </c>
      <c r="BB261" s="70">
        <f t="shared" si="60"/>
        <v>0</v>
      </c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</row>
    <row r="262" spans="1:87" x14ac:dyDescent="0.25">
      <c r="A262" s="131">
        <v>10195</v>
      </c>
      <c r="B262" s="131">
        <v>23856</v>
      </c>
      <c r="C262" s="131">
        <v>1058561174</v>
      </c>
      <c r="D262" s="131" t="s">
        <v>922</v>
      </c>
      <c r="E262" s="131" t="s">
        <v>556</v>
      </c>
      <c r="F262" s="131" t="s">
        <v>556</v>
      </c>
      <c r="G262" s="131" t="s">
        <v>923</v>
      </c>
      <c r="H262" s="131" t="s">
        <v>924</v>
      </c>
      <c r="I262" s="131" t="s">
        <v>1242</v>
      </c>
      <c r="J262" s="131" t="s">
        <v>903</v>
      </c>
      <c r="K262" s="131" t="s">
        <v>906</v>
      </c>
      <c r="L262" s="131">
        <v>75001</v>
      </c>
      <c r="M262" s="131" t="s">
        <v>1160</v>
      </c>
      <c r="N262" s="131">
        <v>5</v>
      </c>
      <c r="O262" s="178">
        <v>0.1</v>
      </c>
      <c r="P262" s="179">
        <v>67607.444000000003</v>
      </c>
      <c r="Q262" s="68">
        <v>69317.42</v>
      </c>
      <c r="R262" s="70">
        <f t="shared" si="49"/>
        <v>1.0252927177664044</v>
      </c>
      <c r="S262" s="68">
        <v>8040.364973228342</v>
      </c>
      <c r="T262" s="68">
        <v>0</v>
      </c>
      <c r="U262" s="70">
        <v>0</v>
      </c>
      <c r="V262" s="68">
        <v>19952.386039351291</v>
      </c>
      <c r="W262" s="68">
        <v>5115.22</v>
      </c>
      <c r="X262" s="70">
        <f t="shared" si="50"/>
        <v>0.25637134275126078</v>
      </c>
      <c r="Y262" s="68">
        <v>522</v>
      </c>
      <c r="Z262" s="108">
        <v>0</v>
      </c>
      <c r="AA262" s="70">
        <f t="shared" si="51"/>
        <v>0</v>
      </c>
      <c r="AB262" s="68">
        <v>12.669230769230769</v>
      </c>
      <c r="AC262" s="68">
        <v>3</v>
      </c>
      <c r="AD262" s="70">
        <f t="shared" si="52"/>
        <v>0.23679417122040075</v>
      </c>
      <c r="AE262" s="68">
        <v>1.7466395362927842</v>
      </c>
      <c r="AF262" s="68">
        <v>0</v>
      </c>
      <c r="AG262" s="70">
        <f t="shared" si="53"/>
        <v>0</v>
      </c>
      <c r="AH262" s="68">
        <v>66.609780928227892</v>
      </c>
      <c r="AI262" s="68">
        <v>23</v>
      </c>
      <c r="AJ262" s="70">
        <f t="shared" si="54"/>
        <v>0.34529463510445296</v>
      </c>
      <c r="AK262" s="68">
        <v>2.2006092993993924</v>
      </c>
      <c r="AL262" s="68">
        <v>0</v>
      </c>
      <c r="AM262" s="70">
        <f t="shared" si="55"/>
        <v>0</v>
      </c>
      <c r="AN262" s="68">
        <v>2.6406328577842211</v>
      </c>
      <c r="AO262" s="68">
        <v>0</v>
      </c>
      <c r="AP262" s="70">
        <f t="shared" si="56"/>
        <v>0</v>
      </c>
      <c r="AQ262" s="68">
        <v>7.4445718453362408</v>
      </c>
      <c r="AR262" s="68">
        <v>3</v>
      </c>
      <c r="AS262" s="70">
        <f t="shared" si="57"/>
        <v>0.40297817823860388</v>
      </c>
      <c r="AT262" s="68">
        <v>1.871530964241708</v>
      </c>
      <c r="AU262" s="68">
        <v>0</v>
      </c>
      <c r="AV262" s="70">
        <f t="shared" si="58"/>
        <v>0</v>
      </c>
      <c r="AW262" s="68">
        <v>1.9786504765782671</v>
      </c>
      <c r="AX262" s="68">
        <v>0</v>
      </c>
      <c r="AY262" s="70">
        <f t="shared" si="59"/>
        <v>0</v>
      </c>
      <c r="AZ262" s="68">
        <v>5.8553337676757096</v>
      </c>
      <c r="BA262" s="68">
        <v>1</v>
      </c>
      <c r="BB262" s="70">
        <f t="shared" si="60"/>
        <v>0.17078445733025269</v>
      </c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</row>
    <row r="263" spans="1:87" x14ac:dyDescent="0.25">
      <c r="A263" s="131">
        <v>6981</v>
      </c>
      <c r="B263" s="131">
        <v>23856</v>
      </c>
      <c r="C263" s="131">
        <v>1014598534</v>
      </c>
      <c r="D263" s="131" t="s">
        <v>1155</v>
      </c>
      <c r="E263" s="131" t="s">
        <v>556</v>
      </c>
      <c r="F263" s="131" t="s">
        <v>556</v>
      </c>
      <c r="G263" s="131" t="s">
        <v>1156</v>
      </c>
      <c r="H263" s="131" t="s">
        <v>1156</v>
      </c>
      <c r="I263" s="131" t="s">
        <v>1242</v>
      </c>
      <c r="J263" s="131" t="s">
        <v>1157</v>
      </c>
      <c r="K263" s="131" t="s">
        <v>906</v>
      </c>
      <c r="L263" s="131">
        <v>75001</v>
      </c>
      <c r="M263" s="131" t="s">
        <v>1236</v>
      </c>
      <c r="N263" s="131"/>
      <c r="O263" s="178"/>
      <c r="P263" s="179">
        <v>91371.603969999996</v>
      </c>
      <c r="Q263" s="68">
        <v>117245.29000000001</v>
      </c>
      <c r="R263" s="70">
        <f t="shared" si="49"/>
        <v>1.2831698788881403</v>
      </c>
      <c r="S263" s="68">
        <v>10598.837860599295</v>
      </c>
      <c r="T263" s="68">
        <v>3528.69</v>
      </c>
      <c r="U263" s="70">
        <v>0.30347855513077232</v>
      </c>
      <c r="V263" s="68">
        <v>26880.297858570488</v>
      </c>
      <c r="W263" s="68">
        <v>17652.979999999992</v>
      </c>
      <c r="X263" s="70">
        <f t="shared" si="50"/>
        <v>0.65672560969675164</v>
      </c>
      <c r="Y263" s="68">
        <v>708</v>
      </c>
      <c r="Z263" s="108">
        <v>0</v>
      </c>
      <c r="AA263" s="70">
        <f t="shared" si="51"/>
        <v>0</v>
      </c>
      <c r="AB263" s="68">
        <v>17.068269230769229</v>
      </c>
      <c r="AC263" s="68">
        <v>4</v>
      </c>
      <c r="AD263" s="70">
        <f t="shared" si="52"/>
        <v>0.23435299419751002</v>
      </c>
      <c r="AE263" s="68">
        <v>2.3531115975055563</v>
      </c>
      <c r="AF263" s="68">
        <v>0</v>
      </c>
      <c r="AG263" s="70">
        <f t="shared" si="53"/>
        <v>0</v>
      </c>
      <c r="AH263" s="68">
        <v>89.738177083862567</v>
      </c>
      <c r="AI263" s="68">
        <v>59</v>
      </c>
      <c r="AJ263" s="70">
        <f t="shared" si="54"/>
        <v>0.65746822497701318</v>
      </c>
      <c r="AK263" s="68">
        <v>2.9647097505797366</v>
      </c>
      <c r="AL263" s="68">
        <v>0</v>
      </c>
      <c r="AM263" s="70">
        <f t="shared" si="55"/>
        <v>0</v>
      </c>
      <c r="AN263" s="68">
        <v>3.5575192667370756</v>
      </c>
      <c r="AO263" s="68">
        <v>0</v>
      </c>
      <c r="AP263" s="70">
        <f t="shared" si="56"/>
        <v>0</v>
      </c>
      <c r="AQ263" s="68">
        <v>9.8222164440508983</v>
      </c>
      <c r="AR263" s="68">
        <v>6</v>
      </c>
      <c r="AS263" s="70">
        <f t="shared" si="57"/>
        <v>0.6108600878607261</v>
      </c>
      <c r="AT263" s="68">
        <v>2.521368104603412</v>
      </c>
      <c r="AU263" s="68">
        <v>0</v>
      </c>
      <c r="AV263" s="70">
        <f t="shared" si="58"/>
        <v>0</v>
      </c>
      <c r="AW263" s="68">
        <v>2.6741503160652127</v>
      </c>
      <c r="AX263" s="68">
        <v>0</v>
      </c>
      <c r="AY263" s="70">
        <f t="shared" si="59"/>
        <v>0</v>
      </c>
      <c r="AZ263" s="68">
        <v>7.8884357703408856</v>
      </c>
      <c r="BA263" s="68">
        <v>4</v>
      </c>
      <c r="BB263" s="70">
        <f t="shared" si="60"/>
        <v>0.50707137846508021</v>
      </c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</row>
    <row r="264" spans="1:87" x14ac:dyDescent="0.25">
      <c r="A264" s="131">
        <v>10484</v>
      </c>
      <c r="B264" s="131">
        <v>21577</v>
      </c>
      <c r="C264" s="131">
        <v>1077871042</v>
      </c>
      <c r="D264" s="131" t="s">
        <v>927</v>
      </c>
      <c r="E264" s="131" t="s">
        <v>554</v>
      </c>
      <c r="F264" s="131" t="s">
        <v>554</v>
      </c>
      <c r="G264" s="131" t="s">
        <v>928</v>
      </c>
      <c r="H264" s="131" t="s">
        <v>928</v>
      </c>
      <c r="I264" s="131" t="s">
        <v>1242</v>
      </c>
      <c r="J264" s="131" t="s">
        <v>903</v>
      </c>
      <c r="K264" s="131" t="s">
        <v>906</v>
      </c>
      <c r="L264" s="131">
        <v>75001</v>
      </c>
      <c r="M264" s="131" t="s">
        <v>1236</v>
      </c>
      <c r="N264" s="131"/>
      <c r="O264" s="178"/>
      <c r="P264" s="179">
        <v>311304</v>
      </c>
      <c r="Q264" s="68">
        <v>25563.49</v>
      </c>
      <c r="R264" s="70">
        <f t="shared" si="49"/>
        <v>8.211744789658984E-2</v>
      </c>
      <c r="S264" s="68">
        <v>36304.002543591399</v>
      </c>
      <c r="T264" s="68">
        <v>833.91</v>
      </c>
      <c r="U264" s="70">
        <v>2.2970194512263408E-2</v>
      </c>
      <c r="V264" s="68">
        <v>91725.552486462169</v>
      </c>
      <c r="W264" s="68">
        <v>4143.91</v>
      </c>
      <c r="X264" s="70">
        <f t="shared" si="50"/>
        <v>4.5177269448571616E-2</v>
      </c>
      <c r="Y264" s="68">
        <v>2420</v>
      </c>
      <c r="Z264" s="108">
        <v>0</v>
      </c>
      <c r="AA264" s="70">
        <f t="shared" si="51"/>
        <v>0</v>
      </c>
      <c r="AB264" s="68">
        <v>58.243269230769229</v>
      </c>
      <c r="AC264" s="68">
        <v>2</v>
      </c>
      <c r="AD264" s="70">
        <f t="shared" si="52"/>
        <v>3.4338731778185E-2</v>
      </c>
      <c r="AE264" s="68">
        <v>8.0296900904571054</v>
      </c>
      <c r="AF264" s="68">
        <v>0</v>
      </c>
      <c r="AG264" s="70">
        <f t="shared" si="53"/>
        <v>0</v>
      </c>
      <c r="AH264" s="68">
        <v>306.21996510060319</v>
      </c>
      <c r="AI264" s="68">
        <v>7</v>
      </c>
      <c r="AJ264" s="70">
        <f t="shared" si="54"/>
        <v>2.2859384748803929E-2</v>
      </c>
      <c r="AK264" s="68">
        <v>10.116689973627761</v>
      </c>
      <c r="AL264" s="68">
        <v>0</v>
      </c>
      <c r="AM264" s="70">
        <f t="shared" si="55"/>
        <v>0</v>
      </c>
      <c r="AN264" s="68">
        <v>12.139576054535793</v>
      </c>
      <c r="AO264" s="68">
        <v>0</v>
      </c>
      <c r="AP264" s="70">
        <f t="shared" si="56"/>
        <v>0</v>
      </c>
      <c r="AQ264" s="68">
        <v>35.844234810878199</v>
      </c>
      <c r="AR264" s="68">
        <v>1</v>
      </c>
      <c r="AS264" s="70">
        <f t="shared" si="57"/>
        <v>2.7898489262672577E-2</v>
      </c>
      <c r="AT264" s="68">
        <v>8.6038437383889637</v>
      </c>
      <c r="AU264" s="68">
        <v>0</v>
      </c>
      <c r="AV264" s="70">
        <f t="shared" si="58"/>
        <v>0</v>
      </c>
      <c r="AW264" s="68">
        <v>9.1108577919425677</v>
      </c>
      <c r="AX264" s="68">
        <v>0</v>
      </c>
      <c r="AY264" s="70">
        <f t="shared" si="59"/>
        <v>0</v>
      </c>
      <c r="AZ264" s="68">
        <v>26.918270515286942</v>
      </c>
      <c r="BA264" s="68">
        <v>1</v>
      </c>
      <c r="BB264" s="70">
        <f t="shared" si="60"/>
        <v>3.7149489207789106E-2</v>
      </c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</row>
    <row r="265" spans="1:87" x14ac:dyDescent="0.25">
      <c r="A265" s="131">
        <v>1652</v>
      </c>
      <c r="B265" s="131">
        <v>10484</v>
      </c>
      <c r="C265" s="131">
        <v>1043068491</v>
      </c>
      <c r="D265" s="131" t="s">
        <v>929</v>
      </c>
      <c r="E265" s="131" t="s">
        <v>556</v>
      </c>
      <c r="F265" s="131" t="s">
        <v>556</v>
      </c>
      <c r="G265" s="131" t="s">
        <v>930</v>
      </c>
      <c r="H265" s="131" t="s">
        <v>931</v>
      </c>
      <c r="I265" s="131" t="s">
        <v>1242</v>
      </c>
      <c r="J265" s="131" t="s">
        <v>903</v>
      </c>
      <c r="K265" s="131" t="s">
        <v>906</v>
      </c>
      <c r="L265" s="131">
        <v>75001</v>
      </c>
      <c r="M265" s="109" t="s">
        <v>1246</v>
      </c>
      <c r="N265" s="109"/>
      <c r="O265" s="183"/>
      <c r="P265" s="179">
        <v>91371.603969999996</v>
      </c>
      <c r="Q265" s="68">
        <v>86180.900000000009</v>
      </c>
      <c r="R265" s="70">
        <f t="shared" si="49"/>
        <v>0.94319127886050624</v>
      </c>
      <c r="S265" s="68">
        <v>10598.837860599295</v>
      </c>
      <c r="T265" s="68">
        <v>11301.74</v>
      </c>
      <c r="U265" s="70">
        <v>1.0663187934984564</v>
      </c>
      <c r="V265" s="68">
        <v>26880.297858570488</v>
      </c>
      <c r="W265" s="68">
        <v>13736.949999999999</v>
      </c>
      <c r="X265" s="70">
        <f t="shared" si="50"/>
        <v>0.5110415841474808</v>
      </c>
      <c r="Y265" s="68">
        <v>708</v>
      </c>
      <c r="Z265" s="108">
        <v>0</v>
      </c>
      <c r="AA265" s="70">
        <f t="shared" si="51"/>
        <v>0</v>
      </c>
      <c r="AB265" s="68">
        <v>17.068269230769229</v>
      </c>
      <c r="AC265" s="68">
        <v>0</v>
      </c>
      <c r="AD265" s="70">
        <f t="shared" si="52"/>
        <v>0</v>
      </c>
      <c r="AE265" s="68">
        <v>2.3531115975055563</v>
      </c>
      <c r="AF265" s="68">
        <v>0</v>
      </c>
      <c r="AG265" s="70">
        <f t="shared" si="53"/>
        <v>0</v>
      </c>
      <c r="AH265" s="68">
        <v>89.738177083862567</v>
      </c>
      <c r="AI265" s="68">
        <v>40</v>
      </c>
      <c r="AJ265" s="70">
        <f t="shared" si="54"/>
        <v>0.44574116947594111</v>
      </c>
      <c r="AK265" s="68">
        <v>2.9647097505797366</v>
      </c>
      <c r="AL265" s="68">
        <v>0</v>
      </c>
      <c r="AM265" s="70">
        <f t="shared" si="55"/>
        <v>0</v>
      </c>
      <c r="AN265" s="68">
        <v>3.5575192667370756</v>
      </c>
      <c r="AO265" s="68">
        <v>1</v>
      </c>
      <c r="AP265" s="70">
        <f t="shared" si="56"/>
        <v>0.28109475311912813</v>
      </c>
      <c r="AQ265" s="68">
        <v>12.545482183807369</v>
      </c>
      <c r="AR265" s="68">
        <v>0</v>
      </c>
      <c r="AS265" s="70">
        <f t="shared" si="57"/>
        <v>0</v>
      </c>
      <c r="AT265" s="68">
        <v>2.521368104603412</v>
      </c>
      <c r="AU265" s="68">
        <v>0</v>
      </c>
      <c r="AV265" s="70">
        <f t="shared" si="58"/>
        <v>0</v>
      </c>
      <c r="AW265" s="68">
        <v>2.6741503160652127</v>
      </c>
      <c r="AX265" s="68">
        <v>0</v>
      </c>
      <c r="AY265" s="70">
        <f t="shared" si="59"/>
        <v>0</v>
      </c>
      <c r="AZ265" s="68">
        <v>7.8884357703408856</v>
      </c>
      <c r="BA265" s="68">
        <v>7</v>
      </c>
      <c r="BB265" s="70">
        <f t="shared" si="60"/>
        <v>0.88737491231389043</v>
      </c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</row>
    <row r="266" spans="1:87" x14ac:dyDescent="0.25">
      <c r="A266" s="126">
        <v>36613</v>
      </c>
      <c r="B266" s="126">
        <v>10484</v>
      </c>
      <c r="C266" s="126">
        <v>1096291222</v>
      </c>
      <c r="D266" s="126" t="s">
        <v>1230</v>
      </c>
      <c r="E266" s="126" t="s">
        <v>556</v>
      </c>
      <c r="F266" s="126" t="s">
        <v>556</v>
      </c>
      <c r="G266" s="126" t="s">
        <v>1231</v>
      </c>
      <c r="H266" s="126" t="s">
        <v>1231</v>
      </c>
      <c r="I266" s="126" t="s">
        <v>1242</v>
      </c>
      <c r="J266" s="126" t="s">
        <v>903</v>
      </c>
      <c r="K266" s="126" t="s">
        <v>906</v>
      </c>
      <c r="L266" s="126">
        <v>75001</v>
      </c>
      <c r="M266" s="126"/>
      <c r="N266" s="126"/>
      <c r="O266" s="176">
        <v>0.5</v>
      </c>
      <c r="P266" s="177">
        <v>37189.324399999998</v>
      </c>
      <c r="Q266" s="68">
        <v>145053.09999999998</v>
      </c>
      <c r="R266" s="70">
        <f t="shared" si="49"/>
        <v>3.900396211553657</v>
      </c>
      <c r="S266" s="68">
        <v>4507.2606517935228</v>
      </c>
      <c r="T266" s="68">
        <v>564.35</v>
      </c>
      <c r="U266" s="70">
        <v>0.12520908897856498</v>
      </c>
      <c r="V266" s="68">
        <v>11084.658910750717</v>
      </c>
      <c r="W266" s="68">
        <v>3675.7099999999996</v>
      </c>
      <c r="X266" s="70">
        <f t="shared" si="50"/>
        <v>0.33160334743679176</v>
      </c>
      <c r="Y266" s="68">
        <v>296</v>
      </c>
      <c r="Z266" s="108">
        <v>0</v>
      </c>
      <c r="AA266" s="70">
        <f t="shared" si="51"/>
        <v>0</v>
      </c>
      <c r="AB266" s="68">
        <v>7.0384615384615383</v>
      </c>
      <c r="AC266" s="68">
        <v>0</v>
      </c>
      <c r="AD266" s="70">
        <f t="shared" si="52"/>
        <v>0</v>
      </c>
      <c r="AE266" s="68">
        <v>0.97035529794043562</v>
      </c>
      <c r="AF266" s="68">
        <v>0</v>
      </c>
      <c r="AG266" s="70">
        <f t="shared" si="53"/>
        <v>0</v>
      </c>
      <c r="AH266" s="68">
        <v>37.005433849015489</v>
      </c>
      <c r="AI266" s="68">
        <v>14</v>
      </c>
      <c r="AJ266" s="70">
        <f t="shared" si="54"/>
        <v>0.37832281759270503</v>
      </c>
      <c r="AK266" s="68">
        <v>1.2225607218885512</v>
      </c>
      <c r="AL266" s="68">
        <v>0</v>
      </c>
      <c r="AM266" s="70">
        <f t="shared" si="55"/>
        <v>0</v>
      </c>
      <c r="AN266" s="68">
        <v>1.4670182543245673</v>
      </c>
      <c r="AO266" s="68">
        <v>0</v>
      </c>
      <c r="AP266" s="70">
        <f t="shared" si="56"/>
        <v>0</v>
      </c>
      <c r="AQ266" s="68">
        <v>3.5844234810878199</v>
      </c>
      <c r="AR266" s="68">
        <v>0</v>
      </c>
      <c r="AS266" s="70">
        <f t="shared" si="57"/>
        <v>0</v>
      </c>
      <c r="AT266" s="68">
        <v>1.0397394245787266</v>
      </c>
      <c r="AU266" s="68">
        <v>0</v>
      </c>
      <c r="AV266" s="70">
        <f t="shared" si="58"/>
        <v>0</v>
      </c>
      <c r="AW266" s="68">
        <v>1.0884108330982571</v>
      </c>
      <c r="AX266" s="68">
        <v>0</v>
      </c>
      <c r="AY266" s="70">
        <f t="shared" si="59"/>
        <v>0</v>
      </c>
      <c r="AZ266" s="68">
        <v>3.2529632042642831</v>
      </c>
      <c r="BA266" s="68">
        <v>2</v>
      </c>
      <c r="BB266" s="70">
        <f t="shared" si="60"/>
        <v>0.61482404638890975</v>
      </c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</row>
    <row r="267" spans="1:87" x14ac:dyDescent="0.25">
      <c r="A267" s="131">
        <v>10485</v>
      </c>
      <c r="B267" s="131">
        <v>10484</v>
      </c>
      <c r="C267" s="131">
        <v>1071620445</v>
      </c>
      <c r="D267" s="131" t="s">
        <v>912</v>
      </c>
      <c r="E267" s="131" t="s">
        <v>556</v>
      </c>
      <c r="F267" s="131" t="s">
        <v>556</v>
      </c>
      <c r="G267" s="131" t="s">
        <v>913</v>
      </c>
      <c r="H267" s="131" t="s">
        <v>914</v>
      </c>
      <c r="I267" s="131" t="s">
        <v>1242</v>
      </c>
      <c r="J267" s="131" t="s">
        <v>903</v>
      </c>
      <c r="K267" s="131" t="s">
        <v>906</v>
      </c>
      <c r="L267" s="131">
        <v>75001</v>
      </c>
      <c r="M267" s="131" t="s">
        <v>1236</v>
      </c>
      <c r="N267" s="131"/>
      <c r="O267" s="178"/>
      <c r="P267" s="179">
        <v>91371.603969999996</v>
      </c>
      <c r="Q267" s="68">
        <v>57348.72</v>
      </c>
      <c r="R267" s="70">
        <f t="shared" si="49"/>
        <v>0.62764269760252089</v>
      </c>
      <c r="S267" s="68">
        <v>10598.837860599295</v>
      </c>
      <c r="T267" s="68">
        <v>0</v>
      </c>
      <c r="U267" s="70">
        <v>0</v>
      </c>
      <c r="V267" s="68">
        <v>26880.297858570488</v>
      </c>
      <c r="W267" s="68">
        <v>8742.15</v>
      </c>
      <c r="X267" s="70">
        <f t="shared" si="50"/>
        <v>0.32522519080690399</v>
      </c>
      <c r="Y267" s="68">
        <v>708</v>
      </c>
      <c r="Z267" s="108">
        <v>0</v>
      </c>
      <c r="AA267" s="70">
        <f t="shared" si="51"/>
        <v>0</v>
      </c>
      <c r="AB267" s="68">
        <v>17.068269230769229</v>
      </c>
      <c r="AC267" s="68">
        <v>6</v>
      </c>
      <c r="AD267" s="70">
        <f t="shared" si="52"/>
        <v>0.35152949129626504</v>
      </c>
      <c r="AE267" s="68">
        <v>2.3531115975055563</v>
      </c>
      <c r="AF267" s="68">
        <v>2</v>
      </c>
      <c r="AG267" s="70">
        <f t="shared" si="53"/>
        <v>0.84993843985985351</v>
      </c>
      <c r="AH267" s="68">
        <v>89.738177083862567</v>
      </c>
      <c r="AI267" s="68">
        <v>107</v>
      </c>
      <c r="AJ267" s="70">
        <f t="shared" si="54"/>
        <v>1.1923576283481425</v>
      </c>
      <c r="AK267" s="68">
        <v>2.9647097505797366</v>
      </c>
      <c r="AL267" s="68">
        <v>3</v>
      </c>
      <c r="AM267" s="70">
        <f t="shared" si="55"/>
        <v>1.0119034416146007</v>
      </c>
      <c r="AN267" s="68">
        <v>3.5575192667370756</v>
      </c>
      <c r="AO267" s="68">
        <v>1</v>
      </c>
      <c r="AP267" s="70">
        <f t="shared" si="56"/>
        <v>0.28109475311912813</v>
      </c>
      <c r="AQ267" s="68">
        <v>9.8222164440508983</v>
      </c>
      <c r="AR267" s="68">
        <v>1</v>
      </c>
      <c r="AS267" s="70">
        <f t="shared" si="57"/>
        <v>0.10181001464345434</v>
      </c>
      <c r="AT267" s="68">
        <v>2.521368104603412</v>
      </c>
      <c r="AU267" s="68">
        <v>0</v>
      </c>
      <c r="AV267" s="70">
        <f t="shared" si="58"/>
        <v>0</v>
      </c>
      <c r="AW267" s="68">
        <v>2.6741503160652127</v>
      </c>
      <c r="AX267" s="68">
        <v>0</v>
      </c>
      <c r="AY267" s="70">
        <f t="shared" si="59"/>
        <v>0</v>
      </c>
      <c r="AZ267" s="68">
        <v>7.8884357703408856</v>
      </c>
      <c r="BA267" s="68">
        <v>0</v>
      </c>
      <c r="BB267" s="70">
        <f t="shared" si="60"/>
        <v>0</v>
      </c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</row>
    <row r="268" spans="1:87" x14ac:dyDescent="0.25">
      <c r="A268" s="131">
        <v>10846</v>
      </c>
      <c r="B268" s="131">
        <v>10484</v>
      </c>
      <c r="C268" s="131">
        <v>1066561158</v>
      </c>
      <c r="D268" s="131" t="s">
        <v>915</v>
      </c>
      <c r="E268" s="131" t="s">
        <v>556</v>
      </c>
      <c r="F268" s="131" t="s">
        <v>556</v>
      </c>
      <c r="G268" s="131" t="s">
        <v>916</v>
      </c>
      <c r="H268" s="131" t="s">
        <v>916</v>
      </c>
      <c r="I268" s="131" t="s">
        <v>1242</v>
      </c>
      <c r="J268" s="131" t="s">
        <v>903</v>
      </c>
      <c r="K268" s="131" t="s">
        <v>906</v>
      </c>
      <c r="L268" s="131">
        <v>75001</v>
      </c>
      <c r="M268" s="131" t="s">
        <v>1236</v>
      </c>
      <c r="N268" s="131"/>
      <c r="O268" s="178"/>
      <c r="P268" s="179">
        <v>91371.603969999996</v>
      </c>
      <c r="Q268" s="68">
        <v>103881.77</v>
      </c>
      <c r="R268" s="70">
        <f t="shared" si="49"/>
        <v>1.1369152503233659</v>
      </c>
      <c r="S268" s="68">
        <v>10598.837860599295</v>
      </c>
      <c r="T268" s="68">
        <v>282.61</v>
      </c>
      <c r="U268" s="70">
        <v>2.666424411025194E-2</v>
      </c>
      <c r="V268" s="68">
        <v>26880.297858570488</v>
      </c>
      <c r="W268" s="68">
        <v>14430</v>
      </c>
      <c r="X268" s="70">
        <f t="shared" si="50"/>
        <v>0.53682440856581326</v>
      </c>
      <c r="Y268" s="68">
        <v>708</v>
      </c>
      <c r="Z268" s="108">
        <v>0</v>
      </c>
      <c r="AA268" s="70">
        <f t="shared" si="51"/>
        <v>0</v>
      </c>
      <c r="AB268" s="68">
        <v>17.068269230769229</v>
      </c>
      <c r="AC268" s="68">
        <v>5</v>
      </c>
      <c r="AD268" s="70">
        <f t="shared" si="52"/>
        <v>0.29294124274688754</v>
      </c>
      <c r="AE268" s="68">
        <v>2.3531115975055563</v>
      </c>
      <c r="AF268" s="68">
        <v>2</v>
      </c>
      <c r="AG268" s="70">
        <f t="shared" si="53"/>
        <v>0.84993843985985351</v>
      </c>
      <c r="AH268" s="68">
        <v>89.738177083862567</v>
      </c>
      <c r="AI268" s="68">
        <v>68</v>
      </c>
      <c r="AJ268" s="70">
        <f t="shared" si="54"/>
        <v>0.75775998810909995</v>
      </c>
      <c r="AK268" s="68">
        <v>2.9647097505797366</v>
      </c>
      <c r="AL268" s="68">
        <v>1</v>
      </c>
      <c r="AM268" s="70">
        <f t="shared" si="55"/>
        <v>0.33730114720486692</v>
      </c>
      <c r="AN268" s="68">
        <v>3.5575192667370756</v>
      </c>
      <c r="AO268" s="68">
        <v>3</v>
      </c>
      <c r="AP268" s="70">
        <f t="shared" si="56"/>
        <v>0.84328425935738438</v>
      </c>
      <c r="AQ268" s="68">
        <v>9.8222164440508983</v>
      </c>
      <c r="AR268" s="68">
        <v>7</v>
      </c>
      <c r="AS268" s="70">
        <f t="shared" si="57"/>
        <v>0.71267010250418039</v>
      </c>
      <c r="AT268" s="68">
        <v>2.521368104603412</v>
      </c>
      <c r="AU268" s="68">
        <v>0</v>
      </c>
      <c r="AV268" s="70">
        <f t="shared" si="58"/>
        <v>0</v>
      </c>
      <c r="AW268" s="68">
        <v>2.6741503160652127</v>
      </c>
      <c r="AX268" s="68">
        <v>0</v>
      </c>
      <c r="AY268" s="70">
        <f t="shared" si="59"/>
        <v>0</v>
      </c>
      <c r="AZ268" s="68">
        <v>7.8884357703408856</v>
      </c>
      <c r="BA268" s="68">
        <v>0</v>
      </c>
      <c r="BB268" s="70">
        <f t="shared" si="60"/>
        <v>0</v>
      </c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</row>
    <row r="269" spans="1:87" x14ac:dyDescent="0.25">
      <c r="A269" s="131">
        <v>10211</v>
      </c>
      <c r="B269" s="131">
        <v>21414</v>
      </c>
      <c r="C269" s="131">
        <v>1044206983</v>
      </c>
      <c r="D269" s="131" t="s">
        <v>942</v>
      </c>
      <c r="E269" s="131" t="s">
        <v>551</v>
      </c>
      <c r="F269" s="131" t="s">
        <v>551</v>
      </c>
      <c r="G269" s="131" t="s">
        <v>943</v>
      </c>
      <c r="H269" s="131" t="s">
        <v>943</v>
      </c>
      <c r="I269" s="131" t="s">
        <v>1242</v>
      </c>
      <c r="J269" s="131" t="s">
        <v>903</v>
      </c>
      <c r="K269" s="131" t="s">
        <v>944</v>
      </c>
      <c r="L269" s="131">
        <v>75002</v>
      </c>
      <c r="M269" s="131"/>
      <c r="N269" s="131"/>
      <c r="O269" s="178"/>
      <c r="P269" s="179">
        <v>638203.03500000015</v>
      </c>
      <c r="Q269" s="68">
        <v>0</v>
      </c>
      <c r="R269" s="70">
        <f t="shared" si="49"/>
        <v>0</v>
      </c>
      <c r="S269" s="68">
        <v>57547.349421813735</v>
      </c>
      <c r="T269" s="68">
        <v>0</v>
      </c>
      <c r="U269" s="70">
        <v>0</v>
      </c>
      <c r="V269" s="68">
        <v>157556.22443538875</v>
      </c>
      <c r="W269" s="68">
        <v>2025.22</v>
      </c>
      <c r="X269" s="70">
        <f t="shared" si="50"/>
        <v>1.2853951072117179E-2</v>
      </c>
      <c r="Y269" s="68">
        <v>4083.4791073150072</v>
      </c>
      <c r="Z269" s="108">
        <v>0</v>
      </c>
      <c r="AA269" s="70">
        <f t="shared" si="51"/>
        <v>0</v>
      </c>
      <c r="AB269" s="68">
        <v>87.245712487317363</v>
      </c>
      <c r="AC269" s="68">
        <v>0</v>
      </c>
      <c r="AD269" s="70">
        <f t="shared" si="52"/>
        <v>0</v>
      </c>
      <c r="AE269" s="68">
        <v>13.50270825086792</v>
      </c>
      <c r="AF269" s="68">
        <v>0</v>
      </c>
      <c r="AG269" s="70">
        <f t="shared" si="53"/>
        <v>0</v>
      </c>
      <c r="AH269" s="68">
        <v>494.63098070535034</v>
      </c>
      <c r="AI269" s="68">
        <v>0</v>
      </c>
      <c r="AJ269" s="70">
        <f t="shared" si="54"/>
        <v>0</v>
      </c>
      <c r="AK269" s="68">
        <v>17.012202418711276</v>
      </c>
      <c r="AL269" s="68">
        <v>0</v>
      </c>
      <c r="AM269" s="70">
        <f t="shared" si="55"/>
        <v>0</v>
      </c>
      <c r="AN269" s="68">
        <v>20.41388296522511</v>
      </c>
      <c r="AO269" s="68">
        <v>0</v>
      </c>
      <c r="AP269" s="70">
        <f t="shared" si="56"/>
        <v>0</v>
      </c>
      <c r="AQ269" s="68">
        <v>59.394793187495452</v>
      </c>
      <c r="AR269" s="68">
        <v>0</v>
      </c>
      <c r="AS269" s="70">
        <f t="shared" si="57"/>
        <v>0</v>
      </c>
      <c r="AT269" s="68">
        <v>18</v>
      </c>
      <c r="AU269" s="68">
        <v>0</v>
      </c>
      <c r="AV269" s="70">
        <f t="shared" si="58"/>
        <v>0</v>
      </c>
      <c r="AW269" s="68">
        <v>18.678131647107481</v>
      </c>
      <c r="AX269" s="68">
        <v>0</v>
      </c>
      <c r="AY269" s="70">
        <f t="shared" si="59"/>
        <v>0</v>
      </c>
      <c r="AZ269" s="68">
        <v>45.265701327355785</v>
      </c>
      <c r="BA269" s="68">
        <v>0</v>
      </c>
      <c r="BB269" s="70">
        <f t="shared" si="60"/>
        <v>0</v>
      </c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</row>
    <row r="270" spans="1:87" x14ac:dyDescent="0.25">
      <c r="A270" s="131">
        <v>27267</v>
      </c>
      <c r="B270" s="131">
        <v>10211</v>
      </c>
      <c r="C270" s="131">
        <v>1082650423</v>
      </c>
      <c r="D270" s="131" t="s">
        <v>945</v>
      </c>
      <c r="E270" s="131" t="s">
        <v>556</v>
      </c>
      <c r="F270" s="131" t="s">
        <v>556</v>
      </c>
      <c r="G270" s="131" t="s">
        <v>946</v>
      </c>
      <c r="H270" s="131" t="s">
        <v>946</v>
      </c>
      <c r="I270" s="131" t="s">
        <v>1242</v>
      </c>
      <c r="J270" s="131" t="s">
        <v>903</v>
      </c>
      <c r="K270" s="131" t="s">
        <v>944</v>
      </c>
      <c r="L270" s="131">
        <v>75002</v>
      </c>
      <c r="M270" s="131" t="s">
        <v>1246</v>
      </c>
      <c r="N270" s="131"/>
      <c r="O270" s="178"/>
      <c r="P270" s="179">
        <v>130958.965625</v>
      </c>
      <c r="Q270" s="68">
        <v>102275.69000000002</v>
      </c>
      <c r="R270" s="70">
        <f t="shared" si="49"/>
        <v>0.7809750902650352</v>
      </c>
      <c r="S270" s="68">
        <v>11940.031129544526</v>
      </c>
      <c r="T270" s="68">
        <v>6433.04</v>
      </c>
      <c r="U270" s="70">
        <v>0.53877916482830812</v>
      </c>
      <c r="V270" s="68">
        <v>31326.561236347356</v>
      </c>
      <c r="W270" s="68">
        <v>14136.08</v>
      </c>
      <c r="X270" s="70">
        <f t="shared" si="50"/>
        <v>0.45124901815263052</v>
      </c>
      <c r="Y270" s="68">
        <v>1035.79729542635</v>
      </c>
      <c r="Z270" s="108">
        <v>0</v>
      </c>
      <c r="AA270" s="70">
        <f t="shared" si="51"/>
        <v>0</v>
      </c>
      <c r="AB270" s="68">
        <v>18.176190101524451</v>
      </c>
      <c r="AC270" s="68">
        <v>9</v>
      </c>
      <c r="AD270" s="70">
        <f t="shared" si="52"/>
        <v>0.49515327193046704</v>
      </c>
      <c r="AE270" s="68">
        <v>2.8130642189308168</v>
      </c>
      <c r="AF270" s="68">
        <v>0</v>
      </c>
      <c r="AG270" s="70">
        <f t="shared" si="53"/>
        <v>0</v>
      </c>
      <c r="AH270" s="68">
        <v>112.46749598028131</v>
      </c>
      <c r="AI270" s="68">
        <v>29</v>
      </c>
      <c r="AJ270" s="70">
        <f t="shared" si="54"/>
        <v>0.25785227764904189</v>
      </c>
      <c r="AK270" s="68">
        <v>3.5442088372315159</v>
      </c>
      <c r="AL270" s="68">
        <v>1</v>
      </c>
      <c r="AM270" s="70">
        <f t="shared" si="55"/>
        <v>0.28215041661628748</v>
      </c>
      <c r="AN270" s="68">
        <v>4.2528922844218968</v>
      </c>
      <c r="AO270" s="68">
        <v>6</v>
      </c>
      <c r="AP270" s="70">
        <f t="shared" si="56"/>
        <v>1.4108046004310195</v>
      </c>
      <c r="AQ270" s="68">
        <v>14.33769392435128</v>
      </c>
      <c r="AR270" s="68">
        <v>8</v>
      </c>
      <c r="AS270" s="70">
        <f t="shared" si="57"/>
        <v>0.55796978525345153</v>
      </c>
      <c r="AT270" s="68">
        <v>3.45</v>
      </c>
      <c r="AU270" s="68">
        <v>2</v>
      </c>
      <c r="AV270" s="70">
        <f t="shared" si="58"/>
        <v>0.57971014492753625</v>
      </c>
      <c r="AW270" s="68">
        <v>3.8327439171654403</v>
      </c>
      <c r="AX270" s="68">
        <v>0</v>
      </c>
      <c r="AY270" s="70">
        <f t="shared" si="59"/>
        <v>0</v>
      </c>
      <c r="AZ270" s="68">
        <v>9.4303544431991213</v>
      </c>
      <c r="BA270" s="68">
        <v>3</v>
      </c>
      <c r="BB270" s="70">
        <f t="shared" si="60"/>
        <v>0.31812165895455891</v>
      </c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</row>
    <row r="271" spans="1:87" x14ac:dyDescent="0.25">
      <c r="A271" s="131">
        <v>3740</v>
      </c>
      <c r="B271" s="131">
        <v>10211</v>
      </c>
      <c r="C271" s="131">
        <v>1055963530</v>
      </c>
      <c r="D271" s="131" t="s">
        <v>947</v>
      </c>
      <c r="E271" s="131" t="s">
        <v>556</v>
      </c>
      <c r="F271" s="131" t="s">
        <v>556</v>
      </c>
      <c r="G271" s="131" t="s">
        <v>948</v>
      </c>
      <c r="H271" s="131" t="s">
        <v>948</v>
      </c>
      <c r="I271" s="131" t="s">
        <v>1242</v>
      </c>
      <c r="J271" s="131" t="s">
        <v>903</v>
      </c>
      <c r="K271" s="131" t="s">
        <v>944</v>
      </c>
      <c r="L271" s="131">
        <v>75002</v>
      </c>
      <c r="M271" s="131" t="s">
        <v>1236</v>
      </c>
      <c r="N271" s="131"/>
      <c r="O271" s="178"/>
      <c r="P271" s="179">
        <v>132958.96562500001</v>
      </c>
      <c r="Q271" s="68">
        <v>89665.24</v>
      </c>
      <c r="R271" s="70">
        <f t="shared" si="49"/>
        <v>0.6743828035853825</v>
      </c>
      <c r="S271" s="68">
        <v>12850.031129544572</v>
      </c>
      <c r="T271" s="68">
        <v>3303.48</v>
      </c>
      <c r="U271" s="70">
        <v>0.25707953285846097</v>
      </c>
      <c r="V271" s="68">
        <v>32155.507186490358</v>
      </c>
      <c r="W271" s="68">
        <v>5518.26</v>
      </c>
      <c r="X271" s="70">
        <f t="shared" si="50"/>
        <v>0.17161166104443884</v>
      </c>
      <c r="Y271" s="68">
        <v>910.79729542635596</v>
      </c>
      <c r="Z271" s="108">
        <v>0</v>
      </c>
      <c r="AA271" s="70">
        <f t="shared" si="51"/>
        <v>0</v>
      </c>
      <c r="AB271" s="68">
        <v>18.176190101524451</v>
      </c>
      <c r="AC271" s="68">
        <v>4</v>
      </c>
      <c r="AD271" s="70">
        <f t="shared" si="52"/>
        <v>0.22006812085798536</v>
      </c>
      <c r="AE271" s="68">
        <v>2.8130642189308168</v>
      </c>
      <c r="AF271" s="68">
        <v>0</v>
      </c>
      <c r="AG271" s="70">
        <f t="shared" si="53"/>
        <v>0</v>
      </c>
      <c r="AH271" s="68">
        <v>112.46749598028131</v>
      </c>
      <c r="AI271" s="68">
        <v>29</v>
      </c>
      <c r="AJ271" s="70">
        <f t="shared" si="54"/>
        <v>0.25785227764904189</v>
      </c>
      <c r="AK271" s="68">
        <v>3.5442088372315159</v>
      </c>
      <c r="AL271" s="68">
        <v>0</v>
      </c>
      <c r="AM271" s="70">
        <f t="shared" si="55"/>
        <v>0</v>
      </c>
      <c r="AN271" s="68">
        <v>4.2528922844218968</v>
      </c>
      <c r="AO271" s="68">
        <v>2</v>
      </c>
      <c r="AP271" s="70">
        <f t="shared" si="56"/>
        <v>0.47026820014367315</v>
      </c>
      <c r="AQ271" s="68">
        <v>10.75327044326346</v>
      </c>
      <c r="AR271" s="68">
        <v>2</v>
      </c>
      <c r="AS271" s="70">
        <f t="shared" si="57"/>
        <v>0.18598992841781717</v>
      </c>
      <c r="AT271" s="68">
        <v>3.45</v>
      </c>
      <c r="AU271" s="68">
        <v>3</v>
      </c>
      <c r="AV271" s="70">
        <f t="shared" si="58"/>
        <v>0.86956521739130432</v>
      </c>
      <c r="AW271" s="68">
        <v>3.8912774264807246</v>
      </c>
      <c r="AX271" s="68">
        <v>0</v>
      </c>
      <c r="AY271" s="70">
        <f t="shared" si="59"/>
        <v>0</v>
      </c>
      <c r="AZ271" s="68">
        <v>9.4303544431991213</v>
      </c>
      <c r="BA271" s="68">
        <v>3</v>
      </c>
      <c r="BB271" s="70">
        <f t="shared" si="60"/>
        <v>0.31812165895455891</v>
      </c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</row>
    <row r="272" spans="1:87" x14ac:dyDescent="0.25">
      <c r="A272" s="119">
        <v>7296</v>
      </c>
      <c r="B272" s="119">
        <v>10211</v>
      </c>
      <c r="C272" s="119">
        <v>1057426338</v>
      </c>
      <c r="D272" s="119" t="s">
        <v>949</v>
      </c>
      <c r="E272" s="119" t="s">
        <v>556</v>
      </c>
      <c r="F272" s="119" t="s">
        <v>556</v>
      </c>
      <c r="G272" s="119" t="s">
        <v>950</v>
      </c>
      <c r="H272" s="119" t="s">
        <v>951</v>
      </c>
      <c r="I272" s="119" t="s">
        <v>1242</v>
      </c>
      <c r="J272" s="119" t="s">
        <v>903</v>
      </c>
      <c r="K272" s="119" t="s">
        <v>944</v>
      </c>
      <c r="L272" s="119">
        <v>75002</v>
      </c>
      <c r="M272" s="119" t="s">
        <v>1236</v>
      </c>
      <c r="N272" s="119"/>
      <c r="O272" s="182"/>
      <c r="P272" s="162">
        <v>131958.96562500001</v>
      </c>
      <c r="Q272" s="68">
        <v>5043.4799999999996</v>
      </c>
      <c r="R272" s="70">
        <f t="shared" si="49"/>
        <v>3.8220063154575816E-2</v>
      </c>
      <c r="S272" s="68">
        <v>12028.03112954457</v>
      </c>
      <c r="T272" s="68">
        <v>0</v>
      </c>
      <c r="U272" s="70">
        <v>0</v>
      </c>
      <c r="V272" s="68">
        <v>33791.230756886878</v>
      </c>
      <c r="W272" s="68">
        <v>520.87</v>
      </c>
      <c r="X272" s="70">
        <f t="shared" si="50"/>
        <v>1.5414354207676891E-2</v>
      </c>
      <c r="Y272" s="68">
        <v>910.79729542635596</v>
      </c>
      <c r="Z272" s="108">
        <v>0</v>
      </c>
      <c r="AA272" s="70">
        <f t="shared" si="51"/>
        <v>0</v>
      </c>
      <c r="AB272" s="68">
        <v>18.176190101524451</v>
      </c>
      <c r="AC272" s="68">
        <v>2</v>
      </c>
      <c r="AD272" s="70">
        <f t="shared" si="52"/>
        <v>0.11003406042899268</v>
      </c>
      <c r="AE272" s="68">
        <v>2.8130642189308168</v>
      </c>
      <c r="AF272" s="68">
        <v>0</v>
      </c>
      <c r="AG272" s="70">
        <f t="shared" si="53"/>
        <v>0</v>
      </c>
      <c r="AH272" s="68">
        <v>112.46749598028131</v>
      </c>
      <c r="AI272" s="68">
        <v>2</v>
      </c>
      <c r="AJ272" s="70">
        <f t="shared" si="54"/>
        <v>1.7782915699933923E-2</v>
      </c>
      <c r="AK272" s="68">
        <v>3.5442088372315159</v>
      </c>
      <c r="AL272" s="68">
        <v>0</v>
      </c>
      <c r="AM272" s="70">
        <f t="shared" si="55"/>
        <v>0</v>
      </c>
      <c r="AN272" s="68">
        <v>4.2528922844218968</v>
      </c>
      <c r="AO272" s="68">
        <v>0</v>
      </c>
      <c r="AP272" s="70">
        <f t="shared" si="56"/>
        <v>0</v>
      </c>
      <c r="AQ272" s="68">
        <v>10.75327044326346</v>
      </c>
      <c r="AR272" s="68">
        <v>0</v>
      </c>
      <c r="AS272" s="70">
        <f t="shared" si="57"/>
        <v>0</v>
      </c>
      <c r="AT272" s="68">
        <v>3.45</v>
      </c>
      <c r="AU272" s="68">
        <v>0</v>
      </c>
      <c r="AV272" s="70">
        <f t="shared" si="58"/>
        <v>0</v>
      </c>
      <c r="AW272" s="68">
        <v>3.8620106718230827</v>
      </c>
      <c r="AX272" s="68">
        <v>0</v>
      </c>
      <c r="AY272" s="70">
        <f t="shared" si="59"/>
        <v>0</v>
      </c>
      <c r="AZ272" s="68">
        <v>9.4303544431991213</v>
      </c>
      <c r="BA272" s="68">
        <v>0</v>
      </c>
      <c r="BB272" s="70">
        <f t="shared" si="60"/>
        <v>0</v>
      </c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</row>
    <row r="273" spans="1:87" x14ac:dyDescent="0.25">
      <c r="A273" s="126">
        <v>454</v>
      </c>
      <c r="B273" s="126">
        <v>10211</v>
      </c>
      <c r="C273" s="126">
        <v>1014183691</v>
      </c>
      <c r="D273" s="126" t="s">
        <v>952</v>
      </c>
      <c r="E273" s="126" t="s">
        <v>556</v>
      </c>
      <c r="F273" s="126" t="s">
        <v>556</v>
      </c>
      <c r="G273" s="126" t="s">
        <v>953</v>
      </c>
      <c r="H273" s="126" t="s">
        <v>953</v>
      </c>
      <c r="I273" s="126" t="s">
        <v>1242</v>
      </c>
      <c r="J273" s="126" t="s">
        <v>903</v>
      </c>
      <c r="K273" s="126" t="s">
        <v>944</v>
      </c>
      <c r="L273" s="126">
        <v>75002</v>
      </c>
      <c r="M273" s="126"/>
      <c r="N273" s="126"/>
      <c r="O273" s="176"/>
      <c r="P273" s="177">
        <v>137958.96562500001</v>
      </c>
      <c r="Q273" s="68">
        <v>114887.85</v>
      </c>
      <c r="R273" s="70">
        <f t="shared" si="49"/>
        <v>0.8327682762734544</v>
      </c>
      <c r="S273" s="68">
        <v>11138.2467294097</v>
      </c>
      <c r="T273" s="68">
        <v>10033.040000000001</v>
      </c>
      <c r="U273" s="70">
        <v>0.90077372532146516</v>
      </c>
      <c r="V273" s="68">
        <v>33824.213424039328</v>
      </c>
      <c r="W273" s="68">
        <v>7216.08</v>
      </c>
      <c r="X273" s="70">
        <f t="shared" si="50"/>
        <v>0.21334065953094519</v>
      </c>
      <c r="Y273" s="68">
        <v>910.79729542635596</v>
      </c>
      <c r="Z273" s="108">
        <v>0</v>
      </c>
      <c r="AA273" s="70">
        <f t="shared" si="51"/>
        <v>0</v>
      </c>
      <c r="AB273" s="68">
        <v>18.176190101524451</v>
      </c>
      <c r="AC273" s="68">
        <v>5</v>
      </c>
      <c r="AD273" s="70">
        <f t="shared" si="52"/>
        <v>0.27508515107248172</v>
      </c>
      <c r="AE273" s="68">
        <v>2.8130642189308168</v>
      </c>
      <c r="AF273" s="68">
        <v>1</v>
      </c>
      <c r="AG273" s="70">
        <f t="shared" si="53"/>
        <v>0.35548424144404273</v>
      </c>
      <c r="AH273" s="68">
        <v>112.46749598028131</v>
      </c>
      <c r="AI273" s="68">
        <v>102</v>
      </c>
      <c r="AJ273" s="70">
        <f t="shared" si="54"/>
        <v>0.90692870069663012</v>
      </c>
      <c r="AK273" s="68">
        <v>3.5442088372315159</v>
      </c>
      <c r="AL273" s="68">
        <v>0</v>
      </c>
      <c r="AM273" s="70">
        <f t="shared" si="55"/>
        <v>0</v>
      </c>
      <c r="AN273" s="68">
        <v>4.2528922844218968</v>
      </c>
      <c r="AO273" s="68">
        <v>1</v>
      </c>
      <c r="AP273" s="70">
        <f t="shared" si="56"/>
        <v>0.23513410007183658</v>
      </c>
      <c r="AQ273" s="68">
        <v>10.75327044326346</v>
      </c>
      <c r="AR273" s="68">
        <v>1</v>
      </c>
      <c r="AS273" s="70">
        <f t="shared" si="57"/>
        <v>9.2994964208908584E-2</v>
      </c>
      <c r="AT273" s="68">
        <v>3.45</v>
      </c>
      <c r="AU273" s="68">
        <v>4</v>
      </c>
      <c r="AV273" s="70">
        <f t="shared" si="58"/>
        <v>1.1594202898550725</v>
      </c>
      <c r="AW273" s="68">
        <v>4.0376111997689339</v>
      </c>
      <c r="AX273" s="68">
        <v>0</v>
      </c>
      <c r="AY273" s="70">
        <f t="shared" si="59"/>
        <v>0</v>
      </c>
      <c r="AZ273" s="68">
        <v>9.4303544431991213</v>
      </c>
      <c r="BA273" s="68">
        <v>4</v>
      </c>
      <c r="BB273" s="70">
        <f t="shared" si="60"/>
        <v>0.42416221193941184</v>
      </c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</row>
    <row r="274" spans="1:87" x14ac:dyDescent="0.25">
      <c r="A274" s="131">
        <v>10925</v>
      </c>
      <c r="B274" s="131">
        <v>10211</v>
      </c>
      <c r="C274" s="131">
        <v>1076645744</v>
      </c>
      <c r="D274" s="131" t="s">
        <v>1220</v>
      </c>
      <c r="E274" s="131" t="s">
        <v>556</v>
      </c>
      <c r="F274" s="131" t="s">
        <v>556</v>
      </c>
      <c r="G274" s="131" t="s">
        <v>1221</v>
      </c>
      <c r="H274" s="131" t="s">
        <v>1221</v>
      </c>
      <c r="I274" s="131" t="s">
        <v>1242</v>
      </c>
      <c r="J274" s="131" t="s">
        <v>903</v>
      </c>
      <c r="K274" s="131" t="s">
        <v>944</v>
      </c>
      <c r="L274" s="131">
        <v>75002</v>
      </c>
      <c r="M274" s="131" t="s">
        <v>1164</v>
      </c>
      <c r="N274" s="131"/>
      <c r="O274" s="178">
        <v>0.5</v>
      </c>
      <c r="P274" s="179">
        <v>52183.58625</v>
      </c>
      <c r="Q274" s="68">
        <v>97214.810000000012</v>
      </c>
      <c r="R274" s="70">
        <f t="shared" si="49"/>
        <v>1.8629384637204771</v>
      </c>
      <c r="S274" s="68">
        <v>4795.6124518178112</v>
      </c>
      <c r="T274" s="68">
        <v>217.4</v>
      </c>
      <c r="U274" s="70">
        <v>4.5333104412470397E-2</v>
      </c>
      <c r="V274" s="68">
        <v>13329.685369615736</v>
      </c>
      <c r="W274" s="68">
        <v>25073.469999999998</v>
      </c>
      <c r="X274" s="70">
        <f t="shared" si="50"/>
        <v>1.8810248932921969</v>
      </c>
      <c r="Y274" s="68">
        <v>315.28992560958397</v>
      </c>
      <c r="Z274" s="108">
        <v>0</v>
      </c>
      <c r="AA274" s="70">
        <f t="shared" si="51"/>
        <v>0</v>
      </c>
      <c r="AB274" s="68">
        <v>7.2704760406097799</v>
      </c>
      <c r="AC274" s="68">
        <v>8</v>
      </c>
      <c r="AD274" s="70">
        <f t="shared" si="52"/>
        <v>1.1003406042899269</v>
      </c>
      <c r="AE274" s="68">
        <v>1.1252256875723268</v>
      </c>
      <c r="AF274" s="68">
        <v>0</v>
      </c>
      <c r="AG274" s="70">
        <f t="shared" si="53"/>
        <v>0</v>
      </c>
      <c r="AH274" s="68">
        <v>41.219248392112526</v>
      </c>
      <c r="AI274" s="68">
        <v>56</v>
      </c>
      <c r="AJ274" s="70">
        <f t="shared" si="54"/>
        <v>1.3585885765621053</v>
      </c>
      <c r="AK274" s="68">
        <v>1.4176835348926065</v>
      </c>
      <c r="AL274" s="68">
        <v>1</v>
      </c>
      <c r="AM274" s="70">
        <f t="shared" si="55"/>
        <v>0.70537604154071865</v>
      </c>
      <c r="AN274" s="68">
        <v>1.701156913768759</v>
      </c>
      <c r="AO274" s="68">
        <v>5</v>
      </c>
      <c r="AP274" s="70">
        <f t="shared" si="56"/>
        <v>2.9391762508979569</v>
      </c>
      <c r="AQ274" s="68">
        <v>6.2727410919036846</v>
      </c>
      <c r="AR274" s="68">
        <v>13</v>
      </c>
      <c r="AS274" s="70">
        <f t="shared" si="57"/>
        <v>2.0724592023699628</v>
      </c>
      <c r="AT274" s="68">
        <v>2</v>
      </c>
      <c r="AU274" s="68">
        <v>3</v>
      </c>
      <c r="AV274" s="70">
        <f t="shared" si="58"/>
        <v>1.5</v>
      </c>
      <c r="AW274" s="68">
        <v>1.5272442159346478</v>
      </c>
      <c r="AX274" s="68">
        <v>0</v>
      </c>
      <c r="AY274" s="70">
        <f t="shared" si="59"/>
        <v>0</v>
      </c>
      <c r="AZ274" s="68">
        <v>3.7721417772796482</v>
      </c>
      <c r="BA274" s="68">
        <v>6</v>
      </c>
      <c r="BB274" s="70">
        <f t="shared" si="60"/>
        <v>1.5906082947727946</v>
      </c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</row>
    <row r="275" spans="1:87" x14ac:dyDescent="0.25">
      <c r="A275" s="131">
        <v>10845</v>
      </c>
      <c r="B275" s="131">
        <v>10211</v>
      </c>
      <c r="C275" s="131">
        <v>1065594846</v>
      </c>
      <c r="D275" s="131" t="s">
        <v>1256</v>
      </c>
      <c r="E275" s="131" t="s">
        <v>556</v>
      </c>
      <c r="F275" s="131" t="s">
        <v>556</v>
      </c>
      <c r="G275" s="131" t="s">
        <v>1257</v>
      </c>
      <c r="H275" s="131" t="s">
        <v>1257</v>
      </c>
      <c r="I275" s="131" t="s">
        <v>1242</v>
      </c>
      <c r="J275" s="131" t="s">
        <v>903</v>
      </c>
      <c r="K275" s="131" t="s">
        <v>944</v>
      </c>
      <c r="L275" s="131">
        <v>75002</v>
      </c>
      <c r="M275" s="131"/>
      <c r="N275" s="131"/>
      <c r="O275" s="178"/>
      <c r="P275" s="179">
        <v>52183.58625</v>
      </c>
      <c r="Q275" s="68">
        <v>80073.080000000016</v>
      </c>
      <c r="R275" s="70">
        <f t="shared" si="49"/>
        <v>1.5344495415931674</v>
      </c>
      <c r="S275" s="68">
        <v>4795.6124518178112</v>
      </c>
      <c r="T275" s="68">
        <v>1239.1300000000001</v>
      </c>
      <c r="U275" s="70">
        <v>0.25838826895411432</v>
      </c>
      <c r="V275" s="68">
        <v>13129.685369615732</v>
      </c>
      <c r="W275" s="68">
        <v>5780.87</v>
      </c>
      <c r="X275" s="70">
        <f t="shared" si="50"/>
        <v>0.44029006310980545</v>
      </c>
      <c r="Y275" s="68">
        <v>0</v>
      </c>
      <c r="Z275" s="108">
        <v>0</v>
      </c>
      <c r="AA275" s="70" t="e">
        <f t="shared" si="51"/>
        <v>#DIV/0!</v>
      </c>
      <c r="AB275" s="68">
        <v>7.2704760406097799</v>
      </c>
      <c r="AC275" s="68">
        <v>1</v>
      </c>
      <c r="AD275" s="70">
        <f t="shared" si="52"/>
        <v>0.13754257553624086</v>
      </c>
      <c r="AE275" s="68">
        <v>1.1252256875723268</v>
      </c>
      <c r="AF275" s="68">
        <v>0</v>
      </c>
      <c r="AG275" s="70">
        <f t="shared" si="53"/>
        <v>0</v>
      </c>
      <c r="AH275" s="68">
        <v>3.5417483921125226</v>
      </c>
      <c r="AI275" s="68">
        <v>55</v>
      </c>
      <c r="AJ275" s="70">
        <f t="shared" si="54"/>
        <v>15.529053425275793</v>
      </c>
      <c r="AK275" s="68">
        <v>1.4176835348926065</v>
      </c>
      <c r="AL275" s="68">
        <v>0</v>
      </c>
      <c r="AM275" s="70">
        <f t="shared" si="55"/>
        <v>0</v>
      </c>
      <c r="AN275" s="68">
        <v>1.701156913768759</v>
      </c>
      <c r="AO275" s="68">
        <v>0</v>
      </c>
      <c r="AP275" s="70">
        <f t="shared" si="56"/>
        <v>0</v>
      </c>
      <c r="AQ275" s="68">
        <v>6.2727410919036846</v>
      </c>
      <c r="AR275" s="68">
        <v>2</v>
      </c>
      <c r="AS275" s="70">
        <f t="shared" si="57"/>
        <v>0.31883987728768659</v>
      </c>
      <c r="AT275" s="68">
        <v>2</v>
      </c>
      <c r="AU275" s="68">
        <v>0</v>
      </c>
      <c r="AV275" s="70">
        <f t="shared" si="58"/>
        <v>0</v>
      </c>
      <c r="AW275" s="68">
        <v>1.5272442159346478</v>
      </c>
      <c r="AX275" s="68">
        <v>0</v>
      </c>
      <c r="AY275" s="70">
        <f t="shared" si="59"/>
        <v>0</v>
      </c>
      <c r="AZ275" s="68">
        <v>3.7721417772796482</v>
      </c>
      <c r="BA275" s="68">
        <v>2</v>
      </c>
      <c r="BB275" s="70">
        <f t="shared" si="60"/>
        <v>0.53020276492426488</v>
      </c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</row>
    <row r="276" spans="1:87" x14ac:dyDescent="0.25">
      <c r="A276" s="131">
        <v>21566</v>
      </c>
      <c r="B276" s="131">
        <v>21414</v>
      </c>
      <c r="C276" s="131">
        <v>1013024524</v>
      </c>
      <c r="D276" s="131" t="s">
        <v>956</v>
      </c>
      <c r="E276" s="131" t="s">
        <v>551</v>
      </c>
      <c r="F276" s="131" t="s">
        <v>551</v>
      </c>
      <c r="G276" s="131" t="s">
        <v>957</v>
      </c>
      <c r="H276" s="131" t="s">
        <v>957</v>
      </c>
      <c r="I276" s="131" t="s">
        <v>1242</v>
      </c>
      <c r="J276" s="131" t="s">
        <v>903</v>
      </c>
      <c r="K276" s="131" t="s">
        <v>958</v>
      </c>
      <c r="L276" s="131">
        <v>75013</v>
      </c>
      <c r="M276" s="131"/>
      <c r="N276" s="131"/>
      <c r="O276" s="178"/>
      <c r="P276" s="179">
        <v>525578.97000000009</v>
      </c>
      <c r="Q276" s="68">
        <v>0</v>
      </c>
      <c r="R276" s="70">
        <f t="shared" si="49"/>
        <v>0</v>
      </c>
      <c r="S276" s="68">
        <v>54422.628664902812</v>
      </c>
      <c r="T276" s="68">
        <v>0</v>
      </c>
      <c r="U276" s="70">
        <v>0</v>
      </c>
      <c r="V276" s="68">
        <v>144505.87738648895</v>
      </c>
      <c r="W276" s="68">
        <v>0</v>
      </c>
      <c r="X276" s="70">
        <f t="shared" si="50"/>
        <v>0</v>
      </c>
      <c r="Y276" s="68">
        <v>4277.9304933776275</v>
      </c>
      <c r="Z276" s="108">
        <v>0</v>
      </c>
      <c r="AA276" s="70">
        <f t="shared" si="51"/>
        <v>0</v>
      </c>
      <c r="AB276" s="68">
        <v>83.638262500813312</v>
      </c>
      <c r="AC276" s="68">
        <v>0</v>
      </c>
      <c r="AD276" s="70">
        <f t="shared" si="52"/>
        <v>0</v>
      </c>
      <c r="AE276" s="68">
        <v>12.944396062123491</v>
      </c>
      <c r="AF276" s="68">
        <v>0</v>
      </c>
      <c r="AG276" s="70">
        <f t="shared" si="53"/>
        <v>0</v>
      </c>
      <c r="AH276" s="68">
        <v>449.81364320530736</v>
      </c>
      <c r="AI276" s="68">
        <v>0</v>
      </c>
      <c r="AJ276" s="70">
        <f t="shared" si="54"/>
        <v>0</v>
      </c>
      <c r="AK276" s="68">
        <v>16.308779091235955</v>
      </c>
      <c r="AL276" s="68">
        <v>0</v>
      </c>
      <c r="AM276" s="70">
        <f t="shared" si="55"/>
        <v>0</v>
      </c>
      <c r="AN276" s="68">
        <v>19.569806394263512</v>
      </c>
      <c r="AO276" s="68">
        <v>0</v>
      </c>
      <c r="AP276" s="70">
        <f t="shared" si="56"/>
        <v>0</v>
      </c>
      <c r="AQ276" s="68">
        <v>50.181928735229477</v>
      </c>
      <c r="AR276" s="68">
        <v>0</v>
      </c>
      <c r="AS276" s="70">
        <f t="shared" si="57"/>
        <v>0</v>
      </c>
      <c r="AT276" s="68">
        <v>20.411999999999999</v>
      </c>
      <c r="AU276" s="68">
        <v>0</v>
      </c>
      <c r="AV276" s="70">
        <f t="shared" si="58"/>
        <v>0</v>
      </c>
      <c r="AW276" s="68">
        <v>15.38199076820616</v>
      </c>
      <c r="AX276" s="68">
        <v>0</v>
      </c>
      <c r="AY276" s="70">
        <f t="shared" si="59"/>
        <v>0</v>
      </c>
      <c r="AZ276" s="68">
        <v>43.394047706942011</v>
      </c>
      <c r="BA276" s="68">
        <v>0</v>
      </c>
      <c r="BB276" s="70">
        <f t="shared" si="60"/>
        <v>0</v>
      </c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</row>
    <row r="277" spans="1:87" x14ac:dyDescent="0.25">
      <c r="A277" s="131">
        <v>4583</v>
      </c>
      <c r="B277" s="131">
        <v>21566</v>
      </c>
      <c r="C277" s="131">
        <v>1067104255</v>
      </c>
      <c r="D277" s="131" t="s">
        <v>959</v>
      </c>
      <c r="E277" s="131" t="s">
        <v>554</v>
      </c>
      <c r="F277" s="131" t="s">
        <v>554</v>
      </c>
      <c r="G277" s="131" t="s">
        <v>960</v>
      </c>
      <c r="H277" s="131" t="s">
        <v>961</v>
      </c>
      <c r="I277" s="131" t="s">
        <v>1242</v>
      </c>
      <c r="J277" s="131" t="s">
        <v>903</v>
      </c>
      <c r="K277" s="131" t="s">
        <v>958</v>
      </c>
      <c r="L277" s="131">
        <v>75013</v>
      </c>
      <c r="M277" s="131"/>
      <c r="N277" s="131"/>
      <c r="O277" s="178"/>
      <c r="P277" s="179">
        <v>230511</v>
      </c>
      <c r="Q277" s="68">
        <v>0</v>
      </c>
      <c r="R277" s="70">
        <f t="shared" si="49"/>
        <v>0</v>
      </c>
      <c r="S277" s="68">
        <v>25690.303912992109</v>
      </c>
      <c r="T277" s="68">
        <v>0</v>
      </c>
      <c r="U277" s="70">
        <v>0</v>
      </c>
      <c r="V277" s="68">
        <v>65627.644823919967</v>
      </c>
      <c r="W277" s="68">
        <v>0</v>
      </c>
      <c r="X277" s="70">
        <f t="shared" si="50"/>
        <v>0</v>
      </c>
      <c r="Y277" s="68">
        <v>1985</v>
      </c>
      <c r="Z277" s="108">
        <v>0</v>
      </c>
      <c r="AA277" s="70">
        <f t="shared" si="51"/>
        <v>0</v>
      </c>
      <c r="AB277" s="68">
        <v>39</v>
      </c>
      <c r="AC277" s="68">
        <v>0</v>
      </c>
      <c r="AD277" s="70">
        <f t="shared" si="52"/>
        <v>0</v>
      </c>
      <c r="AE277" s="68">
        <v>5.8249782279555706</v>
      </c>
      <c r="AF277" s="68">
        <v>0</v>
      </c>
      <c r="AG277" s="70">
        <f t="shared" si="53"/>
        <v>0</v>
      </c>
      <c r="AH277" s="68">
        <v>202.41613944238833</v>
      </c>
      <c r="AI277" s="68">
        <v>11</v>
      </c>
      <c r="AJ277" s="70">
        <f t="shared" si="54"/>
        <v>5.4343492719022141E-2</v>
      </c>
      <c r="AK277" s="68">
        <v>7.3389505910561788</v>
      </c>
      <c r="AL277" s="68">
        <v>0</v>
      </c>
      <c r="AM277" s="70">
        <f t="shared" si="55"/>
        <v>0</v>
      </c>
      <c r="AN277" s="68">
        <v>8.8064128774185804</v>
      </c>
      <c r="AO277" s="68">
        <v>0</v>
      </c>
      <c r="AP277" s="70">
        <f t="shared" si="56"/>
        <v>0</v>
      </c>
      <c r="AQ277" s="68">
        <v>22.402646756798873</v>
      </c>
      <c r="AR277" s="68">
        <v>0</v>
      </c>
      <c r="AS277" s="70">
        <f t="shared" si="57"/>
        <v>0</v>
      </c>
      <c r="AT277" s="68">
        <v>8</v>
      </c>
      <c r="AU277" s="68">
        <v>0</v>
      </c>
      <c r="AV277" s="70">
        <f t="shared" si="58"/>
        <v>0</v>
      </c>
      <c r="AW277" s="68">
        <v>6.7463088828877025</v>
      </c>
      <c r="AX277" s="68">
        <v>0</v>
      </c>
      <c r="AY277" s="70">
        <f t="shared" si="59"/>
        <v>0</v>
      </c>
      <c r="AZ277" s="68">
        <v>19.527321468123905</v>
      </c>
      <c r="BA277" s="68">
        <v>0</v>
      </c>
      <c r="BB277" s="70">
        <f t="shared" si="60"/>
        <v>0</v>
      </c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</row>
    <row r="278" spans="1:87" x14ac:dyDescent="0.25">
      <c r="A278" s="131">
        <v>21568</v>
      </c>
      <c r="B278" s="131">
        <v>4583</v>
      </c>
      <c r="C278" s="131">
        <v>1038280812</v>
      </c>
      <c r="D278" s="131" t="s">
        <v>962</v>
      </c>
      <c r="E278" s="131" t="s">
        <v>556</v>
      </c>
      <c r="F278" s="131" t="s">
        <v>556</v>
      </c>
      <c r="G278" s="131" t="s">
        <v>963</v>
      </c>
      <c r="H278" s="131" t="s">
        <v>963</v>
      </c>
      <c r="I278" s="131" t="s">
        <v>1242</v>
      </c>
      <c r="J278" s="131" t="s">
        <v>903</v>
      </c>
      <c r="K278" s="131" t="s">
        <v>958</v>
      </c>
      <c r="L278" s="131">
        <v>75013</v>
      </c>
      <c r="M278" s="131"/>
      <c r="N278" s="131"/>
      <c r="O278" s="178"/>
      <c r="P278" s="179">
        <v>94356.144499999995</v>
      </c>
      <c r="Q278" s="68">
        <v>141437.48000000001</v>
      </c>
      <c r="R278" s="70">
        <f t="shared" si="49"/>
        <v>1.4989747700002729</v>
      </c>
      <c r="S278" s="68">
        <v>11977.481921898798</v>
      </c>
      <c r="T278" s="68">
        <v>503.48</v>
      </c>
      <c r="U278" s="70">
        <v>4.2035546643528814E-2</v>
      </c>
      <c r="V278" s="68">
        <v>26292.744187522971</v>
      </c>
      <c r="W278" s="68">
        <v>19570.820000000003</v>
      </c>
      <c r="X278" s="70">
        <f t="shared" si="50"/>
        <v>0.74434299669972037</v>
      </c>
      <c r="Y278" s="68">
        <v>764.28725711923198</v>
      </c>
      <c r="Z278" s="108">
        <v>0</v>
      </c>
      <c r="AA278" s="70">
        <f t="shared" si="51"/>
        <v>0</v>
      </c>
      <c r="AB278" s="68">
        <v>15.933</v>
      </c>
      <c r="AC278" s="68">
        <v>3</v>
      </c>
      <c r="AD278" s="70">
        <f t="shared" si="52"/>
        <v>0.18828845791752966</v>
      </c>
      <c r="AE278" s="68">
        <v>2.3731392780559735</v>
      </c>
      <c r="AF278" s="68">
        <v>2</v>
      </c>
      <c r="AG278" s="70">
        <f t="shared" si="53"/>
        <v>0.84276553782311447</v>
      </c>
      <c r="AH278" s="68">
        <v>82.465834587639677</v>
      </c>
      <c r="AI278" s="68">
        <v>57</v>
      </c>
      <c r="AJ278" s="70">
        <f t="shared" si="54"/>
        <v>0.69119533301301728</v>
      </c>
      <c r="AK278" s="68">
        <v>2.9899428333932585</v>
      </c>
      <c r="AL278" s="68">
        <v>0</v>
      </c>
      <c r="AM278" s="70">
        <f t="shared" si="55"/>
        <v>0</v>
      </c>
      <c r="AN278" s="68">
        <v>3.5877978389483105</v>
      </c>
      <c r="AO278" s="68">
        <v>0</v>
      </c>
      <c r="AP278" s="70">
        <f t="shared" si="56"/>
        <v>0</v>
      </c>
      <c r="AQ278" s="68">
        <v>9.1850851702875378</v>
      </c>
      <c r="AR278" s="68">
        <v>4</v>
      </c>
      <c r="AS278" s="70">
        <f t="shared" si="57"/>
        <v>0.4354886128807427</v>
      </c>
      <c r="AT278" s="68">
        <v>3.25</v>
      </c>
      <c r="AU278" s="68">
        <v>15</v>
      </c>
      <c r="AV278" s="70">
        <f t="shared" si="58"/>
        <v>4.615384615384615</v>
      </c>
      <c r="AW278" s="68">
        <v>2.7614981315225116</v>
      </c>
      <c r="AX278" s="68">
        <v>0</v>
      </c>
      <c r="AY278" s="70">
        <f t="shared" si="59"/>
        <v>0</v>
      </c>
      <c r="AZ278" s="68">
        <v>7.9555754129393685</v>
      </c>
      <c r="BA278" s="68">
        <v>4</v>
      </c>
      <c r="BB278" s="70">
        <f t="shared" si="60"/>
        <v>0.50279204110040721</v>
      </c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</row>
    <row r="279" spans="1:87" x14ac:dyDescent="0.25">
      <c r="A279" s="131">
        <v>21529</v>
      </c>
      <c r="B279" s="131">
        <v>4583</v>
      </c>
      <c r="C279" s="131">
        <v>1014647729</v>
      </c>
      <c r="D279" s="131" t="s">
        <v>964</v>
      </c>
      <c r="E279" s="131" t="s">
        <v>556</v>
      </c>
      <c r="F279" s="131" t="s">
        <v>556</v>
      </c>
      <c r="G279" s="131" t="s">
        <v>965</v>
      </c>
      <c r="H279" s="131" t="s">
        <v>965</v>
      </c>
      <c r="I279" s="131" t="s">
        <v>1242</v>
      </c>
      <c r="J279" s="131" t="s">
        <v>903</v>
      </c>
      <c r="K279" s="131" t="s">
        <v>958</v>
      </c>
      <c r="L279" s="131">
        <v>75013</v>
      </c>
      <c r="M279" s="131" t="s">
        <v>1161</v>
      </c>
      <c r="N279" s="131"/>
      <c r="O279" s="178"/>
      <c r="P279" s="166">
        <v>94356.144499999995</v>
      </c>
      <c r="Q279" s="68">
        <v>111868.75</v>
      </c>
      <c r="R279" s="70">
        <f t="shared" si="49"/>
        <v>1.1856011136614426</v>
      </c>
      <c r="S279" s="68">
        <v>9577.4819218988468</v>
      </c>
      <c r="T279" s="68">
        <v>6715.65</v>
      </c>
      <c r="U279" s="70">
        <v>0.70119161328247581</v>
      </c>
      <c r="V279" s="68">
        <v>27492.744187522971</v>
      </c>
      <c r="W279" s="68">
        <v>12925.23</v>
      </c>
      <c r="X279" s="70">
        <f t="shared" si="50"/>
        <v>0.47013240700307596</v>
      </c>
      <c r="Y279" s="68">
        <v>884.28725711923198</v>
      </c>
      <c r="Z279" s="108">
        <v>598</v>
      </c>
      <c r="AA279" s="70">
        <f t="shared" si="51"/>
        <v>0.67625083951579468</v>
      </c>
      <c r="AB279" s="68">
        <v>15.933</v>
      </c>
      <c r="AC279" s="68">
        <v>3</v>
      </c>
      <c r="AD279" s="70">
        <f t="shared" si="52"/>
        <v>0.18828845791752966</v>
      </c>
      <c r="AE279" s="68">
        <v>2.3731392780559735</v>
      </c>
      <c r="AF279" s="68">
        <v>0</v>
      </c>
      <c r="AG279" s="70">
        <f t="shared" si="53"/>
        <v>0</v>
      </c>
      <c r="AH279" s="68">
        <v>82.465834587639677</v>
      </c>
      <c r="AI279" s="68">
        <v>101</v>
      </c>
      <c r="AJ279" s="70">
        <f t="shared" si="54"/>
        <v>1.2247496251634165</v>
      </c>
      <c r="AK279" s="68">
        <v>2.9899428333932585</v>
      </c>
      <c r="AL279" s="68">
        <v>3</v>
      </c>
      <c r="AM279" s="70">
        <f t="shared" si="55"/>
        <v>1.0033636651826308</v>
      </c>
      <c r="AN279" s="68">
        <v>3.5877978389483105</v>
      </c>
      <c r="AO279" s="68">
        <v>2</v>
      </c>
      <c r="AP279" s="70">
        <f t="shared" si="56"/>
        <v>0.55744500938387853</v>
      </c>
      <c r="AQ279" s="68">
        <v>8.9610587027195496</v>
      </c>
      <c r="AR279" s="68">
        <v>2</v>
      </c>
      <c r="AS279" s="70">
        <f t="shared" si="57"/>
        <v>0.22318791410138061</v>
      </c>
      <c r="AT279" s="68">
        <v>3.25</v>
      </c>
      <c r="AU279" s="68">
        <v>0</v>
      </c>
      <c r="AV279" s="70">
        <f t="shared" si="58"/>
        <v>0</v>
      </c>
      <c r="AW279" s="68">
        <v>2.7614981315225116</v>
      </c>
      <c r="AX279" s="68">
        <v>0</v>
      </c>
      <c r="AY279" s="70">
        <f t="shared" si="59"/>
        <v>0</v>
      </c>
      <c r="AZ279" s="68">
        <v>7.9555754129393685</v>
      </c>
      <c r="BA279" s="68">
        <v>1</v>
      </c>
      <c r="BB279" s="70">
        <f t="shared" si="60"/>
        <v>0.1256980102751018</v>
      </c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</row>
    <row r="280" spans="1:87" x14ac:dyDescent="0.25">
      <c r="A280" s="131">
        <v>10921</v>
      </c>
      <c r="B280" s="131">
        <v>4583</v>
      </c>
      <c r="C280" s="131">
        <v>1081085134</v>
      </c>
      <c r="D280" s="131" t="s">
        <v>1225</v>
      </c>
      <c r="E280" s="131" t="s">
        <v>556</v>
      </c>
      <c r="F280" s="131" t="s">
        <v>556</v>
      </c>
      <c r="G280" s="131" t="s">
        <v>1226</v>
      </c>
      <c r="H280" s="131" t="s">
        <v>1226</v>
      </c>
      <c r="I280" s="131" t="s">
        <v>1242</v>
      </c>
      <c r="J280" s="131" t="s">
        <v>903</v>
      </c>
      <c r="K280" s="131" t="s">
        <v>958</v>
      </c>
      <c r="L280" s="131">
        <v>75013</v>
      </c>
      <c r="M280" s="131" t="s">
        <v>1192</v>
      </c>
      <c r="N280" s="131">
        <v>15</v>
      </c>
      <c r="O280" s="178">
        <v>0.5</v>
      </c>
      <c r="P280" s="179">
        <v>41798.247499999998</v>
      </c>
      <c r="Q280" s="68">
        <v>47989.599999999999</v>
      </c>
      <c r="R280" s="70">
        <f t="shared" si="49"/>
        <v>1.1481246911129468</v>
      </c>
      <c r="S280" s="68">
        <v>4135.2190554085664</v>
      </c>
      <c r="T280" s="68">
        <v>0</v>
      </c>
      <c r="U280" s="70">
        <v>0</v>
      </c>
      <c r="V280" s="68">
        <v>11842.156448874077</v>
      </c>
      <c r="W280" s="68">
        <v>5069.12</v>
      </c>
      <c r="X280" s="70">
        <f t="shared" si="50"/>
        <v>0.42805717200957594</v>
      </c>
      <c r="Y280" s="68">
        <v>336.49420778146902</v>
      </c>
      <c r="Z280" s="108">
        <v>0</v>
      </c>
      <c r="AA280" s="70">
        <f t="shared" si="51"/>
        <v>0</v>
      </c>
      <c r="AB280" s="68">
        <v>7.569</v>
      </c>
      <c r="AC280" s="68">
        <v>2</v>
      </c>
      <c r="AD280" s="70">
        <f t="shared" si="52"/>
        <v>0.26423569824283261</v>
      </c>
      <c r="AE280" s="68">
        <v>1.0786996718436241</v>
      </c>
      <c r="AF280" s="68">
        <v>0</v>
      </c>
      <c r="AG280" s="70">
        <f t="shared" si="53"/>
        <v>0</v>
      </c>
      <c r="AH280" s="68">
        <v>37.484470267108946</v>
      </c>
      <c r="AI280" s="68">
        <v>26</v>
      </c>
      <c r="AJ280" s="70">
        <f t="shared" si="54"/>
        <v>0.69362057979551894</v>
      </c>
      <c r="AK280" s="68">
        <v>1.3590649242696629</v>
      </c>
      <c r="AL280" s="68">
        <v>0</v>
      </c>
      <c r="AM280" s="70">
        <f t="shared" si="55"/>
        <v>0</v>
      </c>
      <c r="AN280" s="68">
        <v>1.6308171995219589</v>
      </c>
      <c r="AO280" s="68">
        <v>0</v>
      </c>
      <c r="AP280" s="70">
        <f t="shared" si="56"/>
        <v>0</v>
      </c>
      <c r="AQ280" s="68">
        <v>4.0324764162237976</v>
      </c>
      <c r="AR280" s="68">
        <v>1</v>
      </c>
      <c r="AS280" s="70">
        <f t="shared" si="57"/>
        <v>0.24798657122375622</v>
      </c>
      <c r="AT280" s="68">
        <v>1.5</v>
      </c>
      <c r="AU280" s="68">
        <v>0</v>
      </c>
      <c r="AV280" s="70">
        <f t="shared" si="58"/>
        <v>0</v>
      </c>
      <c r="AW280" s="68">
        <v>1.2232990547018958</v>
      </c>
      <c r="AX280" s="68">
        <v>0</v>
      </c>
      <c r="AY280" s="70">
        <f t="shared" si="59"/>
        <v>0</v>
      </c>
      <c r="AZ280" s="68">
        <v>3.6161706422451672</v>
      </c>
      <c r="BA280" s="68">
        <v>1</v>
      </c>
      <c r="BB280" s="70">
        <f t="shared" si="60"/>
        <v>0.27653562260522396</v>
      </c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</row>
    <row r="281" spans="1:87" x14ac:dyDescent="0.25">
      <c r="A281" s="119">
        <v>5697</v>
      </c>
      <c r="B281" s="119">
        <v>21566</v>
      </c>
      <c r="C281" s="119">
        <v>1023949876</v>
      </c>
      <c r="D281" s="119" t="s">
        <v>938</v>
      </c>
      <c r="E281" s="119" t="s">
        <v>554</v>
      </c>
      <c r="F281" s="119" t="s">
        <v>554</v>
      </c>
      <c r="G281" s="119" t="s">
        <v>939</v>
      </c>
      <c r="H281" s="119" t="s">
        <v>939</v>
      </c>
      <c r="I281" s="119" t="s">
        <v>1242</v>
      </c>
      <c r="J281" s="119" t="s">
        <v>903</v>
      </c>
      <c r="K281" s="119" t="s">
        <v>958</v>
      </c>
      <c r="L281" s="119">
        <v>75013</v>
      </c>
      <c r="M281" s="119"/>
      <c r="N281" s="119"/>
      <c r="O281" s="182"/>
      <c r="P281" s="162">
        <v>295068.43349999998</v>
      </c>
      <c r="Q281" s="68">
        <v>2694.78</v>
      </c>
      <c r="R281" s="70">
        <f t="shared" si="49"/>
        <v>9.1327288657598819E-3</v>
      </c>
      <c r="S281" s="68">
        <v>28732.48256032369</v>
      </c>
      <c r="T281" s="68">
        <v>0</v>
      </c>
      <c r="U281" s="70">
        <v>0</v>
      </c>
      <c r="V281" s="68">
        <v>78877.746265748094</v>
      </c>
      <c r="W281" s="68">
        <v>199.13</v>
      </c>
      <c r="X281" s="70">
        <f t="shared" si="50"/>
        <v>2.5245396759829876E-3</v>
      </c>
      <c r="Y281" s="68">
        <v>2293</v>
      </c>
      <c r="Z281" s="108">
        <v>0</v>
      </c>
      <c r="AA281" s="70">
        <f t="shared" si="51"/>
        <v>0</v>
      </c>
      <c r="AB281" s="68">
        <v>44</v>
      </c>
      <c r="AC281" s="68">
        <v>1</v>
      </c>
      <c r="AD281" s="70">
        <f t="shared" si="52"/>
        <v>2.2727272727272728E-2</v>
      </c>
      <c r="AE281" s="68">
        <v>7.1194178341679208</v>
      </c>
      <c r="AF281" s="68">
        <v>0</v>
      </c>
      <c r="AG281" s="70">
        <f t="shared" si="53"/>
        <v>0</v>
      </c>
      <c r="AH281" s="68">
        <v>247.39750376291903</v>
      </c>
      <c r="AI281" s="68">
        <v>36</v>
      </c>
      <c r="AJ281" s="70">
        <f t="shared" si="54"/>
        <v>0.14551480695010888</v>
      </c>
      <c r="AK281" s="68">
        <v>8.9698285001797746</v>
      </c>
      <c r="AL281" s="68">
        <v>0</v>
      </c>
      <c r="AM281" s="70">
        <f t="shared" si="55"/>
        <v>0</v>
      </c>
      <c r="AN281" s="68">
        <v>10.763393516844932</v>
      </c>
      <c r="AO281" s="68">
        <v>0</v>
      </c>
      <c r="AP281" s="70">
        <f t="shared" si="56"/>
        <v>0</v>
      </c>
      <c r="AQ281" s="68">
        <v>27.779281978430603</v>
      </c>
      <c r="AR281" s="68">
        <v>0</v>
      </c>
      <c r="AS281" s="70">
        <f t="shared" si="57"/>
        <v>0</v>
      </c>
      <c r="AT281" s="68">
        <v>12</v>
      </c>
      <c r="AU281" s="68">
        <v>0</v>
      </c>
      <c r="AV281" s="70">
        <f t="shared" si="58"/>
        <v>0</v>
      </c>
      <c r="AW281" s="68">
        <v>8.635695450459238</v>
      </c>
      <c r="AX281" s="68">
        <v>0</v>
      </c>
      <c r="AY281" s="70">
        <f t="shared" si="59"/>
        <v>0</v>
      </c>
      <c r="AZ281" s="68">
        <v>23.866726238818107</v>
      </c>
      <c r="BA281" s="68">
        <v>0</v>
      </c>
      <c r="BB281" s="70">
        <f t="shared" si="60"/>
        <v>0</v>
      </c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</row>
    <row r="282" spans="1:87" x14ac:dyDescent="0.25">
      <c r="A282" s="126">
        <v>1810</v>
      </c>
      <c r="B282" s="126">
        <v>5697</v>
      </c>
      <c r="C282" s="126">
        <v>1031350323</v>
      </c>
      <c r="D282" s="126" t="s">
        <v>966</v>
      </c>
      <c r="E282" s="126" t="s">
        <v>556</v>
      </c>
      <c r="F282" s="126" t="s">
        <v>556</v>
      </c>
      <c r="G282" s="126" t="s">
        <v>967</v>
      </c>
      <c r="H282" s="126" t="s">
        <v>967</v>
      </c>
      <c r="I282" s="126" t="s">
        <v>1242</v>
      </c>
      <c r="J282" s="126" t="s">
        <v>903</v>
      </c>
      <c r="K282" s="126" t="s">
        <v>958</v>
      </c>
      <c r="L282" s="126">
        <v>75013</v>
      </c>
      <c r="M282" s="126" t="s">
        <v>1246</v>
      </c>
      <c r="N282" s="126"/>
      <c r="O282" s="176"/>
      <c r="P282" s="177">
        <v>94356.144499999995</v>
      </c>
      <c r="Q282" s="68">
        <v>108934.84</v>
      </c>
      <c r="R282" s="70">
        <f t="shared" si="49"/>
        <v>1.154507113206602</v>
      </c>
      <c r="S282" s="68">
        <v>9577.4819218988468</v>
      </c>
      <c r="T282" s="68">
        <v>8620.86</v>
      </c>
      <c r="U282" s="70">
        <v>0.90011759565825578</v>
      </c>
      <c r="V282" s="68">
        <v>26292.744187522971</v>
      </c>
      <c r="W282" s="68">
        <v>35683.499999999993</v>
      </c>
      <c r="X282" s="70">
        <f t="shared" si="50"/>
        <v>1.3571614946504267</v>
      </c>
      <c r="Y282" s="68">
        <v>764.28725711923198</v>
      </c>
      <c r="Z282" s="108">
        <v>399</v>
      </c>
      <c r="AA282" s="70">
        <f t="shared" si="51"/>
        <v>0.52205502091441303</v>
      </c>
      <c r="AB282" s="68">
        <v>15.933</v>
      </c>
      <c r="AC282" s="68">
        <v>4</v>
      </c>
      <c r="AD282" s="70">
        <f t="shared" si="52"/>
        <v>0.25105127722337289</v>
      </c>
      <c r="AE282" s="68">
        <v>2.3731392780559735</v>
      </c>
      <c r="AF282" s="68">
        <v>2</v>
      </c>
      <c r="AG282" s="70">
        <f t="shared" si="53"/>
        <v>0.84276553782311447</v>
      </c>
      <c r="AH282" s="68">
        <v>82.465834587639677</v>
      </c>
      <c r="AI282" s="68">
        <v>39</v>
      </c>
      <c r="AJ282" s="70">
        <f t="shared" si="54"/>
        <v>0.47292312258785391</v>
      </c>
      <c r="AK282" s="68">
        <v>2.9899428333932585</v>
      </c>
      <c r="AL282" s="68">
        <v>0</v>
      </c>
      <c r="AM282" s="70">
        <f t="shared" si="55"/>
        <v>0</v>
      </c>
      <c r="AN282" s="68">
        <v>3.5877978389483105</v>
      </c>
      <c r="AO282" s="68">
        <v>0</v>
      </c>
      <c r="AP282" s="70">
        <f t="shared" si="56"/>
        <v>0</v>
      </c>
      <c r="AQ282" s="68">
        <v>8.0649528324475952</v>
      </c>
      <c r="AR282" s="68">
        <v>6</v>
      </c>
      <c r="AS282" s="70">
        <f t="shared" si="57"/>
        <v>0.74395971367126867</v>
      </c>
      <c r="AT282" s="68">
        <v>5.5</v>
      </c>
      <c r="AU282" s="68">
        <v>6</v>
      </c>
      <c r="AV282" s="70">
        <f t="shared" si="58"/>
        <v>1.0909090909090908</v>
      </c>
      <c r="AW282" s="68">
        <v>2.7614981315225116</v>
      </c>
      <c r="AX282" s="68">
        <v>2</v>
      </c>
      <c r="AY282" s="70">
        <f t="shared" si="59"/>
        <v>0.72424456028776285</v>
      </c>
      <c r="AZ282" s="68">
        <v>7.9555754129393685</v>
      </c>
      <c r="BA282" s="68">
        <v>5</v>
      </c>
      <c r="BB282" s="70">
        <f t="shared" si="60"/>
        <v>0.62849005137550895</v>
      </c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</row>
    <row r="283" spans="1:87" x14ac:dyDescent="0.25">
      <c r="A283" s="131">
        <v>4741</v>
      </c>
      <c r="B283" s="131">
        <v>5697</v>
      </c>
      <c r="C283" s="131">
        <v>1055097867</v>
      </c>
      <c r="D283" s="131" t="s">
        <v>940</v>
      </c>
      <c r="E283" s="131" t="s">
        <v>556</v>
      </c>
      <c r="F283" s="131" t="s">
        <v>556</v>
      </c>
      <c r="G283" s="131" t="s">
        <v>941</v>
      </c>
      <c r="H283" s="131" t="s">
        <v>941</v>
      </c>
      <c r="I283" s="131" t="s">
        <v>1242</v>
      </c>
      <c r="J283" s="131" t="s">
        <v>903</v>
      </c>
      <c r="K283" s="131" t="s">
        <v>958</v>
      </c>
      <c r="L283" s="131">
        <v>75013</v>
      </c>
      <c r="M283" s="131" t="s">
        <v>1246</v>
      </c>
      <c r="N283" s="131"/>
      <c r="O283" s="178"/>
      <c r="P283" s="179">
        <v>106356.14449999999</v>
      </c>
      <c r="Q283" s="68">
        <v>152474.02000000005</v>
      </c>
      <c r="R283" s="70">
        <f t="shared" si="49"/>
        <v>1.4336174060916627</v>
      </c>
      <c r="S283" s="68">
        <v>9577.4819218988468</v>
      </c>
      <c r="T283" s="68">
        <v>93570.4</v>
      </c>
      <c r="U283" s="70">
        <v>9.6428143381647615</v>
      </c>
      <c r="V283" s="68">
        <v>26292.744187522971</v>
      </c>
      <c r="W283" s="68">
        <v>35803.06</v>
      </c>
      <c r="X283" s="70">
        <f t="shared" si="50"/>
        <v>1.3617087567827963</v>
      </c>
      <c r="Y283" s="68">
        <v>764.28725711923198</v>
      </c>
      <c r="Z283" s="108">
        <v>0</v>
      </c>
      <c r="AA283" s="70">
        <f t="shared" si="51"/>
        <v>0</v>
      </c>
      <c r="AB283" s="68">
        <v>13.333681458482401</v>
      </c>
      <c r="AC283" s="68">
        <v>4</v>
      </c>
      <c r="AD283" s="70">
        <f t="shared" si="52"/>
        <v>0.29999216738865064</v>
      </c>
      <c r="AE283" s="68">
        <v>2.3731392780559735</v>
      </c>
      <c r="AF283" s="68">
        <v>1</v>
      </c>
      <c r="AG283" s="70">
        <f t="shared" si="53"/>
        <v>0.42138276891155724</v>
      </c>
      <c r="AH283" s="68">
        <v>82.465834587639677</v>
      </c>
      <c r="AI283" s="68">
        <v>45</v>
      </c>
      <c r="AJ283" s="70">
        <f t="shared" si="54"/>
        <v>0.54568052606290829</v>
      </c>
      <c r="AK283" s="68">
        <v>2.9899428333932585</v>
      </c>
      <c r="AL283" s="68">
        <v>1</v>
      </c>
      <c r="AM283" s="70">
        <f t="shared" si="55"/>
        <v>0.33445455506087696</v>
      </c>
      <c r="AN283" s="68">
        <v>3.5877978389483105</v>
      </c>
      <c r="AO283" s="68">
        <v>1</v>
      </c>
      <c r="AP283" s="70">
        <f t="shared" si="56"/>
        <v>0.27872250469193927</v>
      </c>
      <c r="AQ283" s="68">
        <v>10.75327044326346</v>
      </c>
      <c r="AR283" s="68">
        <v>7</v>
      </c>
      <c r="AS283" s="70">
        <f t="shared" si="57"/>
        <v>0.65096474946236005</v>
      </c>
      <c r="AT283" s="68">
        <v>3.25</v>
      </c>
      <c r="AU283" s="68">
        <v>1</v>
      </c>
      <c r="AV283" s="70">
        <f t="shared" si="58"/>
        <v>0.30769230769230771</v>
      </c>
      <c r="AW283" s="68">
        <v>3.1126991874142149</v>
      </c>
      <c r="AX283" s="68">
        <v>0</v>
      </c>
      <c r="AY283" s="70">
        <f t="shared" si="59"/>
        <v>0</v>
      </c>
      <c r="AZ283" s="68">
        <v>7.9555754129393685</v>
      </c>
      <c r="BA283" s="68">
        <v>16</v>
      </c>
      <c r="BB283" s="70">
        <f t="shared" si="60"/>
        <v>2.0111681644016288</v>
      </c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</row>
    <row r="284" spans="1:87" x14ac:dyDescent="0.25">
      <c r="A284" s="131">
        <v>11817</v>
      </c>
      <c r="B284" s="131">
        <v>5697</v>
      </c>
      <c r="C284" s="131">
        <v>1086972583</v>
      </c>
      <c r="D284" s="131" t="s">
        <v>968</v>
      </c>
      <c r="E284" s="131" t="s">
        <v>556</v>
      </c>
      <c r="F284" s="131" t="s">
        <v>556</v>
      </c>
      <c r="G284" s="131" t="s">
        <v>969</v>
      </c>
      <c r="H284" s="131" t="s">
        <v>969</v>
      </c>
      <c r="I284" s="131" t="s">
        <v>1242</v>
      </c>
      <c r="J284" s="131" t="s">
        <v>903</v>
      </c>
      <c r="K284" s="131" t="s">
        <v>958</v>
      </c>
      <c r="L284" s="131">
        <v>75013</v>
      </c>
      <c r="M284" s="131"/>
      <c r="N284" s="131"/>
      <c r="O284" s="178"/>
      <c r="P284" s="179">
        <v>94356.144499999995</v>
      </c>
      <c r="Q284" s="68">
        <v>21821.75</v>
      </c>
      <c r="R284" s="70">
        <f t="shared" si="49"/>
        <v>0.23127004728346018</v>
      </c>
      <c r="S284" s="68">
        <v>9577.4819218988468</v>
      </c>
      <c r="T284" s="68">
        <v>0</v>
      </c>
      <c r="U284" s="70">
        <v>0</v>
      </c>
      <c r="V284" s="68">
        <v>26292.744187522971</v>
      </c>
      <c r="W284" s="68">
        <v>2650.87</v>
      </c>
      <c r="X284" s="70">
        <f t="shared" si="50"/>
        <v>0.10082135136194535</v>
      </c>
      <c r="Y284" s="68">
        <v>764.28725711923198</v>
      </c>
      <c r="Z284" s="108">
        <v>0</v>
      </c>
      <c r="AA284" s="70">
        <f t="shared" si="51"/>
        <v>0</v>
      </c>
      <c r="AB284" s="68">
        <v>15.933</v>
      </c>
      <c r="AC284" s="68">
        <v>1</v>
      </c>
      <c r="AD284" s="70">
        <f t="shared" si="52"/>
        <v>6.2762819305843223E-2</v>
      </c>
      <c r="AE284" s="68">
        <v>2.3731392780559735</v>
      </c>
      <c r="AF284" s="68">
        <v>1</v>
      </c>
      <c r="AG284" s="70">
        <f t="shared" si="53"/>
        <v>0.42138276891155724</v>
      </c>
      <c r="AH284" s="68">
        <v>82.465834587639677</v>
      </c>
      <c r="AI284" s="68">
        <v>17</v>
      </c>
      <c r="AJ284" s="70">
        <f t="shared" si="54"/>
        <v>0.20614597651265426</v>
      </c>
      <c r="AK284" s="68">
        <v>2.9899428333932585</v>
      </c>
      <c r="AL284" s="68">
        <v>0</v>
      </c>
      <c r="AM284" s="70">
        <f t="shared" si="55"/>
        <v>0</v>
      </c>
      <c r="AN284" s="68">
        <v>3.5877978389483105</v>
      </c>
      <c r="AO284" s="68">
        <v>0</v>
      </c>
      <c r="AP284" s="70">
        <f t="shared" si="56"/>
        <v>0</v>
      </c>
      <c r="AQ284" s="68">
        <v>8.9610587027195496</v>
      </c>
      <c r="AR284" s="68">
        <v>1</v>
      </c>
      <c r="AS284" s="70">
        <f t="shared" si="57"/>
        <v>0.11159395705069031</v>
      </c>
      <c r="AT284" s="68">
        <v>3.25</v>
      </c>
      <c r="AU284" s="68">
        <v>0</v>
      </c>
      <c r="AV284" s="70">
        <f t="shared" si="58"/>
        <v>0</v>
      </c>
      <c r="AW284" s="68">
        <v>2.7614981315225116</v>
      </c>
      <c r="AX284" s="68">
        <v>0</v>
      </c>
      <c r="AY284" s="70">
        <f t="shared" si="59"/>
        <v>0</v>
      </c>
      <c r="AZ284" s="68">
        <v>7.9555754129393685</v>
      </c>
      <c r="BA284" s="68">
        <v>0</v>
      </c>
      <c r="BB284" s="70">
        <f t="shared" si="60"/>
        <v>0</v>
      </c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</row>
    <row r="285" spans="1:87" x14ac:dyDescent="0.25">
      <c r="A285" s="131">
        <v>10210</v>
      </c>
      <c r="B285" s="131">
        <v>21414</v>
      </c>
      <c r="C285" s="131">
        <v>1073706283</v>
      </c>
      <c r="D285" s="131" t="s">
        <v>970</v>
      </c>
      <c r="E285" s="131" t="s">
        <v>551</v>
      </c>
      <c r="F285" s="131" t="s">
        <v>551</v>
      </c>
      <c r="G285" s="131" t="s">
        <v>971</v>
      </c>
      <c r="H285" s="131" t="s">
        <v>971</v>
      </c>
      <c r="I285" s="131" t="s">
        <v>1242</v>
      </c>
      <c r="J285" s="131" t="s">
        <v>903</v>
      </c>
      <c r="K285" s="131" t="s">
        <v>972</v>
      </c>
      <c r="L285" s="131">
        <v>75014</v>
      </c>
      <c r="M285" s="131"/>
      <c r="N285" s="131"/>
      <c r="O285" s="178"/>
      <c r="P285" s="179">
        <v>350385.98000000004</v>
      </c>
      <c r="Q285" s="68">
        <v>4346.96</v>
      </c>
      <c r="R285" s="70">
        <f t="shared" si="49"/>
        <v>1.2406204152346506E-2</v>
      </c>
      <c r="S285" s="68">
        <v>48980.365798412531</v>
      </c>
      <c r="T285" s="68">
        <v>0</v>
      </c>
      <c r="U285" s="70">
        <v>0</v>
      </c>
      <c r="V285" s="68">
        <v>134761.51222122394</v>
      </c>
      <c r="W285" s="68">
        <v>68.7</v>
      </c>
      <c r="X285" s="70">
        <f t="shared" si="50"/>
        <v>5.0978947080396642E-4</v>
      </c>
      <c r="Y285" s="68">
        <v>3305.6735630645298</v>
      </c>
      <c r="Z285" s="108">
        <v>0</v>
      </c>
      <c r="AA285" s="70">
        <f t="shared" si="51"/>
        <v>0</v>
      </c>
      <c r="AB285" s="68">
        <v>78.101483482997608</v>
      </c>
      <c r="AC285" s="68">
        <v>0</v>
      </c>
      <c r="AD285" s="70">
        <f t="shared" si="52"/>
        <v>0</v>
      </c>
      <c r="AE285" s="68">
        <v>12.087488489296227</v>
      </c>
      <c r="AF285" s="68">
        <v>0</v>
      </c>
      <c r="AG285" s="70">
        <f t="shared" si="53"/>
        <v>0</v>
      </c>
      <c r="AH285" s="68">
        <v>447.11645005395121</v>
      </c>
      <c r="AI285" s="68">
        <v>3</v>
      </c>
      <c r="AJ285" s="70">
        <f t="shared" si="54"/>
        <v>6.7096614307928185E-3</v>
      </c>
      <c r="AK285" s="68">
        <v>15.229152336941905</v>
      </c>
      <c r="AL285" s="68">
        <v>0</v>
      </c>
      <c r="AM285" s="70">
        <f t="shared" si="55"/>
        <v>0</v>
      </c>
      <c r="AN285" s="68">
        <v>18.274302516173982</v>
      </c>
      <c r="AO285" s="68">
        <v>0</v>
      </c>
      <c r="AP285" s="70">
        <f t="shared" si="56"/>
        <v>0</v>
      </c>
      <c r="AQ285" s="68">
        <v>47.221194939850939</v>
      </c>
      <c r="AR285" s="68">
        <v>0</v>
      </c>
      <c r="AS285" s="70">
        <f t="shared" si="57"/>
        <v>0</v>
      </c>
      <c r="AT285" s="68">
        <v>11.48912064159493</v>
      </c>
      <c r="AU285" s="68">
        <v>0</v>
      </c>
      <c r="AV285" s="70">
        <f t="shared" si="58"/>
        <v>0</v>
      </c>
      <c r="AW285" s="68">
        <v>10.254660512137439</v>
      </c>
      <c r="AX285" s="68">
        <v>0</v>
      </c>
      <c r="AY285" s="70">
        <f t="shared" si="59"/>
        <v>0</v>
      </c>
      <c r="AZ285" s="68">
        <v>40.521400121280436</v>
      </c>
      <c r="BA285" s="68">
        <v>0</v>
      </c>
      <c r="BB285" s="70">
        <f t="shared" si="60"/>
        <v>0</v>
      </c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</row>
    <row r="286" spans="1:87" x14ac:dyDescent="0.25">
      <c r="A286" s="131">
        <v>4762</v>
      </c>
      <c r="B286" s="131">
        <v>10210</v>
      </c>
      <c r="C286" s="131">
        <v>1067351799</v>
      </c>
      <c r="D286" s="131" t="s">
        <v>973</v>
      </c>
      <c r="E286" s="131" t="s">
        <v>556</v>
      </c>
      <c r="F286" s="131" t="s">
        <v>556</v>
      </c>
      <c r="G286" s="131" t="s">
        <v>974</v>
      </c>
      <c r="H286" s="131" t="s">
        <v>975</v>
      </c>
      <c r="I286" s="131" t="s">
        <v>1242</v>
      </c>
      <c r="J286" s="131" t="s">
        <v>903</v>
      </c>
      <c r="K286" s="131" t="s">
        <v>976</v>
      </c>
      <c r="L286" s="131">
        <v>75014</v>
      </c>
      <c r="M286" s="131" t="s">
        <v>1236</v>
      </c>
      <c r="N286" s="131"/>
      <c r="O286" s="178"/>
      <c r="P286" s="179">
        <v>76336.845499999996</v>
      </c>
      <c r="Q286" s="68">
        <v>34194.800000000003</v>
      </c>
      <c r="R286" s="70">
        <f t="shared" si="49"/>
        <v>0.44794620181154859</v>
      </c>
      <c r="S286" s="68">
        <v>11020.58230464282</v>
      </c>
      <c r="T286" s="68">
        <v>1937.3899999999999</v>
      </c>
      <c r="U286" s="70">
        <v>6.5411244167770277E-2</v>
      </c>
      <c r="V286" s="68">
        <v>30321.340249775389</v>
      </c>
      <c r="W286" s="68">
        <v>7919.56</v>
      </c>
      <c r="X286" s="70">
        <f t="shared" si="50"/>
        <v>0.26118766303737734</v>
      </c>
      <c r="Y286" s="68">
        <v>743.77655168951924</v>
      </c>
      <c r="Z286" s="108">
        <v>0</v>
      </c>
      <c r="AA286" s="70">
        <f t="shared" si="51"/>
        <v>0</v>
      </c>
      <c r="AB286" s="68">
        <v>17.572833783674461</v>
      </c>
      <c r="AC286" s="68">
        <v>3</v>
      </c>
      <c r="AD286" s="70">
        <f t="shared" si="52"/>
        <v>0.17071805475034221</v>
      </c>
      <c r="AE286" s="68">
        <v>2.7196849100916509</v>
      </c>
      <c r="AF286" s="68">
        <v>0</v>
      </c>
      <c r="AG286" s="70">
        <f t="shared" si="53"/>
        <v>0</v>
      </c>
      <c r="AH286" s="68">
        <v>100.60120126213903</v>
      </c>
      <c r="AI286" s="68">
        <v>68</v>
      </c>
      <c r="AJ286" s="70">
        <f t="shared" si="54"/>
        <v>0.67593626265764684</v>
      </c>
      <c r="AK286" s="68">
        <v>3.4265592758119285</v>
      </c>
      <c r="AL286" s="68">
        <v>1</v>
      </c>
      <c r="AM286" s="70">
        <f t="shared" si="55"/>
        <v>0.29183793990052848</v>
      </c>
      <c r="AN286" s="68">
        <v>4.1117180661391455</v>
      </c>
      <c r="AO286" s="68">
        <v>2</v>
      </c>
      <c r="AP286" s="70">
        <f t="shared" si="56"/>
        <v>0.48641467333823701</v>
      </c>
      <c r="AQ286" s="68">
        <v>9.8571645729915041</v>
      </c>
      <c r="AR286" s="68">
        <v>5</v>
      </c>
      <c r="AS286" s="70">
        <f t="shared" si="57"/>
        <v>0.50724525932131959</v>
      </c>
      <c r="AT286" s="68">
        <v>2.5850521443588592</v>
      </c>
      <c r="AU286" s="68">
        <v>0</v>
      </c>
      <c r="AV286" s="70">
        <f t="shared" si="58"/>
        <v>0</v>
      </c>
      <c r="AW286" s="68">
        <v>2.2341317285868185</v>
      </c>
      <c r="AX286" s="68">
        <v>0</v>
      </c>
      <c r="AY286" s="70">
        <f t="shared" si="59"/>
        <v>0</v>
      </c>
      <c r="AZ286" s="68">
        <v>9.1173150272880985</v>
      </c>
      <c r="BA286" s="68">
        <v>0</v>
      </c>
      <c r="BB286" s="70">
        <f t="shared" si="60"/>
        <v>0</v>
      </c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</row>
    <row r="287" spans="1:87" x14ac:dyDescent="0.25">
      <c r="A287" s="131">
        <v>5973</v>
      </c>
      <c r="B287" s="131">
        <v>10210</v>
      </c>
      <c r="C287" s="131">
        <v>1061974265</v>
      </c>
      <c r="D287" s="131" t="s">
        <v>977</v>
      </c>
      <c r="E287" s="131" t="s">
        <v>556</v>
      </c>
      <c r="F287" s="131" t="s">
        <v>556</v>
      </c>
      <c r="G287" s="131" t="s">
        <v>978</v>
      </c>
      <c r="H287" s="131" t="s">
        <v>979</v>
      </c>
      <c r="I287" s="131" t="s">
        <v>1242</v>
      </c>
      <c r="J287" s="131" t="s">
        <v>903</v>
      </c>
      <c r="K287" s="131" t="s">
        <v>976</v>
      </c>
      <c r="L287" s="131">
        <v>75014</v>
      </c>
      <c r="M287" s="131" t="s">
        <v>1236</v>
      </c>
      <c r="N287" s="131"/>
      <c r="O287" s="178"/>
      <c r="P287" s="179">
        <v>76336.845499999996</v>
      </c>
      <c r="Q287" s="68">
        <v>4867.83</v>
      </c>
      <c r="R287" s="70">
        <f t="shared" si="49"/>
        <v>6.3767764676626579E-2</v>
      </c>
      <c r="S287" s="68">
        <v>11020.58230464282</v>
      </c>
      <c r="T287" s="68">
        <v>0</v>
      </c>
      <c r="U287" s="70">
        <v>0</v>
      </c>
      <c r="V287" s="68">
        <v>30321.340249775389</v>
      </c>
      <c r="W287" s="68">
        <v>0</v>
      </c>
      <c r="X287" s="70">
        <f t="shared" si="50"/>
        <v>0</v>
      </c>
      <c r="Y287" s="68">
        <v>743.77655168951924</v>
      </c>
      <c r="Z287" s="108">
        <v>0</v>
      </c>
      <c r="AA287" s="70">
        <f t="shared" si="51"/>
        <v>0</v>
      </c>
      <c r="AB287" s="68">
        <v>17.572833783674461</v>
      </c>
      <c r="AC287" s="68">
        <v>2</v>
      </c>
      <c r="AD287" s="70">
        <f t="shared" si="52"/>
        <v>0.11381203650022814</v>
      </c>
      <c r="AE287" s="68">
        <v>2.7196849100916509</v>
      </c>
      <c r="AF287" s="68">
        <v>0</v>
      </c>
      <c r="AG287" s="70">
        <f t="shared" si="53"/>
        <v>0</v>
      </c>
      <c r="AH287" s="68">
        <v>100.60120126213903</v>
      </c>
      <c r="AI287" s="68">
        <v>7</v>
      </c>
      <c r="AJ287" s="70">
        <f t="shared" si="54"/>
        <v>6.9581674097110705E-2</v>
      </c>
      <c r="AK287" s="68">
        <v>3.4265592758119285</v>
      </c>
      <c r="AL287" s="68">
        <v>0</v>
      </c>
      <c r="AM287" s="70">
        <f t="shared" si="55"/>
        <v>0</v>
      </c>
      <c r="AN287" s="68">
        <v>4.1117180661391455</v>
      </c>
      <c r="AO287" s="68">
        <v>0</v>
      </c>
      <c r="AP287" s="70">
        <f t="shared" si="56"/>
        <v>0</v>
      </c>
      <c r="AQ287" s="68">
        <v>9.8571645729915041</v>
      </c>
      <c r="AR287" s="68">
        <v>0</v>
      </c>
      <c r="AS287" s="70">
        <f t="shared" si="57"/>
        <v>0</v>
      </c>
      <c r="AT287" s="68">
        <v>2.5850521443588592</v>
      </c>
      <c r="AU287" s="68">
        <v>0</v>
      </c>
      <c r="AV287" s="70">
        <f t="shared" si="58"/>
        <v>0</v>
      </c>
      <c r="AW287" s="68">
        <v>2.2341317285868185</v>
      </c>
      <c r="AX287" s="68">
        <v>0</v>
      </c>
      <c r="AY287" s="70">
        <f t="shared" si="59"/>
        <v>0</v>
      </c>
      <c r="AZ287" s="68">
        <v>9.1173150272880985</v>
      </c>
      <c r="BA287" s="68">
        <v>0</v>
      </c>
      <c r="BB287" s="70">
        <f t="shared" si="60"/>
        <v>0</v>
      </c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</row>
    <row r="288" spans="1:87" x14ac:dyDescent="0.25">
      <c r="A288" s="131">
        <v>8985</v>
      </c>
      <c r="B288" s="131">
        <v>10210</v>
      </c>
      <c r="C288" s="131">
        <v>1077812822</v>
      </c>
      <c r="D288" s="131" t="s">
        <v>980</v>
      </c>
      <c r="E288" s="131" t="s">
        <v>556</v>
      </c>
      <c r="F288" s="131" t="s">
        <v>556</v>
      </c>
      <c r="G288" s="131" t="s">
        <v>981</v>
      </c>
      <c r="H288" s="131" t="s">
        <v>981</v>
      </c>
      <c r="I288" s="131" t="s">
        <v>1242</v>
      </c>
      <c r="J288" s="131" t="s">
        <v>903</v>
      </c>
      <c r="K288" s="131" t="s">
        <v>976</v>
      </c>
      <c r="L288" s="131">
        <v>75014</v>
      </c>
      <c r="M288" s="131"/>
      <c r="N288" s="131"/>
      <c r="O288" s="178"/>
      <c r="P288" s="179">
        <v>88836.845499999996</v>
      </c>
      <c r="Q288" s="68">
        <v>128848.74000000002</v>
      </c>
      <c r="R288" s="70">
        <f t="shared" si="49"/>
        <v>1.4503975155218678</v>
      </c>
      <c r="S288" s="68">
        <v>11020.58230464282</v>
      </c>
      <c r="T288" s="68">
        <v>2891.27</v>
      </c>
      <c r="U288" s="70">
        <v>0.262351835871862</v>
      </c>
      <c r="V288" s="68">
        <v>30321.340249775389</v>
      </c>
      <c r="W288" s="68">
        <v>6828.71</v>
      </c>
      <c r="X288" s="70">
        <f t="shared" si="50"/>
        <v>0.22521135094120998</v>
      </c>
      <c r="Y288" s="68">
        <v>743.77655168951924</v>
      </c>
      <c r="Z288" s="108">
        <v>0</v>
      </c>
      <c r="AA288" s="70">
        <f t="shared" si="51"/>
        <v>0</v>
      </c>
      <c r="AB288" s="68">
        <v>17.572833783674461</v>
      </c>
      <c r="AC288" s="68">
        <v>10</v>
      </c>
      <c r="AD288" s="70">
        <f t="shared" si="52"/>
        <v>0.56906018250114065</v>
      </c>
      <c r="AE288" s="68">
        <v>2.7196849100916509</v>
      </c>
      <c r="AF288" s="68">
        <v>0</v>
      </c>
      <c r="AG288" s="70">
        <f t="shared" si="53"/>
        <v>0</v>
      </c>
      <c r="AH288" s="68">
        <v>100.60120126213903</v>
      </c>
      <c r="AI288" s="68">
        <v>145</v>
      </c>
      <c r="AJ288" s="70">
        <f t="shared" si="54"/>
        <v>1.4413346777258647</v>
      </c>
      <c r="AK288" s="68">
        <v>3.4265592758119285</v>
      </c>
      <c r="AL288" s="68">
        <v>1</v>
      </c>
      <c r="AM288" s="70">
        <f t="shared" si="55"/>
        <v>0.29183793990052848</v>
      </c>
      <c r="AN288" s="68">
        <v>4.1117180661391455</v>
      </c>
      <c r="AO288" s="68">
        <v>1</v>
      </c>
      <c r="AP288" s="70">
        <f t="shared" si="56"/>
        <v>0.24320733666911851</v>
      </c>
      <c r="AQ288" s="68">
        <v>9.8571645729915041</v>
      </c>
      <c r="AR288" s="68">
        <v>2</v>
      </c>
      <c r="AS288" s="70">
        <f t="shared" si="57"/>
        <v>0.20289810372852785</v>
      </c>
      <c r="AT288" s="68">
        <v>2.5850521443588592</v>
      </c>
      <c r="AU288" s="68">
        <v>0</v>
      </c>
      <c r="AV288" s="70">
        <f t="shared" si="58"/>
        <v>0</v>
      </c>
      <c r="AW288" s="68">
        <v>2.5999661618073429</v>
      </c>
      <c r="AX288" s="68">
        <v>0</v>
      </c>
      <c r="AY288" s="70">
        <f t="shared" si="59"/>
        <v>0</v>
      </c>
      <c r="AZ288" s="68">
        <v>9.1173150272880985</v>
      </c>
      <c r="BA288" s="68">
        <v>0</v>
      </c>
      <c r="BB288" s="70">
        <f t="shared" si="60"/>
        <v>0</v>
      </c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</row>
    <row r="289" spans="1:87" x14ac:dyDescent="0.25">
      <c r="A289" s="131">
        <v>3693</v>
      </c>
      <c r="B289" s="131">
        <v>10210</v>
      </c>
      <c r="C289" s="131">
        <v>1039370539</v>
      </c>
      <c r="D289" s="131" t="s">
        <v>982</v>
      </c>
      <c r="E289" s="131" t="s">
        <v>556</v>
      </c>
      <c r="F289" s="131" t="s">
        <v>556</v>
      </c>
      <c r="G289" s="131" t="s">
        <v>983</v>
      </c>
      <c r="H289" s="131" t="s">
        <v>983</v>
      </c>
      <c r="I289" s="131" t="s">
        <v>1242</v>
      </c>
      <c r="J289" s="131" t="s">
        <v>903</v>
      </c>
      <c r="K289" s="131" t="s">
        <v>976</v>
      </c>
      <c r="L289" s="131">
        <v>75014</v>
      </c>
      <c r="M289" s="131" t="s">
        <v>1164</v>
      </c>
      <c r="N289" s="131"/>
      <c r="O289" s="178">
        <v>0.5</v>
      </c>
      <c r="P289" s="179">
        <v>32538.598000000002</v>
      </c>
      <c r="Q289" s="68">
        <v>53192.210000000006</v>
      </c>
      <c r="R289" s="70">
        <f t="shared" si="49"/>
        <v>1.6347419148175961</v>
      </c>
      <c r="S289" s="68">
        <v>4898.0365798412531</v>
      </c>
      <c r="T289" s="68">
        <v>5912.17</v>
      </c>
      <c r="U289" s="70">
        <v>1.2070489682197545</v>
      </c>
      <c r="V289" s="68">
        <v>13476.151222122393</v>
      </c>
      <c r="W289" s="68">
        <v>8727.82</v>
      </c>
      <c r="X289" s="70">
        <f t="shared" si="50"/>
        <v>0.64764930699741985</v>
      </c>
      <c r="Y289" s="68">
        <v>330.56735630645301</v>
      </c>
      <c r="Z289" s="108">
        <v>0</v>
      </c>
      <c r="AA289" s="70">
        <f t="shared" si="51"/>
        <v>0</v>
      </c>
      <c r="AB289" s="68">
        <v>7.8101483482997605</v>
      </c>
      <c r="AC289" s="68">
        <v>5</v>
      </c>
      <c r="AD289" s="70">
        <f t="shared" si="52"/>
        <v>0.64019270531378336</v>
      </c>
      <c r="AE289" s="68">
        <v>1.2087488489296225</v>
      </c>
      <c r="AF289" s="68">
        <v>0</v>
      </c>
      <c r="AG289" s="70">
        <f t="shared" si="53"/>
        <v>0</v>
      </c>
      <c r="AH289" s="68">
        <v>44.711645005395127</v>
      </c>
      <c r="AI289" s="68">
        <v>26</v>
      </c>
      <c r="AJ289" s="70">
        <f t="shared" si="54"/>
        <v>0.58150399066871084</v>
      </c>
      <c r="AK289" s="68">
        <v>1.5229152336941905</v>
      </c>
      <c r="AL289" s="68">
        <v>0</v>
      </c>
      <c r="AM289" s="70">
        <f t="shared" si="55"/>
        <v>0</v>
      </c>
      <c r="AN289" s="68">
        <v>1.8274302516173979</v>
      </c>
      <c r="AO289" s="68">
        <v>0</v>
      </c>
      <c r="AP289" s="70">
        <f t="shared" si="56"/>
        <v>0</v>
      </c>
      <c r="AQ289" s="68">
        <v>5.3766352216317301</v>
      </c>
      <c r="AR289" s="68">
        <v>4</v>
      </c>
      <c r="AS289" s="70">
        <f t="shared" si="57"/>
        <v>0.74395971367126867</v>
      </c>
      <c r="AT289" s="68">
        <v>1.148912064159493</v>
      </c>
      <c r="AU289" s="68">
        <v>1</v>
      </c>
      <c r="AV289" s="70">
        <f t="shared" si="58"/>
        <v>0.87038863216356577</v>
      </c>
      <c r="AW289" s="68">
        <v>0.95229916456963903</v>
      </c>
      <c r="AX289" s="68">
        <v>0</v>
      </c>
      <c r="AY289" s="70">
        <f t="shared" si="59"/>
        <v>0</v>
      </c>
      <c r="AZ289" s="68">
        <v>4.052140012128044</v>
      </c>
      <c r="BA289" s="68">
        <v>6</v>
      </c>
      <c r="BB289" s="70">
        <f t="shared" si="60"/>
        <v>1.4806990829640674</v>
      </c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</row>
    <row r="290" spans="1:87" x14ac:dyDescent="0.25">
      <c r="A290" s="119">
        <v>27221</v>
      </c>
      <c r="B290" s="119">
        <v>10210</v>
      </c>
      <c r="C290" s="119">
        <v>1076802857</v>
      </c>
      <c r="D290" s="119" t="s">
        <v>984</v>
      </c>
      <c r="E290" s="119" t="s">
        <v>556</v>
      </c>
      <c r="F290" s="119" t="s">
        <v>556</v>
      </c>
      <c r="G290" s="119" t="s">
        <v>985</v>
      </c>
      <c r="H290" s="119" t="s">
        <v>985</v>
      </c>
      <c r="I290" s="119" t="s">
        <v>1242</v>
      </c>
      <c r="J290" s="119" t="s">
        <v>903</v>
      </c>
      <c r="K290" s="119" t="s">
        <v>976</v>
      </c>
      <c r="L290" s="119">
        <v>75014</v>
      </c>
      <c r="M290" s="119" t="s">
        <v>1246</v>
      </c>
      <c r="N290" s="119"/>
      <c r="O290" s="182"/>
      <c r="P290" s="162">
        <v>76336.845499999996</v>
      </c>
      <c r="Q290" s="68">
        <v>80636.56</v>
      </c>
      <c r="R290" s="70">
        <f t="shared" si="49"/>
        <v>1.0563255459645631</v>
      </c>
      <c r="S290" s="68">
        <v>11020.58230464282</v>
      </c>
      <c r="T290" s="68">
        <v>0</v>
      </c>
      <c r="U290" s="70">
        <v>0</v>
      </c>
      <c r="V290" s="68">
        <v>30321.340249775389</v>
      </c>
      <c r="W290" s="68">
        <v>18523.47</v>
      </c>
      <c r="X290" s="70">
        <f t="shared" si="50"/>
        <v>0.61090538371361136</v>
      </c>
      <c r="Y290" s="68">
        <v>743.77655168951924</v>
      </c>
      <c r="Z290" s="108">
        <v>0</v>
      </c>
      <c r="AA290" s="70">
        <f t="shared" si="51"/>
        <v>0</v>
      </c>
      <c r="AB290" s="68">
        <v>17.572833783674461</v>
      </c>
      <c r="AC290" s="68">
        <v>13</v>
      </c>
      <c r="AD290" s="70">
        <f t="shared" si="52"/>
        <v>0.73977823725148295</v>
      </c>
      <c r="AE290" s="68">
        <v>2.7196849100916509</v>
      </c>
      <c r="AF290" s="68">
        <v>1</v>
      </c>
      <c r="AG290" s="70">
        <f t="shared" si="53"/>
        <v>0.367689652683443</v>
      </c>
      <c r="AH290" s="68">
        <v>100.60120126213903</v>
      </c>
      <c r="AI290" s="68">
        <v>56</v>
      </c>
      <c r="AJ290" s="70">
        <f t="shared" si="54"/>
        <v>0.55665339277688564</v>
      </c>
      <c r="AK290" s="68">
        <v>3.4265592758119285</v>
      </c>
      <c r="AL290" s="68">
        <v>0</v>
      </c>
      <c r="AM290" s="70">
        <f t="shared" si="55"/>
        <v>0</v>
      </c>
      <c r="AN290" s="68">
        <v>4.1117180661391455</v>
      </c>
      <c r="AO290" s="68">
        <v>0</v>
      </c>
      <c r="AP290" s="70">
        <f t="shared" si="56"/>
        <v>0</v>
      </c>
      <c r="AQ290" s="68">
        <v>12.545482183807369</v>
      </c>
      <c r="AR290" s="68">
        <v>12</v>
      </c>
      <c r="AS290" s="70">
        <f t="shared" si="57"/>
        <v>0.95651963186305977</v>
      </c>
      <c r="AT290" s="68">
        <v>2.5850521443588592</v>
      </c>
      <c r="AU290" s="68">
        <v>1</v>
      </c>
      <c r="AV290" s="70">
        <f t="shared" si="58"/>
        <v>0.38683939207269591</v>
      </c>
      <c r="AW290" s="68">
        <v>2.2341317285868185</v>
      </c>
      <c r="AX290" s="68">
        <v>0</v>
      </c>
      <c r="AY290" s="70">
        <f t="shared" si="59"/>
        <v>0</v>
      </c>
      <c r="AZ290" s="68">
        <v>9.1173150272880985</v>
      </c>
      <c r="BA290" s="68">
        <v>2</v>
      </c>
      <c r="BB290" s="70">
        <f t="shared" si="60"/>
        <v>0.21936282710578778</v>
      </c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</row>
    <row r="291" spans="1:87" x14ac:dyDescent="0.25">
      <c r="A291" s="126">
        <v>20560</v>
      </c>
      <c r="B291" s="126">
        <v>21414</v>
      </c>
      <c r="C291" s="126">
        <v>1125821742</v>
      </c>
      <c r="D291" s="126" t="s">
        <v>1146</v>
      </c>
      <c r="E291" s="126" t="s">
        <v>551</v>
      </c>
      <c r="F291" s="126" t="s">
        <v>551</v>
      </c>
      <c r="G291" s="126" t="s">
        <v>1147</v>
      </c>
      <c r="H291" s="126" t="s">
        <v>1147</v>
      </c>
      <c r="I291" s="126" t="s">
        <v>1242</v>
      </c>
      <c r="J291" s="126" t="s">
        <v>1102</v>
      </c>
      <c r="K291" s="126" t="s">
        <v>1103</v>
      </c>
      <c r="L291" s="126">
        <v>75003</v>
      </c>
      <c r="M291" s="126"/>
      <c r="N291" s="126"/>
      <c r="O291" s="176"/>
      <c r="P291" s="177">
        <v>360108.55160806503</v>
      </c>
      <c r="Q291" s="68">
        <v>0</v>
      </c>
      <c r="R291" s="70">
        <f t="shared" si="49"/>
        <v>0</v>
      </c>
      <c r="S291" s="68">
        <v>53142.120358948639</v>
      </c>
      <c r="T291" s="68">
        <v>0</v>
      </c>
      <c r="U291" s="70">
        <v>0</v>
      </c>
      <c r="V291" s="68">
        <v>160641.96190820131</v>
      </c>
      <c r="W291" s="68">
        <v>0</v>
      </c>
      <c r="X291" s="70">
        <f t="shared" si="50"/>
        <v>0</v>
      </c>
      <c r="Y291" s="68">
        <v>4625.3261184368166</v>
      </c>
      <c r="Z291" s="108">
        <v>0</v>
      </c>
      <c r="AA291" s="70">
        <f t="shared" si="51"/>
        <v>0</v>
      </c>
      <c r="AB291" s="68">
        <v>60</v>
      </c>
      <c r="AC291" s="68">
        <v>0</v>
      </c>
      <c r="AD291" s="70">
        <f t="shared" si="52"/>
        <v>0</v>
      </c>
      <c r="AE291" s="68">
        <v>11.086516921542293</v>
      </c>
      <c r="AF291" s="68">
        <v>0</v>
      </c>
      <c r="AG291" s="70">
        <f t="shared" si="53"/>
        <v>0</v>
      </c>
      <c r="AH291" s="68">
        <v>381.05731012691655</v>
      </c>
      <c r="AI291" s="68">
        <v>0</v>
      </c>
      <c r="AJ291" s="70">
        <f t="shared" si="54"/>
        <v>0</v>
      </c>
      <c r="AK291" s="68">
        <v>13.859980364671637</v>
      </c>
      <c r="AL291" s="68">
        <v>0</v>
      </c>
      <c r="AM291" s="70">
        <f t="shared" si="55"/>
        <v>0</v>
      </c>
      <c r="AN291" s="68">
        <v>18.767785176376805</v>
      </c>
      <c r="AO291" s="68">
        <v>0</v>
      </c>
      <c r="AP291" s="70">
        <f t="shared" si="56"/>
        <v>0</v>
      </c>
      <c r="AQ291" s="68">
        <v>31.363705459518425</v>
      </c>
      <c r="AR291" s="68">
        <v>0</v>
      </c>
      <c r="AS291" s="70">
        <f t="shared" si="57"/>
        <v>0</v>
      </c>
      <c r="AT291" s="68">
        <v>10</v>
      </c>
      <c r="AU291" s="68">
        <v>0</v>
      </c>
      <c r="AV291" s="70">
        <f t="shared" si="58"/>
        <v>0</v>
      </c>
      <c r="AW291" s="68">
        <v>10.539208630032032</v>
      </c>
      <c r="AX291" s="68">
        <v>0</v>
      </c>
      <c r="AY291" s="70">
        <f t="shared" si="59"/>
        <v>0</v>
      </c>
      <c r="AZ291" s="68">
        <v>41.316737542790747</v>
      </c>
      <c r="BA291" s="68">
        <v>0</v>
      </c>
      <c r="BB291" s="70">
        <f t="shared" si="60"/>
        <v>0</v>
      </c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</row>
    <row r="292" spans="1:87" x14ac:dyDescent="0.25">
      <c r="A292" s="131">
        <v>4570</v>
      </c>
      <c r="B292" s="131">
        <v>20560</v>
      </c>
      <c r="C292" s="131">
        <v>1028752549</v>
      </c>
      <c r="D292" s="131" t="s">
        <v>1104</v>
      </c>
      <c r="E292" s="131" t="s">
        <v>556</v>
      </c>
      <c r="F292" s="131" t="s">
        <v>556</v>
      </c>
      <c r="G292" s="131" t="s">
        <v>1105</v>
      </c>
      <c r="H292" s="131" t="s">
        <v>1105</v>
      </c>
      <c r="I292" s="131" t="s">
        <v>1242</v>
      </c>
      <c r="J292" s="131" t="s">
        <v>1102</v>
      </c>
      <c r="K292" s="131" t="s">
        <v>1103</v>
      </c>
      <c r="L292" s="131">
        <v>75003</v>
      </c>
      <c r="M292" s="131" t="s">
        <v>1236</v>
      </c>
      <c r="N292" s="131"/>
      <c r="O292" s="178"/>
      <c r="P292" s="179">
        <v>115031.660885686</v>
      </c>
      <c r="Q292" s="68">
        <v>82527.850000000006</v>
      </c>
      <c r="R292" s="70">
        <f t="shared" si="49"/>
        <v>0.71743595949651617</v>
      </c>
      <c r="S292" s="68">
        <v>15499.785104693354</v>
      </c>
      <c r="T292" s="68">
        <v>8387.83</v>
      </c>
      <c r="U292" s="70">
        <v>0.54115782530818157</v>
      </c>
      <c r="V292" s="68">
        <v>46853.905556558711</v>
      </c>
      <c r="W292" s="68">
        <v>28227.84</v>
      </c>
      <c r="X292" s="70">
        <f t="shared" si="50"/>
        <v>0.60246503817969566</v>
      </c>
      <c r="Y292" s="68">
        <v>1349.0534512107383</v>
      </c>
      <c r="Z292" s="108">
        <v>238</v>
      </c>
      <c r="AA292" s="70">
        <f t="shared" si="51"/>
        <v>0.1764199926892456</v>
      </c>
      <c r="AB292" s="68">
        <v>17.5</v>
      </c>
      <c r="AC292" s="68">
        <v>15</v>
      </c>
      <c r="AD292" s="70">
        <f t="shared" si="52"/>
        <v>0.8571428571428571</v>
      </c>
      <c r="AE292" s="68">
        <v>3.2335674354498356</v>
      </c>
      <c r="AF292" s="68">
        <v>1</v>
      </c>
      <c r="AG292" s="70">
        <f t="shared" si="53"/>
        <v>0.30925595954391644</v>
      </c>
      <c r="AH292" s="68">
        <v>111.141715453684</v>
      </c>
      <c r="AI292" s="68">
        <v>38</v>
      </c>
      <c r="AJ292" s="70">
        <f t="shared" si="54"/>
        <v>0.34190582577282341</v>
      </c>
      <c r="AK292" s="68">
        <v>4.0424942730292281</v>
      </c>
      <c r="AL292" s="68">
        <v>3</v>
      </c>
      <c r="AM292" s="70">
        <f t="shared" si="55"/>
        <v>0.74211607917800737</v>
      </c>
      <c r="AN292" s="68">
        <v>5.4739373431099017</v>
      </c>
      <c r="AO292" s="68">
        <v>4</v>
      </c>
      <c r="AP292" s="70">
        <f t="shared" si="56"/>
        <v>0.7307354376342724</v>
      </c>
      <c r="AQ292" s="68">
        <v>7.1688469621756399</v>
      </c>
      <c r="AR292" s="68">
        <v>10</v>
      </c>
      <c r="AS292" s="70">
        <f t="shared" si="57"/>
        <v>1.3949244631336288</v>
      </c>
      <c r="AT292" s="68">
        <v>4</v>
      </c>
      <c r="AU292" s="68">
        <v>0</v>
      </c>
      <c r="AV292" s="70">
        <f t="shared" si="58"/>
        <v>0</v>
      </c>
      <c r="AW292" s="68">
        <v>3.3666033970024394</v>
      </c>
      <c r="AX292" s="68">
        <v>0</v>
      </c>
      <c r="AY292" s="70">
        <f t="shared" si="59"/>
        <v>0</v>
      </c>
      <c r="AZ292" s="68">
        <v>12.0507151166473</v>
      </c>
      <c r="BA292" s="68">
        <v>9</v>
      </c>
      <c r="BB292" s="70">
        <f t="shared" si="60"/>
        <v>0.74684364478644671</v>
      </c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</row>
    <row r="293" spans="1:87" x14ac:dyDescent="0.25">
      <c r="A293" s="131">
        <v>3689</v>
      </c>
      <c r="B293" s="131">
        <v>20560</v>
      </c>
      <c r="C293" s="131">
        <v>1047830060</v>
      </c>
      <c r="D293" s="131" t="s">
        <v>1106</v>
      </c>
      <c r="E293" s="131" t="s">
        <v>556</v>
      </c>
      <c r="F293" s="131" t="s">
        <v>556</v>
      </c>
      <c r="G293" s="131" t="s">
        <v>1107</v>
      </c>
      <c r="H293" s="131" t="s">
        <v>1108</v>
      </c>
      <c r="I293" s="131" t="s">
        <v>1242</v>
      </c>
      <c r="J293" s="131" t="s">
        <v>1102</v>
      </c>
      <c r="K293" s="131" t="s">
        <v>1103</v>
      </c>
      <c r="L293" s="131">
        <v>75003</v>
      </c>
      <c r="M293" s="131" t="s">
        <v>1246</v>
      </c>
      <c r="N293" s="131"/>
      <c r="O293" s="178"/>
      <c r="P293" s="179">
        <v>101698.327552352</v>
      </c>
      <c r="Q293" s="68">
        <v>86758.5</v>
      </c>
      <c r="R293" s="70">
        <f t="shared" si="49"/>
        <v>0.85309662496995031</v>
      </c>
      <c r="S293" s="68">
        <v>15499.785104693354</v>
      </c>
      <c r="T293" s="68">
        <v>17386.95</v>
      </c>
      <c r="U293" s="70">
        <v>1.1217542619178127</v>
      </c>
      <c r="V293" s="68">
        <v>46853.905556558711</v>
      </c>
      <c r="W293" s="68">
        <v>23143.739999999998</v>
      </c>
      <c r="X293" s="70">
        <f t="shared" si="50"/>
        <v>0.4939554072405451</v>
      </c>
      <c r="Y293" s="68">
        <v>1349.0534512107383</v>
      </c>
      <c r="Z293" s="108">
        <v>240</v>
      </c>
      <c r="AA293" s="70">
        <f t="shared" si="51"/>
        <v>0.17790251363621404</v>
      </c>
      <c r="AB293" s="68">
        <v>17.5</v>
      </c>
      <c r="AC293" s="68">
        <v>6</v>
      </c>
      <c r="AD293" s="70">
        <f t="shared" si="52"/>
        <v>0.34285714285714286</v>
      </c>
      <c r="AE293" s="68">
        <v>3.2335674354498356</v>
      </c>
      <c r="AF293" s="68">
        <v>1</v>
      </c>
      <c r="AG293" s="70">
        <f t="shared" si="53"/>
        <v>0.30925595954391644</v>
      </c>
      <c r="AH293" s="68">
        <v>111.141715453684</v>
      </c>
      <c r="AI293" s="68">
        <v>39</v>
      </c>
      <c r="AJ293" s="70">
        <f t="shared" si="54"/>
        <v>0.35090334750368724</v>
      </c>
      <c r="AK293" s="68">
        <v>4.0424942730292281</v>
      </c>
      <c r="AL293" s="68">
        <v>1</v>
      </c>
      <c r="AM293" s="70">
        <f t="shared" si="55"/>
        <v>0.24737202639266911</v>
      </c>
      <c r="AN293" s="68">
        <v>5.4739373431099017</v>
      </c>
      <c r="AO293" s="68">
        <v>1</v>
      </c>
      <c r="AP293" s="70">
        <f t="shared" si="56"/>
        <v>0.1826838594085681</v>
      </c>
      <c r="AQ293" s="68">
        <v>11.649376313535415</v>
      </c>
      <c r="AR293" s="68">
        <v>5</v>
      </c>
      <c r="AS293" s="70">
        <f t="shared" si="57"/>
        <v>0.42920752711803961</v>
      </c>
      <c r="AT293" s="68">
        <v>1</v>
      </c>
      <c r="AU293" s="68">
        <v>0</v>
      </c>
      <c r="AV293" s="70">
        <f t="shared" si="58"/>
        <v>0</v>
      </c>
      <c r="AW293" s="68">
        <v>2.9763800015671942</v>
      </c>
      <c r="AX293" s="68">
        <v>0</v>
      </c>
      <c r="AY293" s="70">
        <f t="shared" si="59"/>
        <v>0</v>
      </c>
      <c r="AZ293" s="68">
        <v>12.0507151166473</v>
      </c>
      <c r="BA293" s="68">
        <v>6</v>
      </c>
      <c r="BB293" s="70">
        <f t="shared" si="60"/>
        <v>0.49789576319096446</v>
      </c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</row>
    <row r="294" spans="1:87" x14ac:dyDescent="0.25">
      <c r="A294" s="131">
        <v>3694</v>
      </c>
      <c r="B294" s="131">
        <v>20560</v>
      </c>
      <c r="C294" s="131">
        <v>1056007147</v>
      </c>
      <c r="D294" s="131" t="s">
        <v>1109</v>
      </c>
      <c r="E294" s="131" t="s">
        <v>556</v>
      </c>
      <c r="F294" s="131" t="s">
        <v>556</v>
      </c>
      <c r="G294" s="131" t="s">
        <v>1110</v>
      </c>
      <c r="H294" s="131" t="s">
        <v>1111</v>
      </c>
      <c r="I294" s="131" t="s">
        <v>1242</v>
      </c>
      <c r="J294" s="131" t="s">
        <v>1102</v>
      </c>
      <c r="K294" s="131" t="s">
        <v>1103</v>
      </c>
      <c r="L294" s="131">
        <v>75003</v>
      </c>
      <c r="M294" s="131" t="s">
        <v>1164</v>
      </c>
      <c r="N294" s="131"/>
      <c r="O294" s="178">
        <v>0.5</v>
      </c>
      <c r="P294" s="179">
        <v>41680.235560000001</v>
      </c>
      <c r="Q294" s="68">
        <v>76450.460000000006</v>
      </c>
      <c r="R294" s="70">
        <f t="shared" si="49"/>
        <v>1.8342137219917383</v>
      </c>
      <c r="S294" s="68">
        <v>6642.7650448685799</v>
      </c>
      <c r="T294" s="68">
        <v>3912.16</v>
      </c>
      <c r="U294" s="70">
        <v>0.18313458202766639</v>
      </c>
      <c r="V294" s="68">
        <v>20080.245238525164</v>
      </c>
      <c r="W294" s="68">
        <v>10750.87</v>
      </c>
      <c r="X294" s="70">
        <f t="shared" si="50"/>
        <v>0.53539535360722623</v>
      </c>
      <c r="Y294" s="68">
        <v>578.16576480460208</v>
      </c>
      <c r="Z294" s="108">
        <v>0</v>
      </c>
      <c r="AA294" s="70">
        <f t="shared" si="51"/>
        <v>0</v>
      </c>
      <c r="AB294" s="68">
        <v>7.5</v>
      </c>
      <c r="AC294" s="68">
        <v>5</v>
      </c>
      <c r="AD294" s="70">
        <f t="shared" si="52"/>
        <v>0.66666666666666663</v>
      </c>
      <c r="AE294" s="68">
        <v>1.3858146151927866</v>
      </c>
      <c r="AF294" s="68">
        <v>0</v>
      </c>
      <c r="AG294" s="70">
        <f t="shared" si="53"/>
        <v>0</v>
      </c>
      <c r="AH294" s="68">
        <v>47.632163765864568</v>
      </c>
      <c r="AI294" s="68">
        <v>34</v>
      </c>
      <c r="AJ294" s="70">
        <f t="shared" si="54"/>
        <v>0.71380339064852616</v>
      </c>
      <c r="AK294" s="68">
        <v>1.7324975455839546</v>
      </c>
      <c r="AL294" s="68">
        <v>3</v>
      </c>
      <c r="AM294" s="70">
        <f t="shared" si="55"/>
        <v>1.731604184748684</v>
      </c>
      <c r="AN294" s="68">
        <v>2.3459731470471006</v>
      </c>
      <c r="AO294" s="68">
        <v>2</v>
      </c>
      <c r="AP294" s="70">
        <f t="shared" si="56"/>
        <v>0.85252467723998449</v>
      </c>
      <c r="AQ294" s="68">
        <v>5.3766352216317301</v>
      </c>
      <c r="AR294" s="68">
        <v>9</v>
      </c>
      <c r="AS294" s="70">
        <f t="shared" si="57"/>
        <v>1.6739093557603544</v>
      </c>
      <c r="AT294" s="68">
        <v>1</v>
      </c>
      <c r="AU294" s="68">
        <v>0</v>
      </c>
      <c r="AV294" s="70">
        <f t="shared" si="58"/>
        <v>0</v>
      </c>
      <c r="AW294" s="68">
        <v>1.2198452282072436</v>
      </c>
      <c r="AX294" s="68">
        <v>0</v>
      </c>
      <c r="AY294" s="70">
        <f t="shared" si="59"/>
        <v>0</v>
      </c>
      <c r="AZ294" s="68">
        <v>5.1645921928488425</v>
      </c>
      <c r="BA294" s="68">
        <v>5</v>
      </c>
      <c r="BB294" s="70">
        <f t="shared" si="60"/>
        <v>0.96813065064909765</v>
      </c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</row>
    <row r="295" spans="1:87" x14ac:dyDescent="0.25">
      <c r="A295" s="131">
        <v>7212</v>
      </c>
      <c r="B295" s="131">
        <v>20560</v>
      </c>
      <c r="C295" s="131">
        <v>1027262219</v>
      </c>
      <c r="D295" s="131" t="s">
        <v>1112</v>
      </c>
      <c r="E295" s="131" t="s">
        <v>556</v>
      </c>
      <c r="F295" s="131" t="s">
        <v>556</v>
      </c>
      <c r="G295" s="131" t="s">
        <v>1113</v>
      </c>
      <c r="H295" s="131" t="s">
        <v>1113</v>
      </c>
      <c r="I295" s="131" t="s">
        <v>1242</v>
      </c>
      <c r="J295" s="131" t="s">
        <v>1102</v>
      </c>
      <c r="K295" s="131" t="s">
        <v>1103</v>
      </c>
      <c r="L295" s="131">
        <v>75003</v>
      </c>
      <c r="M295" s="131" t="s">
        <v>1236</v>
      </c>
      <c r="N295" s="131"/>
      <c r="O295" s="178"/>
      <c r="P295" s="179">
        <v>101698.327552352</v>
      </c>
      <c r="Q295" s="68">
        <v>57057.42</v>
      </c>
      <c r="R295" s="70">
        <f t="shared" si="49"/>
        <v>0.56104580452051322</v>
      </c>
      <c r="S295" s="68">
        <v>15499.785104693354</v>
      </c>
      <c r="T295" s="68">
        <v>15170.359999999999</v>
      </c>
      <c r="U295" s="70">
        <v>0.97874647277570292</v>
      </c>
      <c r="V295" s="68">
        <v>46853.905556558711</v>
      </c>
      <c r="W295" s="68">
        <v>14183.48</v>
      </c>
      <c r="X295" s="70">
        <f t="shared" si="50"/>
        <v>0.30271713385512139</v>
      </c>
      <c r="Y295" s="68">
        <v>1349.0534512107383</v>
      </c>
      <c r="Z295" s="108">
        <v>0</v>
      </c>
      <c r="AA295" s="70">
        <f t="shared" si="51"/>
        <v>0</v>
      </c>
      <c r="AB295" s="68">
        <v>17.5</v>
      </c>
      <c r="AC295" s="68">
        <v>5</v>
      </c>
      <c r="AD295" s="70">
        <f t="shared" si="52"/>
        <v>0.2857142857142857</v>
      </c>
      <c r="AE295" s="68">
        <v>3.2335674354498356</v>
      </c>
      <c r="AF295" s="68">
        <v>0</v>
      </c>
      <c r="AG295" s="70">
        <f t="shared" si="53"/>
        <v>0</v>
      </c>
      <c r="AH295" s="68">
        <v>111.141715453684</v>
      </c>
      <c r="AI295" s="68">
        <v>33</v>
      </c>
      <c r="AJ295" s="70">
        <f t="shared" si="54"/>
        <v>0.29691821711850458</v>
      </c>
      <c r="AK295" s="68">
        <v>4.0424942730292281</v>
      </c>
      <c r="AL295" s="68">
        <v>0</v>
      </c>
      <c r="AM295" s="70">
        <f t="shared" si="55"/>
        <v>0</v>
      </c>
      <c r="AN295" s="68">
        <v>5.4739373431099017</v>
      </c>
      <c r="AO295" s="68">
        <v>2</v>
      </c>
      <c r="AP295" s="70">
        <f t="shared" si="56"/>
        <v>0.3653677188171362</v>
      </c>
      <c r="AQ295" s="68">
        <v>7.1688469621756399</v>
      </c>
      <c r="AR295" s="68">
        <v>12</v>
      </c>
      <c r="AS295" s="70">
        <f t="shared" si="57"/>
        <v>1.6739093557603546</v>
      </c>
      <c r="AT295" s="68">
        <v>4</v>
      </c>
      <c r="AU295" s="68">
        <v>0</v>
      </c>
      <c r="AV295" s="70">
        <f t="shared" si="58"/>
        <v>0</v>
      </c>
      <c r="AW295" s="68">
        <v>2.9763800015671942</v>
      </c>
      <c r="AX295" s="68">
        <v>0</v>
      </c>
      <c r="AY295" s="70">
        <f t="shared" si="59"/>
        <v>0</v>
      </c>
      <c r="AZ295" s="68">
        <v>12.0507151166473</v>
      </c>
      <c r="BA295" s="68">
        <v>3</v>
      </c>
      <c r="BB295" s="70">
        <f t="shared" si="60"/>
        <v>0.24894788159548223</v>
      </c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</row>
    <row r="296" spans="1:87" x14ac:dyDescent="0.25">
      <c r="A296" s="131">
        <v>21742</v>
      </c>
      <c r="B296" s="131">
        <v>21414</v>
      </c>
      <c r="C296" s="131">
        <v>1010065884</v>
      </c>
      <c r="D296" s="131" t="s">
        <v>1114</v>
      </c>
      <c r="E296" s="131" t="s">
        <v>551</v>
      </c>
      <c r="F296" s="131" t="s">
        <v>551</v>
      </c>
      <c r="G296" s="131" t="s">
        <v>1115</v>
      </c>
      <c r="H296" s="131" t="s">
        <v>1115</v>
      </c>
      <c r="I296" s="131" t="s">
        <v>1242</v>
      </c>
      <c r="J296" s="131" t="s">
        <v>1102</v>
      </c>
      <c r="K296" s="131" t="s">
        <v>1116</v>
      </c>
      <c r="L296" s="131">
        <v>75004</v>
      </c>
      <c r="M296" s="131"/>
      <c r="N296" s="131"/>
      <c r="O296" s="178"/>
      <c r="P296" s="179">
        <v>1180355.8080486574</v>
      </c>
      <c r="Q296" s="68">
        <v>0</v>
      </c>
      <c r="R296" s="70">
        <f t="shared" si="49"/>
        <v>0</v>
      </c>
      <c r="S296" s="68">
        <v>125392.97915767781</v>
      </c>
      <c r="T296" s="68">
        <v>0</v>
      </c>
      <c r="U296" s="70">
        <v>0</v>
      </c>
      <c r="V296" s="68">
        <v>358035.18497458054</v>
      </c>
      <c r="W296" s="68">
        <v>0</v>
      </c>
      <c r="X296" s="70">
        <f t="shared" si="50"/>
        <v>0</v>
      </c>
      <c r="Y296" s="68">
        <v>10658.360185963102</v>
      </c>
      <c r="Z296" s="108">
        <v>0</v>
      </c>
      <c r="AA296" s="70">
        <f t="shared" si="51"/>
        <v>0</v>
      </c>
      <c r="AB296" s="68">
        <v>185</v>
      </c>
      <c r="AC296" s="68">
        <v>0</v>
      </c>
      <c r="AD296" s="70">
        <f t="shared" si="52"/>
        <v>0</v>
      </c>
      <c r="AE296" s="68">
        <v>25.547191167032238</v>
      </c>
      <c r="AF296" s="68">
        <v>0</v>
      </c>
      <c r="AG296" s="70">
        <f t="shared" si="53"/>
        <v>0</v>
      </c>
      <c r="AH296" s="68">
        <v>860.17988855332953</v>
      </c>
      <c r="AI296" s="68">
        <v>1</v>
      </c>
      <c r="AJ296" s="70">
        <f t="shared" si="54"/>
        <v>1.1625475244275046E-3</v>
      </c>
      <c r="AK296" s="68">
        <v>31.938215622938987</v>
      </c>
      <c r="AL296" s="68">
        <v>0</v>
      </c>
      <c r="AM296" s="70">
        <f t="shared" si="55"/>
        <v>0</v>
      </c>
      <c r="AN296" s="68">
        <v>43.247504971650898</v>
      </c>
      <c r="AO296" s="68">
        <v>0</v>
      </c>
      <c r="AP296" s="70">
        <f t="shared" si="56"/>
        <v>0</v>
      </c>
      <c r="AQ296" s="68">
        <v>108.74923251857443</v>
      </c>
      <c r="AR296" s="68">
        <v>0</v>
      </c>
      <c r="AS296" s="70">
        <f t="shared" si="57"/>
        <v>0</v>
      </c>
      <c r="AT296" s="68">
        <v>35.819023176737133</v>
      </c>
      <c r="AU296" s="68">
        <v>0</v>
      </c>
      <c r="AV296" s="70">
        <f t="shared" si="58"/>
        <v>0</v>
      </c>
      <c r="AW296" s="68">
        <v>34.545183842882764</v>
      </c>
      <c r="AX296" s="68">
        <v>0</v>
      </c>
      <c r="AY296" s="70">
        <f t="shared" si="59"/>
        <v>0</v>
      </c>
      <c r="AZ296" s="68">
        <v>95.208134337735189</v>
      </c>
      <c r="BA296" s="68">
        <v>0</v>
      </c>
      <c r="BB296" s="70">
        <f t="shared" si="60"/>
        <v>0</v>
      </c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</row>
    <row r="297" spans="1:87" x14ac:dyDescent="0.25">
      <c r="A297" s="126">
        <v>9084</v>
      </c>
      <c r="B297" s="126">
        <v>21742</v>
      </c>
      <c r="C297" s="126">
        <v>1076469178</v>
      </c>
      <c r="D297" s="126" t="s">
        <v>1120</v>
      </c>
      <c r="E297" s="126" t="s">
        <v>554</v>
      </c>
      <c r="F297" s="126" t="s">
        <v>554</v>
      </c>
      <c r="G297" s="126" t="s">
        <v>1121</v>
      </c>
      <c r="H297" s="126" t="s">
        <v>1121</v>
      </c>
      <c r="I297" s="126" t="s">
        <v>1242</v>
      </c>
      <c r="J297" s="126" t="s">
        <v>1102</v>
      </c>
      <c r="K297" s="126" t="s">
        <v>1116</v>
      </c>
      <c r="L297" s="126">
        <v>75004</v>
      </c>
      <c r="M297" s="126"/>
      <c r="N297" s="126"/>
      <c r="O297" s="176"/>
      <c r="P297" s="177">
        <v>563640</v>
      </c>
      <c r="Q297" s="68">
        <v>0</v>
      </c>
      <c r="R297" s="70">
        <f t="shared" si="49"/>
        <v>0</v>
      </c>
      <c r="S297" s="68">
        <v>61963.76652013178</v>
      </c>
      <c r="T297" s="68">
        <v>0</v>
      </c>
      <c r="U297" s="70">
        <v>0</v>
      </c>
      <c r="V297" s="68">
        <v>168072.17068244074</v>
      </c>
      <c r="W297" s="68">
        <v>0</v>
      </c>
      <c r="X297" s="70">
        <f t="shared" si="50"/>
        <v>0</v>
      </c>
      <c r="Y297" s="68">
        <v>5329.1800929815508</v>
      </c>
      <c r="Z297" s="108">
        <v>0</v>
      </c>
      <c r="AA297" s="70">
        <f t="shared" si="51"/>
        <v>0</v>
      </c>
      <c r="AB297" s="68">
        <v>86</v>
      </c>
      <c r="AC297" s="68">
        <v>0</v>
      </c>
      <c r="AD297" s="70">
        <f t="shared" si="52"/>
        <v>0</v>
      </c>
      <c r="AE297" s="68">
        <v>12.06395138443189</v>
      </c>
      <c r="AF297" s="68">
        <v>0</v>
      </c>
      <c r="AG297" s="70">
        <f t="shared" si="53"/>
        <v>0</v>
      </c>
      <c r="AH297" s="68">
        <v>426.79105848351674</v>
      </c>
      <c r="AI297" s="68">
        <v>0</v>
      </c>
      <c r="AJ297" s="70">
        <f t="shared" si="54"/>
        <v>0</v>
      </c>
      <c r="AK297" s="68">
        <v>15.081935155276744</v>
      </c>
      <c r="AL297" s="68">
        <v>0</v>
      </c>
      <c r="AM297" s="70">
        <f t="shared" si="55"/>
        <v>0</v>
      </c>
      <c r="AN297" s="68">
        <v>20.422432903279592</v>
      </c>
      <c r="AO297" s="68">
        <v>1</v>
      </c>
      <c r="AP297" s="70">
        <f t="shared" si="56"/>
        <v>4.896576253847857E-2</v>
      </c>
      <c r="AQ297" s="68">
        <v>51.353804244882369</v>
      </c>
      <c r="AR297" s="68">
        <v>0</v>
      </c>
      <c r="AS297" s="70">
        <f t="shared" si="57"/>
        <v>0</v>
      </c>
      <c r="AT297" s="68">
        <v>19</v>
      </c>
      <c r="AU297" s="68">
        <v>0</v>
      </c>
      <c r="AV297" s="70">
        <f t="shared" si="58"/>
        <v>0</v>
      </c>
      <c r="AW297" s="68">
        <v>16.495913595233308</v>
      </c>
      <c r="AX297" s="68">
        <v>0</v>
      </c>
      <c r="AY297" s="70">
        <f t="shared" si="59"/>
        <v>0</v>
      </c>
      <c r="AZ297" s="68">
        <v>44.959396770597174</v>
      </c>
      <c r="BA297" s="68">
        <v>0</v>
      </c>
      <c r="BB297" s="70">
        <f t="shared" si="60"/>
        <v>0</v>
      </c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</row>
    <row r="298" spans="1:87" x14ac:dyDescent="0.25">
      <c r="A298" s="131">
        <v>7421</v>
      </c>
      <c r="B298" s="131">
        <v>9084</v>
      </c>
      <c r="C298" s="131">
        <v>1081884353</v>
      </c>
      <c r="D298" s="131" t="s">
        <v>1122</v>
      </c>
      <c r="E298" s="131" t="s">
        <v>556</v>
      </c>
      <c r="F298" s="131" t="s">
        <v>556</v>
      </c>
      <c r="G298" s="131" t="s">
        <v>1123</v>
      </c>
      <c r="H298" s="131" t="s">
        <v>1123</v>
      </c>
      <c r="I298" s="131" t="s">
        <v>1242</v>
      </c>
      <c r="J298" s="131" t="s">
        <v>1102</v>
      </c>
      <c r="K298" s="131" t="s">
        <v>1116</v>
      </c>
      <c r="L298" s="131">
        <v>75004</v>
      </c>
      <c r="M298" s="131"/>
      <c r="N298" s="131"/>
      <c r="O298" s="178"/>
      <c r="P298" s="179">
        <v>149347.560672411</v>
      </c>
      <c r="Q298" s="68">
        <v>170631.37999999998</v>
      </c>
      <c r="R298" s="70">
        <f t="shared" si="49"/>
        <v>1.1425119983999896</v>
      </c>
      <c r="S298" s="68">
        <v>19803.337817225842</v>
      </c>
      <c r="T298" s="68">
        <v>17105.64</v>
      </c>
      <c r="U298" s="70">
        <v>0.37233521278348403</v>
      </c>
      <c r="V298" s="68">
        <v>42018.042586246258</v>
      </c>
      <c r="W298" s="68">
        <v>24577.79</v>
      </c>
      <c r="X298" s="70">
        <f t="shared" si="50"/>
        <v>0.58493419700719318</v>
      </c>
      <c r="Y298" s="68">
        <v>1303.7235000000001</v>
      </c>
      <c r="Z298" s="108">
        <v>0</v>
      </c>
      <c r="AA298" s="70">
        <f t="shared" si="51"/>
        <v>0</v>
      </c>
      <c r="AB298" s="68">
        <v>21.5</v>
      </c>
      <c r="AC298" s="68">
        <v>6</v>
      </c>
      <c r="AD298" s="70">
        <f t="shared" si="52"/>
        <v>0.27906976744186046</v>
      </c>
      <c r="AE298" s="68">
        <v>3.0159878461079725</v>
      </c>
      <c r="AF298" s="68">
        <v>4</v>
      </c>
      <c r="AG298" s="70">
        <f t="shared" si="53"/>
        <v>1.32626529154017</v>
      </c>
      <c r="AH298" s="68">
        <v>106.69776462087918</v>
      </c>
      <c r="AI298" s="68">
        <v>83</v>
      </c>
      <c r="AJ298" s="70">
        <f t="shared" si="54"/>
        <v>0.77789820897295647</v>
      </c>
      <c r="AK298" s="68">
        <v>3.770483788819186</v>
      </c>
      <c r="AL298" s="68">
        <v>0</v>
      </c>
      <c r="AM298" s="70">
        <f t="shared" si="55"/>
        <v>0</v>
      </c>
      <c r="AN298" s="68">
        <v>5.105608225819898</v>
      </c>
      <c r="AO298" s="68">
        <v>1</v>
      </c>
      <c r="AP298" s="70">
        <f t="shared" si="56"/>
        <v>0.19586305015391428</v>
      </c>
      <c r="AQ298" s="68">
        <v>12.838451061220592</v>
      </c>
      <c r="AR298" s="68">
        <v>10</v>
      </c>
      <c r="AS298" s="70">
        <f t="shared" si="57"/>
        <v>0.77891016231745236</v>
      </c>
      <c r="AT298" s="68">
        <v>4</v>
      </c>
      <c r="AU298" s="68">
        <v>3</v>
      </c>
      <c r="AV298" s="70">
        <f t="shared" si="58"/>
        <v>0.75</v>
      </c>
      <c r="AW298" s="68">
        <v>4.3709184169167479</v>
      </c>
      <c r="AX298" s="68">
        <v>0</v>
      </c>
      <c r="AY298" s="70">
        <f t="shared" si="59"/>
        <v>0</v>
      </c>
      <c r="AZ298" s="68">
        <v>11.239849192649293</v>
      </c>
      <c r="BA298" s="68">
        <v>2</v>
      </c>
      <c r="BB298" s="70">
        <f t="shared" si="60"/>
        <v>0.17793833046336355</v>
      </c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</row>
    <row r="299" spans="1:87" x14ac:dyDescent="0.25">
      <c r="A299" s="131">
        <v>23897</v>
      </c>
      <c r="B299" s="131">
        <v>9084</v>
      </c>
      <c r="C299" s="131">
        <v>1035853462</v>
      </c>
      <c r="D299" s="131" t="s">
        <v>1139</v>
      </c>
      <c r="E299" s="131" t="s">
        <v>556</v>
      </c>
      <c r="F299" s="131" t="s">
        <v>556</v>
      </c>
      <c r="G299" s="131" t="s">
        <v>1140</v>
      </c>
      <c r="H299" s="131" t="s">
        <v>1140</v>
      </c>
      <c r="I299" s="131" t="s">
        <v>1242</v>
      </c>
      <c r="J299" s="131" t="s">
        <v>1102</v>
      </c>
      <c r="K299" s="131" t="s">
        <v>1116</v>
      </c>
      <c r="L299" s="131">
        <v>75004</v>
      </c>
      <c r="M299" s="131" t="s">
        <v>1246</v>
      </c>
      <c r="N299" s="131"/>
      <c r="O299" s="178"/>
      <c r="P299" s="179">
        <v>138097.560672411</v>
      </c>
      <c r="Q299" s="68">
        <v>135493.09</v>
      </c>
      <c r="R299" s="70">
        <f t="shared" si="49"/>
        <v>0.98114035715236703</v>
      </c>
      <c r="S299" s="68">
        <v>14053.337730032945</v>
      </c>
      <c r="T299" s="68">
        <v>16134.09</v>
      </c>
      <c r="U299" s="70">
        <v>0.99962018061933167</v>
      </c>
      <c r="V299" s="68">
        <v>42018.042586246258</v>
      </c>
      <c r="W299" s="68">
        <v>23347.64</v>
      </c>
      <c r="X299" s="70">
        <f t="shared" si="50"/>
        <v>0.55565748813921112</v>
      </c>
      <c r="Y299" s="68">
        <v>1303.7235000000001</v>
      </c>
      <c r="Z299" s="108">
        <v>0</v>
      </c>
      <c r="AA299" s="70">
        <f t="shared" si="51"/>
        <v>0</v>
      </c>
      <c r="AB299" s="68">
        <v>21.5</v>
      </c>
      <c r="AC299" s="68">
        <v>20</v>
      </c>
      <c r="AD299" s="70">
        <f t="shared" si="52"/>
        <v>0.93023255813953487</v>
      </c>
      <c r="AE299" s="68">
        <v>3.0159878461079725</v>
      </c>
      <c r="AF299" s="68">
        <v>4</v>
      </c>
      <c r="AG299" s="70">
        <f t="shared" si="53"/>
        <v>1.32626529154017</v>
      </c>
      <c r="AH299" s="68">
        <v>106.69776462087918</v>
      </c>
      <c r="AI299" s="68">
        <v>65</v>
      </c>
      <c r="AJ299" s="70">
        <f t="shared" si="54"/>
        <v>0.60919739256918282</v>
      </c>
      <c r="AK299" s="68">
        <v>3.770483788819186</v>
      </c>
      <c r="AL299" s="68">
        <v>0</v>
      </c>
      <c r="AM299" s="70">
        <f t="shared" si="55"/>
        <v>0</v>
      </c>
      <c r="AN299" s="68">
        <v>5.105608225819898</v>
      </c>
      <c r="AO299" s="68">
        <v>3</v>
      </c>
      <c r="AP299" s="70">
        <f t="shared" si="56"/>
        <v>0.58758915046174287</v>
      </c>
      <c r="AQ299" s="68">
        <v>12.838451061220592</v>
      </c>
      <c r="AR299" s="68">
        <v>10</v>
      </c>
      <c r="AS299" s="70">
        <f t="shared" si="57"/>
        <v>0.77891016231745236</v>
      </c>
      <c r="AT299" s="68">
        <v>7</v>
      </c>
      <c r="AU299" s="68">
        <v>10</v>
      </c>
      <c r="AV299" s="70">
        <f t="shared" si="58"/>
        <v>1.4285714285714286</v>
      </c>
      <c r="AW299" s="68">
        <v>4.0416674270182762</v>
      </c>
      <c r="AX299" s="68">
        <v>0</v>
      </c>
      <c r="AY299" s="70">
        <f t="shared" si="59"/>
        <v>0</v>
      </c>
      <c r="AZ299" s="68">
        <v>11.239849192649293</v>
      </c>
      <c r="BA299" s="68">
        <v>5</v>
      </c>
      <c r="BB299" s="70">
        <f t="shared" si="60"/>
        <v>0.4448458261584089</v>
      </c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</row>
    <row r="300" spans="1:87" x14ac:dyDescent="0.25">
      <c r="A300" s="131">
        <v>27277</v>
      </c>
      <c r="B300" s="131">
        <v>9084</v>
      </c>
      <c r="C300" s="131">
        <v>1098812546</v>
      </c>
      <c r="D300" s="131" t="s">
        <v>954</v>
      </c>
      <c r="E300" s="131" t="s">
        <v>556</v>
      </c>
      <c r="F300" s="131" t="s">
        <v>556</v>
      </c>
      <c r="G300" s="131" t="s">
        <v>955</v>
      </c>
      <c r="H300" s="131" t="s">
        <v>955</v>
      </c>
      <c r="I300" s="131" t="s">
        <v>1242</v>
      </c>
      <c r="J300" s="131" t="s">
        <v>1102</v>
      </c>
      <c r="K300" s="131" t="s">
        <v>1116</v>
      </c>
      <c r="L300" s="131">
        <v>75004</v>
      </c>
      <c r="M300" s="131"/>
      <c r="N300" s="131"/>
      <c r="O300" s="178"/>
      <c r="P300" s="179">
        <v>138097.560672411</v>
      </c>
      <c r="Q300" s="68">
        <v>74873.960000000006</v>
      </c>
      <c r="R300" s="70">
        <f t="shared" si="49"/>
        <v>0.54218162605791964</v>
      </c>
      <c r="S300" s="68">
        <v>14053.337730032945</v>
      </c>
      <c r="T300" s="68">
        <v>4794.7800000000007</v>
      </c>
      <c r="U300" s="70">
        <v>0.28555778542373311</v>
      </c>
      <c r="V300" s="68">
        <v>42018.042586246258</v>
      </c>
      <c r="W300" s="68">
        <v>14366.939999999999</v>
      </c>
      <c r="X300" s="70">
        <f t="shared" si="50"/>
        <v>0.34192311482645604</v>
      </c>
      <c r="Y300" s="68">
        <v>1303.7235000000001</v>
      </c>
      <c r="Z300" s="108">
        <v>0</v>
      </c>
      <c r="AA300" s="70">
        <f t="shared" si="51"/>
        <v>0</v>
      </c>
      <c r="AB300" s="68">
        <v>21.5</v>
      </c>
      <c r="AC300" s="68">
        <v>8</v>
      </c>
      <c r="AD300" s="70">
        <f t="shared" si="52"/>
        <v>0.37209302325581395</v>
      </c>
      <c r="AE300" s="68">
        <v>3.0159878461079725</v>
      </c>
      <c r="AF300" s="68">
        <v>0</v>
      </c>
      <c r="AG300" s="70">
        <f t="shared" si="53"/>
        <v>0</v>
      </c>
      <c r="AH300" s="68">
        <v>106.69776462087918</v>
      </c>
      <c r="AI300" s="68">
        <v>94</v>
      </c>
      <c r="AJ300" s="70">
        <f t="shared" si="54"/>
        <v>0.88099315233081821</v>
      </c>
      <c r="AK300" s="68">
        <v>3.770483788819186</v>
      </c>
      <c r="AL300" s="68">
        <v>0</v>
      </c>
      <c r="AM300" s="70">
        <f t="shared" si="55"/>
        <v>0</v>
      </c>
      <c r="AN300" s="68">
        <v>5.105608225819898</v>
      </c>
      <c r="AO300" s="68">
        <v>4</v>
      </c>
      <c r="AP300" s="70">
        <f t="shared" si="56"/>
        <v>0.78345220061565712</v>
      </c>
      <c r="AQ300" s="68">
        <v>12.838451061220592</v>
      </c>
      <c r="AR300" s="68">
        <v>3</v>
      </c>
      <c r="AS300" s="70">
        <f t="shared" si="57"/>
        <v>0.2336730486952357</v>
      </c>
      <c r="AT300" s="68">
        <v>4</v>
      </c>
      <c r="AU300" s="68">
        <v>3</v>
      </c>
      <c r="AV300" s="70">
        <f t="shared" si="58"/>
        <v>0.75</v>
      </c>
      <c r="AW300" s="68">
        <v>4.0416674270182762</v>
      </c>
      <c r="AX300" s="68">
        <v>0</v>
      </c>
      <c r="AY300" s="70">
        <f t="shared" si="59"/>
        <v>0</v>
      </c>
      <c r="AZ300" s="68">
        <v>11.239849192649293</v>
      </c>
      <c r="BA300" s="68">
        <v>4</v>
      </c>
      <c r="BB300" s="70">
        <f t="shared" si="60"/>
        <v>0.3558766609267271</v>
      </c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</row>
    <row r="301" spans="1:87" x14ac:dyDescent="0.25">
      <c r="A301" s="131">
        <v>7298</v>
      </c>
      <c r="B301" s="131">
        <v>9084</v>
      </c>
      <c r="C301" s="131">
        <v>1055111130</v>
      </c>
      <c r="D301" s="131" t="s">
        <v>1124</v>
      </c>
      <c r="E301" s="131" t="s">
        <v>556</v>
      </c>
      <c r="F301" s="131" t="s">
        <v>556</v>
      </c>
      <c r="G301" s="131" t="s">
        <v>1125</v>
      </c>
      <c r="H301" s="131" t="s">
        <v>1126</v>
      </c>
      <c r="I301" s="131" t="s">
        <v>1242</v>
      </c>
      <c r="J301" s="131" t="s">
        <v>1102</v>
      </c>
      <c r="K301" s="131" t="s">
        <v>1116</v>
      </c>
      <c r="L301" s="131">
        <v>75004</v>
      </c>
      <c r="M301" s="131"/>
      <c r="N301" s="131"/>
      <c r="O301" s="178"/>
      <c r="P301" s="179">
        <v>138097.560672411</v>
      </c>
      <c r="Q301" s="68">
        <v>655062.11999999988</v>
      </c>
      <c r="R301" s="70">
        <f t="shared" si="49"/>
        <v>4.7434735038796934</v>
      </c>
      <c r="S301" s="68">
        <v>14053.337730032945</v>
      </c>
      <c r="T301" s="68">
        <v>9561.76</v>
      </c>
      <c r="U301" s="70">
        <v>0.52260609835801497</v>
      </c>
      <c r="V301" s="68">
        <v>42018.042586246258</v>
      </c>
      <c r="W301" s="68">
        <v>31298.079999999998</v>
      </c>
      <c r="X301" s="70">
        <f t="shared" si="50"/>
        <v>0.74487239465659405</v>
      </c>
      <c r="Y301" s="68">
        <v>1303.7235000000001</v>
      </c>
      <c r="Z301" s="108">
        <v>0</v>
      </c>
      <c r="AA301" s="70">
        <f t="shared" si="51"/>
        <v>0</v>
      </c>
      <c r="AB301" s="68">
        <v>21.5</v>
      </c>
      <c r="AC301" s="68">
        <v>11</v>
      </c>
      <c r="AD301" s="70">
        <f t="shared" si="52"/>
        <v>0.51162790697674421</v>
      </c>
      <c r="AE301" s="68">
        <v>3.0159878461079725</v>
      </c>
      <c r="AF301" s="68">
        <v>0</v>
      </c>
      <c r="AG301" s="70">
        <f t="shared" si="53"/>
        <v>0</v>
      </c>
      <c r="AH301" s="68">
        <v>106.69776462087918</v>
      </c>
      <c r="AI301" s="68">
        <v>79</v>
      </c>
      <c r="AJ301" s="70">
        <f t="shared" si="54"/>
        <v>0.74040913866100677</v>
      </c>
      <c r="AK301" s="68">
        <v>3.770483788819186</v>
      </c>
      <c r="AL301" s="68">
        <v>2</v>
      </c>
      <c r="AM301" s="70">
        <f t="shared" si="55"/>
        <v>0.53043591008949709</v>
      </c>
      <c r="AN301" s="68">
        <v>5.105608225819898</v>
      </c>
      <c r="AO301" s="68">
        <v>7</v>
      </c>
      <c r="AP301" s="70">
        <f t="shared" si="56"/>
        <v>1.3710413510774</v>
      </c>
      <c r="AQ301" s="68">
        <v>12.838451061220592</v>
      </c>
      <c r="AR301" s="68">
        <v>11</v>
      </c>
      <c r="AS301" s="70">
        <f t="shared" si="57"/>
        <v>0.85680117854919757</v>
      </c>
      <c r="AT301" s="68">
        <v>4</v>
      </c>
      <c r="AU301" s="68">
        <v>4</v>
      </c>
      <c r="AV301" s="70">
        <f t="shared" si="58"/>
        <v>1</v>
      </c>
      <c r="AW301" s="68">
        <v>4.0416674270182762</v>
      </c>
      <c r="AX301" s="68">
        <v>0</v>
      </c>
      <c r="AY301" s="70">
        <f t="shared" si="59"/>
        <v>0</v>
      </c>
      <c r="AZ301" s="68">
        <v>11.239849192649293</v>
      </c>
      <c r="BA301" s="68">
        <v>6</v>
      </c>
      <c r="BB301" s="70">
        <f t="shared" si="60"/>
        <v>0.5338149913900907</v>
      </c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</row>
    <row r="302" spans="1:87" x14ac:dyDescent="0.25">
      <c r="A302" s="119">
        <v>10224</v>
      </c>
      <c r="B302" s="119">
        <v>21742</v>
      </c>
      <c r="C302" s="119">
        <v>1020104392</v>
      </c>
      <c r="D302" s="119" t="s">
        <v>1127</v>
      </c>
      <c r="E302" s="119" t="s">
        <v>554</v>
      </c>
      <c r="F302" s="119" t="s">
        <v>554</v>
      </c>
      <c r="G302" s="119" t="s">
        <v>1128</v>
      </c>
      <c r="H302" s="119" t="s">
        <v>1128</v>
      </c>
      <c r="I302" s="119" t="s">
        <v>1242</v>
      </c>
      <c r="J302" s="119" t="s">
        <v>1102</v>
      </c>
      <c r="K302" s="119" t="s">
        <v>1116</v>
      </c>
      <c r="L302" s="119">
        <v>75004</v>
      </c>
      <c r="M302" s="119"/>
      <c r="N302" s="119"/>
      <c r="O302" s="182"/>
      <c r="P302" s="162">
        <v>616716</v>
      </c>
      <c r="Q302" s="68">
        <v>0</v>
      </c>
      <c r="R302" s="70">
        <f t="shared" si="49"/>
        <v>0</v>
      </c>
      <c r="S302" s="68">
        <v>63428.7978754414</v>
      </c>
      <c r="T302" s="68">
        <v>0</v>
      </c>
      <c r="U302" s="70">
        <v>0</v>
      </c>
      <c r="V302" s="68">
        <v>189963.01429213973</v>
      </c>
      <c r="W302" s="68">
        <v>0</v>
      </c>
      <c r="X302" s="70">
        <f t="shared" si="50"/>
        <v>0</v>
      </c>
      <c r="Y302" s="68">
        <v>5329.1800929815508</v>
      </c>
      <c r="Z302" s="108">
        <v>0</v>
      </c>
      <c r="AA302" s="70">
        <f t="shared" si="51"/>
        <v>0</v>
      </c>
      <c r="AB302" s="68">
        <v>99</v>
      </c>
      <c r="AC302" s="68">
        <v>0</v>
      </c>
      <c r="AD302" s="70">
        <f t="shared" si="52"/>
        <v>0</v>
      </c>
      <c r="AE302" s="68">
        <v>13.483239782600348</v>
      </c>
      <c r="AF302" s="68">
        <v>0</v>
      </c>
      <c r="AG302" s="70">
        <f t="shared" si="53"/>
        <v>0</v>
      </c>
      <c r="AH302" s="68">
        <v>433.3888300698128</v>
      </c>
      <c r="AI302" s="68">
        <v>0</v>
      </c>
      <c r="AJ302" s="70">
        <f t="shared" si="54"/>
        <v>0</v>
      </c>
      <c r="AK302" s="68">
        <v>16.856280467662245</v>
      </c>
      <c r="AL302" s="68">
        <v>0</v>
      </c>
      <c r="AM302" s="70">
        <f t="shared" si="55"/>
        <v>0</v>
      </c>
      <c r="AN302" s="68">
        <v>22.825072068371306</v>
      </c>
      <c r="AO302" s="68">
        <v>0</v>
      </c>
      <c r="AP302" s="70">
        <f t="shared" si="56"/>
        <v>0</v>
      </c>
      <c r="AQ302" s="68">
        <v>57.395428273692062</v>
      </c>
      <c r="AR302" s="68">
        <v>0</v>
      </c>
      <c r="AS302" s="70">
        <f t="shared" si="57"/>
        <v>0</v>
      </c>
      <c r="AT302" s="68">
        <v>17</v>
      </c>
      <c r="AU302" s="68">
        <v>0</v>
      </c>
      <c r="AV302" s="70">
        <f t="shared" si="58"/>
        <v>0</v>
      </c>
      <c r="AW302" s="68">
        <v>18.049275865442311</v>
      </c>
      <c r="AX302" s="68">
        <v>0</v>
      </c>
      <c r="AY302" s="70">
        <f t="shared" si="59"/>
        <v>0</v>
      </c>
      <c r="AZ302" s="68">
        <v>50.248737567138015</v>
      </c>
      <c r="BA302" s="68">
        <v>0</v>
      </c>
      <c r="BB302" s="70">
        <f t="shared" si="60"/>
        <v>0</v>
      </c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</row>
    <row r="303" spans="1:87" x14ac:dyDescent="0.25">
      <c r="A303" s="131">
        <v>10194</v>
      </c>
      <c r="B303" s="131">
        <v>10224</v>
      </c>
      <c r="C303" s="131">
        <v>1091772317</v>
      </c>
      <c r="D303" s="131" t="s">
        <v>1129</v>
      </c>
      <c r="E303" s="131" t="s">
        <v>556</v>
      </c>
      <c r="F303" s="131" t="s">
        <v>556</v>
      </c>
      <c r="G303" s="131" t="s">
        <v>1130</v>
      </c>
      <c r="H303" s="131" t="s">
        <v>1130</v>
      </c>
      <c r="I303" s="131" t="s">
        <v>1242</v>
      </c>
      <c r="J303" s="131" t="s">
        <v>1102</v>
      </c>
      <c r="K303" s="131" t="s">
        <v>1116</v>
      </c>
      <c r="L303" s="131">
        <v>75004</v>
      </c>
      <c r="M303" s="131" t="s">
        <v>1161</v>
      </c>
      <c r="N303" s="131"/>
      <c r="O303" s="178"/>
      <c r="P303" s="179">
        <v>138097.560672411</v>
      </c>
      <c r="Q303" s="68">
        <v>115773.94</v>
      </c>
      <c r="R303" s="70">
        <f t="shared" si="49"/>
        <v>0.83834891388584254</v>
      </c>
      <c r="S303" s="68">
        <v>14053.337730032945</v>
      </c>
      <c r="T303" s="68">
        <v>10432.17</v>
      </c>
      <c r="U303" s="70">
        <v>0.74232685504353446</v>
      </c>
      <c r="V303" s="68">
        <v>42018.042586246258</v>
      </c>
      <c r="W303" s="68">
        <v>20490.449999999997</v>
      </c>
      <c r="X303" s="70">
        <f t="shared" si="50"/>
        <v>0.48765836623496411</v>
      </c>
      <c r="Y303" s="68">
        <v>1532.29502324539</v>
      </c>
      <c r="Z303" s="108">
        <v>0</v>
      </c>
      <c r="AA303" s="70">
        <f t="shared" si="51"/>
        <v>0</v>
      </c>
      <c r="AB303" s="68">
        <v>21.5</v>
      </c>
      <c r="AC303" s="68">
        <v>15</v>
      </c>
      <c r="AD303" s="70">
        <f t="shared" si="52"/>
        <v>0.69767441860465118</v>
      </c>
      <c r="AE303" s="68">
        <v>3.0159878461079725</v>
      </c>
      <c r="AF303" s="68">
        <v>0</v>
      </c>
      <c r="AG303" s="70">
        <f t="shared" si="53"/>
        <v>0</v>
      </c>
      <c r="AH303" s="68">
        <v>106.69776462087918</v>
      </c>
      <c r="AI303" s="68">
        <v>36</v>
      </c>
      <c r="AJ303" s="70">
        <f t="shared" si="54"/>
        <v>0.33740163280754742</v>
      </c>
      <c r="AK303" s="68">
        <v>3.770483788819186</v>
      </c>
      <c r="AL303" s="68">
        <v>1</v>
      </c>
      <c r="AM303" s="70">
        <f t="shared" si="55"/>
        <v>0.26521795504474854</v>
      </c>
      <c r="AN303" s="68">
        <v>5.105608225819898</v>
      </c>
      <c r="AO303" s="68">
        <v>7</v>
      </c>
      <c r="AP303" s="70">
        <f t="shared" si="56"/>
        <v>1.3710413510774</v>
      </c>
      <c r="AQ303" s="68">
        <v>12.838451061220592</v>
      </c>
      <c r="AR303" s="68">
        <v>6</v>
      </c>
      <c r="AS303" s="70">
        <f t="shared" si="57"/>
        <v>0.46734609739047139</v>
      </c>
      <c r="AT303" s="68">
        <v>4</v>
      </c>
      <c r="AU303" s="68">
        <v>5</v>
      </c>
      <c r="AV303" s="70">
        <f t="shared" si="58"/>
        <v>1.25</v>
      </c>
      <c r="AW303" s="68">
        <v>4.0416674270182762</v>
      </c>
      <c r="AX303" s="68">
        <v>1</v>
      </c>
      <c r="AY303" s="70">
        <f t="shared" si="59"/>
        <v>0.24742263386518815</v>
      </c>
      <c r="AZ303" s="68">
        <v>11.239849192649293</v>
      </c>
      <c r="BA303" s="68">
        <v>5</v>
      </c>
      <c r="BB303" s="70">
        <f t="shared" si="60"/>
        <v>0.4448458261584089</v>
      </c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</row>
    <row r="304" spans="1:87" x14ac:dyDescent="0.25">
      <c r="A304" s="131">
        <v>10213</v>
      </c>
      <c r="B304" s="131">
        <v>10224</v>
      </c>
      <c r="C304" s="131">
        <v>1075849107</v>
      </c>
      <c r="D304" s="131" t="s">
        <v>1117</v>
      </c>
      <c r="E304" s="131" t="s">
        <v>556</v>
      </c>
      <c r="F304" s="131" t="s">
        <v>556</v>
      </c>
      <c r="G304" s="131" t="s">
        <v>1118</v>
      </c>
      <c r="H304" s="131" t="s">
        <v>1119</v>
      </c>
      <c r="I304" s="131" t="s">
        <v>1242</v>
      </c>
      <c r="J304" s="131" t="s">
        <v>1102</v>
      </c>
      <c r="K304" s="131" t="s">
        <v>1116</v>
      </c>
      <c r="L304" s="131">
        <v>75004</v>
      </c>
      <c r="M304" s="131" t="s">
        <v>1236</v>
      </c>
      <c r="N304" s="131"/>
      <c r="O304" s="178"/>
      <c r="P304" s="179">
        <v>138097.560672411</v>
      </c>
      <c r="Q304" s="68">
        <v>181647.06</v>
      </c>
      <c r="R304" s="70">
        <f t="shared" si="49"/>
        <v>1.3153531395887232</v>
      </c>
      <c r="S304" s="68">
        <v>14053.337730032945</v>
      </c>
      <c r="T304" s="68">
        <v>14540.869999999999</v>
      </c>
      <c r="U304" s="70">
        <v>1.034691564333871</v>
      </c>
      <c r="V304" s="68">
        <v>44468.042670610157</v>
      </c>
      <c r="W304" s="68">
        <v>27923.459999999995</v>
      </c>
      <c r="X304" s="70">
        <f t="shared" si="50"/>
        <v>0.6279444365662441</v>
      </c>
      <c r="Y304" s="68">
        <v>1303.7235000000001</v>
      </c>
      <c r="Z304" s="108">
        <v>0</v>
      </c>
      <c r="AA304" s="70">
        <f t="shared" si="51"/>
        <v>0</v>
      </c>
      <c r="AB304" s="68">
        <v>21.5</v>
      </c>
      <c r="AC304" s="68">
        <v>10</v>
      </c>
      <c r="AD304" s="70">
        <f t="shared" si="52"/>
        <v>0.46511627906976744</v>
      </c>
      <c r="AE304" s="68">
        <v>3.0159878461079725</v>
      </c>
      <c r="AF304" s="68">
        <v>0</v>
      </c>
      <c r="AG304" s="70">
        <f t="shared" si="53"/>
        <v>0</v>
      </c>
      <c r="AH304" s="68">
        <v>106.69776462087918</v>
      </c>
      <c r="AI304" s="68">
        <v>36</v>
      </c>
      <c r="AJ304" s="70">
        <f t="shared" si="54"/>
        <v>0.33740163280754742</v>
      </c>
      <c r="AK304" s="68">
        <v>3.770483788819186</v>
      </c>
      <c r="AL304" s="68">
        <v>4</v>
      </c>
      <c r="AM304" s="70">
        <f t="shared" si="55"/>
        <v>1.0608718201789942</v>
      </c>
      <c r="AN304" s="68">
        <v>5.105608225819898</v>
      </c>
      <c r="AO304" s="68">
        <v>0</v>
      </c>
      <c r="AP304" s="70">
        <f t="shared" si="56"/>
        <v>0</v>
      </c>
      <c r="AQ304" s="68">
        <v>12.838451061220592</v>
      </c>
      <c r="AR304" s="68">
        <v>10</v>
      </c>
      <c r="AS304" s="70">
        <f t="shared" si="57"/>
        <v>0.77891016231745236</v>
      </c>
      <c r="AT304" s="68">
        <v>4</v>
      </c>
      <c r="AU304" s="68">
        <v>3</v>
      </c>
      <c r="AV304" s="70">
        <f t="shared" si="58"/>
        <v>0.75</v>
      </c>
      <c r="AW304" s="68">
        <v>4.0416674270182762</v>
      </c>
      <c r="AX304" s="68">
        <v>0</v>
      </c>
      <c r="AY304" s="70">
        <f t="shared" si="59"/>
        <v>0</v>
      </c>
      <c r="AZ304" s="68">
        <v>15</v>
      </c>
      <c r="BA304" s="68">
        <v>11</v>
      </c>
      <c r="BB304" s="70">
        <f t="shared" si="60"/>
        <v>0.73333333333333328</v>
      </c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</row>
    <row r="305" spans="1:87" x14ac:dyDescent="0.25">
      <c r="A305" s="131">
        <v>7297</v>
      </c>
      <c r="B305" s="131">
        <v>10224</v>
      </c>
      <c r="C305" s="131">
        <v>1074722198</v>
      </c>
      <c r="D305" s="131" t="s">
        <v>1131</v>
      </c>
      <c r="E305" s="131" t="s">
        <v>556</v>
      </c>
      <c r="F305" s="131" t="s">
        <v>556</v>
      </c>
      <c r="G305" s="131" t="s">
        <v>1132</v>
      </c>
      <c r="H305" s="131" t="s">
        <v>1132</v>
      </c>
      <c r="I305" s="131" t="s">
        <v>1242</v>
      </c>
      <c r="J305" s="131" t="s">
        <v>1102</v>
      </c>
      <c r="K305" s="131" t="s">
        <v>1116</v>
      </c>
      <c r="L305" s="131">
        <v>75004</v>
      </c>
      <c r="M305" s="131"/>
      <c r="N305" s="131"/>
      <c r="O305" s="178"/>
      <c r="P305" s="179">
        <v>138097.560672411</v>
      </c>
      <c r="Q305" s="68">
        <v>190421.80000000005</v>
      </c>
      <c r="R305" s="70">
        <f t="shared" si="49"/>
        <v>1.3788932916180201</v>
      </c>
      <c r="S305" s="68">
        <v>14053.337730032945</v>
      </c>
      <c r="T305" s="68">
        <v>10171.299999999999</v>
      </c>
      <c r="U305" s="70">
        <v>0.72376400506359673</v>
      </c>
      <c r="V305" s="68">
        <v>41818.042586246258</v>
      </c>
      <c r="W305" s="68">
        <v>28316.400000000001</v>
      </c>
      <c r="X305" s="70">
        <f t="shared" si="50"/>
        <v>0.67713355883647031</v>
      </c>
      <c r="Y305" s="68">
        <v>1303.7235000000001</v>
      </c>
      <c r="Z305" s="108">
        <v>0</v>
      </c>
      <c r="AA305" s="70">
        <f t="shared" si="51"/>
        <v>0</v>
      </c>
      <c r="AB305" s="68">
        <v>21.5</v>
      </c>
      <c r="AC305" s="68">
        <v>6</v>
      </c>
      <c r="AD305" s="70">
        <f t="shared" si="52"/>
        <v>0.27906976744186046</v>
      </c>
      <c r="AE305" s="68">
        <v>3.0159878461079725</v>
      </c>
      <c r="AF305" s="68">
        <v>1</v>
      </c>
      <c r="AG305" s="70">
        <f t="shared" si="53"/>
        <v>0.33156632288504251</v>
      </c>
      <c r="AH305" s="68">
        <v>106.69776462087918</v>
      </c>
      <c r="AI305" s="68">
        <v>90</v>
      </c>
      <c r="AJ305" s="70">
        <f t="shared" si="54"/>
        <v>0.84350408201886851</v>
      </c>
      <c r="AK305" s="68">
        <v>3.770483788819186</v>
      </c>
      <c r="AL305" s="68">
        <v>1</v>
      </c>
      <c r="AM305" s="70">
        <f t="shared" si="55"/>
        <v>0.26521795504474854</v>
      </c>
      <c r="AN305" s="68">
        <v>5.105608225819898</v>
      </c>
      <c r="AO305" s="68">
        <v>3</v>
      </c>
      <c r="AP305" s="70">
        <f t="shared" si="56"/>
        <v>0.58758915046174287</v>
      </c>
      <c r="AQ305" s="68">
        <v>12.838451061220592</v>
      </c>
      <c r="AR305" s="68">
        <v>3</v>
      </c>
      <c r="AS305" s="70">
        <f t="shared" si="57"/>
        <v>0.2336730486952357</v>
      </c>
      <c r="AT305" s="68">
        <v>4</v>
      </c>
      <c r="AU305" s="68">
        <v>3</v>
      </c>
      <c r="AV305" s="70">
        <f t="shared" si="58"/>
        <v>0.75</v>
      </c>
      <c r="AW305" s="68">
        <v>4.0416674270182762</v>
      </c>
      <c r="AX305" s="68">
        <v>0</v>
      </c>
      <c r="AY305" s="70">
        <f t="shared" si="59"/>
        <v>0</v>
      </c>
      <c r="AZ305" s="68">
        <v>7</v>
      </c>
      <c r="BA305" s="68">
        <v>1</v>
      </c>
      <c r="BB305" s="70">
        <f t="shared" si="60"/>
        <v>0.14285714285714285</v>
      </c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</row>
    <row r="306" spans="1:87" x14ac:dyDescent="0.25">
      <c r="A306" s="131">
        <v>11834</v>
      </c>
      <c r="B306" s="131">
        <v>10224</v>
      </c>
      <c r="C306" s="131">
        <v>1074718832</v>
      </c>
      <c r="D306" s="131" t="s">
        <v>1187</v>
      </c>
      <c r="E306" s="131" t="s">
        <v>556</v>
      </c>
      <c r="F306" s="131" t="s">
        <v>556</v>
      </c>
      <c r="G306" s="131" t="s">
        <v>1188</v>
      </c>
      <c r="H306" s="131" t="s">
        <v>1188</v>
      </c>
      <c r="I306" s="131" t="s">
        <v>1242</v>
      </c>
      <c r="J306" s="131" t="s">
        <v>1102</v>
      </c>
      <c r="K306" s="131" t="s">
        <v>1116</v>
      </c>
      <c r="L306" s="131">
        <v>75004</v>
      </c>
      <c r="M306" s="131"/>
      <c r="N306" s="131"/>
      <c r="O306" s="178"/>
      <c r="P306" s="179">
        <v>138097.560672411</v>
      </c>
      <c r="Q306" s="68">
        <v>277136.61999999994</v>
      </c>
      <c r="R306" s="70">
        <f t="shared" si="49"/>
        <v>2.0068176342188355</v>
      </c>
      <c r="S306" s="68">
        <v>14053.337730032945</v>
      </c>
      <c r="T306" s="68">
        <v>15593.330000000002</v>
      </c>
      <c r="U306" s="70">
        <v>1.0539553154227996</v>
      </c>
      <c r="V306" s="68">
        <v>42018.042586246258</v>
      </c>
      <c r="W306" s="68">
        <v>24857.56</v>
      </c>
      <c r="X306" s="70">
        <f t="shared" si="50"/>
        <v>0.59159252716204858</v>
      </c>
      <c r="Y306" s="68">
        <v>1303.7235000000001</v>
      </c>
      <c r="Z306" s="108">
        <v>0</v>
      </c>
      <c r="AA306" s="70">
        <f t="shared" si="51"/>
        <v>0</v>
      </c>
      <c r="AB306" s="68">
        <v>21.5</v>
      </c>
      <c r="AC306" s="68">
        <v>10</v>
      </c>
      <c r="AD306" s="70">
        <f t="shared" si="52"/>
        <v>0.46511627906976744</v>
      </c>
      <c r="AE306" s="68">
        <v>3.0159878461079725</v>
      </c>
      <c r="AF306" s="68">
        <v>4</v>
      </c>
      <c r="AG306" s="70">
        <f t="shared" si="53"/>
        <v>1.32626529154017</v>
      </c>
      <c r="AH306" s="68">
        <v>106.69776462087918</v>
      </c>
      <c r="AI306" s="68">
        <v>156</v>
      </c>
      <c r="AJ306" s="70">
        <f t="shared" si="54"/>
        <v>1.4620737421660388</v>
      </c>
      <c r="AK306" s="68">
        <v>3.770483788819186</v>
      </c>
      <c r="AL306" s="68">
        <v>5</v>
      </c>
      <c r="AM306" s="70">
        <f t="shared" si="55"/>
        <v>1.3260897752237426</v>
      </c>
      <c r="AN306" s="68">
        <v>5.105608225819898</v>
      </c>
      <c r="AO306" s="68">
        <v>5</v>
      </c>
      <c r="AP306" s="70">
        <f t="shared" si="56"/>
        <v>0.97931525076957138</v>
      </c>
      <c r="AQ306" s="68">
        <v>12.838451061220592</v>
      </c>
      <c r="AR306" s="68">
        <v>9</v>
      </c>
      <c r="AS306" s="70">
        <f t="shared" si="57"/>
        <v>0.70101914608570715</v>
      </c>
      <c r="AT306" s="68">
        <v>4</v>
      </c>
      <c r="AU306" s="68">
        <v>4</v>
      </c>
      <c r="AV306" s="70">
        <f t="shared" si="58"/>
        <v>1</v>
      </c>
      <c r="AW306" s="68">
        <v>4.0416674270182762</v>
      </c>
      <c r="AX306" s="68">
        <v>0</v>
      </c>
      <c r="AY306" s="70">
        <f t="shared" si="59"/>
        <v>0</v>
      </c>
      <c r="AZ306" s="68">
        <v>11.239849192649293</v>
      </c>
      <c r="BA306" s="68">
        <v>9</v>
      </c>
      <c r="BB306" s="70">
        <f t="shared" si="60"/>
        <v>0.80072248708513594</v>
      </c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</row>
    <row r="307" spans="1:87" x14ac:dyDescent="0.25">
      <c r="A307" s="131">
        <v>8346</v>
      </c>
      <c r="B307" s="131">
        <v>10224</v>
      </c>
      <c r="C307" s="131">
        <v>1072442716</v>
      </c>
      <c r="D307" s="131" t="s">
        <v>1258</v>
      </c>
      <c r="E307" s="131" t="s">
        <v>556</v>
      </c>
      <c r="F307" s="131" t="s">
        <v>556</v>
      </c>
      <c r="G307" s="131" t="s">
        <v>1259</v>
      </c>
      <c r="H307" s="131" t="s">
        <v>1259</v>
      </c>
      <c r="I307" s="131" t="s">
        <v>1242</v>
      </c>
      <c r="J307" s="131" t="s">
        <v>1102</v>
      </c>
      <c r="K307" s="131" t="s">
        <v>1116</v>
      </c>
      <c r="L307" s="131">
        <v>75004</v>
      </c>
      <c r="M307" s="131"/>
      <c r="N307" s="131"/>
      <c r="O307" s="178"/>
      <c r="P307" s="179">
        <v>64325.322669369903</v>
      </c>
      <c r="Q307" s="68">
        <v>152349.61000000002</v>
      </c>
      <c r="R307" s="70">
        <f t="shared" si="49"/>
        <v>2.3684235644346803</v>
      </c>
      <c r="S307" s="68">
        <v>7215.2763553096211</v>
      </c>
      <c r="T307" s="68">
        <v>7715.36</v>
      </c>
      <c r="U307" s="70">
        <v>1.0693090077308507</v>
      </c>
      <c r="V307" s="68">
        <v>19640.843275880594</v>
      </c>
      <c r="W307" s="68">
        <v>22745.739999999994</v>
      </c>
      <c r="X307" s="70">
        <f t="shared" si="50"/>
        <v>1.1580836769840879</v>
      </c>
      <c r="Y307" s="68">
        <v>0</v>
      </c>
      <c r="Z307" s="108">
        <v>0</v>
      </c>
      <c r="AA307" s="70" t="e">
        <f t="shared" si="51"/>
        <v>#DIV/0!</v>
      </c>
      <c r="AB307" s="68">
        <v>13</v>
      </c>
      <c r="AC307" s="68">
        <v>3</v>
      </c>
      <c r="AD307" s="70">
        <f t="shared" si="52"/>
        <v>0.23076923076923078</v>
      </c>
      <c r="AE307" s="68">
        <v>1.4192883981684576</v>
      </c>
      <c r="AF307" s="68">
        <v>2</v>
      </c>
      <c r="AG307" s="70">
        <f t="shared" si="53"/>
        <v>1.4091568722614307</v>
      </c>
      <c r="AH307" s="68">
        <v>6.5977715862960808</v>
      </c>
      <c r="AI307" s="68">
        <v>51</v>
      </c>
      <c r="AJ307" s="70">
        <f t="shared" si="54"/>
        <v>7.7298826327861496</v>
      </c>
      <c r="AK307" s="68">
        <v>1.7743453123854995</v>
      </c>
      <c r="AL307" s="68">
        <v>1</v>
      </c>
      <c r="AM307" s="70">
        <f t="shared" si="55"/>
        <v>0.56358815447009059</v>
      </c>
      <c r="AN307" s="68">
        <v>2.4026391650917165</v>
      </c>
      <c r="AO307" s="68">
        <v>2</v>
      </c>
      <c r="AP307" s="70">
        <f t="shared" si="56"/>
        <v>0.83241796315413574</v>
      </c>
      <c r="AQ307" s="68">
        <v>6.0416240288096903</v>
      </c>
      <c r="AR307" s="68">
        <v>2</v>
      </c>
      <c r="AS307" s="70">
        <f t="shared" si="57"/>
        <v>0.33103681898491727</v>
      </c>
      <c r="AT307" s="68">
        <v>1</v>
      </c>
      <c r="AU307" s="68">
        <v>1</v>
      </c>
      <c r="AV307" s="70">
        <f t="shared" si="58"/>
        <v>1</v>
      </c>
      <c r="AW307" s="68">
        <v>1.8825934368381028</v>
      </c>
      <c r="AX307" s="68">
        <v>0</v>
      </c>
      <c r="AY307" s="70">
        <f t="shared" si="59"/>
        <v>0</v>
      </c>
      <c r="AZ307" s="68">
        <v>5.2893407965408441</v>
      </c>
      <c r="BA307" s="68">
        <v>9</v>
      </c>
      <c r="BB307" s="70">
        <f t="shared" si="60"/>
        <v>1.701535285055914</v>
      </c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</row>
    <row r="308" spans="1:87" x14ac:dyDescent="0.25">
      <c r="A308" s="131">
        <v>21755</v>
      </c>
      <c r="B308" s="131">
        <v>21414</v>
      </c>
      <c r="C308" s="131">
        <v>1048209785</v>
      </c>
      <c r="D308" s="131" t="s">
        <v>1133</v>
      </c>
      <c r="E308" s="131" t="s">
        <v>551</v>
      </c>
      <c r="F308" s="131" t="s">
        <v>551</v>
      </c>
      <c r="G308" s="131" t="s">
        <v>1134</v>
      </c>
      <c r="H308" s="131" t="s">
        <v>1134</v>
      </c>
      <c r="I308" s="131" t="s">
        <v>1242</v>
      </c>
      <c r="J308" s="131" t="s">
        <v>1102</v>
      </c>
      <c r="K308" s="131" t="s">
        <v>1135</v>
      </c>
      <c r="L308" s="131">
        <v>75005</v>
      </c>
      <c r="M308" s="131"/>
      <c r="N308" s="131"/>
      <c r="O308" s="178"/>
      <c r="P308" s="179">
        <v>460138.70483252755</v>
      </c>
      <c r="Q308" s="68">
        <v>0</v>
      </c>
      <c r="R308" s="70">
        <f t="shared" si="49"/>
        <v>0</v>
      </c>
      <c r="S308" s="68">
        <v>56379.505110513608</v>
      </c>
      <c r="T308" s="68">
        <v>0</v>
      </c>
      <c r="U308" s="70">
        <v>0</v>
      </c>
      <c r="V308" s="68">
        <v>156059.79617503792</v>
      </c>
      <c r="W308" s="68">
        <v>0</v>
      </c>
      <c r="X308" s="70">
        <f t="shared" si="50"/>
        <v>0</v>
      </c>
      <c r="Y308" s="68">
        <v>4826.4272540210259</v>
      </c>
      <c r="Z308" s="108">
        <v>0</v>
      </c>
      <c r="AA308" s="70">
        <f t="shared" si="51"/>
        <v>0</v>
      </c>
      <c r="AB308" s="68">
        <v>67</v>
      </c>
      <c r="AC308" s="68">
        <v>0</v>
      </c>
      <c r="AD308" s="70">
        <f t="shared" si="52"/>
        <v>0</v>
      </c>
      <c r="AE308" s="68">
        <v>11.568539396391955</v>
      </c>
      <c r="AF308" s="68">
        <v>0</v>
      </c>
      <c r="AG308" s="70">
        <f t="shared" si="53"/>
        <v>0</v>
      </c>
      <c r="AH308" s="68">
        <v>355.83806274113033</v>
      </c>
      <c r="AI308" s="68">
        <v>0</v>
      </c>
      <c r="AJ308" s="70">
        <f t="shared" si="54"/>
        <v>0</v>
      </c>
      <c r="AK308" s="68">
        <v>14.462588206613882</v>
      </c>
      <c r="AL308" s="68">
        <v>0</v>
      </c>
      <c r="AM308" s="70">
        <f t="shared" si="55"/>
        <v>0</v>
      </c>
      <c r="AN308" s="68">
        <v>19.583775836219274</v>
      </c>
      <c r="AO308" s="68">
        <v>0</v>
      </c>
      <c r="AP308" s="70">
        <f t="shared" si="56"/>
        <v>0</v>
      </c>
      <c r="AQ308" s="68">
        <v>26.883176108158651</v>
      </c>
      <c r="AR308" s="68">
        <v>0</v>
      </c>
      <c r="AS308" s="70">
        <f t="shared" si="57"/>
        <v>0</v>
      </c>
      <c r="AT308" s="68">
        <v>16.219935023428135</v>
      </c>
      <c r="AU308" s="68">
        <v>0</v>
      </c>
      <c r="AV308" s="70">
        <f t="shared" si="58"/>
        <v>0</v>
      </c>
      <c r="AW308" s="68">
        <v>13.466766582818709</v>
      </c>
      <c r="AX308" s="68">
        <v>0</v>
      </c>
      <c r="AY308" s="70">
        <f t="shared" si="59"/>
        <v>0</v>
      </c>
      <c r="AZ308" s="68">
        <v>43.113117435955552</v>
      </c>
      <c r="BA308" s="68">
        <v>0</v>
      </c>
      <c r="BB308" s="70">
        <f t="shared" si="60"/>
        <v>0</v>
      </c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</row>
    <row r="309" spans="1:87" x14ac:dyDescent="0.25">
      <c r="A309" s="116">
        <v>10212</v>
      </c>
      <c r="B309" s="116">
        <v>21755</v>
      </c>
      <c r="C309" s="116">
        <v>1074869833</v>
      </c>
      <c r="D309" s="116" t="s">
        <v>1136</v>
      </c>
      <c r="E309" s="116" t="s">
        <v>554</v>
      </c>
      <c r="F309" s="116" t="s">
        <v>554</v>
      </c>
      <c r="G309" s="116" t="s">
        <v>1137</v>
      </c>
      <c r="H309" s="116" t="s">
        <v>1138</v>
      </c>
      <c r="I309" s="116" t="s">
        <v>1242</v>
      </c>
      <c r="J309" s="116" t="s">
        <v>1102</v>
      </c>
      <c r="K309" s="116" t="s">
        <v>1135</v>
      </c>
      <c r="L309" s="116">
        <v>75005</v>
      </c>
      <c r="M309" s="116"/>
      <c r="N309" s="116"/>
      <c r="O309" s="117"/>
      <c r="P309" s="118">
        <v>460138.70483252755</v>
      </c>
      <c r="Q309" s="68">
        <v>0</v>
      </c>
      <c r="R309" s="70">
        <f t="shared" si="49"/>
        <v>0</v>
      </c>
      <c r="S309" s="68">
        <v>56379.505110513608</v>
      </c>
      <c r="T309" s="68">
        <v>0</v>
      </c>
      <c r="U309" s="70">
        <v>0</v>
      </c>
      <c r="V309" s="68">
        <v>156059.79617503792</v>
      </c>
      <c r="W309" s="68">
        <v>0</v>
      </c>
      <c r="X309" s="70">
        <f t="shared" si="50"/>
        <v>0</v>
      </c>
      <c r="Y309" s="68">
        <v>4826.4272540210259</v>
      </c>
      <c r="Z309" s="108">
        <v>0</v>
      </c>
      <c r="AA309" s="70">
        <f t="shared" si="51"/>
        <v>0</v>
      </c>
      <c r="AB309" s="68">
        <v>67</v>
      </c>
      <c r="AC309" s="68">
        <v>0</v>
      </c>
      <c r="AD309" s="70">
        <f t="shared" si="52"/>
        <v>0</v>
      </c>
      <c r="AE309" s="68">
        <v>11.568539396391955</v>
      </c>
      <c r="AF309" s="68">
        <v>0</v>
      </c>
      <c r="AG309" s="70">
        <f t="shared" si="53"/>
        <v>0</v>
      </c>
      <c r="AH309" s="68">
        <v>355.83806274113033</v>
      </c>
      <c r="AI309" s="68">
        <v>0</v>
      </c>
      <c r="AJ309" s="70">
        <f t="shared" si="54"/>
        <v>0</v>
      </c>
      <c r="AK309" s="68">
        <v>14.462588206613882</v>
      </c>
      <c r="AL309" s="68">
        <v>0</v>
      </c>
      <c r="AM309" s="70">
        <f t="shared" si="55"/>
        <v>0</v>
      </c>
      <c r="AN309" s="68">
        <v>19.583775836219274</v>
      </c>
      <c r="AO309" s="68">
        <v>0</v>
      </c>
      <c r="AP309" s="70">
        <f t="shared" si="56"/>
        <v>0</v>
      </c>
      <c r="AQ309" s="68">
        <v>26.883176108158651</v>
      </c>
      <c r="AR309" s="68">
        <v>0</v>
      </c>
      <c r="AS309" s="70">
        <f t="shared" si="57"/>
        <v>0</v>
      </c>
      <c r="AT309" s="68">
        <v>16.219935023428135</v>
      </c>
      <c r="AU309" s="68">
        <v>0</v>
      </c>
      <c r="AV309" s="70">
        <f t="shared" si="58"/>
        <v>0</v>
      </c>
      <c r="AW309" s="68">
        <v>13.466766582818709</v>
      </c>
      <c r="AX309" s="68">
        <v>0</v>
      </c>
      <c r="AY309" s="70">
        <f t="shared" si="59"/>
        <v>0</v>
      </c>
      <c r="AZ309" s="68">
        <v>43.113117435955552</v>
      </c>
      <c r="BA309" s="68">
        <v>0</v>
      </c>
      <c r="BB309" s="70">
        <f t="shared" si="60"/>
        <v>0</v>
      </c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</row>
    <row r="310" spans="1:87" x14ac:dyDescent="0.25">
      <c r="A310" s="119">
        <v>20543</v>
      </c>
      <c r="B310" s="119">
        <v>10212</v>
      </c>
      <c r="C310" s="119">
        <v>1098999665</v>
      </c>
      <c r="D310" s="119" t="s">
        <v>1148</v>
      </c>
      <c r="E310" s="119" t="s">
        <v>556</v>
      </c>
      <c r="F310" s="119" t="s">
        <v>556</v>
      </c>
      <c r="G310" s="119" t="s">
        <v>1149</v>
      </c>
      <c r="H310" s="119" t="s">
        <v>1149</v>
      </c>
      <c r="I310" s="119" t="s">
        <v>1242</v>
      </c>
      <c r="J310" s="119" t="s">
        <v>1102</v>
      </c>
      <c r="K310" s="119" t="s">
        <v>1135</v>
      </c>
      <c r="L310" s="119">
        <v>75005</v>
      </c>
      <c r="M310" s="119"/>
      <c r="N310" s="119"/>
      <c r="O310" s="161"/>
      <c r="P310" s="162">
        <v>151759.56827750901</v>
      </c>
      <c r="Q310" s="68">
        <v>152008.76000000004</v>
      </c>
      <c r="R310" s="70">
        <f t="shared" si="49"/>
        <v>1.0016420165484088</v>
      </c>
      <c r="S310" s="68">
        <v>16533.168370171181</v>
      </c>
      <c r="T310" s="68">
        <v>0</v>
      </c>
      <c r="U310" s="70">
        <v>0</v>
      </c>
      <c r="V310" s="68">
        <v>51678.321039782364</v>
      </c>
      <c r="W310" s="68">
        <v>24416.959999999999</v>
      </c>
      <c r="X310" s="70">
        <f t="shared" si="50"/>
        <v>0.47247974602742293</v>
      </c>
      <c r="Y310" s="68">
        <v>1508.80908467368</v>
      </c>
      <c r="Z310" s="108">
        <v>0</v>
      </c>
      <c r="AA310" s="70">
        <f t="shared" si="51"/>
        <v>0</v>
      </c>
      <c r="AB310" s="68">
        <v>22.332999999999998</v>
      </c>
      <c r="AC310" s="68">
        <v>4</v>
      </c>
      <c r="AD310" s="70">
        <f t="shared" si="52"/>
        <v>0.17910715085299783</v>
      </c>
      <c r="AE310" s="68">
        <v>3.8561797987973185</v>
      </c>
      <c r="AF310" s="68">
        <v>2</v>
      </c>
      <c r="AG310" s="70">
        <f t="shared" si="53"/>
        <v>0.51864801548510997</v>
      </c>
      <c r="AH310" s="68">
        <v>118.61268758037677</v>
      </c>
      <c r="AI310" s="68">
        <v>94</v>
      </c>
      <c r="AJ310" s="70">
        <f t="shared" si="54"/>
        <v>0.79249532168556402</v>
      </c>
      <c r="AK310" s="68">
        <v>4.8208627355379612</v>
      </c>
      <c r="AL310" s="68">
        <v>4</v>
      </c>
      <c r="AM310" s="70">
        <f t="shared" si="55"/>
        <v>0.82972700519207776</v>
      </c>
      <c r="AN310" s="68">
        <v>7.9704342941268491</v>
      </c>
      <c r="AO310" s="68">
        <v>2</v>
      </c>
      <c r="AP310" s="70">
        <f t="shared" si="56"/>
        <v>0.2509273555487101</v>
      </c>
      <c r="AQ310" s="68">
        <v>8.9610587027195496</v>
      </c>
      <c r="AR310" s="68">
        <v>13</v>
      </c>
      <c r="AS310" s="70">
        <f t="shared" si="57"/>
        <v>1.450721441658974</v>
      </c>
      <c r="AT310" s="68">
        <v>5.4066450078093782</v>
      </c>
      <c r="AU310" s="68">
        <v>1</v>
      </c>
      <c r="AV310" s="70">
        <f t="shared" si="58"/>
        <v>0.18495758433475773</v>
      </c>
      <c r="AW310" s="68">
        <v>4.4415100517275174</v>
      </c>
      <c r="AX310" s="68">
        <v>0</v>
      </c>
      <c r="AY310" s="70">
        <f t="shared" si="59"/>
        <v>0</v>
      </c>
      <c r="AZ310" s="68">
        <v>14.371039145318518</v>
      </c>
      <c r="BA310" s="68">
        <v>7</v>
      </c>
      <c r="BB310" s="70">
        <f t="shared" si="60"/>
        <v>0.48709073360782729</v>
      </c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</row>
    <row r="311" spans="1:87" x14ac:dyDescent="0.25">
      <c r="A311" s="126">
        <v>23857</v>
      </c>
      <c r="B311" s="126">
        <v>10212</v>
      </c>
      <c r="C311" s="126">
        <v>1106631946</v>
      </c>
      <c r="D311" s="126" t="s">
        <v>1141</v>
      </c>
      <c r="E311" s="126" t="s">
        <v>556</v>
      </c>
      <c r="F311" s="126" t="s">
        <v>556</v>
      </c>
      <c r="G311" s="126" t="s">
        <v>1142</v>
      </c>
      <c r="H311" s="126" t="s">
        <v>1142</v>
      </c>
      <c r="I311" s="126" t="s">
        <v>1242</v>
      </c>
      <c r="J311" s="126" t="s">
        <v>1102</v>
      </c>
      <c r="K311" s="126" t="s">
        <v>1135</v>
      </c>
      <c r="L311" s="126">
        <v>75005</v>
      </c>
      <c r="M311" s="126" t="s">
        <v>1161</v>
      </c>
      <c r="N311" s="126"/>
      <c r="O311" s="163"/>
      <c r="P311" s="164">
        <v>158379.56827750901</v>
      </c>
      <c r="Q311" s="68">
        <v>123460.9</v>
      </c>
      <c r="R311" s="70">
        <f t="shared" si="49"/>
        <v>0.77952542327729213</v>
      </c>
      <c r="S311" s="68">
        <v>15993.168370171181</v>
      </c>
      <c r="T311" s="68">
        <v>0</v>
      </c>
      <c r="U311" s="70">
        <v>0</v>
      </c>
      <c r="V311" s="68">
        <v>52008.914725498398</v>
      </c>
      <c r="W311" s="68">
        <v>15280.000000000002</v>
      </c>
      <c r="X311" s="70">
        <f t="shared" si="50"/>
        <v>0.29379578636946024</v>
      </c>
      <c r="Y311" s="68">
        <v>1808.80908467368</v>
      </c>
      <c r="Z311" s="108">
        <v>80</v>
      </c>
      <c r="AA311" s="70">
        <f t="shared" si="51"/>
        <v>4.4227995468318029E-2</v>
      </c>
      <c r="AB311" s="68">
        <v>22.332999999999998</v>
      </c>
      <c r="AC311" s="68">
        <v>6</v>
      </c>
      <c r="AD311" s="70">
        <f t="shared" si="52"/>
        <v>0.26866072627949672</v>
      </c>
      <c r="AE311" s="68">
        <v>3.8561797987973185</v>
      </c>
      <c r="AF311" s="68">
        <v>1</v>
      </c>
      <c r="AG311" s="70">
        <f t="shared" si="53"/>
        <v>0.25932400774255498</v>
      </c>
      <c r="AH311" s="68">
        <v>118.61268758037677</v>
      </c>
      <c r="AI311" s="68">
        <v>77</v>
      </c>
      <c r="AJ311" s="70">
        <f t="shared" si="54"/>
        <v>0.64917169967860033</v>
      </c>
      <c r="AK311" s="68">
        <v>4.8208627355379612</v>
      </c>
      <c r="AL311" s="68">
        <v>1</v>
      </c>
      <c r="AM311" s="70">
        <f t="shared" si="55"/>
        <v>0.20743175129801944</v>
      </c>
      <c r="AN311" s="68">
        <v>5.0854162633526157</v>
      </c>
      <c r="AO311" s="68">
        <v>4</v>
      </c>
      <c r="AP311" s="70">
        <f t="shared" si="56"/>
        <v>0.78656294644461544</v>
      </c>
      <c r="AQ311" s="68">
        <v>8.9610587027195496</v>
      </c>
      <c r="AR311" s="68">
        <v>5</v>
      </c>
      <c r="AS311" s="70">
        <f t="shared" si="57"/>
        <v>0.55796978525345153</v>
      </c>
      <c r="AT311" s="68">
        <v>5.4066450078093782</v>
      </c>
      <c r="AU311" s="68">
        <v>2</v>
      </c>
      <c r="AV311" s="70">
        <f t="shared" si="58"/>
        <v>0.36991516866951546</v>
      </c>
      <c r="AW311" s="68">
        <v>4.6352559675611076</v>
      </c>
      <c r="AX311" s="68">
        <v>0</v>
      </c>
      <c r="AY311" s="70">
        <f t="shared" si="59"/>
        <v>0</v>
      </c>
      <c r="AZ311" s="68">
        <v>14.371039145318518</v>
      </c>
      <c r="BA311" s="68">
        <v>2</v>
      </c>
      <c r="BB311" s="70">
        <f t="shared" si="60"/>
        <v>0.13916878103080779</v>
      </c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</row>
    <row r="312" spans="1:87" x14ac:dyDescent="0.25">
      <c r="A312" s="131">
        <v>9492</v>
      </c>
      <c r="B312" s="131">
        <v>10212</v>
      </c>
      <c r="C312" s="131">
        <v>1086446828</v>
      </c>
      <c r="D312" s="131" t="s">
        <v>1143</v>
      </c>
      <c r="E312" s="131" t="s">
        <v>556</v>
      </c>
      <c r="F312" s="131" t="s">
        <v>556</v>
      </c>
      <c r="G312" s="131" t="s">
        <v>1144</v>
      </c>
      <c r="H312" s="131" t="s">
        <v>1144</v>
      </c>
      <c r="I312" s="131" t="s">
        <v>1242</v>
      </c>
      <c r="J312" s="131" t="s">
        <v>1102</v>
      </c>
      <c r="K312" s="131" t="s">
        <v>1135</v>
      </c>
      <c r="L312" s="131">
        <v>75005</v>
      </c>
      <c r="M312" s="131"/>
      <c r="N312" s="131"/>
      <c r="O312" s="165"/>
      <c r="P312" s="166">
        <v>150000</v>
      </c>
      <c r="Q312" s="68">
        <v>205797.49000000005</v>
      </c>
      <c r="R312" s="70">
        <f t="shared" si="49"/>
        <v>1.3719832666666669</v>
      </c>
      <c r="S312" s="68">
        <v>23853.168370171181</v>
      </c>
      <c r="T312" s="68">
        <v>3702.61</v>
      </c>
      <c r="U312" s="70">
        <v>0.15522508132002208</v>
      </c>
      <c r="V312" s="68">
        <v>52372.991870849357</v>
      </c>
      <c r="W312" s="68">
        <v>24759.549999999996</v>
      </c>
      <c r="X312" s="70">
        <f t="shared" si="50"/>
        <v>0.47275416422755645</v>
      </c>
      <c r="Y312" s="68">
        <v>1508.80908467368</v>
      </c>
      <c r="Z312" s="108">
        <v>0</v>
      </c>
      <c r="AA312" s="70">
        <f t="shared" si="51"/>
        <v>0</v>
      </c>
      <c r="AB312" s="68">
        <v>22.332999999999998</v>
      </c>
      <c r="AC312" s="68">
        <v>10</v>
      </c>
      <c r="AD312" s="70">
        <f t="shared" si="52"/>
        <v>0.44776787713249455</v>
      </c>
      <c r="AE312" s="68">
        <v>3.8561797987973185</v>
      </c>
      <c r="AF312" s="68">
        <v>0</v>
      </c>
      <c r="AG312" s="70">
        <f t="shared" si="53"/>
        <v>0</v>
      </c>
      <c r="AH312" s="68">
        <v>118.61268758037677</v>
      </c>
      <c r="AI312" s="68">
        <v>100</v>
      </c>
      <c r="AJ312" s="70">
        <f t="shared" si="54"/>
        <v>0.8430801294527277</v>
      </c>
      <c r="AK312" s="68">
        <v>4.8208627355379612</v>
      </c>
      <c r="AL312" s="68">
        <v>0</v>
      </c>
      <c r="AM312" s="70">
        <f t="shared" si="55"/>
        <v>0</v>
      </c>
      <c r="AN312" s="68">
        <v>5.0854162633526157</v>
      </c>
      <c r="AO312" s="68">
        <v>4</v>
      </c>
      <c r="AP312" s="70">
        <f t="shared" si="56"/>
        <v>0.78656294644461544</v>
      </c>
      <c r="AQ312" s="68">
        <v>8.9610587027195496</v>
      </c>
      <c r="AR312" s="68">
        <v>11</v>
      </c>
      <c r="AS312" s="70">
        <f t="shared" si="57"/>
        <v>1.2275335275575934</v>
      </c>
      <c r="AT312" s="68">
        <v>5.4066450078093782</v>
      </c>
      <c r="AU312" s="68">
        <v>3</v>
      </c>
      <c r="AV312" s="70">
        <f t="shared" si="58"/>
        <v>0.55487275300427319</v>
      </c>
      <c r="AW312" s="68">
        <v>4.390013198646292</v>
      </c>
      <c r="AX312" s="68">
        <v>0</v>
      </c>
      <c r="AY312" s="70">
        <f t="shared" si="59"/>
        <v>0</v>
      </c>
      <c r="AZ312" s="68">
        <v>14.371039145318518</v>
      </c>
      <c r="BA312" s="68">
        <v>4</v>
      </c>
      <c r="BB312" s="70">
        <f t="shared" si="60"/>
        <v>0.27833756206161558</v>
      </c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</row>
    <row r="313" spans="1:87" x14ac:dyDescent="0.25">
      <c r="A313" s="131">
        <v>21751</v>
      </c>
      <c r="B313" s="131">
        <v>21414</v>
      </c>
      <c r="C313" s="131">
        <v>1014365561</v>
      </c>
      <c r="D313" s="131" t="s">
        <v>1030</v>
      </c>
      <c r="E313" s="131" t="s">
        <v>1222</v>
      </c>
      <c r="F313" s="131" t="s">
        <v>1222</v>
      </c>
      <c r="G313" s="131" t="s">
        <v>1031</v>
      </c>
      <c r="H313" s="131" t="s">
        <v>1031</v>
      </c>
      <c r="I313" s="131" t="s">
        <v>1242</v>
      </c>
      <c r="J313" s="131" t="s">
        <v>986</v>
      </c>
      <c r="K313" s="131" t="s">
        <v>548</v>
      </c>
      <c r="L313" s="131" t="s">
        <v>549</v>
      </c>
      <c r="M313" s="131"/>
      <c r="N313" s="131"/>
      <c r="O313" s="165"/>
      <c r="P313" s="166">
        <v>4106056.5889904443</v>
      </c>
      <c r="Q313" s="68">
        <v>0</v>
      </c>
      <c r="R313" s="70">
        <f t="shared" si="49"/>
        <v>0</v>
      </c>
      <c r="S313" s="68">
        <v>479773.23283000547</v>
      </c>
      <c r="T313" s="68">
        <v>0</v>
      </c>
      <c r="U313" s="70">
        <v>0</v>
      </c>
      <c r="V313" s="68">
        <v>1201298.3019503015</v>
      </c>
      <c r="W313" s="68">
        <v>0</v>
      </c>
      <c r="X313" s="70">
        <f t="shared" si="50"/>
        <v>0</v>
      </c>
      <c r="Y313" s="68">
        <v>40469.392691575049</v>
      </c>
      <c r="Z313" s="108">
        <v>0</v>
      </c>
      <c r="AA313" s="70">
        <f t="shared" si="51"/>
        <v>0</v>
      </c>
      <c r="AB313" s="68">
        <v>709.79327039309499</v>
      </c>
      <c r="AC313" s="68">
        <v>0</v>
      </c>
      <c r="AD313" s="70">
        <f t="shared" si="52"/>
        <v>0</v>
      </c>
      <c r="AE313" s="68">
        <v>120.73636118487586</v>
      </c>
      <c r="AF313" s="68">
        <v>0</v>
      </c>
      <c r="AG313" s="70">
        <f t="shared" si="53"/>
        <v>0</v>
      </c>
      <c r="AH313" s="68">
        <v>3795.0611764322393</v>
      </c>
      <c r="AI313" s="68">
        <v>0</v>
      </c>
      <c r="AJ313" s="70">
        <f t="shared" si="54"/>
        <v>0</v>
      </c>
      <c r="AK313" s="68">
        <v>147.52174165429003</v>
      </c>
      <c r="AL313" s="68">
        <v>0</v>
      </c>
      <c r="AM313" s="70">
        <f t="shared" si="55"/>
        <v>0</v>
      </c>
      <c r="AN313" s="68">
        <v>192.01228365691568</v>
      </c>
      <c r="AO313" s="68">
        <v>0</v>
      </c>
      <c r="AP313" s="70">
        <f t="shared" si="56"/>
        <v>0</v>
      </c>
      <c r="AQ313" s="68">
        <v>425.04140947217576</v>
      </c>
      <c r="AR313" s="68">
        <v>0</v>
      </c>
      <c r="AS313" s="70">
        <f t="shared" si="57"/>
        <v>0</v>
      </c>
      <c r="AT313" s="68">
        <v>177.6208002008149</v>
      </c>
      <c r="AU313" s="68">
        <v>0</v>
      </c>
      <c r="AV313" s="70">
        <f t="shared" si="58"/>
        <v>0</v>
      </c>
      <c r="AW313" s="68">
        <v>120.1709508003775</v>
      </c>
      <c r="AX313" s="68">
        <v>0</v>
      </c>
      <c r="AY313" s="70">
        <f t="shared" si="59"/>
        <v>0</v>
      </c>
      <c r="AZ313" s="68">
        <v>362.62781518727678</v>
      </c>
      <c r="BA313" s="68">
        <v>0</v>
      </c>
      <c r="BB313" s="70">
        <f t="shared" si="60"/>
        <v>0</v>
      </c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</row>
    <row r="314" spans="1:87" x14ac:dyDescent="0.25">
      <c r="A314" s="131" t="s">
        <v>988</v>
      </c>
      <c r="B314" s="131">
        <v>21751</v>
      </c>
      <c r="C314" s="131" t="s">
        <v>988</v>
      </c>
      <c r="D314" s="131" t="s">
        <v>989</v>
      </c>
      <c r="E314" s="131" t="s">
        <v>551</v>
      </c>
      <c r="F314" s="131" t="s">
        <v>551</v>
      </c>
      <c r="G314" s="131"/>
      <c r="H314" s="131"/>
      <c r="I314" s="131" t="s">
        <v>1242</v>
      </c>
      <c r="J314" s="131" t="s">
        <v>986</v>
      </c>
      <c r="K314" s="131" t="s">
        <v>1233</v>
      </c>
      <c r="L314" s="131">
        <v>75011</v>
      </c>
      <c r="M314" s="131"/>
      <c r="N314" s="131"/>
      <c r="O314" s="165"/>
      <c r="P314" s="166">
        <v>287423.96122933109</v>
      </c>
      <c r="Q314" s="68">
        <v>0</v>
      </c>
      <c r="R314" s="70">
        <f t="shared" si="49"/>
        <v>0</v>
      </c>
      <c r="S314" s="68">
        <v>33584.126298100389</v>
      </c>
      <c r="T314" s="68">
        <v>0</v>
      </c>
      <c r="U314" s="70">
        <v>0</v>
      </c>
      <c r="V314" s="68">
        <v>84090.8811365211</v>
      </c>
      <c r="W314" s="68">
        <v>0</v>
      </c>
      <c r="X314" s="70">
        <f t="shared" si="50"/>
        <v>0</v>
      </c>
      <c r="Y314" s="68">
        <v>2832.8574884102536</v>
      </c>
      <c r="Z314" s="108">
        <v>0</v>
      </c>
      <c r="AA314" s="70">
        <f t="shared" si="51"/>
        <v>0</v>
      </c>
      <c r="AB314" s="68">
        <v>49.685528927516643</v>
      </c>
      <c r="AC314" s="68">
        <v>0</v>
      </c>
      <c r="AD314" s="70">
        <f t="shared" si="52"/>
        <v>0</v>
      </c>
      <c r="AE314" s="68">
        <v>8.4515452829413107</v>
      </c>
      <c r="AF314" s="68">
        <v>0</v>
      </c>
      <c r="AG314" s="70">
        <f t="shared" si="53"/>
        <v>0</v>
      </c>
      <c r="AH314" s="68">
        <v>265.65428235025678</v>
      </c>
      <c r="AI314" s="68">
        <v>0</v>
      </c>
      <c r="AJ314" s="70">
        <f t="shared" si="54"/>
        <v>0</v>
      </c>
      <c r="AK314" s="68">
        <v>10.326521915800305</v>
      </c>
      <c r="AL314" s="68">
        <v>0</v>
      </c>
      <c r="AM314" s="70">
        <f t="shared" si="55"/>
        <v>0</v>
      </c>
      <c r="AN314" s="68">
        <v>13.440859855984097</v>
      </c>
      <c r="AO314" s="68">
        <v>0</v>
      </c>
      <c r="AP314" s="70">
        <f t="shared" si="56"/>
        <v>0</v>
      </c>
      <c r="AQ314" s="68">
        <v>29.752898663052306</v>
      </c>
      <c r="AR314" s="68">
        <v>0</v>
      </c>
      <c r="AS314" s="70">
        <f t="shared" si="57"/>
        <v>0</v>
      </c>
      <c r="AT314" s="68">
        <v>0</v>
      </c>
      <c r="AU314" s="68">
        <v>0</v>
      </c>
      <c r="AV314" s="70" t="e">
        <f t="shared" si="58"/>
        <v>#DIV/0!</v>
      </c>
      <c r="AW314" s="68">
        <v>8.4119665560264245</v>
      </c>
      <c r="AX314" s="68">
        <v>0</v>
      </c>
      <c r="AY314" s="70">
        <f t="shared" si="59"/>
        <v>0</v>
      </c>
      <c r="AZ314" s="68">
        <v>25.383947063109378</v>
      </c>
      <c r="BA314" s="68">
        <v>0</v>
      </c>
      <c r="BB314" s="70">
        <f t="shared" si="60"/>
        <v>0</v>
      </c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</row>
    <row r="315" spans="1:87" x14ac:dyDescent="0.25">
      <c r="A315" s="131">
        <v>10839</v>
      </c>
      <c r="B315" s="131">
        <v>21751</v>
      </c>
      <c r="C315" s="131">
        <v>1071511065</v>
      </c>
      <c r="D315" s="131" t="s">
        <v>990</v>
      </c>
      <c r="E315" s="131" t="s">
        <v>554</v>
      </c>
      <c r="F315" s="131" t="s">
        <v>554</v>
      </c>
      <c r="G315" s="131" t="s">
        <v>991</v>
      </c>
      <c r="H315" s="131" t="s">
        <v>991</v>
      </c>
      <c r="I315" s="131" t="s">
        <v>1242</v>
      </c>
      <c r="J315" s="131" t="s">
        <v>986</v>
      </c>
      <c r="K315" s="131" t="s">
        <v>987</v>
      </c>
      <c r="L315" s="131">
        <v>75011</v>
      </c>
      <c r="M315" s="131"/>
      <c r="N315" s="131"/>
      <c r="O315" s="165"/>
      <c r="P315" s="166">
        <v>287423.96122933109</v>
      </c>
      <c r="Q315" s="68">
        <v>0</v>
      </c>
      <c r="R315" s="70">
        <f t="shared" si="49"/>
        <v>0</v>
      </c>
      <c r="S315" s="68">
        <v>33584.126298100389</v>
      </c>
      <c r="T315" s="68">
        <v>0</v>
      </c>
      <c r="U315" s="70">
        <v>0</v>
      </c>
      <c r="V315" s="68">
        <v>84090.8811365211</v>
      </c>
      <c r="W315" s="68">
        <v>0</v>
      </c>
      <c r="X315" s="70">
        <f t="shared" si="50"/>
        <v>0</v>
      </c>
      <c r="Y315" s="68">
        <v>2832.8574884102536</v>
      </c>
      <c r="Z315" s="108">
        <v>0</v>
      </c>
      <c r="AA315" s="70">
        <f t="shared" si="51"/>
        <v>0</v>
      </c>
      <c r="AB315" s="68">
        <v>49.685528927516643</v>
      </c>
      <c r="AC315" s="68">
        <v>0</v>
      </c>
      <c r="AD315" s="70">
        <f t="shared" si="52"/>
        <v>0</v>
      </c>
      <c r="AE315" s="68">
        <v>8.4515452829413107</v>
      </c>
      <c r="AF315" s="68">
        <v>0</v>
      </c>
      <c r="AG315" s="70">
        <f t="shared" si="53"/>
        <v>0</v>
      </c>
      <c r="AH315" s="68">
        <v>265.65428235025678</v>
      </c>
      <c r="AI315" s="68">
        <v>1</v>
      </c>
      <c r="AJ315" s="70">
        <f t="shared" si="54"/>
        <v>3.7642909090452063E-3</v>
      </c>
      <c r="AK315" s="68">
        <v>10.326521915800305</v>
      </c>
      <c r="AL315" s="68">
        <v>0</v>
      </c>
      <c r="AM315" s="70">
        <f t="shared" si="55"/>
        <v>0</v>
      </c>
      <c r="AN315" s="68">
        <v>13.440859855984097</v>
      </c>
      <c r="AO315" s="68">
        <v>0</v>
      </c>
      <c r="AP315" s="70">
        <f t="shared" si="56"/>
        <v>0</v>
      </c>
      <c r="AQ315" s="68">
        <v>29.752898663052306</v>
      </c>
      <c r="AR315" s="68">
        <v>0</v>
      </c>
      <c r="AS315" s="70">
        <f t="shared" si="57"/>
        <v>0</v>
      </c>
      <c r="AT315" s="68">
        <v>0</v>
      </c>
      <c r="AU315" s="68">
        <v>0</v>
      </c>
      <c r="AV315" s="70" t="e">
        <f t="shared" si="58"/>
        <v>#DIV/0!</v>
      </c>
      <c r="AW315" s="68">
        <v>8.4119665560264245</v>
      </c>
      <c r="AX315" s="68">
        <v>0</v>
      </c>
      <c r="AY315" s="70">
        <f t="shared" si="59"/>
        <v>0</v>
      </c>
      <c r="AZ315" s="68">
        <v>25.383947063109378</v>
      </c>
      <c r="BA315" s="68">
        <v>0</v>
      </c>
      <c r="BB315" s="70">
        <f t="shared" si="60"/>
        <v>0</v>
      </c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</row>
    <row r="316" spans="1:87" x14ac:dyDescent="0.25">
      <c r="A316" s="131">
        <v>19848</v>
      </c>
      <c r="B316" s="131">
        <v>10839</v>
      </c>
      <c r="C316" s="131">
        <v>1048121204</v>
      </c>
      <c r="D316" s="131" t="s">
        <v>992</v>
      </c>
      <c r="E316" s="131" t="s">
        <v>556</v>
      </c>
      <c r="F316" s="131" t="s">
        <v>556</v>
      </c>
      <c r="G316" s="131" t="s">
        <v>993</v>
      </c>
      <c r="H316" s="131" t="s">
        <v>993</v>
      </c>
      <c r="I316" s="131" t="s">
        <v>1242</v>
      </c>
      <c r="J316" s="131" t="s">
        <v>986</v>
      </c>
      <c r="K316" s="131" t="s">
        <v>987</v>
      </c>
      <c r="L316" s="131">
        <v>75011</v>
      </c>
      <c r="M316" s="131" t="s">
        <v>1224</v>
      </c>
      <c r="N316" s="131">
        <v>5</v>
      </c>
      <c r="O316" s="165">
        <v>0.1</v>
      </c>
      <c r="P316" s="166">
        <v>86227.188368799325</v>
      </c>
      <c r="Q316" s="68">
        <v>82626.98</v>
      </c>
      <c r="R316" s="70">
        <f t="shared" si="49"/>
        <v>0.95824741085838261</v>
      </c>
      <c r="S316" s="68">
        <v>10075.237889430116</v>
      </c>
      <c r="T316" s="68">
        <v>17386.95</v>
      </c>
      <c r="U316" s="70">
        <v>1.7257111138031358</v>
      </c>
      <c r="V316" s="68">
        <v>25227.264340956328</v>
      </c>
      <c r="W316" s="68">
        <v>11026.389999999998</v>
      </c>
      <c r="X316" s="70">
        <f t="shared" si="50"/>
        <v>0.43708227142563028</v>
      </c>
      <c r="Y316" s="68">
        <v>849.85724652307601</v>
      </c>
      <c r="Z316" s="108">
        <v>0</v>
      </c>
      <c r="AA316" s="70">
        <f t="shared" si="51"/>
        <v>0</v>
      </c>
      <c r="AB316" s="68">
        <v>14.905658678254991</v>
      </c>
      <c r="AC316" s="68">
        <v>3</v>
      </c>
      <c r="AD316" s="70">
        <f t="shared" si="52"/>
        <v>0.2012658457272021</v>
      </c>
      <c r="AE316" s="68">
        <v>2.5354635848823932</v>
      </c>
      <c r="AF316" s="68">
        <v>1</v>
      </c>
      <c r="AG316" s="70">
        <f t="shared" si="53"/>
        <v>0.39440519120939566</v>
      </c>
      <c r="AH316" s="68">
        <v>79.696284705077019</v>
      </c>
      <c r="AI316" s="68">
        <v>55</v>
      </c>
      <c r="AJ316" s="70">
        <f t="shared" si="54"/>
        <v>0.69011999999162132</v>
      </c>
      <c r="AK316" s="68">
        <v>3.0979565747400915</v>
      </c>
      <c r="AL316" s="68">
        <v>0</v>
      </c>
      <c r="AM316" s="70">
        <f t="shared" si="55"/>
        <v>0</v>
      </c>
      <c r="AN316" s="68">
        <v>4.0322579567952292</v>
      </c>
      <c r="AO316" s="68">
        <v>8</v>
      </c>
      <c r="AP316" s="70">
        <f t="shared" si="56"/>
        <v>1.9840000530021311</v>
      </c>
      <c r="AQ316" s="68">
        <v>8.9258695989156909</v>
      </c>
      <c r="AR316" s="68">
        <v>4</v>
      </c>
      <c r="AS316" s="70">
        <f t="shared" si="57"/>
        <v>0.4481356080404667</v>
      </c>
      <c r="AT316" s="68">
        <v>0</v>
      </c>
      <c r="AU316" s="68">
        <v>0</v>
      </c>
      <c r="AV316" s="70" t="e">
        <f t="shared" si="58"/>
        <v>#DIV/0!</v>
      </c>
      <c r="AW316" s="68">
        <v>2.5235899668079274</v>
      </c>
      <c r="AX316" s="68">
        <v>9</v>
      </c>
      <c r="AY316" s="70">
        <f t="shared" si="59"/>
        <v>3.5663479877375015</v>
      </c>
      <c r="AZ316" s="68">
        <v>7.6151841189328131</v>
      </c>
      <c r="BA316" s="68">
        <v>3</v>
      </c>
      <c r="BB316" s="70">
        <f t="shared" si="60"/>
        <v>0.39394976577669644</v>
      </c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</row>
    <row r="317" spans="1:87" x14ac:dyDescent="0.25">
      <c r="A317" s="126">
        <v>23957</v>
      </c>
      <c r="B317" s="126">
        <v>10839</v>
      </c>
      <c r="C317" s="126">
        <v>1093997532</v>
      </c>
      <c r="D317" s="126" t="s">
        <v>994</v>
      </c>
      <c r="E317" s="126" t="s">
        <v>556</v>
      </c>
      <c r="F317" s="126" t="s">
        <v>556</v>
      </c>
      <c r="G317" s="126" t="s">
        <v>995</v>
      </c>
      <c r="H317" s="126" t="s">
        <v>995</v>
      </c>
      <c r="I317" s="126" t="s">
        <v>1242</v>
      </c>
      <c r="J317" s="126" t="s">
        <v>986</v>
      </c>
      <c r="K317" s="126" t="s">
        <v>987</v>
      </c>
      <c r="L317" s="126">
        <v>75011</v>
      </c>
      <c r="M317" s="126" t="s">
        <v>1236</v>
      </c>
      <c r="N317" s="126"/>
      <c r="O317" s="163"/>
      <c r="P317" s="164">
        <v>100598.38643026588</v>
      </c>
      <c r="Q317" s="68">
        <v>124386.96</v>
      </c>
      <c r="R317" s="70">
        <f t="shared" si="49"/>
        <v>1.2364707269556874</v>
      </c>
      <c r="S317" s="68">
        <v>11754.444204335136</v>
      </c>
      <c r="T317" s="68">
        <v>26249.559999999998</v>
      </c>
      <c r="U317" s="70">
        <v>2.2331604577542636</v>
      </c>
      <c r="V317" s="68">
        <v>29431.808397782384</v>
      </c>
      <c r="W317" s="68">
        <v>18239.999999999996</v>
      </c>
      <c r="X317" s="70">
        <f t="shared" si="50"/>
        <v>0.61973765775718814</v>
      </c>
      <c r="Y317" s="68">
        <v>991.50012094358874</v>
      </c>
      <c r="Z317" s="108">
        <v>0</v>
      </c>
      <c r="AA317" s="70">
        <f t="shared" si="51"/>
        <v>0</v>
      </c>
      <c r="AB317" s="68">
        <v>17.389935124630824</v>
      </c>
      <c r="AC317" s="68">
        <v>8</v>
      </c>
      <c r="AD317" s="70">
        <f t="shared" si="52"/>
        <v>0.46003621880503331</v>
      </c>
      <c r="AE317" s="68">
        <v>2.9580408490294592</v>
      </c>
      <c r="AF317" s="68">
        <v>3</v>
      </c>
      <c r="AG317" s="70">
        <f t="shared" si="53"/>
        <v>1.0141847773955885</v>
      </c>
      <c r="AH317" s="68">
        <v>92.978998822589872</v>
      </c>
      <c r="AI317" s="68">
        <v>94</v>
      </c>
      <c r="AJ317" s="70">
        <f t="shared" si="54"/>
        <v>1.0109809870007125</v>
      </c>
      <c r="AK317" s="68">
        <v>3.6142826705301072</v>
      </c>
      <c r="AL317" s="68">
        <v>3</v>
      </c>
      <c r="AM317" s="70">
        <f t="shared" si="55"/>
        <v>0.83004022470660543</v>
      </c>
      <c r="AN317" s="68">
        <v>4.7043009495944341</v>
      </c>
      <c r="AO317" s="68">
        <v>10</v>
      </c>
      <c r="AP317" s="70">
        <f t="shared" si="56"/>
        <v>2.1257143425022833</v>
      </c>
      <c r="AQ317" s="68">
        <v>10.413514532068307</v>
      </c>
      <c r="AR317" s="68">
        <v>8</v>
      </c>
      <c r="AS317" s="70">
        <f t="shared" si="57"/>
        <v>0.76823247092651437</v>
      </c>
      <c r="AT317" s="68">
        <v>0</v>
      </c>
      <c r="AU317" s="68">
        <v>0</v>
      </c>
      <c r="AV317" s="70" t="e">
        <f t="shared" si="58"/>
        <v>#DIV/0!</v>
      </c>
      <c r="AW317" s="68">
        <v>2.9441882946092481</v>
      </c>
      <c r="AX317" s="68">
        <v>6</v>
      </c>
      <c r="AY317" s="70">
        <f t="shared" si="59"/>
        <v>2.0379131358500011</v>
      </c>
      <c r="AZ317" s="68">
        <v>8.8843814720882825</v>
      </c>
      <c r="BA317" s="68">
        <v>5</v>
      </c>
      <c r="BB317" s="70">
        <f t="shared" si="60"/>
        <v>0.56278537968099485</v>
      </c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</row>
    <row r="318" spans="1:87" x14ac:dyDescent="0.25">
      <c r="A318" s="131">
        <v>23958</v>
      </c>
      <c r="B318" s="131">
        <v>10839</v>
      </c>
      <c r="C318" s="131">
        <v>1072390352</v>
      </c>
      <c r="D318" s="131" t="s">
        <v>996</v>
      </c>
      <c r="E318" s="131" t="s">
        <v>556</v>
      </c>
      <c r="F318" s="131" t="s">
        <v>556</v>
      </c>
      <c r="G318" s="131" t="s">
        <v>997</v>
      </c>
      <c r="H318" s="131" t="s">
        <v>997</v>
      </c>
      <c r="I318" s="131" t="s">
        <v>1242</v>
      </c>
      <c r="J318" s="131" t="s">
        <v>986</v>
      </c>
      <c r="K318" s="131" t="s">
        <v>987</v>
      </c>
      <c r="L318" s="131">
        <v>75011</v>
      </c>
      <c r="M318" s="131" t="s">
        <v>1236</v>
      </c>
      <c r="N318" s="131"/>
      <c r="O318" s="165"/>
      <c r="P318" s="166">
        <v>100598.38643026588</v>
      </c>
      <c r="Q318" s="68">
        <v>84420.03</v>
      </c>
      <c r="R318" s="70">
        <f t="shared" si="49"/>
        <v>0.83917876812586245</v>
      </c>
      <c r="S318" s="68">
        <v>11754.444204335136</v>
      </c>
      <c r="T318" s="68">
        <v>20520.39</v>
      </c>
      <c r="U318" s="70">
        <v>1.7457558726963807</v>
      </c>
      <c r="V318" s="68">
        <v>29431.808397782384</v>
      </c>
      <c r="W318" s="68">
        <v>12772.650000000001</v>
      </c>
      <c r="X318" s="70">
        <f t="shared" si="50"/>
        <v>0.43397435276054563</v>
      </c>
      <c r="Y318" s="68">
        <v>991.50012094358874</v>
      </c>
      <c r="Z318" s="108">
        <v>0</v>
      </c>
      <c r="AA318" s="70">
        <f t="shared" si="51"/>
        <v>0</v>
      </c>
      <c r="AB318" s="68">
        <v>17.389935124630824</v>
      </c>
      <c r="AC318" s="68">
        <v>7</v>
      </c>
      <c r="AD318" s="70">
        <f t="shared" si="52"/>
        <v>0.40253169145440415</v>
      </c>
      <c r="AE318" s="68">
        <v>2.9580408490294592</v>
      </c>
      <c r="AF318" s="68">
        <v>1</v>
      </c>
      <c r="AG318" s="70">
        <f t="shared" si="53"/>
        <v>0.33806159246519618</v>
      </c>
      <c r="AH318" s="68">
        <v>92.978998822589872</v>
      </c>
      <c r="AI318" s="68">
        <v>68</v>
      </c>
      <c r="AJ318" s="70">
        <f t="shared" si="54"/>
        <v>0.73134794804306869</v>
      </c>
      <c r="AK318" s="68">
        <v>3.6142826705301072</v>
      </c>
      <c r="AL318" s="68">
        <v>2</v>
      </c>
      <c r="AM318" s="70">
        <f t="shared" si="55"/>
        <v>0.55336014980440362</v>
      </c>
      <c r="AN318" s="68">
        <v>4.7043009495944341</v>
      </c>
      <c r="AO318" s="68">
        <v>9</v>
      </c>
      <c r="AP318" s="70">
        <f t="shared" si="56"/>
        <v>1.913142908252055</v>
      </c>
      <c r="AQ318" s="68">
        <v>10.413514532068307</v>
      </c>
      <c r="AR318" s="68">
        <v>10</v>
      </c>
      <c r="AS318" s="70">
        <f t="shared" si="57"/>
        <v>0.96029058865814287</v>
      </c>
      <c r="AT318" s="68">
        <v>0</v>
      </c>
      <c r="AU318" s="68">
        <v>0</v>
      </c>
      <c r="AV318" s="70" t="e">
        <f t="shared" si="58"/>
        <v>#DIV/0!</v>
      </c>
      <c r="AW318" s="68">
        <v>2.9441882946092481</v>
      </c>
      <c r="AX318" s="68">
        <v>3</v>
      </c>
      <c r="AY318" s="70">
        <f t="shared" si="59"/>
        <v>1.0189565679250006</v>
      </c>
      <c r="AZ318" s="68">
        <v>8.8843814720882825</v>
      </c>
      <c r="BA318" s="68">
        <v>2</v>
      </c>
      <c r="BB318" s="70">
        <f t="shared" si="60"/>
        <v>0.22511415187239794</v>
      </c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</row>
    <row r="319" spans="1:87" s="69" customFormat="1" x14ac:dyDescent="0.25">
      <c r="A319" s="131">
        <v>21458</v>
      </c>
      <c r="B319" s="131">
        <v>21751</v>
      </c>
      <c r="C319" s="131">
        <v>1001971082</v>
      </c>
      <c r="D319" s="131" t="s">
        <v>998</v>
      </c>
      <c r="E319" s="131" t="s">
        <v>551</v>
      </c>
      <c r="F319" s="131" t="s">
        <v>551</v>
      </c>
      <c r="G319" s="131" t="s">
        <v>999</v>
      </c>
      <c r="H319" s="131" t="s">
        <v>999</v>
      </c>
      <c r="I319" s="131" t="s">
        <v>1242</v>
      </c>
      <c r="J319" s="131" t="s">
        <v>986</v>
      </c>
      <c r="K319" s="131" t="s">
        <v>1000</v>
      </c>
      <c r="L319" s="131">
        <v>75012</v>
      </c>
      <c r="M319" s="131"/>
      <c r="N319" s="131"/>
      <c r="O319" s="165"/>
      <c r="P319" s="166">
        <v>328484.52711923554</v>
      </c>
      <c r="Q319" s="68">
        <v>0</v>
      </c>
      <c r="R319" s="70">
        <f t="shared" si="49"/>
        <v>0</v>
      </c>
      <c r="S319" s="68">
        <v>38381.858626400433</v>
      </c>
      <c r="T319" s="68">
        <v>0</v>
      </c>
      <c r="U319" s="70">
        <v>0</v>
      </c>
      <c r="V319" s="68">
        <v>96103.864156024123</v>
      </c>
      <c r="W319" s="68">
        <v>0</v>
      </c>
      <c r="X319" s="70">
        <f t="shared" si="50"/>
        <v>0</v>
      </c>
      <c r="Y319" s="68">
        <v>3237.5514153260037</v>
      </c>
      <c r="Z319" s="108">
        <v>0</v>
      </c>
      <c r="AA319" s="70">
        <f t="shared" si="51"/>
        <v>0</v>
      </c>
      <c r="AB319" s="68">
        <v>56.78346163144758</v>
      </c>
      <c r="AC319" s="68">
        <v>1</v>
      </c>
      <c r="AD319" s="70">
        <f t="shared" si="52"/>
        <v>1.7610761501130185E-2</v>
      </c>
      <c r="AE319" s="68">
        <v>9.6589088947900681</v>
      </c>
      <c r="AF319" s="68">
        <v>1</v>
      </c>
      <c r="AG319" s="70">
        <f t="shared" si="53"/>
        <v>0.10353136269246636</v>
      </c>
      <c r="AH319" s="68">
        <v>303.60489411457911</v>
      </c>
      <c r="AI319" s="68">
        <v>4</v>
      </c>
      <c r="AJ319" s="70">
        <f t="shared" si="54"/>
        <v>1.3175018181658225E-2</v>
      </c>
      <c r="AK319" s="68">
        <v>11.801739332343203</v>
      </c>
      <c r="AL319" s="68">
        <v>0</v>
      </c>
      <c r="AM319" s="70">
        <f t="shared" si="55"/>
        <v>0</v>
      </c>
      <c r="AN319" s="68">
        <v>15.360982692553254</v>
      </c>
      <c r="AO319" s="68">
        <v>0</v>
      </c>
      <c r="AP319" s="70">
        <f t="shared" si="56"/>
        <v>0</v>
      </c>
      <c r="AQ319" s="68">
        <v>34.003312757774061</v>
      </c>
      <c r="AR319" s="68">
        <v>0</v>
      </c>
      <c r="AS319" s="70">
        <f t="shared" si="57"/>
        <v>0</v>
      </c>
      <c r="AT319" s="68">
        <v>12.433456014057043</v>
      </c>
      <c r="AU319" s="68">
        <v>0</v>
      </c>
      <c r="AV319" s="70">
        <f t="shared" si="58"/>
        <v>0</v>
      </c>
      <c r="AW319" s="68">
        <v>9.6136760640301997</v>
      </c>
      <c r="AX319" s="68">
        <v>0</v>
      </c>
      <c r="AY319" s="70">
        <f t="shared" si="59"/>
        <v>0</v>
      </c>
      <c r="AZ319" s="68">
        <v>29.010225214982142</v>
      </c>
      <c r="BA319" s="68">
        <v>0</v>
      </c>
      <c r="BB319" s="70">
        <f t="shared" si="60"/>
        <v>0</v>
      </c>
    </row>
    <row r="320" spans="1:87" x14ac:dyDescent="0.25">
      <c r="A320" s="131">
        <v>4783</v>
      </c>
      <c r="B320" s="131">
        <v>21458</v>
      </c>
      <c r="C320" s="131">
        <v>1063988735</v>
      </c>
      <c r="D320" s="131" t="s">
        <v>1001</v>
      </c>
      <c r="E320" s="131" t="s">
        <v>554</v>
      </c>
      <c r="F320" s="131" t="s">
        <v>554</v>
      </c>
      <c r="G320" s="131" t="s">
        <v>1002</v>
      </c>
      <c r="H320" s="131" t="s">
        <v>1003</v>
      </c>
      <c r="I320" s="131" t="s">
        <v>1242</v>
      </c>
      <c r="J320" s="131" t="s">
        <v>986</v>
      </c>
      <c r="K320" s="131" t="s">
        <v>1000</v>
      </c>
      <c r="L320" s="131">
        <v>75012</v>
      </c>
      <c r="M320" s="131"/>
      <c r="N320" s="131"/>
      <c r="O320" s="165"/>
      <c r="P320" s="166">
        <v>328484.52711923554</v>
      </c>
      <c r="Q320" s="68">
        <v>0</v>
      </c>
      <c r="R320" s="70">
        <f t="shared" si="49"/>
        <v>0</v>
      </c>
      <c r="S320" s="68">
        <v>38381.858626400433</v>
      </c>
      <c r="T320" s="68">
        <v>0</v>
      </c>
      <c r="U320" s="70">
        <v>0</v>
      </c>
      <c r="V320" s="68">
        <v>96103.864156024123</v>
      </c>
      <c r="W320" s="68">
        <v>77.39</v>
      </c>
      <c r="X320" s="70">
        <f t="shared" si="50"/>
        <v>8.0527459202220776E-4</v>
      </c>
      <c r="Y320" s="68">
        <v>3237.5514153260037</v>
      </c>
      <c r="Z320" s="108">
        <v>0</v>
      </c>
      <c r="AA320" s="70">
        <f t="shared" si="51"/>
        <v>0</v>
      </c>
      <c r="AB320" s="68">
        <v>56.78346163144758</v>
      </c>
      <c r="AC320" s="68">
        <v>0</v>
      </c>
      <c r="AD320" s="70">
        <f t="shared" si="52"/>
        <v>0</v>
      </c>
      <c r="AE320" s="68">
        <v>9.6589088947900681</v>
      </c>
      <c r="AF320" s="68">
        <v>0</v>
      </c>
      <c r="AG320" s="70">
        <f t="shared" si="53"/>
        <v>0</v>
      </c>
      <c r="AH320" s="68">
        <v>303.60489411457911</v>
      </c>
      <c r="AI320" s="68">
        <v>0</v>
      </c>
      <c r="AJ320" s="70">
        <f t="shared" si="54"/>
        <v>0</v>
      </c>
      <c r="AK320" s="68">
        <v>11.801739332343203</v>
      </c>
      <c r="AL320" s="68">
        <v>0</v>
      </c>
      <c r="AM320" s="70">
        <f t="shared" si="55"/>
        <v>0</v>
      </c>
      <c r="AN320" s="68">
        <v>15.360982692553254</v>
      </c>
      <c r="AO320" s="68">
        <v>0</v>
      </c>
      <c r="AP320" s="70">
        <f t="shared" si="56"/>
        <v>0</v>
      </c>
      <c r="AQ320" s="68">
        <v>34.003312757774061</v>
      </c>
      <c r="AR320" s="68">
        <v>0</v>
      </c>
      <c r="AS320" s="70">
        <f t="shared" si="57"/>
        <v>0</v>
      </c>
      <c r="AT320" s="68">
        <v>12.433456014057043</v>
      </c>
      <c r="AU320" s="68">
        <v>0</v>
      </c>
      <c r="AV320" s="70">
        <f t="shared" si="58"/>
        <v>0</v>
      </c>
      <c r="AW320" s="68">
        <v>9.6136760640301997</v>
      </c>
      <c r="AX320" s="68">
        <v>0</v>
      </c>
      <c r="AY320" s="70">
        <f t="shared" si="59"/>
        <v>0</v>
      </c>
      <c r="AZ320" s="68">
        <v>29.010225214982142</v>
      </c>
      <c r="BA320" s="68">
        <v>0</v>
      </c>
      <c r="BB320" s="70">
        <f t="shared" si="60"/>
        <v>0</v>
      </c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</row>
    <row r="321" spans="1:87" x14ac:dyDescent="0.25">
      <c r="A321" s="131">
        <v>295</v>
      </c>
      <c r="B321" s="131">
        <v>4783</v>
      </c>
      <c r="C321" s="131">
        <v>1034121226</v>
      </c>
      <c r="D321" s="131" t="s">
        <v>1004</v>
      </c>
      <c r="E321" s="131" t="s">
        <v>556</v>
      </c>
      <c r="F321" s="131" t="s">
        <v>556</v>
      </c>
      <c r="G321" s="131" t="s">
        <v>1005</v>
      </c>
      <c r="H321" s="131" t="s">
        <v>1006</v>
      </c>
      <c r="I321" s="131" t="s">
        <v>1242</v>
      </c>
      <c r="J321" s="131" t="s">
        <v>986</v>
      </c>
      <c r="K321" s="131" t="s">
        <v>1000</v>
      </c>
      <c r="L321" s="131">
        <v>75012</v>
      </c>
      <c r="M321" s="131" t="s">
        <v>1236</v>
      </c>
      <c r="N321" s="131"/>
      <c r="O321" s="165"/>
      <c r="P321" s="166">
        <v>213514.9426275031</v>
      </c>
      <c r="Q321" s="68">
        <v>341323.55999999988</v>
      </c>
      <c r="R321" s="70">
        <f t="shared" si="49"/>
        <v>1.5985933152953653</v>
      </c>
      <c r="S321" s="68">
        <v>24948.208107160281</v>
      </c>
      <c r="T321" s="68">
        <v>30555.93</v>
      </c>
      <c r="U321" s="70">
        <v>1.2247745356601492</v>
      </c>
      <c r="V321" s="68">
        <v>62467.511701415679</v>
      </c>
      <c r="W321" s="68">
        <v>91562.430000000008</v>
      </c>
      <c r="X321" s="70">
        <f t="shared" si="50"/>
        <v>1.4657608011929977</v>
      </c>
      <c r="Y321" s="68">
        <v>2104.4084199619024</v>
      </c>
      <c r="Z321" s="108">
        <v>50</v>
      </c>
      <c r="AA321" s="70">
        <f t="shared" si="51"/>
        <v>2.3759646428759863E-2</v>
      </c>
      <c r="AB321" s="68">
        <v>36.909250060440925</v>
      </c>
      <c r="AC321" s="68">
        <v>20</v>
      </c>
      <c r="AD321" s="70">
        <f t="shared" si="52"/>
        <v>0.54186958465015955</v>
      </c>
      <c r="AE321" s="68">
        <v>6.2782907816135447</v>
      </c>
      <c r="AF321" s="68">
        <v>7</v>
      </c>
      <c r="AG321" s="70">
        <f t="shared" si="53"/>
        <v>1.1149531366880991</v>
      </c>
      <c r="AH321" s="68">
        <v>197.34318117447643</v>
      </c>
      <c r="AI321" s="68">
        <v>229</v>
      </c>
      <c r="AJ321" s="70">
        <f t="shared" si="54"/>
        <v>1.1604150629229744</v>
      </c>
      <c r="AK321" s="68">
        <v>7.6711305660230824</v>
      </c>
      <c r="AL321" s="68">
        <v>9</v>
      </c>
      <c r="AM321" s="70">
        <f t="shared" si="55"/>
        <v>1.1732299329987599</v>
      </c>
      <c r="AN321" s="68">
        <v>9.9846387501596148</v>
      </c>
      <c r="AO321" s="68">
        <v>28</v>
      </c>
      <c r="AP321" s="70">
        <f t="shared" si="56"/>
        <v>2.8043077672241665</v>
      </c>
      <c r="AQ321" s="68">
        <v>22.10215329255314</v>
      </c>
      <c r="AR321" s="68">
        <v>23</v>
      </c>
      <c r="AS321" s="70">
        <f t="shared" si="57"/>
        <v>1.0406225898247377</v>
      </c>
      <c r="AT321" s="68">
        <v>8.0817464091370788</v>
      </c>
      <c r="AU321" s="68">
        <v>7</v>
      </c>
      <c r="AV321" s="70">
        <f t="shared" si="58"/>
        <v>0.86614942434792619</v>
      </c>
      <c r="AW321" s="68">
        <v>6.248889441619629</v>
      </c>
      <c r="AX321" s="68">
        <v>0</v>
      </c>
      <c r="AY321" s="70">
        <f t="shared" si="59"/>
        <v>0</v>
      </c>
      <c r="AZ321" s="68">
        <v>18.856646389738394</v>
      </c>
      <c r="BA321" s="68">
        <v>26</v>
      </c>
      <c r="BB321" s="70">
        <f t="shared" si="60"/>
        <v>1.3788241802184376</v>
      </c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</row>
    <row r="322" spans="1:87" x14ac:dyDescent="0.25">
      <c r="A322" s="131">
        <v>5519</v>
      </c>
      <c r="B322" s="131">
        <v>4783</v>
      </c>
      <c r="C322" s="131">
        <v>1055092090</v>
      </c>
      <c r="D322" s="131" t="s">
        <v>1007</v>
      </c>
      <c r="E322" s="131" t="s">
        <v>556</v>
      </c>
      <c r="F322" s="131" t="s">
        <v>556</v>
      </c>
      <c r="G322" s="131" t="s">
        <v>1008</v>
      </c>
      <c r="H322" s="131" t="s">
        <v>1009</v>
      </c>
      <c r="I322" s="131" t="s">
        <v>1242</v>
      </c>
      <c r="J322" s="131" t="s">
        <v>986</v>
      </c>
      <c r="K322" s="131" t="s">
        <v>1000</v>
      </c>
      <c r="L322" s="131">
        <v>75012</v>
      </c>
      <c r="M322" s="131" t="s">
        <v>1192</v>
      </c>
      <c r="N322" s="131">
        <v>10</v>
      </c>
      <c r="O322" s="165">
        <v>0.3</v>
      </c>
      <c r="P322" s="166">
        <v>114969.58449173243</v>
      </c>
      <c r="Q322" s="68">
        <v>134520.90000000002</v>
      </c>
      <c r="R322" s="70">
        <f t="shared" si="49"/>
        <v>1.1700564161791291</v>
      </c>
      <c r="S322" s="68">
        <v>13433.650519240153</v>
      </c>
      <c r="T322" s="68">
        <v>22080.86</v>
      </c>
      <c r="U322" s="70">
        <v>1.6436976656773232</v>
      </c>
      <c r="V322" s="68">
        <v>33636.35245460843</v>
      </c>
      <c r="W322" s="68">
        <v>61469.689999999995</v>
      </c>
      <c r="X322" s="70">
        <f t="shared" si="50"/>
        <v>1.8274778777797647</v>
      </c>
      <c r="Y322" s="68">
        <v>1133.1429953641011</v>
      </c>
      <c r="Z322" s="108">
        <v>0</v>
      </c>
      <c r="AA322" s="70">
        <f t="shared" si="51"/>
        <v>0</v>
      </c>
      <c r="AB322" s="68">
        <v>19.874211571006651</v>
      </c>
      <c r="AC322" s="68">
        <v>3</v>
      </c>
      <c r="AD322" s="70">
        <f t="shared" si="52"/>
        <v>0.15094938429540158</v>
      </c>
      <c r="AE322" s="68">
        <v>3.3806181131765238</v>
      </c>
      <c r="AF322" s="68">
        <v>2</v>
      </c>
      <c r="AG322" s="70">
        <f t="shared" si="53"/>
        <v>0.59160778681409354</v>
      </c>
      <c r="AH322" s="68">
        <v>106.26171294010268</v>
      </c>
      <c r="AI322" s="68">
        <v>27</v>
      </c>
      <c r="AJ322" s="70">
        <f t="shared" si="54"/>
        <v>0.25408963636055149</v>
      </c>
      <c r="AK322" s="68">
        <v>4.1306087663201208</v>
      </c>
      <c r="AL322" s="68">
        <v>0</v>
      </c>
      <c r="AM322" s="70">
        <f t="shared" si="55"/>
        <v>0</v>
      </c>
      <c r="AN322" s="68">
        <v>5.3763439423936381</v>
      </c>
      <c r="AO322" s="68">
        <v>2</v>
      </c>
      <c r="AP322" s="70">
        <f t="shared" si="56"/>
        <v>0.37200000993789967</v>
      </c>
      <c r="AQ322" s="68">
        <v>11.901159465220919</v>
      </c>
      <c r="AR322" s="68">
        <v>2</v>
      </c>
      <c r="AS322" s="70">
        <f t="shared" si="57"/>
        <v>0.16805085301517506</v>
      </c>
      <c r="AT322" s="68">
        <v>4.3517096049199653</v>
      </c>
      <c r="AU322" s="68">
        <v>3</v>
      </c>
      <c r="AV322" s="70">
        <f t="shared" si="58"/>
        <v>0.68938423570549223</v>
      </c>
      <c r="AW322" s="68">
        <v>3.3647866224105694</v>
      </c>
      <c r="AX322" s="68">
        <v>0</v>
      </c>
      <c r="AY322" s="70">
        <f t="shared" si="59"/>
        <v>0</v>
      </c>
      <c r="AZ322" s="68">
        <v>10.153578825243748</v>
      </c>
      <c r="BA322" s="68">
        <v>11</v>
      </c>
      <c r="BB322" s="70">
        <f t="shared" si="60"/>
        <v>1.0833618558859155</v>
      </c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</row>
    <row r="323" spans="1:87" x14ac:dyDescent="0.25">
      <c r="A323" s="131">
        <v>21537</v>
      </c>
      <c r="B323" s="131">
        <v>21751</v>
      </c>
      <c r="C323" s="131">
        <v>1039348170</v>
      </c>
      <c r="D323" s="131" t="s">
        <v>1010</v>
      </c>
      <c r="E323" s="131" t="s">
        <v>551</v>
      </c>
      <c r="F323" s="131" t="s">
        <v>551</v>
      </c>
      <c r="G323" s="131" t="s">
        <v>1011</v>
      </c>
      <c r="H323" s="131" t="s">
        <v>1011</v>
      </c>
      <c r="I323" s="131" t="s">
        <v>1242</v>
      </c>
      <c r="J323" s="131" t="s">
        <v>986</v>
      </c>
      <c r="K323" s="131" t="s">
        <v>1012</v>
      </c>
      <c r="L323" s="131">
        <v>75015</v>
      </c>
      <c r="M323" s="131"/>
      <c r="N323" s="131"/>
      <c r="O323" s="165"/>
      <c r="P323" s="166">
        <v>328484.52711923554</v>
      </c>
      <c r="Q323" s="68">
        <v>0</v>
      </c>
      <c r="R323" s="70">
        <f t="shared" si="49"/>
        <v>0</v>
      </c>
      <c r="S323" s="68">
        <v>38381.858626400433</v>
      </c>
      <c r="T323" s="68">
        <v>0</v>
      </c>
      <c r="U323" s="70">
        <v>0</v>
      </c>
      <c r="V323" s="68">
        <v>96103.864156024123</v>
      </c>
      <c r="W323" s="68">
        <v>0</v>
      </c>
      <c r="X323" s="70">
        <f t="shared" si="50"/>
        <v>0</v>
      </c>
      <c r="Y323" s="68">
        <v>3237.5514153260033</v>
      </c>
      <c r="Z323" s="108">
        <v>0</v>
      </c>
      <c r="AA323" s="70">
        <f t="shared" si="51"/>
        <v>0</v>
      </c>
      <c r="AB323" s="68">
        <v>56.78346163144758</v>
      </c>
      <c r="AC323" s="68">
        <v>0</v>
      </c>
      <c r="AD323" s="70">
        <f t="shared" si="52"/>
        <v>0</v>
      </c>
      <c r="AE323" s="68">
        <v>9.6589088947900681</v>
      </c>
      <c r="AF323" s="68">
        <v>0</v>
      </c>
      <c r="AG323" s="70">
        <f t="shared" si="53"/>
        <v>0</v>
      </c>
      <c r="AH323" s="68">
        <v>303.60489411457911</v>
      </c>
      <c r="AI323" s="68">
        <v>0</v>
      </c>
      <c r="AJ323" s="70">
        <f t="shared" si="54"/>
        <v>0</v>
      </c>
      <c r="AK323" s="68">
        <v>11.801739332343203</v>
      </c>
      <c r="AL323" s="68">
        <v>0</v>
      </c>
      <c r="AM323" s="70">
        <f t="shared" si="55"/>
        <v>0</v>
      </c>
      <c r="AN323" s="68">
        <v>15.360982692553254</v>
      </c>
      <c r="AO323" s="68">
        <v>0</v>
      </c>
      <c r="AP323" s="70">
        <f t="shared" si="56"/>
        <v>0</v>
      </c>
      <c r="AQ323" s="68">
        <v>34.003312757774061</v>
      </c>
      <c r="AR323" s="68">
        <v>0</v>
      </c>
      <c r="AS323" s="70">
        <f t="shared" si="57"/>
        <v>0</v>
      </c>
      <c r="AT323" s="68">
        <v>12.433456014057045</v>
      </c>
      <c r="AU323" s="68">
        <v>0</v>
      </c>
      <c r="AV323" s="70">
        <f t="shared" si="58"/>
        <v>0</v>
      </c>
      <c r="AW323" s="68">
        <v>9.6136760640301997</v>
      </c>
      <c r="AX323" s="68">
        <v>0</v>
      </c>
      <c r="AY323" s="70">
        <f t="shared" si="59"/>
        <v>0</v>
      </c>
      <c r="AZ323" s="68">
        <v>29.010225214982142</v>
      </c>
      <c r="BA323" s="68">
        <v>0</v>
      </c>
      <c r="BB323" s="70">
        <f t="shared" si="60"/>
        <v>0</v>
      </c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</row>
    <row r="324" spans="1:87" x14ac:dyDescent="0.25">
      <c r="A324" s="119">
        <v>4843</v>
      </c>
      <c r="B324" s="119">
        <v>21537</v>
      </c>
      <c r="C324" s="119">
        <v>1053320246</v>
      </c>
      <c r="D324" s="119" t="s">
        <v>1013</v>
      </c>
      <c r="E324" s="119" t="s">
        <v>556</v>
      </c>
      <c r="F324" s="119" t="s">
        <v>556</v>
      </c>
      <c r="G324" s="119" t="s">
        <v>1014</v>
      </c>
      <c r="H324" s="119" t="s">
        <v>1015</v>
      </c>
      <c r="I324" s="119" t="s">
        <v>1242</v>
      </c>
      <c r="J324" s="119" t="s">
        <v>986</v>
      </c>
      <c r="K324" s="119" t="s">
        <v>1012</v>
      </c>
      <c r="L324" s="119">
        <v>75015</v>
      </c>
      <c r="M324" s="119"/>
      <c r="N324" s="119"/>
      <c r="O324" s="161"/>
      <c r="P324" s="162">
        <v>164242.26355961777</v>
      </c>
      <c r="Q324" s="68">
        <v>120487.89999999998</v>
      </c>
      <c r="R324" s="70">
        <f t="shared" ref="R324:R387" si="61">Q324/P324</f>
        <v>0.73359863282853788</v>
      </c>
      <c r="S324" s="68">
        <v>19190.929313200217</v>
      </c>
      <c r="T324" s="68">
        <v>9649.56</v>
      </c>
      <c r="U324" s="70">
        <v>0.50281879749109815</v>
      </c>
      <c r="V324" s="68">
        <v>48051.932078012062</v>
      </c>
      <c r="W324" s="68">
        <v>20518.68</v>
      </c>
      <c r="X324" s="70">
        <f t="shared" ref="X324:X387" si="62">W324/V324</f>
        <v>0.42701050951891029</v>
      </c>
      <c r="Y324" s="68">
        <v>1618.7757076630016</v>
      </c>
      <c r="Z324" s="108">
        <v>0</v>
      </c>
      <c r="AA324" s="70">
        <f t="shared" ref="AA324:AA387" si="63">Z324/Y324</f>
        <v>0</v>
      </c>
      <c r="AB324" s="68">
        <v>28.39173081572379</v>
      </c>
      <c r="AC324" s="68">
        <v>8</v>
      </c>
      <c r="AD324" s="70">
        <f t="shared" ref="AD324:AD387" si="64">AC324/AB324</f>
        <v>0.28177218401808296</v>
      </c>
      <c r="AE324" s="68">
        <v>4.829454447395034</v>
      </c>
      <c r="AF324" s="68">
        <v>3</v>
      </c>
      <c r="AG324" s="70">
        <f t="shared" ref="AG324:AG387" si="65">AF324/AE324</f>
        <v>0.62118817615479816</v>
      </c>
      <c r="AH324" s="68">
        <v>151.80244705728956</v>
      </c>
      <c r="AI324" s="68">
        <v>149</v>
      </c>
      <c r="AJ324" s="70">
        <f t="shared" ref="AJ324:AJ387" si="66">AI324/AH324</f>
        <v>0.98153885453353773</v>
      </c>
      <c r="AK324" s="68">
        <v>5.9008696661716016</v>
      </c>
      <c r="AL324" s="68">
        <v>0</v>
      </c>
      <c r="AM324" s="70">
        <f t="shared" ref="AM324:AM387" si="67">AL324/AK324</f>
        <v>0</v>
      </c>
      <c r="AN324" s="68">
        <v>7.6804913462766269</v>
      </c>
      <c r="AO324" s="68">
        <v>1</v>
      </c>
      <c r="AP324" s="70">
        <f t="shared" ref="AP324:AP387" si="68">AO324/AN324</f>
        <v>0.13020000347826485</v>
      </c>
      <c r="AQ324" s="68">
        <v>17.001656378887031</v>
      </c>
      <c r="AR324" s="68">
        <v>7</v>
      </c>
      <c r="AS324" s="70">
        <f t="shared" ref="AS324:AS387" si="69">AR324/AQ324</f>
        <v>0.4117245898871788</v>
      </c>
      <c r="AT324" s="68">
        <v>6.2167280070285225</v>
      </c>
      <c r="AU324" s="68">
        <v>0</v>
      </c>
      <c r="AV324" s="70">
        <f t="shared" ref="AV324:AV387" si="70">AU324/AT324</f>
        <v>0</v>
      </c>
      <c r="AW324" s="68">
        <v>4.8068380320150998</v>
      </c>
      <c r="AX324" s="68">
        <v>0</v>
      </c>
      <c r="AY324" s="70">
        <f t="shared" ref="AY324:AY387" si="71">AX324/AW324</f>
        <v>0</v>
      </c>
      <c r="AZ324" s="68">
        <v>14.505112607491071</v>
      </c>
      <c r="BA324" s="68">
        <v>7</v>
      </c>
      <c r="BB324" s="70">
        <f t="shared" ref="BB324:BB387" si="72">BA324/AZ324</f>
        <v>0.48258846307645314</v>
      </c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</row>
    <row r="325" spans="1:87" x14ac:dyDescent="0.25">
      <c r="A325" s="126">
        <v>3697</v>
      </c>
      <c r="B325" s="126">
        <v>21537</v>
      </c>
      <c r="C325" s="126">
        <v>1025783489</v>
      </c>
      <c r="D325" s="126" t="s">
        <v>1016</v>
      </c>
      <c r="E325" s="126" t="s">
        <v>556</v>
      </c>
      <c r="F325" s="126" t="s">
        <v>556</v>
      </c>
      <c r="G325" s="126" t="s">
        <v>1017</v>
      </c>
      <c r="H325" s="126" t="s">
        <v>1018</v>
      </c>
      <c r="I325" s="126" t="s">
        <v>1242</v>
      </c>
      <c r="J325" s="126" t="s">
        <v>986</v>
      </c>
      <c r="K325" s="126" t="s">
        <v>1012</v>
      </c>
      <c r="L325" s="126">
        <v>75015</v>
      </c>
      <c r="M325" s="126"/>
      <c r="N325" s="126"/>
      <c r="O325" s="163"/>
      <c r="P325" s="177">
        <v>164242.26355961777</v>
      </c>
      <c r="Q325" s="68">
        <v>138813.97999999998</v>
      </c>
      <c r="R325" s="70">
        <f t="shared" si="61"/>
        <v>0.84517819586438137</v>
      </c>
      <c r="S325" s="68">
        <v>19190.929313200217</v>
      </c>
      <c r="T325" s="68">
        <v>0</v>
      </c>
      <c r="U325" s="70">
        <v>0</v>
      </c>
      <c r="V325" s="68">
        <v>48051.932078012062</v>
      </c>
      <c r="W325" s="68">
        <v>21825.22</v>
      </c>
      <c r="X325" s="70">
        <f t="shared" si="62"/>
        <v>0.45420067531450908</v>
      </c>
      <c r="Y325" s="68">
        <v>1618.7757076630016</v>
      </c>
      <c r="Z325" s="108">
        <v>0</v>
      </c>
      <c r="AA325" s="70">
        <f t="shared" si="63"/>
        <v>0</v>
      </c>
      <c r="AB325" s="68">
        <v>28.39173081572379</v>
      </c>
      <c r="AC325" s="68">
        <v>6</v>
      </c>
      <c r="AD325" s="70">
        <f t="shared" si="64"/>
        <v>0.21132913801356221</v>
      </c>
      <c r="AE325" s="68">
        <v>4.829454447395034</v>
      </c>
      <c r="AF325" s="68">
        <v>2</v>
      </c>
      <c r="AG325" s="70">
        <f t="shared" si="65"/>
        <v>0.41412545076986546</v>
      </c>
      <c r="AH325" s="68">
        <v>151.80244705728956</v>
      </c>
      <c r="AI325" s="68">
        <v>48</v>
      </c>
      <c r="AJ325" s="70">
        <f t="shared" si="66"/>
        <v>0.31620043635979739</v>
      </c>
      <c r="AK325" s="68">
        <v>5.9008696661716016</v>
      </c>
      <c r="AL325" s="68">
        <v>1</v>
      </c>
      <c r="AM325" s="70">
        <f t="shared" si="67"/>
        <v>0.16946654587759866</v>
      </c>
      <c r="AN325" s="68">
        <v>7.6804913462766269</v>
      </c>
      <c r="AO325" s="68">
        <v>1</v>
      </c>
      <c r="AP325" s="70">
        <f t="shared" si="68"/>
        <v>0.13020000347826485</v>
      </c>
      <c r="AQ325" s="68">
        <v>17.001656378887031</v>
      </c>
      <c r="AR325" s="68">
        <v>9</v>
      </c>
      <c r="AS325" s="70">
        <f t="shared" si="69"/>
        <v>0.5293601869978013</v>
      </c>
      <c r="AT325" s="68">
        <v>6.2167280070285225</v>
      </c>
      <c r="AU325" s="68">
        <v>0</v>
      </c>
      <c r="AV325" s="70">
        <f t="shared" si="70"/>
        <v>0</v>
      </c>
      <c r="AW325" s="68">
        <v>4.8068380320150998</v>
      </c>
      <c r="AX325" s="68">
        <v>0</v>
      </c>
      <c r="AY325" s="70">
        <f t="shared" si="71"/>
        <v>0</v>
      </c>
      <c r="AZ325" s="68">
        <v>14.505112607491071</v>
      </c>
      <c r="BA325" s="68">
        <v>5</v>
      </c>
      <c r="BB325" s="70">
        <f t="shared" si="72"/>
        <v>0.34470604505460939</v>
      </c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</row>
    <row r="326" spans="1:87" x14ac:dyDescent="0.25">
      <c r="A326" s="131">
        <v>7258</v>
      </c>
      <c r="B326" s="131">
        <v>21751</v>
      </c>
      <c r="C326" s="131">
        <v>1065605964</v>
      </c>
      <c r="D326" s="131" t="s">
        <v>1019</v>
      </c>
      <c r="E326" s="131" t="s">
        <v>551</v>
      </c>
      <c r="F326" s="131" t="s">
        <v>551</v>
      </c>
      <c r="G326" s="131" t="s">
        <v>1020</v>
      </c>
      <c r="H326" s="131" t="s">
        <v>1020</v>
      </c>
      <c r="I326" s="131" t="s">
        <v>1242</v>
      </c>
      <c r="J326" s="131" t="s">
        <v>986</v>
      </c>
      <c r="K326" s="131" t="s">
        <v>1021</v>
      </c>
      <c r="L326" s="131">
        <v>75016</v>
      </c>
      <c r="M326" s="131"/>
      <c r="N326" s="131"/>
      <c r="O326" s="165"/>
      <c r="P326" s="166">
        <v>328484.5271192356</v>
      </c>
      <c r="Q326" s="68">
        <v>0</v>
      </c>
      <c r="R326" s="70">
        <f t="shared" si="61"/>
        <v>0</v>
      </c>
      <c r="S326" s="68">
        <v>38381.858626400433</v>
      </c>
      <c r="T326" s="68">
        <v>0</v>
      </c>
      <c r="U326" s="70">
        <v>0</v>
      </c>
      <c r="V326" s="68">
        <v>96103.864156024123</v>
      </c>
      <c r="W326" s="68">
        <v>0</v>
      </c>
      <c r="X326" s="70">
        <f t="shared" si="62"/>
        <v>0</v>
      </c>
      <c r="Y326" s="68">
        <v>3237.5514153260028</v>
      </c>
      <c r="Z326" s="108">
        <v>0</v>
      </c>
      <c r="AA326" s="70">
        <f t="shared" si="63"/>
        <v>0</v>
      </c>
      <c r="AB326" s="68">
        <v>56.78346163144758</v>
      </c>
      <c r="AC326" s="68">
        <v>0</v>
      </c>
      <c r="AD326" s="70">
        <f t="shared" si="64"/>
        <v>0</v>
      </c>
      <c r="AE326" s="68">
        <v>9.6589088947900699</v>
      </c>
      <c r="AF326" s="68">
        <v>0</v>
      </c>
      <c r="AG326" s="70">
        <f t="shared" si="65"/>
        <v>0</v>
      </c>
      <c r="AH326" s="68">
        <v>303.60489411457917</v>
      </c>
      <c r="AI326" s="68">
        <v>0</v>
      </c>
      <c r="AJ326" s="70">
        <f t="shared" si="66"/>
        <v>0</v>
      </c>
      <c r="AK326" s="68">
        <v>11.801739332343203</v>
      </c>
      <c r="AL326" s="68">
        <v>0</v>
      </c>
      <c r="AM326" s="70">
        <f t="shared" si="67"/>
        <v>0</v>
      </c>
      <c r="AN326" s="68">
        <v>15.360982692553254</v>
      </c>
      <c r="AO326" s="68">
        <v>0</v>
      </c>
      <c r="AP326" s="70">
        <f t="shared" si="68"/>
        <v>0</v>
      </c>
      <c r="AQ326" s="68">
        <v>34.003312757774061</v>
      </c>
      <c r="AR326" s="68">
        <v>0</v>
      </c>
      <c r="AS326" s="70">
        <f t="shared" si="69"/>
        <v>0</v>
      </c>
      <c r="AT326" s="68">
        <v>17.762080020081491</v>
      </c>
      <c r="AU326" s="68">
        <v>0</v>
      </c>
      <c r="AV326" s="70">
        <f t="shared" si="70"/>
        <v>0</v>
      </c>
      <c r="AW326" s="68">
        <v>9.6136760640302015</v>
      </c>
      <c r="AX326" s="68">
        <v>0</v>
      </c>
      <c r="AY326" s="70">
        <f t="shared" si="71"/>
        <v>0</v>
      </c>
      <c r="AZ326" s="68">
        <v>29.010225214982142</v>
      </c>
      <c r="BA326" s="68">
        <v>0</v>
      </c>
      <c r="BB326" s="70">
        <f t="shared" si="72"/>
        <v>0</v>
      </c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</row>
    <row r="327" spans="1:87" x14ac:dyDescent="0.25">
      <c r="A327" s="131">
        <v>300</v>
      </c>
      <c r="B327" s="131">
        <v>7258</v>
      </c>
      <c r="C327" s="131">
        <v>1034837375</v>
      </c>
      <c r="D327" s="131" t="s">
        <v>1022</v>
      </c>
      <c r="E327" s="131" t="s">
        <v>554</v>
      </c>
      <c r="F327" s="131" t="s">
        <v>554</v>
      </c>
      <c r="G327" s="131" t="s">
        <v>1023</v>
      </c>
      <c r="H327" s="131" t="s">
        <v>1024</v>
      </c>
      <c r="I327" s="131" t="s">
        <v>1242</v>
      </c>
      <c r="J327" s="131" t="s">
        <v>986</v>
      </c>
      <c r="K327" s="131" t="s">
        <v>1021</v>
      </c>
      <c r="L327" s="131">
        <v>75016</v>
      </c>
      <c r="M327" s="131"/>
      <c r="N327" s="131"/>
      <c r="O327" s="165"/>
      <c r="P327" s="166">
        <v>328484.5271192356</v>
      </c>
      <c r="Q327" s="68">
        <v>0</v>
      </c>
      <c r="R327" s="70">
        <f t="shared" si="61"/>
        <v>0</v>
      </c>
      <c r="S327" s="68">
        <v>38381.858626400433</v>
      </c>
      <c r="T327" s="68">
        <v>0</v>
      </c>
      <c r="U327" s="70">
        <v>0</v>
      </c>
      <c r="V327" s="68">
        <v>96103.864156024123</v>
      </c>
      <c r="W327" s="68">
        <v>68.7</v>
      </c>
      <c r="X327" s="70">
        <f t="shared" si="62"/>
        <v>7.1485158898986531E-4</v>
      </c>
      <c r="Y327" s="68">
        <v>3237.5514153260028</v>
      </c>
      <c r="Z327" s="108">
        <v>0</v>
      </c>
      <c r="AA327" s="70">
        <f t="shared" si="63"/>
        <v>0</v>
      </c>
      <c r="AB327" s="68">
        <v>56.78346163144758</v>
      </c>
      <c r="AC327" s="68">
        <v>1</v>
      </c>
      <c r="AD327" s="70">
        <f t="shared" si="64"/>
        <v>1.7610761501130185E-2</v>
      </c>
      <c r="AE327" s="68">
        <v>9.6589088947900699</v>
      </c>
      <c r="AF327" s="68">
        <v>1</v>
      </c>
      <c r="AG327" s="70">
        <f t="shared" si="65"/>
        <v>0.10353136269246635</v>
      </c>
      <c r="AH327" s="68">
        <v>303.60489411457917</v>
      </c>
      <c r="AI327" s="68">
        <v>2</v>
      </c>
      <c r="AJ327" s="70">
        <f t="shared" si="66"/>
        <v>6.5875090908291117E-3</v>
      </c>
      <c r="AK327" s="68">
        <v>11.801739332343203</v>
      </c>
      <c r="AL327" s="68">
        <v>0</v>
      </c>
      <c r="AM327" s="70">
        <f t="shared" si="67"/>
        <v>0</v>
      </c>
      <c r="AN327" s="68">
        <v>15.360982692553254</v>
      </c>
      <c r="AO327" s="68">
        <v>0</v>
      </c>
      <c r="AP327" s="70">
        <f t="shared" si="68"/>
        <v>0</v>
      </c>
      <c r="AQ327" s="68">
        <v>34.003312757774061</v>
      </c>
      <c r="AR327" s="68">
        <v>0</v>
      </c>
      <c r="AS327" s="70">
        <f t="shared" si="69"/>
        <v>0</v>
      </c>
      <c r="AT327" s="68">
        <v>17.762080020081491</v>
      </c>
      <c r="AU327" s="68">
        <v>0</v>
      </c>
      <c r="AV327" s="70">
        <f t="shared" si="70"/>
        <v>0</v>
      </c>
      <c r="AW327" s="68">
        <v>9.6136760640302015</v>
      </c>
      <c r="AX327" s="68">
        <v>0</v>
      </c>
      <c r="AY327" s="70">
        <f t="shared" si="71"/>
        <v>0</v>
      </c>
      <c r="AZ327" s="68">
        <v>29.010225214982142</v>
      </c>
      <c r="BA327" s="68">
        <v>0</v>
      </c>
      <c r="BB327" s="70">
        <f t="shared" si="72"/>
        <v>0</v>
      </c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</row>
    <row r="328" spans="1:87" x14ac:dyDescent="0.25">
      <c r="A328" s="131">
        <v>12323</v>
      </c>
      <c r="B328" s="131">
        <v>300</v>
      </c>
      <c r="C328" s="131">
        <v>1047804388</v>
      </c>
      <c r="D328" s="131" t="s">
        <v>1025</v>
      </c>
      <c r="E328" s="131" t="s">
        <v>556</v>
      </c>
      <c r="F328" s="131" t="s">
        <v>556</v>
      </c>
      <c r="G328" s="131" t="s">
        <v>1026</v>
      </c>
      <c r="H328" s="131" t="s">
        <v>1026</v>
      </c>
      <c r="I328" s="131" t="s">
        <v>1242</v>
      </c>
      <c r="J328" s="131" t="s">
        <v>986</v>
      </c>
      <c r="K328" s="131" t="s">
        <v>1021</v>
      </c>
      <c r="L328" s="131">
        <v>75016</v>
      </c>
      <c r="M328" s="131" t="s">
        <v>1236</v>
      </c>
      <c r="N328" s="131"/>
      <c r="O328" s="165"/>
      <c r="P328" s="166">
        <v>114969.58449173244</v>
      </c>
      <c r="Q328" s="68">
        <v>103712.24</v>
      </c>
      <c r="R328" s="70">
        <f t="shared" si="61"/>
        <v>0.90208415085172411</v>
      </c>
      <c r="S328" s="68">
        <v>15433.650519240178</v>
      </c>
      <c r="T328" s="68">
        <v>10432.17</v>
      </c>
      <c r="U328" s="70">
        <v>0.67593664810505194</v>
      </c>
      <c r="V328" s="68">
        <v>33636.352454608437</v>
      </c>
      <c r="W328" s="68">
        <v>33655.160000000003</v>
      </c>
      <c r="X328" s="70">
        <f t="shared" si="62"/>
        <v>1.0005591434272472</v>
      </c>
      <c r="Y328" s="68">
        <v>1133.1429953641011</v>
      </c>
      <c r="Z328" s="108">
        <v>0</v>
      </c>
      <c r="AA328" s="70">
        <f t="shared" si="63"/>
        <v>0</v>
      </c>
      <c r="AB328" s="68">
        <v>19.874211571006651</v>
      </c>
      <c r="AC328" s="68">
        <v>10</v>
      </c>
      <c r="AD328" s="70">
        <f t="shared" si="64"/>
        <v>0.5031646143180053</v>
      </c>
      <c r="AE328" s="68">
        <v>3.3806181131765243</v>
      </c>
      <c r="AF328" s="68">
        <v>3</v>
      </c>
      <c r="AG328" s="70">
        <f t="shared" si="65"/>
        <v>0.88741168022114014</v>
      </c>
      <c r="AH328" s="68">
        <v>106.2617129401027</v>
      </c>
      <c r="AI328" s="68">
        <v>71</v>
      </c>
      <c r="AJ328" s="70">
        <f t="shared" si="66"/>
        <v>0.66816163635552417</v>
      </c>
      <c r="AK328" s="68">
        <v>4.1306087663201216</v>
      </c>
      <c r="AL328" s="68">
        <v>1</v>
      </c>
      <c r="AM328" s="70">
        <f t="shared" si="67"/>
        <v>0.24209506553942661</v>
      </c>
      <c r="AN328" s="68">
        <v>5.376343942393639</v>
      </c>
      <c r="AO328" s="68">
        <v>5</v>
      </c>
      <c r="AP328" s="70">
        <f t="shared" si="68"/>
        <v>0.93000002484474897</v>
      </c>
      <c r="AQ328" s="68">
        <v>11.901159465220921</v>
      </c>
      <c r="AR328" s="68">
        <v>4</v>
      </c>
      <c r="AS328" s="70">
        <f t="shared" si="69"/>
        <v>0.33610170603035006</v>
      </c>
      <c r="AT328" s="68">
        <v>6.2167280070285225</v>
      </c>
      <c r="AU328" s="68">
        <v>5</v>
      </c>
      <c r="AV328" s="70">
        <f t="shared" si="70"/>
        <v>0.80428160832307427</v>
      </c>
      <c r="AW328" s="68">
        <v>3.3647866224105698</v>
      </c>
      <c r="AX328" s="68">
        <v>0</v>
      </c>
      <c r="AY328" s="70">
        <f t="shared" si="71"/>
        <v>0</v>
      </c>
      <c r="AZ328" s="68">
        <v>10.15357882524375</v>
      </c>
      <c r="BA328" s="68">
        <v>11</v>
      </c>
      <c r="BB328" s="70">
        <f t="shared" si="72"/>
        <v>1.0833618558859153</v>
      </c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</row>
    <row r="329" spans="1:87" x14ac:dyDescent="0.25">
      <c r="A329" s="131">
        <v>3686</v>
      </c>
      <c r="B329" s="131">
        <v>300</v>
      </c>
      <c r="C329" s="131">
        <v>1038957187</v>
      </c>
      <c r="D329" s="131" t="s">
        <v>1027</v>
      </c>
      <c r="E329" s="131" t="s">
        <v>556</v>
      </c>
      <c r="F329" s="131" t="s">
        <v>556</v>
      </c>
      <c r="G329" s="131" t="s">
        <v>1028</v>
      </c>
      <c r="H329" s="131" t="s">
        <v>1029</v>
      </c>
      <c r="I329" s="131" t="s">
        <v>1242</v>
      </c>
      <c r="J329" s="131" t="s">
        <v>986</v>
      </c>
      <c r="K329" s="131" t="s">
        <v>1021</v>
      </c>
      <c r="L329" s="131">
        <v>75016</v>
      </c>
      <c r="M329" s="131" t="s">
        <v>1192</v>
      </c>
      <c r="N329" s="131">
        <v>5</v>
      </c>
      <c r="O329" s="165">
        <v>0.1</v>
      </c>
      <c r="P329" s="166">
        <v>98545.358135770672</v>
      </c>
      <c r="Q329" s="68">
        <v>161473.92999999996</v>
      </c>
      <c r="R329" s="70">
        <f t="shared" si="61"/>
        <v>1.6385746934678505</v>
      </c>
      <c r="S329" s="68">
        <v>10514.557587920131</v>
      </c>
      <c r="T329" s="68">
        <v>17206.91</v>
      </c>
      <c r="U329" s="70">
        <v>1.3228859021115913</v>
      </c>
      <c r="V329" s="68">
        <v>28831.15924680723</v>
      </c>
      <c r="W329" s="68">
        <v>31542.239999999998</v>
      </c>
      <c r="X329" s="70">
        <f t="shared" si="62"/>
        <v>1.0940330123386555</v>
      </c>
      <c r="Y329" s="68">
        <v>971.26542459780092</v>
      </c>
      <c r="Z329" s="108">
        <v>0</v>
      </c>
      <c r="AA329" s="70">
        <f t="shared" si="63"/>
        <v>0</v>
      </c>
      <c r="AB329" s="68">
        <v>17.035038489434275</v>
      </c>
      <c r="AC329" s="68">
        <v>8</v>
      </c>
      <c r="AD329" s="70">
        <f t="shared" si="64"/>
        <v>0.46962030669680488</v>
      </c>
      <c r="AE329" s="68">
        <v>2.8976726684370204</v>
      </c>
      <c r="AF329" s="68">
        <v>0</v>
      </c>
      <c r="AG329" s="70">
        <f t="shared" si="65"/>
        <v>0</v>
      </c>
      <c r="AH329" s="68">
        <v>91.081468234373745</v>
      </c>
      <c r="AI329" s="68">
        <v>137</v>
      </c>
      <c r="AJ329" s="70">
        <f t="shared" si="66"/>
        <v>1.5041479090726471</v>
      </c>
      <c r="AK329" s="68">
        <v>3.5405217997029608</v>
      </c>
      <c r="AL329" s="68">
        <v>2</v>
      </c>
      <c r="AM329" s="70">
        <f t="shared" si="67"/>
        <v>0.56488848625866217</v>
      </c>
      <c r="AN329" s="68">
        <v>4.6082948077659767</v>
      </c>
      <c r="AO329" s="68">
        <v>4</v>
      </c>
      <c r="AP329" s="70">
        <f t="shared" si="68"/>
        <v>0.86800002318843228</v>
      </c>
      <c r="AQ329" s="68">
        <v>10.200993827332217</v>
      </c>
      <c r="AR329" s="68">
        <v>7</v>
      </c>
      <c r="AS329" s="70">
        <f t="shared" si="69"/>
        <v>0.68620764981196469</v>
      </c>
      <c r="AT329" s="68">
        <v>5.3286240060244472</v>
      </c>
      <c r="AU329" s="68">
        <v>8</v>
      </c>
      <c r="AV329" s="70">
        <f t="shared" si="70"/>
        <v>1.5013256688697387</v>
      </c>
      <c r="AW329" s="68">
        <v>2.8841028192090601</v>
      </c>
      <c r="AX329" s="68">
        <v>0</v>
      </c>
      <c r="AY329" s="70">
        <f t="shared" si="71"/>
        <v>0</v>
      </c>
      <c r="AZ329" s="68">
        <v>8.703067564494642</v>
      </c>
      <c r="BA329" s="68">
        <v>13</v>
      </c>
      <c r="BB329" s="70">
        <f t="shared" si="72"/>
        <v>1.4937261952366407</v>
      </c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</row>
    <row r="330" spans="1:87" x14ac:dyDescent="0.25">
      <c r="A330" s="131">
        <v>22759</v>
      </c>
      <c r="B330" s="131">
        <v>300</v>
      </c>
      <c r="C330" s="131">
        <v>1076318276</v>
      </c>
      <c r="D330" s="131" t="s">
        <v>1189</v>
      </c>
      <c r="E330" s="131" t="s">
        <v>556</v>
      </c>
      <c r="F330" s="131" t="s">
        <v>556</v>
      </c>
      <c r="G330" s="131" t="s">
        <v>1190</v>
      </c>
      <c r="H330" s="131" t="s">
        <v>1190</v>
      </c>
      <c r="I330" s="131" t="s">
        <v>1242</v>
      </c>
      <c r="J330" s="131" t="s">
        <v>986</v>
      </c>
      <c r="K330" s="131" t="s">
        <v>1021</v>
      </c>
      <c r="L330" s="131">
        <v>75016</v>
      </c>
      <c r="M330" s="131" t="s">
        <v>1236</v>
      </c>
      <c r="N330" s="131"/>
      <c r="O330" s="165"/>
      <c r="P330" s="166">
        <v>114969.58449173244</v>
      </c>
      <c r="Q330" s="68">
        <v>124897.43000000001</v>
      </c>
      <c r="R330" s="70">
        <f t="shared" si="61"/>
        <v>1.086351929966151</v>
      </c>
      <c r="S330" s="68">
        <v>12433.650519240178</v>
      </c>
      <c r="T330" s="68">
        <v>25493.010000000002</v>
      </c>
      <c r="U330" s="70">
        <v>2.0503238337406544</v>
      </c>
      <c r="V330" s="68">
        <v>33636.352454608437</v>
      </c>
      <c r="W330" s="68">
        <v>19628.28</v>
      </c>
      <c r="X330" s="70">
        <f t="shared" si="62"/>
        <v>0.58354365344720294</v>
      </c>
      <c r="Y330" s="68">
        <v>1133.1429953641011</v>
      </c>
      <c r="Z330" s="108">
        <v>0</v>
      </c>
      <c r="AA330" s="70">
        <f t="shared" si="63"/>
        <v>0</v>
      </c>
      <c r="AB330" s="68">
        <v>19.874211571006651</v>
      </c>
      <c r="AC330" s="68">
        <v>11</v>
      </c>
      <c r="AD330" s="70">
        <f t="shared" si="64"/>
        <v>0.55348107574980587</v>
      </c>
      <c r="AE330" s="68">
        <v>3.3806181131765243</v>
      </c>
      <c r="AF330" s="68">
        <v>3</v>
      </c>
      <c r="AG330" s="70">
        <f t="shared" si="65"/>
        <v>0.88741168022114014</v>
      </c>
      <c r="AH330" s="68">
        <v>106.2617129401027</v>
      </c>
      <c r="AI330" s="68">
        <v>124</v>
      </c>
      <c r="AJ330" s="70">
        <f t="shared" si="66"/>
        <v>1.1669301818040141</v>
      </c>
      <c r="AK330" s="68">
        <v>4.1306087663201216</v>
      </c>
      <c r="AL330" s="68">
        <v>2</v>
      </c>
      <c r="AM330" s="70">
        <f t="shared" si="67"/>
        <v>0.48419013107885323</v>
      </c>
      <c r="AN330" s="68">
        <v>5.376343942393639</v>
      </c>
      <c r="AO330" s="68">
        <v>24</v>
      </c>
      <c r="AP330" s="70">
        <f t="shared" si="68"/>
        <v>4.4640001192547949</v>
      </c>
      <c r="AQ330" s="68">
        <v>11.901159465220921</v>
      </c>
      <c r="AR330" s="68">
        <v>7</v>
      </c>
      <c r="AS330" s="70">
        <f t="shared" si="69"/>
        <v>0.58817798555311263</v>
      </c>
      <c r="AT330" s="68">
        <v>6.2167280070285225</v>
      </c>
      <c r="AU330" s="68">
        <v>1</v>
      </c>
      <c r="AV330" s="70">
        <f t="shared" si="70"/>
        <v>0.16085632166461486</v>
      </c>
      <c r="AW330" s="68">
        <v>3.3647866224105698</v>
      </c>
      <c r="AX330" s="68">
        <v>0</v>
      </c>
      <c r="AY330" s="70">
        <f t="shared" si="71"/>
        <v>0</v>
      </c>
      <c r="AZ330" s="68">
        <v>10.15357882524375</v>
      </c>
      <c r="BA330" s="68">
        <v>1</v>
      </c>
      <c r="BB330" s="70">
        <f t="shared" si="72"/>
        <v>9.8487441444174109E-2</v>
      </c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</row>
    <row r="331" spans="1:87" x14ac:dyDescent="0.25">
      <c r="A331" s="131">
        <v>9242</v>
      </c>
      <c r="B331" s="131">
        <v>21751</v>
      </c>
      <c r="C331" s="131">
        <v>1068574159</v>
      </c>
      <c r="D331" s="131" t="s">
        <v>1043</v>
      </c>
      <c r="E331" s="131" t="s">
        <v>551</v>
      </c>
      <c r="F331" s="131" t="s">
        <v>551</v>
      </c>
      <c r="G331" s="131" t="s">
        <v>1044</v>
      </c>
      <c r="H331" s="131" t="s">
        <v>1045</v>
      </c>
      <c r="I331" s="131" t="s">
        <v>1242</v>
      </c>
      <c r="J331" s="131" t="s">
        <v>986</v>
      </c>
      <c r="K331" s="131" t="s">
        <v>1032</v>
      </c>
      <c r="L331" s="131">
        <v>75021</v>
      </c>
      <c r="M331" s="131"/>
      <c r="N331" s="131"/>
      <c r="O331" s="165"/>
      <c r="P331" s="166">
        <v>1396059.240256751</v>
      </c>
      <c r="Q331" s="68">
        <v>0</v>
      </c>
      <c r="R331" s="70">
        <f t="shared" si="61"/>
        <v>0</v>
      </c>
      <c r="S331" s="68">
        <v>163122.89916220185</v>
      </c>
      <c r="T331" s="68">
        <v>0</v>
      </c>
      <c r="U331" s="70">
        <v>0</v>
      </c>
      <c r="V331" s="68">
        <v>408441.42266310251</v>
      </c>
      <c r="W331" s="68">
        <v>0</v>
      </c>
      <c r="X331" s="70">
        <f t="shared" si="62"/>
        <v>0</v>
      </c>
      <c r="Y331" s="68">
        <v>13759.593515135515</v>
      </c>
      <c r="Z331" s="108">
        <v>0</v>
      </c>
      <c r="AA331" s="70">
        <f t="shared" si="63"/>
        <v>0</v>
      </c>
      <c r="AB331" s="68">
        <v>241.32971193365228</v>
      </c>
      <c r="AC331" s="68">
        <v>0</v>
      </c>
      <c r="AD331" s="70">
        <f t="shared" si="64"/>
        <v>0</v>
      </c>
      <c r="AE331" s="68">
        <v>41.050362802857791</v>
      </c>
      <c r="AF331" s="68">
        <v>0</v>
      </c>
      <c r="AG331" s="70">
        <f t="shared" si="65"/>
        <v>0</v>
      </c>
      <c r="AH331" s="68">
        <v>1290.320799986961</v>
      </c>
      <c r="AI331" s="68">
        <v>0</v>
      </c>
      <c r="AJ331" s="70">
        <f t="shared" si="66"/>
        <v>0</v>
      </c>
      <c r="AK331" s="68">
        <v>50.157392162458621</v>
      </c>
      <c r="AL331" s="68">
        <v>0</v>
      </c>
      <c r="AM331" s="70">
        <f t="shared" si="67"/>
        <v>0</v>
      </c>
      <c r="AN331" s="68">
        <v>65.284176443351328</v>
      </c>
      <c r="AO331" s="68">
        <v>1</v>
      </c>
      <c r="AP331" s="70">
        <f t="shared" si="68"/>
        <v>1.5317647468031161E-2</v>
      </c>
      <c r="AQ331" s="68">
        <v>144.51407922053974</v>
      </c>
      <c r="AR331" s="68">
        <v>0</v>
      </c>
      <c r="AS331" s="70">
        <f t="shared" si="69"/>
        <v>0</v>
      </c>
      <c r="AT331" s="68">
        <v>79.9293600903667</v>
      </c>
      <c r="AU331" s="68">
        <v>0</v>
      </c>
      <c r="AV331" s="70">
        <f t="shared" si="70"/>
        <v>0</v>
      </c>
      <c r="AW331" s="68">
        <v>40.858123272128346</v>
      </c>
      <c r="AX331" s="68">
        <v>0</v>
      </c>
      <c r="AY331" s="70">
        <f t="shared" si="71"/>
        <v>0</v>
      </c>
      <c r="AZ331" s="68">
        <v>123.29345716367412</v>
      </c>
      <c r="BA331" s="68">
        <v>0</v>
      </c>
      <c r="BB331" s="70">
        <f t="shared" si="72"/>
        <v>0</v>
      </c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</row>
    <row r="332" spans="1:87" x14ac:dyDescent="0.25">
      <c r="A332" s="119">
        <v>6886</v>
      </c>
      <c r="B332" s="119">
        <v>9242</v>
      </c>
      <c r="C332" s="119">
        <v>1065358341</v>
      </c>
      <c r="D332" s="119" t="s">
        <v>1033</v>
      </c>
      <c r="E332" s="119" t="s">
        <v>554</v>
      </c>
      <c r="F332" s="119" t="s">
        <v>554</v>
      </c>
      <c r="G332" s="119" t="s">
        <v>1034</v>
      </c>
      <c r="H332" s="119" t="s">
        <v>1035</v>
      </c>
      <c r="I332" s="119" t="s">
        <v>1242</v>
      </c>
      <c r="J332" s="119" t="s">
        <v>986</v>
      </c>
      <c r="K332" s="119" t="s">
        <v>1032</v>
      </c>
      <c r="L332" s="119">
        <v>75021</v>
      </c>
      <c r="M332" s="119"/>
      <c r="N332" s="119"/>
      <c r="O332" s="161"/>
      <c r="P332" s="162">
        <v>762248.34518018621</v>
      </c>
      <c r="Q332" s="68">
        <v>0</v>
      </c>
      <c r="R332" s="70">
        <f t="shared" si="61"/>
        <v>0</v>
      </c>
      <c r="S332" s="68">
        <v>90176.676398200711</v>
      </c>
      <c r="T332" s="68">
        <v>0</v>
      </c>
      <c r="U332" s="70">
        <v>0</v>
      </c>
      <c r="V332" s="68">
        <v>223009.01677405398</v>
      </c>
      <c r="W332" s="68">
        <v>0</v>
      </c>
      <c r="X332" s="70">
        <f t="shared" si="62"/>
        <v>0</v>
      </c>
      <c r="Y332" s="68">
        <v>7402</v>
      </c>
      <c r="Z332" s="108">
        <v>0</v>
      </c>
      <c r="AA332" s="70">
        <f t="shared" si="63"/>
        <v>0</v>
      </c>
      <c r="AB332" s="68">
        <v>131.76602271577414</v>
      </c>
      <c r="AC332" s="68">
        <v>0</v>
      </c>
      <c r="AD332" s="70">
        <f t="shared" si="64"/>
        <v>0</v>
      </c>
      <c r="AE332" s="68">
        <v>22.413498090360353</v>
      </c>
      <c r="AF332" s="68">
        <v>0</v>
      </c>
      <c r="AG332" s="70">
        <f t="shared" si="65"/>
        <v>0</v>
      </c>
      <c r="AH332" s="68">
        <v>704.51515679288082</v>
      </c>
      <c r="AI332" s="68">
        <v>11</v>
      </c>
      <c r="AJ332" s="70">
        <f t="shared" si="66"/>
        <v>1.5613574660443922E-2</v>
      </c>
      <c r="AK332" s="68">
        <v>27.385936120702411</v>
      </c>
      <c r="AL332" s="68">
        <v>0</v>
      </c>
      <c r="AM332" s="70">
        <f t="shared" si="67"/>
        <v>0</v>
      </c>
      <c r="AN332" s="68">
        <v>35.645160338069836</v>
      </c>
      <c r="AO332" s="68">
        <v>0</v>
      </c>
      <c r="AP332" s="70">
        <f t="shared" si="68"/>
        <v>0</v>
      </c>
      <c r="AQ332" s="68">
        <v>79.753422454203999</v>
      </c>
      <c r="AR332" s="68">
        <v>0</v>
      </c>
      <c r="AS332" s="70">
        <f t="shared" si="69"/>
        <v>0</v>
      </c>
      <c r="AT332" s="68">
        <v>43.641430609340219</v>
      </c>
      <c r="AU332" s="68">
        <v>0</v>
      </c>
      <c r="AV332" s="70">
        <f t="shared" si="70"/>
        <v>0</v>
      </c>
      <c r="AW332" s="68">
        <v>22.30853530658208</v>
      </c>
      <c r="AX332" s="68">
        <v>0</v>
      </c>
      <c r="AY332" s="70">
        <f t="shared" si="71"/>
        <v>0</v>
      </c>
      <c r="AZ332" s="68">
        <v>67.318227611366069</v>
      </c>
      <c r="BA332" s="68">
        <v>0</v>
      </c>
      <c r="BB332" s="70">
        <f t="shared" si="72"/>
        <v>0</v>
      </c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</row>
    <row r="333" spans="1:87" x14ac:dyDescent="0.25">
      <c r="A333" s="126">
        <v>27281</v>
      </c>
      <c r="B333" s="126">
        <v>6886</v>
      </c>
      <c r="C333" s="126">
        <v>1094548474</v>
      </c>
      <c r="D333" s="126" t="s">
        <v>1036</v>
      </c>
      <c r="E333" s="126" t="s">
        <v>556</v>
      </c>
      <c r="F333" s="126" t="s">
        <v>556</v>
      </c>
      <c r="G333" s="126" t="s">
        <v>1037</v>
      </c>
      <c r="H333" s="126" t="s">
        <v>1037</v>
      </c>
      <c r="I333" s="126" t="s">
        <v>1242</v>
      </c>
      <c r="J333" s="126" t="s">
        <v>986</v>
      </c>
      <c r="K333" s="126" t="s">
        <v>1032</v>
      </c>
      <c r="L333" s="126">
        <v>75021</v>
      </c>
      <c r="M333" s="126" t="s">
        <v>1192</v>
      </c>
      <c r="N333" s="126">
        <v>5</v>
      </c>
      <c r="O333" s="163">
        <v>0.1</v>
      </c>
      <c r="P333" s="164">
        <v>126645.331623108</v>
      </c>
      <c r="Q333" s="68">
        <v>172680.9</v>
      </c>
      <c r="R333" s="70">
        <f t="shared" si="61"/>
        <v>1.3634999236599752</v>
      </c>
      <c r="S333" s="68">
        <v>14458.83797772539</v>
      </c>
      <c r="T333" s="68">
        <v>0</v>
      </c>
      <c r="U333" s="70">
        <v>0</v>
      </c>
      <c r="V333" s="68">
        <v>37259.728039679278</v>
      </c>
      <c r="W333" s="68">
        <v>24064.769999999997</v>
      </c>
      <c r="X333" s="70">
        <f t="shared" si="62"/>
        <v>0.64586542269907399</v>
      </c>
      <c r="Y333" s="68">
        <v>1216.1400000000001</v>
      </c>
      <c r="Z333" s="108">
        <v>0</v>
      </c>
      <c r="AA333" s="70">
        <f t="shared" si="63"/>
        <v>0</v>
      </c>
      <c r="AB333" s="68">
        <v>21.719674074028703</v>
      </c>
      <c r="AC333" s="68">
        <v>15</v>
      </c>
      <c r="AD333" s="70">
        <f t="shared" si="64"/>
        <v>0.69061809808353658</v>
      </c>
      <c r="AE333" s="68">
        <v>3.6945326522572008</v>
      </c>
      <c r="AF333" s="68">
        <v>1</v>
      </c>
      <c r="AG333" s="70">
        <f t="shared" si="65"/>
        <v>0.27067022926134998</v>
      </c>
      <c r="AH333" s="68">
        <v>116.12887199882651</v>
      </c>
      <c r="AI333" s="68">
        <v>179</v>
      </c>
      <c r="AJ333" s="70">
        <f t="shared" si="66"/>
        <v>1.5413910160240669</v>
      </c>
      <c r="AK333" s="68">
        <v>4.514165294621276</v>
      </c>
      <c r="AL333" s="68">
        <v>10</v>
      </c>
      <c r="AM333" s="70">
        <f t="shared" si="67"/>
        <v>2.2152489657202437</v>
      </c>
      <c r="AN333" s="68">
        <v>5.8755758799016204</v>
      </c>
      <c r="AO333" s="68">
        <v>7</v>
      </c>
      <c r="AP333" s="70">
        <f t="shared" si="68"/>
        <v>1.1913725808468678</v>
      </c>
      <c r="AQ333" s="68">
        <v>13.006267129848577</v>
      </c>
      <c r="AR333" s="68">
        <v>5</v>
      </c>
      <c r="AS333" s="70">
        <f t="shared" si="69"/>
        <v>0.38443005591706708</v>
      </c>
      <c r="AT333" s="68">
        <v>7.1936424081330035</v>
      </c>
      <c r="AU333" s="68">
        <v>3</v>
      </c>
      <c r="AV333" s="70">
        <f t="shared" si="70"/>
        <v>0.41703490801937187</v>
      </c>
      <c r="AW333" s="68">
        <v>3.7064978491492049</v>
      </c>
      <c r="AX333" s="68">
        <v>0</v>
      </c>
      <c r="AY333" s="70">
        <f t="shared" si="71"/>
        <v>0</v>
      </c>
      <c r="AZ333" s="68">
        <v>11.09641114473067</v>
      </c>
      <c r="BA333" s="68">
        <v>8</v>
      </c>
      <c r="BB333" s="70">
        <f t="shared" si="72"/>
        <v>0.72095381972205885</v>
      </c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</row>
    <row r="334" spans="1:87" x14ac:dyDescent="0.25">
      <c r="A334" s="131">
        <v>7559</v>
      </c>
      <c r="B334" s="131">
        <v>6886</v>
      </c>
      <c r="C334" s="131">
        <v>1059431484</v>
      </c>
      <c r="D334" s="131" t="s">
        <v>1038</v>
      </c>
      <c r="E334" s="131" t="s">
        <v>556</v>
      </c>
      <c r="F334" s="131" t="s">
        <v>556</v>
      </c>
      <c r="G334" s="131" t="s">
        <v>1039</v>
      </c>
      <c r="H334" s="131" t="s">
        <v>1040</v>
      </c>
      <c r="I334" s="131" t="s">
        <v>1242</v>
      </c>
      <c r="J334" s="131" t="s">
        <v>986</v>
      </c>
      <c r="K334" s="131" t="s">
        <v>1032</v>
      </c>
      <c r="L334" s="131">
        <v>75021</v>
      </c>
      <c r="M334" s="131" t="s">
        <v>1236</v>
      </c>
      <c r="N334" s="131"/>
      <c r="O334" s="165"/>
      <c r="P334" s="166">
        <v>169319.22731132401</v>
      </c>
      <c r="Q334" s="68">
        <v>148868.70000000001</v>
      </c>
      <c r="R334" s="70">
        <f t="shared" si="61"/>
        <v>0.87921910797689851</v>
      </c>
      <c r="S334" s="68">
        <v>21900.993697788675</v>
      </c>
      <c r="T334" s="68">
        <v>43458.26</v>
      </c>
      <c r="U334" s="70">
        <v>1.9843053972655103</v>
      </c>
      <c r="V334" s="68">
        <v>49329.853564898454</v>
      </c>
      <c r="W334" s="68">
        <v>55687.47</v>
      </c>
      <c r="X334" s="70">
        <f t="shared" si="62"/>
        <v>1.1288796940525569</v>
      </c>
      <c r="Y334" s="68">
        <v>1656.4480000000001</v>
      </c>
      <c r="Z334" s="108">
        <v>400</v>
      </c>
      <c r="AA334" s="70">
        <f t="shared" si="63"/>
        <v>0.24148056564407694</v>
      </c>
      <c r="AB334" s="68">
        <v>29.442224855905575</v>
      </c>
      <c r="AC334" s="68">
        <v>17</v>
      </c>
      <c r="AD334" s="70">
        <f t="shared" si="64"/>
        <v>0.57740201643049771</v>
      </c>
      <c r="AE334" s="68">
        <v>5.00814426194865</v>
      </c>
      <c r="AF334" s="68">
        <v>5</v>
      </c>
      <c r="AG334" s="70">
        <f t="shared" si="65"/>
        <v>0.99837379645579916</v>
      </c>
      <c r="AH334" s="68">
        <v>157.41913759840926</v>
      </c>
      <c r="AI334" s="68">
        <v>45</v>
      </c>
      <c r="AJ334" s="70">
        <f t="shared" si="66"/>
        <v>0.28586105022884289</v>
      </c>
      <c r="AK334" s="68">
        <v>6.119201843819952</v>
      </c>
      <c r="AL334" s="68">
        <v>1</v>
      </c>
      <c r="AM334" s="70">
        <f t="shared" si="67"/>
        <v>0.16342000566788681</v>
      </c>
      <c r="AN334" s="68">
        <v>7.964669526088862</v>
      </c>
      <c r="AO334" s="68">
        <v>4</v>
      </c>
      <c r="AP334" s="70">
        <f t="shared" si="68"/>
        <v>0.50221794977151346</v>
      </c>
      <c r="AQ334" s="68">
        <v>16.12990566489519</v>
      </c>
      <c r="AR334" s="68">
        <v>2</v>
      </c>
      <c r="AS334" s="70">
        <f t="shared" si="69"/>
        <v>0.12399328561187811</v>
      </c>
      <c r="AT334" s="68">
        <v>9.7513819310247385</v>
      </c>
      <c r="AU334" s="68">
        <v>9</v>
      </c>
      <c r="AV334" s="70">
        <f t="shared" si="70"/>
        <v>0.9229461079117246</v>
      </c>
      <c r="AW334" s="68">
        <v>4.9554242845420271</v>
      </c>
      <c r="AX334" s="68">
        <v>0</v>
      </c>
      <c r="AY334" s="70">
        <f t="shared" si="71"/>
        <v>0</v>
      </c>
      <c r="AZ334" s="68">
        <v>15.041801773968242</v>
      </c>
      <c r="BA334" s="68">
        <v>9</v>
      </c>
      <c r="BB334" s="70">
        <f t="shared" si="72"/>
        <v>0.59833257579392174</v>
      </c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</row>
    <row r="335" spans="1:87" x14ac:dyDescent="0.25">
      <c r="A335" s="131">
        <v>11620</v>
      </c>
      <c r="B335" s="131">
        <v>6886</v>
      </c>
      <c r="C335" s="131">
        <v>1076094125</v>
      </c>
      <c r="D335" s="131" t="s">
        <v>1041</v>
      </c>
      <c r="E335" s="131" t="s">
        <v>556</v>
      </c>
      <c r="F335" s="131" t="s">
        <v>556</v>
      </c>
      <c r="G335" s="131" t="s">
        <v>1042</v>
      </c>
      <c r="H335" s="131" t="s">
        <v>1042</v>
      </c>
      <c r="I335" s="131" t="s">
        <v>1242</v>
      </c>
      <c r="J335" s="131" t="s">
        <v>986</v>
      </c>
      <c r="K335" s="131" t="s">
        <v>1032</v>
      </c>
      <c r="L335" s="131">
        <v>75021</v>
      </c>
      <c r="M335" s="131"/>
      <c r="N335" s="131"/>
      <c r="O335" s="165"/>
      <c r="P335" s="166">
        <v>170819.22731132401</v>
      </c>
      <c r="Q335" s="68">
        <v>189056.59</v>
      </c>
      <c r="R335" s="70">
        <f t="shared" si="61"/>
        <v>1.106764109495928</v>
      </c>
      <c r="S335" s="68">
        <v>18478.771414249979</v>
      </c>
      <c r="T335" s="68">
        <v>14300.86</v>
      </c>
      <c r="U335" s="70">
        <v>0.70807413039970601</v>
      </c>
      <c r="V335" s="68">
        <v>48778.853564898454</v>
      </c>
      <c r="W335" s="68">
        <v>10153.040000000001</v>
      </c>
      <c r="X335" s="70">
        <f t="shared" si="62"/>
        <v>0.2081442932333733</v>
      </c>
      <c r="Y335" s="68">
        <v>1656.4480000000001</v>
      </c>
      <c r="Z335" s="108">
        <v>0</v>
      </c>
      <c r="AA335" s="70">
        <f t="shared" si="63"/>
        <v>0</v>
      </c>
      <c r="AB335" s="68">
        <v>29.442224855905575</v>
      </c>
      <c r="AC335" s="68">
        <v>18</v>
      </c>
      <c r="AD335" s="70">
        <f t="shared" si="64"/>
        <v>0.61136684092640936</v>
      </c>
      <c r="AE335" s="68">
        <v>5.00814426194865</v>
      </c>
      <c r="AF335" s="68">
        <v>4</v>
      </c>
      <c r="AG335" s="70">
        <f t="shared" si="65"/>
        <v>0.7986990371646393</v>
      </c>
      <c r="AH335" s="68">
        <v>157.41913759840926</v>
      </c>
      <c r="AI335" s="68">
        <v>103</v>
      </c>
      <c r="AJ335" s="70">
        <f t="shared" si="66"/>
        <v>0.654304181634907</v>
      </c>
      <c r="AK335" s="68">
        <v>6.119201843819952</v>
      </c>
      <c r="AL335" s="68">
        <v>1</v>
      </c>
      <c r="AM335" s="70">
        <f t="shared" si="67"/>
        <v>0.16342000566788681</v>
      </c>
      <c r="AN335" s="68">
        <v>7.964669526088862</v>
      </c>
      <c r="AO335" s="68">
        <v>5</v>
      </c>
      <c r="AP335" s="70">
        <f t="shared" si="68"/>
        <v>0.6277724372143918</v>
      </c>
      <c r="AQ335" s="68">
        <v>16.12990566489519</v>
      </c>
      <c r="AR335" s="68">
        <v>2</v>
      </c>
      <c r="AS335" s="70">
        <f t="shared" si="69"/>
        <v>0.12399328561187811</v>
      </c>
      <c r="AT335" s="68">
        <v>9.7513819310247385</v>
      </c>
      <c r="AU335" s="68">
        <v>0</v>
      </c>
      <c r="AV335" s="70">
        <f t="shared" si="70"/>
        <v>0</v>
      </c>
      <c r="AW335" s="68">
        <v>4.9993244165284905</v>
      </c>
      <c r="AX335" s="68">
        <v>0</v>
      </c>
      <c r="AY335" s="70">
        <f t="shared" si="71"/>
        <v>0</v>
      </c>
      <c r="AZ335" s="68">
        <v>15.041801773968242</v>
      </c>
      <c r="BA335" s="68">
        <v>9</v>
      </c>
      <c r="BB335" s="70">
        <f t="shared" si="72"/>
        <v>0.59833257579392174</v>
      </c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</row>
    <row r="336" spans="1:87" x14ac:dyDescent="0.25">
      <c r="A336" s="131">
        <v>6689</v>
      </c>
      <c r="B336" s="131">
        <v>6886</v>
      </c>
      <c r="C336" s="131">
        <v>1088622723</v>
      </c>
      <c r="D336" s="131" t="s">
        <v>1049</v>
      </c>
      <c r="E336" s="131" t="s">
        <v>556</v>
      </c>
      <c r="F336" s="131" t="s">
        <v>556</v>
      </c>
      <c r="G336" s="131" t="s">
        <v>1050</v>
      </c>
      <c r="H336" s="131" t="s">
        <v>1051</v>
      </c>
      <c r="I336" s="131" t="s">
        <v>1242</v>
      </c>
      <c r="J336" s="131" t="s">
        <v>986</v>
      </c>
      <c r="K336" s="131" t="s">
        <v>1032</v>
      </c>
      <c r="L336" s="131">
        <v>75021</v>
      </c>
      <c r="M336" s="131" t="s">
        <v>1236</v>
      </c>
      <c r="N336" s="131"/>
      <c r="O336" s="165"/>
      <c r="P336" s="166">
        <v>170319.22731132363</v>
      </c>
      <c r="Q336" s="68">
        <v>176506.17</v>
      </c>
      <c r="R336" s="70">
        <f t="shared" si="61"/>
        <v>1.0363255680896637</v>
      </c>
      <c r="S336" s="68">
        <v>20878.771414249979</v>
      </c>
      <c r="T336" s="68">
        <v>16687.04</v>
      </c>
      <c r="U336" s="70">
        <v>0.79923476668799209</v>
      </c>
      <c r="V336" s="68">
        <v>49729.853564898505</v>
      </c>
      <c r="W336" s="68">
        <v>32621.65</v>
      </c>
      <c r="X336" s="70">
        <f t="shared" si="62"/>
        <v>0.65597719803111953</v>
      </c>
      <c r="Y336" s="68">
        <v>1656.4480000000001</v>
      </c>
      <c r="Z336" s="108">
        <v>0</v>
      </c>
      <c r="AA336" s="70">
        <f t="shared" si="63"/>
        <v>0</v>
      </c>
      <c r="AB336" s="68">
        <v>29.442224855905575</v>
      </c>
      <c r="AC336" s="68">
        <v>21</v>
      </c>
      <c r="AD336" s="70">
        <f t="shared" si="64"/>
        <v>0.71326131441414431</v>
      </c>
      <c r="AE336" s="68">
        <v>5.00814426194865</v>
      </c>
      <c r="AF336" s="68">
        <v>5</v>
      </c>
      <c r="AG336" s="70">
        <f t="shared" si="65"/>
        <v>0.99837379645579916</v>
      </c>
      <c r="AH336" s="68">
        <v>157.41913759840926</v>
      </c>
      <c r="AI336" s="68">
        <v>62</v>
      </c>
      <c r="AJ336" s="70">
        <f t="shared" si="66"/>
        <v>0.39385300253751687</v>
      </c>
      <c r="AK336" s="68">
        <v>6.119201843819952</v>
      </c>
      <c r="AL336" s="68">
        <v>6</v>
      </c>
      <c r="AM336" s="70">
        <f t="shared" si="67"/>
        <v>0.98052003400732091</v>
      </c>
      <c r="AN336" s="68">
        <v>7.964669526088862</v>
      </c>
      <c r="AO336" s="68">
        <v>38</v>
      </c>
      <c r="AP336" s="70">
        <f t="shared" si="68"/>
        <v>4.7710705228293779</v>
      </c>
      <c r="AQ336" s="68">
        <v>16.12990566489519</v>
      </c>
      <c r="AR336" s="68">
        <v>13</v>
      </c>
      <c r="AS336" s="70">
        <f t="shared" si="69"/>
        <v>0.80595635647720765</v>
      </c>
      <c r="AT336" s="68">
        <v>9.7513819310247385</v>
      </c>
      <c r="AU336" s="68">
        <v>5</v>
      </c>
      <c r="AV336" s="70">
        <f t="shared" si="70"/>
        <v>0.51274783772873589</v>
      </c>
      <c r="AW336" s="68">
        <v>4.9846910391996584</v>
      </c>
      <c r="AX336" s="68">
        <v>0</v>
      </c>
      <c r="AY336" s="70">
        <f t="shared" si="71"/>
        <v>0</v>
      </c>
      <c r="AZ336" s="68">
        <v>15.041801773968242</v>
      </c>
      <c r="BA336" s="68">
        <v>9</v>
      </c>
      <c r="BB336" s="70">
        <f t="shared" si="72"/>
        <v>0.59833257579392174</v>
      </c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</row>
    <row r="337" spans="1:87" x14ac:dyDescent="0.25">
      <c r="A337" s="131">
        <v>9381</v>
      </c>
      <c r="B337" s="131">
        <v>6886</v>
      </c>
      <c r="C337" s="131">
        <v>1079690507</v>
      </c>
      <c r="D337" s="131" t="s">
        <v>1054</v>
      </c>
      <c r="E337" s="131" t="s">
        <v>556</v>
      </c>
      <c r="F337" s="131" t="s">
        <v>556</v>
      </c>
      <c r="G337" s="131" t="s">
        <v>1055</v>
      </c>
      <c r="H337" s="131" t="s">
        <v>1056</v>
      </c>
      <c r="I337" s="131" t="s">
        <v>1242</v>
      </c>
      <c r="J337" s="131" t="s">
        <v>986</v>
      </c>
      <c r="K337" s="131" t="s">
        <v>1032</v>
      </c>
      <c r="L337" s="131">
        <v>75021</v>
      </c>
      <c r="M337" s="131" t="s">
        <v>1260</v>
      </c>
      <c r="N337" s="131">
        <v>5</v>
      </c>
      <c r="O337" s="165">
        <v>0.1</v>
      </c>
      <c r="P337" s="166">
        <v>125145.331623108</v>
      </c>
      <c r="Q337" s="68">
        <v>220089.62999999998</v>
      </c>
      <c r="R337" s="70">
        <f t="shared" si="61"/>
        <v>1.7586723143842833</v>
      </c>
      <c r="S337" s="68">
        <v>14458.83797772539</v>
      </c>
      <c r="T337" s="68">
        <v>7586.97</v>
      </c>
      <c r="U337" s="70">
        <v>0.52472888981037968</v>
      </c>
      <c r="V337" s="68">
        <v>37910.72803967927</v>
      </c>
      <c r="W337" s="68">
        <v>27806.530000000002</v>
      </c>
      <c r="X337" s="70">
        <f t="shared" si="62"/>
        <v>0.73347391194640976</v>
      </c>
      <c r="Y337" s="68">
        <v>1216.1410000000001</v>
      </c>
      <c r="Z337" s="108">
        <v>0</v>
      </c>
      <c r="AA337" s="70">
        <f t="shared" si="63"/>
        <v>0</v>
      </c>
      <c r="AB337" s="68">
        <v>21.719674074028703</v>
      </c>
      <c r="AC337" s="68">
        <v>13</v>
      </c>
      <c r="AD337" s="70">
        <f t="shared" si="64"/>
        <v>0.59853568500573162</v>
      </c>
      <c r="AE337" s="68">
        <v>3.6945326522572008</v>
      </c>
      <c r="AF337" s="68">
        <v>4</v>
      </c>
      <c r="AG337" s="70">
        <f t="shared" si="65"/>
        <v>1.0826809170453999</v>
      </c>
      <c r="AH337" s="68">
        <v>116.12887199882651</v>
      </c>
      <c r="AI337" s="68">
        <v>136</v>
      </c>
      <c r="AJ337" s="70">
        <f t="shared" si="66"/>
        <v>1.1711127272585089</v>
      </c>
      <c r="AK337" s="68">
        <v>4.514165294621276</v>
      </c>
      <c r="AL337" s="68">
        <v>9</v>
      </c>
      <c r="AM337" s="70">
        <f t="shared" si="67"/>
        <v>1.9937240691482192</v>
      </c>
      <c r="AN337" s="68">
        <v>5.8755758799016204</v>
      </c>
      <c r="AO337" s="68">
        <v>8</v>
      </c>
      <c r="AP337" s="70">
        <f t="shared" si="68"/>
        <v>1.3615686638249918</v>
      </c>
      <c r="AQ337" s="68">
        <v>17.922117405439099</v>
      </c>
      <c r="AR337" s="68">
        <v>7</v>
      </c>
      <c r="AS337" s="70">
        <f t="shared" si="69"/>
        <v>0.39057884967741607</v>
      </c>
      <c r="AT337" s="68">
        <v>7.1936424081330035</v>
      </c>
      <c r="AU337" s="68">
        <v>11</v>
      </c>
      <c r="AV337" s="70">
        <f t="shared" si="70"/>
        <v>1.5291279960710302</v>
      </c>
      <c r="AW337" s="68">
        <v>3.662597717162742</v>
      </c>
      <c r="AX337" s="68">
        <v>0</v>
      </c>
      <c r="AY337" s="70">
        <f t="shared" si="71"/>
        <v>0</v>
      </c>
      <c r="AZ337" s="68">
        <v>11.09641114473067</v>
      </c>
      <c r="BA337" s="68">
        <v>3</v>
      </c>
      <c r="BB337" s="70">
        <f t="shared" si="72"/>
        <v>0.27035768239577207</v>
      </c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</row>
    <row r="338" spans="1:87" x14ac:dyDescent="0.25">
      <c r="A338" s="131">
        <v>8826</v>
      </c>
      <c r="B338" s="131">
        <v>9242</v>
      </c>
      <c r="C338" s="131">
        <v>1058129329</v>
      </c>
      <c r="D338" s="131" t="s">
        <v>1052</v>
      </c>
      <c r="E338" s="131" t="s">
        <v>554</v>
      </c>
      <c r="F338" s="131" t="s">
        <v>554</v>
      </c>
      <c r="G338" s="131" t="s">
        <v>1053</v>
      </c>
      <c r="H338" s="131" t="s">
        <v>1053</v>
      </c>
      <c r="I338" s="131" t="s">
        <v>1242</v>
      </c>
      <c r="J338" s="131" t="s">
        <v>986</v>
      </c>
      <c r="K338" s="131" t="s">
        <v>1032</v>
      </c>
      <c r="L338" s="131">
        <v>75021</v>
      </c>
      <c r="M338" s="131"/>
      <c r="N338" s="131"/>
      <c r="O338" s="165"/>
      <c r="P338" s="166">
        <v>633810.89507656486</v>
      </c>
      <c r="Q338" s="68">
        <v>0</v>
      </c>
      <c r="R338" s="70">
        <f t="shared" si="61"/>
        <v>0</v>
      </c>
      <c r="S338" s="68">
        <v>72946.412243192535</v>
      </c>
      <c r="T338" s="68">
        <v>3216.52</v>
      </c>
      <c r="U338" s="70">
        <v>4.4094286491796177E-2</v>
      </c>
      <c r="V338" s="68">
        <v>185432.40588904853</v>
      </c>
      <c r="W338" s="68">
        <v>0</v>
      </c>
      <c r="X338" s="70">
        <f t="shared" si="62"/>
        <v>0</v>
      </c>
      <c r="Y338" s="68">
        <v>6358</v>
      </c>
      <c r="Z338" s="108">
        <v>0</v>
      </c>
      <c r="AA338" s="70">
        <f t="shared" si="63"/>
        <v>0</v>
      </c>
      <c r="AB338" s="68">
        <v>109.56368921787814</v>
      </c>
      <c r="AC338" s="68">
        <v>2</v>
      </c>
      <c r="AD338" s="70">
        <f t="shared" si="64"/>
        <v>1.8254222856833563E-2</v>
      </c>
      <c r="AE338" s="68">
        <v>18.636864712497434</v>
      </c>
      <c r="AF338" s="68">
        <v>0</v>
      </c>
      <c r="AG338" s="70">
        <f t="shared" si="65"/>
        <v>0</v>
      </c>
      <c r="AH338" s="68">
        <v>585.8056431940804</v>
      </c>
      <c r="AI338" s="68">
        <v>4</v>
      </c>
      <c r="AJ338" s="70">
        <f t="shared" si="66"/>
        <v>6.8282032555886107E-3</v>
      </c>
      <c r="AK338" s="68">
        <v>22.77145604175621</v>
      </c>
      <c r="AL338" s="68">
        <v>0</v>
      </c>
      <c r="AM338" s="70">
        <f t="shared" si="67"/>
        <v>0</v>
      </c>
      <c r="AN338" s="68">
        <v>29.639016105281499</v>
      </c>
      <c r="AO338" s="68">
        <v>0</v>
      </c>
      <c r="AP338" s="70">
        <f t="shared" si="68"/>
        <v>0</v>
      </c>
      <c r="AQ338" s="68">
        <v>64.519622659580762</v>
      </c>
      <c r="AR338" s="68">
        <v>0</v>
      </c>
      <c r="AS338" s="70">
        <f t="shared" si="69"/>
        <v>0</v>
      </c>
      <c r="AT338" s="68">
        <v>36.287929481026481</v>
      </c>
      <c r="AU338" s="68">
        <v>0</v>
      </c>
      <c r="AV338" s="70">
        <f t="shared" si="70"/>
        <v>0</v>
      </c>
      <c r="AW338" s="68">
        <v>18.549587965546266</v>
      </c>
      <c r="AX338" s="68">
        <v>0</v>
      </c>
      <c r="AY338" s="70">
        <f t="shared" si="71"/>
        <v>0</v>
      </c>
      <c r="AZ338" s="68">
        <v>55.975229552308051</v>
      </c>
      <c r="BA338" s="68">
        <v>0</v>
      </c>
      <c r="BB338" s="70">
        <f t="shared" si="72"/>
        <v>0</v>
      </c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</row>
    <row r="339" spans="1:87" x14ac:dyDescent="0.25">
      <c r="A339" s="131">
        <v>9244</v>
      </c>
      <c r="B339" s="131">
        <v>8826</v>
      </c>
      <c r="C339" s="131">
        <v>1077420279</v>
      </c>
      <c r="D339" s="131" t="s">
        <v>1046</v>
      </c>
      <c r="E339" s="131" t="s">
        <v>556</v>
      </c>
      <c r="F339" s="131" t="s">
        <v>556</v>
      </c>
      <c r="G339" s="131" t="s">
        <v>1047</v>
      </c>
      <c r="H339" s="131" t="s">
        <v>1048</v>
      </c>
      <c r="I339" s="131" t="s">
        <v>1242</v>
      </c>
      <c r="J339" s="131" t="s">
        <v>986</v>
      </c>
      <c r="K339" s="131" t="s">
        <v>1032</v>
      </c>
      <c r="L339" s="131">
        <v>75021</v>
      </c>
      <c r="M339" s="131" t="s">
        <v>1236</v>
      </c>
      <c r="N339" s="131"/>
      <c r="O339" s="165"/>
      <c r="P339" s="166">
        <v>170000.22731132401</v>
      </c>
      <c r="Q339" s="68">
        <v>210300.04</v>
      </c>
      <c r="R339" s="70">
        <f t="shared" si="61"/>
        <v>1.2370574047226086</v>
      </c>
      <c r="S339" s="68">
        <v>19178.771414249979</v>
      </c>
      <c r="T339" s="68">
        <v>14306.960000000001</v>
      </c>
      <c r="U339" s="70">
        <v>0.74597896241517414</v>
      </c>
      <c r="V339" s="68">
        <v>49829.853564898505</v>
      </c>
      <c r="W339" s="68">
        <v>23171.72</v>
      </c>
      <c r="X339" s="70">
        <f t="shared" si="62"/>
        <v>0.46501681908057596</v>
      </c>
      <c r="Y339" s="68">
        <v>1656.4480000000001</v>
      </c>
      <c r="Z339" s="108">
        <v>0</v>
      </c>
      <c r="AA339" s="70">
        <f t="shared" si="63"/>
        <v>0</v>
      </c>
      <c r="AB339" s="68">
        <v>29.442224855905575</v>
      </c>
      <c r="AC339" s="68">
        <v>20</v>
      </c>
      <c r="AD339" s="70">
        <f t="shared" si="64"/>
        <v>0.67929648991823266</v>
      </c>
      <c r="AE339" s="68">
        <v>5.00814426194865</v>
      </c>
      <c r="AF339" s="68">
        <v>2</v>
      </c>
      <c r="AG339" s="70">
        <f t="shared" si="65"/>
        <v>0.39934951858231965</v>
      </c>
      <c r="AH339" s="68">
        <v>157.41913759840926</v>
      </c>
      <c r="AI339" s="68">
        <v>99</v>
      </c>
      <c r="AJ339" s="70">
        <f t="shared" si="66"/>
        <v>0.62889431050345435</v>
      </c>
      <c r="AK339" s="68">
        <v>6.119201843819952</v>
      </c>
      <c r="AL339" s="68">
        <v>6</v>
      </c>
      <c r="AM339" s="70">
        <f t="shared" si="67"/>
        <v>0.98052003400732091</v>
      </c>
      <c r="AN339" s="68">
        <v>7.964669526088862</v>
      </c>
      <c r="AO339" s="68">
        <v>1</v>
      </c>
      <c r="AP339" s="70">
        <f t="shared" si="68"/>
        <v>0.12555448744287837</v>
      </c>
      <c r="AQ339" s="68">
        <v>16.12990566489519</v>
      </c>
      <c r="AR339" s="68">
        <v>18</v>
      </c>
      <c r="AS339" s="70">
        <f t="shared" si="69"/>
        <v>1.1159395705069031</v>
      </c>
      <c r="AT339" s="68">
        <v>9.7513819310247385</v>
      </c>
      <c r="AU339" s="68">
        <v>3</v>
      </c>
      <c r="AV339" s="70">
        <f t="shared" si="70"/>
        <v>0.30764870263724153</v>
      </c>
      <c r="AW339" s="68">
        <v>4.9753549444638816</v>
      </c>
      <c r="AX339" s="68">
        <v>0</v>
      </c>
      <c r="AY339" s="70">
        <f t="shared" si="71"/>
        <v>0</v>
      </c>
      <c r="AZ339" s="68">
        <v>15.041801773968242</v>
      </c>
      <c r="BA339" s="68">
        <v>3</v>
      </c>
      <c r="BB339" s="70">
        <f t="shared" si="72"/>
        <v>0.19944419193130725</v>
      </c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</row>
    <row r="340" spans="1:87" x14ac:dyDescent="0.25">
      <c r="A340" s="131">
        <v>10179</v>
      </c>
      <c r="B340" s="131">
        <v>8826</v>
      </c>
      <c r="C340" s="131">
        <v>1076317823</v>
      </c>
      <c r="D340" s="131" t="s">
        <v>1057</v>
      </c>
      <c r="E340" s="131" t="s">
        <v>556</v>
      </c>
      <c r="F340" s="131" t="s">
        <v>556</v>
      </c>
      <c r="G340" s="131" t="s">
        <v>1058</v>
      </c>
      <c r="H340" s="131" t="s">
        <v>1059</v>
      </c>
      <c r="I340" s="131" t="s">
        <v>1242</v>
      </c>
      <c r="J340" s="131" t="s">
        <v>986</v>
      </c>
      <c r="K340" s="131" t="s">
        <v>1032</v>
      </c>
      <c r="L340" s="131">
        <v>75021</v>
      </c>
      <c r="M340" s="131" t="s">
        <v>1164</v>
      </c>
      <c r="N340" s="131"/>
      <c r="O340" s="165">
        <v>0.5</v>
      </c>
      <c r="P340" s="166">
        <v>69802.962012837554</v>
      </c>
      <c r="Q340" s="68">
        <v>94075.880000000019</v>
      </c>
      <c r="R340" s="70">
        <f t="shared" si="61"/>
        <v>1.3477347849894736</v>
      </c>
      <c r="S340" s="68">
        <v>7933.9227220696621</v>
      </c>
      <c r="T340" s="68">
        <v>4520</v>
      </c>
      <c r="U340" s="70">
        <v>0.56970557419557299</v>
      </c>
      <c r="V340" s="68">
        <v>20422.071133155125</v>
      </c>
      <c r="W340" s="68">
        <v>17350.23</v>
      </c>
      <c r="X340" s="70">
        <f t="shared" si="62"/>
        <v>0.84958229196606772</v>
      </c>
      <c r="Y340" s="68">
        <v>665.75760000000002</v>
      </c>
      <c r="Z340" s="108">
        <v>0</v>
      </c>
      <c r="AA340" s="70">
        <f t="shared" si="63"/>
        <v>0</v>
      </c>
      <c r="AB340" s="68">
        <v>12.066485596682613</v>
      </c>
      <c r="AC340" s="68">
        <v>11</v>
      </c>
      <c r="AD340" s="70">
        <f t="shared" si="64"/>
        <v>0.91161588947026817</v>
      </c>
      <c r="AE340" s="68">
        <v>2.0525181401428894</v>
      </c>
      <c r="AF340" s="68">
        <v>0</v>
      </c>
      <c r="AG340" s="70">
        <f t="shared" si="65"/>
        <v>0</v>
      </c>
      <c r="AH340" s="68">
        <v>64.516039999348067</v>
      </c>
      <c r="AI340" s="68">
        <v>84</v>
      </c>
      <c r="AJ340" s="70">
        <f t="shared" si="66"/>
        <v>1.3020017967756363</v>
      </c>
      <c r="AK340" s="68">
        <v>2.507869608122931</v>
      </c>
      <c r="AL340" s="68">
        <v>1</v>
      </c>
      <c r="AM340" s="70">
        <f t="shared" si="67"/>
        <v>0.39874481382964383</v>
      </c>
      <c r="AN340" s="68">
        <v>3.2642088221675665</v>
      </c>
      <c r="AO340" s="68">
        <v>5</v>
      </c>
      <c r="AP340" s="70">
        <f t="shared" si="68"/>
        <v>1.5317647468031159</v>
      </c>
      <c r="AQ340" s="68">
        <v>8.0649528324475952</v>
      </c>
      <c r="AR340" s="68">
        <v>6</v>
      </c>
      <c r="AS340" s="70">
        <f t="shared" si="69"/>
        <v>0.74395971367126867</v>
      </c>
      <c r="AT340" s="68">
        <v>3.9964680045183352</v>
      </c>
      <c r="AU340" s="68">
        <v>4</v>
      </c>
      <c r="AV340" s="70">
        <f t="shared" si="70"/>
        <v>1.0008837792464926</v>
      </c>
      <c r="AW340" s="68">
        <v>2.0429061636064172</v>
      </c>
      <c r="AX340" s="68">
        <v>1</v>
      </c>
      <c r="AY340" s="70">
        <f t="shared" si="71"/>
        <v>0.48949874341495125</v>
      </c>
      <c r="AZ340" s="68">
        <v>6.1646728581837058</v>
      </c>
      <c r="BA340" s="68">
        <v>2</v>
      </c>
      <c r="BB340" s="70">
        <f t="shared" si="72"/>
        <v>0.32442921887492648</v>
      </c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</row>
    <row r="341" spans="1:87" x14ac:dyDescent="0.25">
      <c r="A341" s="119">
        <v>10837</v>
      </c>
      <c r="B341" s="119">
        <v>8826</v>
      </c>
      <c r="C341" s="119">
        <v>1067997120</v>
      </c>
      <c r="D341" s="119" t="s">
        <v>1060</v>
      </c>
      <c r="E341" s="119" t="s">
        <v>556</v>
      </c>
      <c r="F341" s="119" t="s">
        <v>556</v>
      </c>
      <c r="G341" s="119" t="s">
        <v>1061</v>
      </c>
      <c r="H341" s="119" t="s">
        <v>1062</v>
      </c>
      <c r="I341" s="119" t="s">
        <v>1242</v>
      </c>
      <c r="J341" s="119" t="s">
        <v>986</v>
      </c>
      <c r="K341" s="119" t="s">
        <v>1032</v>
      </c>
      <c r="L341" s="119">
        <v>75021</v>
      </c>
      <c r="M341" s="119" t="s">
        <v>1161</v>
      </c>
      <c r="N341" s="119"/>
      <c r="O341" s="161"/>
      <c r="P341" s="162">
        <v>170638.22731132401</v>
      </c>
      <c r="Q341" s="68">
        <v>277924.43</v>
      </c>
      <c r="R341" s="70">
        <f t="shared" si="61"/>
        <v>1.6287348642747896</v>
      </c>
      <c r="S341" s="68">
        <v>19978.771414249979</v>
      </c>
      <c r="T341" s="68">
        <v>23668.71</v>
      </c>
      <c r="U341" s="70">
        <v>0.65985939408651617</v>
      </c>
      <c r="V341" s="68">
        <v>49629.853564898505</v>
      </c>
      <c r="W341" s="68">
        <v>56632.600000000006</v>
      </c>
      <c r="X341" s="70">
        <f t="shared" si="62"/>
        <v>1.1410994780781361</v>
      </c>
      <c r="Y341" s="68">
        <v>2194</v>
      </c>
      <c r="Z341" s="108">
        <v>0</v>
      </c>
      <c r="AA341" s="70">
        <f t="shared" si="63"/>
        <v>0</v>
      </c>
      <c r="AB341" s="68">
        <v>29.442224855905575</v>
      </c>
      <c r="AC341" s="68">
        <v>38</v>
      </c>
      <c r="AD341" s="70">
        <f t="shared" si="64"/>
        <v>1.290663330844642</v>
      </c>
      <c r="AE341" s="68">
        <v>5.00814426194865</v>
      </c>
      <c r="AF341" s="68">
        <v>5</v>
      </c>
      <c r="AG341" s="70">
        <f t="shared" si="65"/>
        <v>0.99837379645579916</v>
      </c>
      <c r="AH341" s="68">
        <v>157.41913759840926</v>
      </c>
      <c r="AI341" s="68">
        <v>64</v>
      </c>
      <c r="AJ341" s="70">
        <f t="shared" si="66"/>
        <v>0.4065579381032432</v>
      </c>
      <c r="AK341" s="68">
        <v>6.119201843819952</v>
      </c>
      <c r="AL341" s="68">
        <v>7</v>
      </c>
      <c r="AM341" s="70">
        <f t="shared" si="67"/>
        <v>1.1439400396752077</v>
      </c>
      <c r="AN341" s="68">
        <v>7.964669526088862</v>
      </c>
      <c r="AO341" s="68">
        <v>23</v>
      </c>
      <c r="AP341" s="70">
        <f t="shared" si="68"/>
        <v>2.8877532111862023</v>
      </c>
      <c r="AQ341" s="68">
        <v>16.12990566489519</v>
      </c>
      <c r="AR341" s="68">
        <v>11</v>
      </c>
      <c r="AS341" s="70">
        <f t="shared" si="69"/>
        <v>0.68196307086532959</v>
      </c>
      <c r="AT341" s="68">
        <v>9.7513819310247385</v>
      </c>
      <c r="AU341" s="68">
        <v>9</v>
      </c>
      <c r="AV341" s="70">
        <f t="shared" si="70"/>
        <v>0.9229461079117246</v>
      </c>
      <c r="AW341" s="68">
        <v>4.9940271339354574</v>
      </c>
      <c r="AX341" s="68">
        <v>0</v>
      </c>
      <c r="AY341" s="70">
        <f t="shared" si="71"/>
        <v>0</v>
      </c>
      <c r="AZ341" s="68">
        <v>15.041801773968242</v>
      </c>
      <c r="BA341" s="68">
        <v>29</v>
      </c>
      <c r="BB341" s="70">
        <f t="shared" si="72"/>
        <v>1.9279605220026368</v>
      </c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</row>
    <row r="342" spans="1:87" x14ac:dyDescent="0.25">
      <c r="A342" s="126">
        <v>12449</v>
      </c>
      <c r="B342" s="126">
        <v>8826</v>
      </c>
      <c r="C342" s="126">
        <v>1089069221</v>
      </c>
      <c r="D342" s="126" t="s">
        <v>1063</v>
      </c>
      <c r="E342" s="126" t="s">
        <v>556</v>
      </c>
      <c r="F342" s="126" t="s">
        <v>556</v>
      </c>
      <c r="G342" s="126" t="s">
        <v>1064</v>
      </c>
      <c r="H342" s="126" t="s">
        <v>1064</v>
      </c>
      <c r="I342" s="126" t="s">
        <v>1242</v>
      </c>
      <c r="J342" s="126" t="s">
        <v>986</v>
      </c>
      <c r="K342" s="126" t="s">
        <v>1032</v>
      </c>
      <c r="L342" s="126">
        <v>75021</v>
      </c>
      <c r="M342" s="126" t="s">
        <v>1192</v>
      </c>
      <c r="N342" s="126">
        <v>5</v>
      </c>
      <c r="O342" s="163">
        <v>0.1</v>
      </c>
      <c r="P342" s="164">
        <v>125645.3316231076</v>
      </c>
      <c r="Q342" s="68">
        <v>0</v>
      </c>
      <c r="R342" s="70">
        <f t="shared" si="61"/>
        <v>0</v>
      </c>
      <c r="S342" s="68">
        <v>14458.83797772539</v>
      </c>
      <c r="T342" s="68">
        <v>0</v>
      </c>
      <c r="U342" s="70">
        <v>0</v>
      </c>
      <c r="V342" s="68">
        <v>36759.728039679234</v>
      </c>
      <c r="W342" s="68">
        <v>0</v>
      </c>
      <c r="X342" s="70">
        <f t="shared" si="62"/>
        <v>0</v>
      </c>
      <c r="Y342" s="68">
        <v>900</v>
      </c>
      <c r="Z342" s="108">
        <v>0</v>
      </c>
      <c r="AA342" s="70">
        <f t="shared" si="63"/>
        <v>0</v>
      </c>
      <c r="AB342" s="68">
        <v>21.719674074028703</v>
      </c>
      <c r="AC342" s="68">
        <v>0</v>
      </c>
      <c r="AD342" s="70">
        <f t="shared" si="64"/>
        <v>0</v>
      </c>
      <c r="AE342" s="68">
        <v>3.6945326522572008</v>
      </c>
      <c r="AF342" s="68">
        <v>0</v>
      </c>
      <c r="AG342" s="70">
        <f t="shared" si="65"/>
        <v>0</v>
      </c>
      <c r="AH342" s="68">
        <v>116.12887199882651</v>
      </c>
      <c r="AI342" s="68">
        <v>0</v>
      </c>
      <c r="AJ342" s="70">
        <f t="shared" si="66"/>
        <v>0</v>
      </c>
      <c r="AK342" s="68">
        <v>4.514165294621276</v>
      </c>
      <c r="AL342" s="68">
        <v>0</v>
      </c>
      <c r="AM342" s="70">
        <f t="shared" si="67"/>
        <v>0</v>
      </c>
      <c r="AN342" s="68">
        <v>5.8755758799016204</v>
      </c>
      <c r="AO342" s="68">
        <v>0</v>
      </c>
      <c r="AP342" s="70">
        <f t="shared" si="68"/>
        <v>0</v>
      </c>
      <c r="AQ342" s="68">
        <v>13.006267129848577</v>
      </c>
      <c r="AR342" s="68">
        <v>0</v>
      </c>
      <c r="AS342" s="70">
        <f t="shared" si="69"/>
        <v>0</v>
      </c>
      <c r="AT342" s="68">
        <v>7.1936424081330035</v>
      </c>
      <c r="AU342" s="68">
        <v>0</v>
      </c>
      <c r="AV342" s="70">
        <f t="shared" si="70"/>
        <v>0</v>
      </c>
      <c r="AW342" s="68">
        <v>3.6772310944915514</v>
      </c>
      <c r="AX342" s="68">
        <v>0</v>
      </c>
      <c r="AY342" s="70">
        <f t="shared" si="71"/>
        <v>0</v>
      </c>
      <c r="AZ342" s="68">
        <v>11.09641114473067</v>
      </c>
      <c r="BA342" s="68">
        <v>0</v>
      </c>
      <c r="BB342" s="70">
        <f t="shared" si="72"/>
        <v>0</v>
      </c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</row>
    <row r="343" spans="1:87" x14ac:dyDescent="0.25">
      <c r="A343" s="131">
        <v>9382</v>
      </c>
      <c r="B343" s="131">
        <v>8826</v>
      </c>
      <c r="C343" s="131">
        <v>1048349342</v>
      </c>
      <c r="D343" s="131" t="s">
        <v>1073</v>
      </c>
      <c r="E343" s="131" t="s">
        <v>556</v>
      </c>
      <c r="F343" s="131" t="s">
        <v>556</v>
      </c>
      <c r="G343" s="131" t="s">
        <v>1074</v>
      </c>
      <c r="H343" s="131" t="s">
        <v>1075</v>
      </c>
      <c r="I343" s="131" t="s">
        <v>1242</v>
      </c>
      <c r="J343" s="131" t="s">
        <v>986</v>
      </c>
      <c r="K343" s="131" t="s">
        <v>1032</v>
      </c>
      <c r="L343" s="131">
        <v>75021</v>
      </c>
      <c r="M343" s="131" t="s">
        <v>1192</v>
      </c>
      <c r="N343" s="131">
        <v>10</v>
      </c>
      <c r="O343" s="165">
        <v>0.3</v>
      </c>
      <c r="P343" s="166">
        <v>97724.146817972563</v>
      </c>
      <c r="Q343" s="68">
        <v>35306.97</v>
      </c>
      <c r="R343" s="70">
        <f t="shared" si="61"/>
        <v>0.36129217956504744</v>
      </c>
      <c r="S343" s="68">
        <v>11396.377604897527</v>
      </c>
      <c r="T343" s="68">
        <v>0</v>
      </c>
      <c r="U343" s="70">
        <v>0</v>
      </c>
      <c r="V343" s="68">
        <v>28790.899586417177</v>
      </c>
      <c r="W343" s="68">
        <v>2402.61</v>
      </c>
      <c r="X343" s="70">
        <f t="shared" si="62"/>
        <v>8.3450327517153755E-2</v>
      </c>
      <c r="Y343" s="68">
        <v>940.94899999999996</v>
      </c>
      <c r="Z343" s="108">
        <v>0</v>
      </c>
      <c r="AA343" s="70">
        <f t="shared" si="63"/>
        <v>0</v>
      </c>
      <c r="AB343" s="68">
        <v>16.893079835355657</v>
      </c>
      <c r="AC343" s="68">
        <v>2</v>
      </c>
      <c r="AD343" s="70">
        <f t="shared" si="64"/>
        <v>0.1183916739571777</v>
      </c>
      <c r="AE343" s="68">
        <v>2.8735253962000451</v>
      </c>
      <c r="AF343" s="68">
        <v>0</v>
      </c>
      <c r="AG343" s="70">
        <f t="shared" si="65"/>
        <v>0</v>
      </c>
      <c r="AH343" s="68">
        <v>90.322455999087282</v>
      </c>
      <c r="AI343" s="68">
        <v>5</v>
      </c>
      <c r="AJ343" s="70">
        <f t="shared" si="66"/>
        <v>5.5357219250664814E-2</v>
      </c>
      <c r="AK343" s="68">
        <v>3.5110174513721031</v>
      </c>
      <c r="AL343" s="68">
        <v>0</v>
      </c>
      <c r="AM343" s="70">
        <f t="shared" si="67"/>
        <v>0</v>
      </c>
      <c r="AN343" s="68">
        <v>4.5698923510345928</v>
      </c>
      <c r="AO343" s="68">
        <v>0</v>
      </c>
      <c r="AP343" s="70">
        <f t="shared" si="68"/>
        <v>0</v>
      </c>
      <c r="AQ343" s="68">
        <v>10.75327044326346</v>
      </c>
      <c r="AR343" s="68">
        <v>0</v>
      </c>
      <c r="AS343" s="70">
        <f t="shared" si="69"/>
        <v>0</v>
      </c>
      <c r="AT343" s="68">
        <v>5.5950552063256689</v>
      </c>
      <c r="AU343" s="68">
        <v>0</v>
      </c>
      <c r="AV343" s="70">
        <f t="shared" si="70"/>
        <v>0</v>
      </c>
      <c r="AW343" s="68">
        <v>2.8600686290489841</v>
      </c>
      <c r="AX343" s="68">
        <v>0</v>
      </c>
      <c r="AY343" s="70">
        <f t="shared" si="71"/>
        <v>0</v>
      </c>
      <c r="AZ343" s="68">
        <v>8.6305420014571883</v>
      </c>
      <c r="BA343" s="68">
        <v>2</v>
      </c>
      <c r="BB343" s="70">
        <f t="shared" si="72"/>
        <v>0.23173515633923319</v>
      </c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</row>
    <row r="344" spans="1:87" x14ac:dyDescent="0.25">
      <c r="A344" s="131">
        <v>21753</v>
      </c>
      <c r="B344" s="131">
        <v>21751</v>
      </c>
      <c r="C344" s="131">
        <v>1030431793</v>
      </c>
      <c r="D344" s="131" t="s">
        <v>1065</v>
      </c>
      <c r="E344" s="131" t="s">
        <v>551</v>
      </c>
      <c r="F344" s="131" t="s">
        <v>551</v>
      </c>
      <c r="G344" s="131" t="s">
        <v>1066</v>
      </c>
      <c r="H344" s="131" t="s">
        <v>1066</v>
      </c>
      <c r="I344" s="131" t="s">
        <v>1242</v>
      </c>
      <c r="J344" s="131" t="s">
        <v>986</v>
      </c>
      <c r="K344" s="131" t="s">
        <v>1067</v>
      </c>
      <c r="L344" s="131">
        <v>75008</v>
      </c>
      <c r="M344" s="131"/>
      <c r="N344" s="131"/>
      <c r="O344" s="165"/>
      <c r="P344" s="166">
        <v>1149695.8449173244</v>
      </c>
      <c r="Q344" s="68">
        <v>0</v>
      </c>
      <c r="R344" s="70">
        <f t="shared" si="61"/>
        <v>0</v>
      </c>
      <c r="S344" s="68">
        <v>134336.50519240153</v>
      </c>
      <c r="T344" s="68">
        <v>0</v>
      </c>
      <c r="U344" s="70">
        <v>0</v>
      </c>
      <c r="V344" s="68">
        <v>336363.5245460844</v>
      </c>
      <c r="W344" s="68">
        <v>0</v>
      </c>
      <c r="X344" s="70">
        <f t="shared" si="62"/>
        <v>0</v>
      </c>
      <c r="Y344" s="68">
        <v>11331.429953641014</v>
      </c>
      <c r="Z344" s="108">
        <v>0</v>
      </c>
      <c r="AA344" s="70">
        <f t="shared" si="63"/>
        <v>0</v>
      </c>
      <c r="AB344" s="68">
        <v>198.74211571006657</v>
      </c>
      <c r="AC344" s="68">
        <v>0</v>
      </c>
      <c r="AD344" s="70">
        <f t="shared" si="64"/>
        <v>0</v>
      </c>
      <c r="AE344" s="68">
        <v>33.806181131765243</v>
      </c>
      <c r="AF344" s="68">
        <v>0</v>
      </c>
      <c r="AG344" s="70">
        <f t="shared" si="65"/>
        <v>0</v>
      </c>
      <c r="AH344" s="68">
        <v>1062.6171294010271</v>
      </c>
      <c r="AI344" s="68">
        <v>0</v>
      </c>
      <c r="AJ344" s="70">
        <f t="shared" si="66"/>
        <v>0</v>
      </c>
      <c r="AK344" s="68">
        <v>41.306087663201218</v>
      </c>
      <c r="AL344" s="68">
        <v>0</v>
      </c>
      <c r="AM344" s="70">
        <f t="shared" si="67"/>
        <v>0</v>
      </c>
      <c r="AN344" s="68">
        <v>53.76343942393639</v>
      </c>
      <c r="AO344" s="68">
        <v>0</v>
      </c>
      <c r="AP344" s="70">
        <f t="shared" si="68"/>
        <v>0</v>
      </c>
      <c r="AQ344" s="68">
        <v>119.01159465220923</v>
      </c>
      <c r="AR344" s="68">
        <v>0</v>
      </c>
      <c r="AS344" s="70">
        <f t="shared" si="69"/>
        <v>0</v>
      </c>
      <c r="AT344" s="68">
        <v>55.062448062252621</v>
      </c>
      <c r="AU344" s="68">
        <v>0</v>
      </c>
      <c r="AV344" s="70">
        <f t="shared" si="70"/>
        <v>0</v>
      </c>
      <c r="AW344" s="68">
        <v>33.647866224105698</v>
      </c>
      <c r="AX344" s="68">
        <v>0</v>
      </c>
      <c r="AY344" s="70">
        <f t="shared" si="71"/>
        <v>0</v>
      </c>
      <c r="AZ344" s="68">
        <v>101.53578825243753</v>
      </c>
      <c r="BA344" s="68">
        <v>0</v>
      </c>
      <c r="BB344" s="70">
        <f t="shared" si="72"/>
        <v>0</v>
      </c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</row>
    <row r="345" spans="1:87" x14ac:dyDescent="0.25">
      <c r="A345" s="131">
        <v>10838</v>
      </c>
      <c r="B345" s="131">
        <v>21753</v>
      </c>
      <c r="C345" s="131">
        <v>1079543169</v>
      </c>
      <c r="D345" s="131" t="s">
        <v>1068</v>
      </c>
      <c r="E345" s="131" t="s">
        <v>554</v>
      </c>
      <c r="F345" s="131" t="s">
        <v>554</v>
      </c>
      <c r="G345" s="131" t="s">
        <v>1069</v>
      </c>
      <c r="H345" s="131" t="s">
        <v>1069</v>
      </c>
      <c r="I345" s="131" t="s">
        <v>1242</v>
      </c>
      <c r="J345" s="131" t="s">
        <v>986</v>
      </c>
      <c r="K345" s="131" t="s">
        <v>1067</v>
      </c>
      <c r="L345" s="131">
        <v>75008</v>
      </c>
      <c r="M345" s="131"/>
      <c r="N345" s="131"/>
      <c r="O345" s="165"/>
      <c r="P345" s="166">
        <v>604848</v>
      </c>
      <c r="Q345" s="68">
        <v>0</v>
      </c>
      <c r="R345" s="70">
        <f t="shared" si="61"/>
        <v>0</v>
      </c>
      <c r="S345" s="68">
        <v>61168.918852338393</v>
      </c>
      <c r="T345" s="68">
        <v>1129.57</v>
      </c>
      <c r="U345" s="70">
        <v>1.8466404526893451E-2</v>
      </c>
      <c r="V345" s="68">
        <v>168782.20792350132</v>
      </c>
      <c r="W345" s="68">
        <v>3249.56</v>
      </c>
      <c r="X345" s="70">
        <f t="shared" si="62"/>
        <v>1.9252977194567967E-2</v>
      </c>
      <c r="Y345" s="68">
        <v>5594</v>
      </c>
      <c r="Z345" s="108">
        <v>60</v>
      </c>
      <c r="AA345" s="70">
        <f t="shared" si="63"/>
        <v>1.0725777618877368E-2</v>
      </c>
      <c r="AB345" s="68">
        <v>98</v>
      </c>
      <c r="AC345" s="68">
        <v>1</v>
      </c>
      <c r="AD345" s="70">
        <f t="shared" si="64"/>
        <v>1.020408163265306E-2</v>
      </c>
      <c r="AE345" s="68">
        <v>16.903090565882621</v>
      </c>
      <c r="AF345" s="68">
        <v>1</v>
      </c>
      <c r="AG345" s="70">
        <f t="shared" si="65"/>
        <v>5.9160778681409343E-2</v>
      </c>
      <c r="AH345" s="68">
        <v>531.30856470051356</v>
      </c>
      <c r="AI345" s="68">
        <v>13</v>
      </c>
      <c r="AJ345" s="70">
        <f t="shared" si="66"/>
        <v>2.4467890908793841E-2</v>
      </c>
      <c r="AK345" s="68">
        <v>20.653043831600609</v>
      </c>
      <c r="AL345" s="68">
        <v>0</v>
      </c>
      <c r="AM345" s="70">
        <f t="shared" si="67"/>
        <v>0</v>
      </c>
      <c r="AN345" s="68">
        <v>26.881719711968195</v>
      </c>
      <c r="AO345" s="68">
        <v>3</v>
      </c>
      <c r="AP345" s="70">
        <f t="shared" si="68"/>
        <v>0.11160000298136988</v>
      </c>
      <c r="AQ345" s="68">
        <v>59.505797326104613</v>
      </c>
      <c r="AR345" s="68">
        <v>0</v>
      </c>
      <c r="AS345" s="70">
        <f t="shared" si="69"/>
        <v>0</v>
      </c>
      <c r="AT345" s="68">
        <v>26</v>
      </c>
      <c r="AU345" s="68">
        <v>0</v>
      </c>
      <c r="AV345" s="70">
        <f t="shared" si="70"/>
        <v>0</v>
      </c>
      <c r="AW345" s="68">
        <v>17.701938021165418</v>
      </c>
      <c r="AX345" s="68">
        <v>0</v>
      </c>
      <c r="AY345" s="70">
        <f t="shared" si="71"/>
        <v>0</v>
      </c>
      <c r="AZ345" s="68">
        <v>50.767894126218764</v>
      </c>
      <c r="BA345" s="68">
        <v>0</v>
      </c>
      <c r="BB345" s="70">
        <f t="shared" si="72"/>
        <v>0</v>
      </c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</row>
    <row r="346" spans="1:87" x14ac:dyDescent="0.25">
      <c r="A346" s="131">
        <v>12448</v>
      </c>
      <c r="B346" s="131">
        <v>10838</v>
      </c>
      <c r="C346" s="131">
        <v>1073145862</v>
      </c>
      <c r="D346" s="131" t="s">
        <v>1076</v>
      </c>
      <c r="E346" s="131" t="s">
        <v>556</v>
      </c>
      <c r="F346" s="131" t="s">
        <v>556</v>
      </c>
      <c r="G346" s="131" t="s">
        <v>1077</v>
      </c>
      <c r="H346" s="131" t="s">
        <v>1078</v>
      </c>
      <c r="I346" s="131" t="s">
        <v>1242</v>
      </c>
      <c r="J346" s="131" t="s">
        <v>986</v>
      </c>
      <c r="K346" s="131" t="s">
        <v>1067</v>
      </c>
      <c r="L346" s="131">
        <v>75008</v>
      </c>
      <c r="M346" s="131" t="s">
        <v>1236</v>
      </c>
      <c r="N346" s="131"/>
      <c r="O346" s="165"/>
      <c r="P346" s="166">
        <v>181000.97415288701</v>
      </c>
      <c r="Q346" s="68">
        <v>171347.88999999998</v>
      </c>
      <c r="R346" s="70">
        <f t="shared" si="61"/>
        <v>0.94666833038846909</v>
      </c>
      <c r="S346" s="68">
        <v>25389.417532066902</v>
      </c>
      <c r="T346" s="68">
        <v>20177.389999999996</v>
      </c>
      <c r="U346" s="70">
        <v>0.79471653788496333</v>
      </c>
      <c r="V346" s="68">
        <v>59379.587424347403</v>
      </c>
      <c r="W346" s="68">
        <v>31841.1</v>
      </c>
      <c r="X346" s="70">
        <f t="shared" si="62"/>
        <v>0.53622972777584843</v>
      </c>
      <c r="Y346" s="68">
        <v>1864.5709999999999</v>
      </c>
      <c r="Z346" s="108">
        <v>0</v>
      </c>
      <c r="AA346" s="70">
        <f t="shared" si="63"/>
        <v>0</v>
      </c>
      <c r="AB346" s="68">
        <v>32</v>
      </c>
      <c r="AC346" s="68">
        <v>18</v>
      </c>
      <c r="AD346" s="70">
        <f t="shared" si="64"/>
        <v>0.5625</v>
      </c>
      <c r="AE346" s="68">
        <v>5.6343635219608741</v>
      </c>
      <c r="AF346" s="68">
        <v>4</v>
      </c>
      <c r="AG346" s="70">
        <f t="shared" si="65"/>
        <v>0.70992934417691211</v>
      </c>
      <c r="AH346" s="68">
        <v>177.10285490017117</v>
      </c>
      <c r="AI346" s="68">
        <v>51</v>
      </c>
      <c r="AJ346" s="70">
        <f t="shared" si="66"/>
        <v>0.28796825454195829</v>
      </c>
      <c r="AK346" s="68">
        <v>6.88434794386687</v>
      </c>
      <c r="AL346" s="68">
        <v>0</v>
      </c>
      <c r="AM346" s="70">
        <f t="shared" si="67"/>
        <v>0</v>
      </c>
      <c r="AN346" s="68">
        <v>8.9605732373227323</v>
      </c>
      <c r="AO346" s="68">
        <v>11</v>
      </c>
      <c r="AP346" s="70">
        <f t="shared" si="68"/>
        <v>1.2276000327950687</v>
      </c>
      <c r="AQ346" s="68">
        <v>19.835265775368207</v>
      </c>
      <c r="AR346" s="68">
        <v>7</v>
      </c>
      <c r="AS346" s="70">
        <f t="shared" si="69"/>
        <v>0.35290679133186748</v>
      </c>
      <c r="AT346" s="68">
        <v>8.5</v>
      </c>
      <c r="AU346" s="68">
        <v>4</v>
      </c>
      <c r="AV346" s="70">
        <f t="shared" si="70"/>
        <v>0.47058823529411764</v>
      </c>
      <c r="AW346" s="68">
        <v>5.2973111033267353</v>
      </c>
      <c r="AX346" s="68">
        <v>0</v>
      </c>
      <c r="AY346" s="70">
        <f t="shared" si="71"/>
        <v>0</v>
      </c>
      <c r="AZ346" s="68">
        <v>16.922631375406255</v>
      </c>
      <c r="BA346" s="68">
        <v>9</v>
      </c>
      <c r="BB346" s="70">
        <f t="shared" si="72"/>
        <v>0.53183218379854003</v>
      </c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</row>
    <row r="347" spans="1:87" x14ac:dyDescent="0.25">
      <c r="A347" s="131">
        <v>3690</v>
      </c>
      <c r="B347" s="131">
        <v>10838</v>
      </c>
      <c r="C347" s="131">
        <v>1070724230</v>
      </c>
      <c r="D347" s="131" t="s">
        <v>1084</v>
      </c>
      <c r="E347" s="131" t="s">
        <v>556</v>
      </c>
      <c r="F347" s="131" t="s">
        <v>556</v>
      </c>
      <c r="G347" s="131" t="s">
        <v>1085</v>
      </c>
      <c r="H347" s="131" t="s">
        <v>1085</v>
      </c>
      <c r="I347" s="131" t="s">
        <v>1242</v>
      </c>
      <c r="J347" s="131" t="s">
        <v>986</v>
      </c>
      <c r="K347" s="131" t="s">
        <v>1067</v>
      </c>
      <c r="L347" s="131">
        <v>75008</v>
      </c>
      <c r="M347" s="131"/>
      <c r="N347" s="131"/>
      <c r="O347" s="165"/>
      <c r="P347" s="166">
        <v>241230.97414999999</v>
      </c>
      <c r="Q347" s="68">
        <v>131598.29</v>
      </c>
      <c r="R347" s="70">
        <f t="shared" si="61"/>
        <v>0.54552816222584577</v>
      </c>
      <c r="S347" s="68">
        <v>10390.4175320669</v>
      </c>
      <c r="T347" s="68">
        <v>10432.17</v>
      </c>
      <c r="U347" s="70">
        <v>1.0040183628621511</v>
      </c>
      <c r="V347" s="68">
        <v>53041.58742434741</v>
      </c>
      <c r="W347" s="68">
        <v>38533.5</v>
      </c>
      <c r="X347" s="70">
        <f t="shared" si="62"/>
        <v>0.72647712617877203</v>
      </c>
      <c r="Y347" s="68">
        <v>1864.5709999999999</v>
      </c>
      <c r="Z347" s="108">
        <v>0</v>
      </c>
      <c r="AA347" s="70">
        <f t="shared" si="63"/>
        <v>0</v>
      </c>
      <c r="AB347" s="68">
        <v>33</v>
      </c>
      <c r="AC347" s="68">
        <v>10</v>
      </c>
      <c r="AD347" s="70">
        <f t="shared" si="64"/>
        <v>0.30303030303030304</v>
      </c>
      <c r="AE347" s="68">
        <v>5.6343635219608741</v>
      </c>
      <c r="AF347" s="68">
        <v>4</v>
      </c>
      <c r="AG347" s="70">
        <f t="shared" si="65"/>
        <v>0.70992934417691211</v>
      </c>
      <c r="AH347" s="68">
        <v>177.10285490017117</v>
      </c>
      <c r="AI347" s="68">
        <v>25</v>
      </c>
      <c r="AJ347" s="70">
        <f t="shared" si="66"/>
        <v>0.14116090908919526</v>
      </c>
      <c r="AK347" s="68">
        <v>6.88434794386687</v>
      </c>
      <c r="AL347" s="68">
        <v>1</v>
      </c>
      <c r="AM347" s="70">
        <f t="shared" si="67"/>
        <v>0.14525703932365597</v>
      </c>
      <c r="AN347" s="68">
        <v>8.9605732373227323</v>
      </c>
      <c r="AO347" s="68">
        <v>0</v>
      </c>
      <c r="AP347" s="70">
        <f t="shared" si="68"/>
        <v>0</v>
      </c>
      <c r="AQ347" s="68">
        <v>19.835265775368207</v>
      </c>
      <c r="AR347" s="68">
        <v>13</v>
      </c>
      <c r="AS347" s="70">
        <f t="shared" si="69"/>
        <v>0.65539832675918241</v>
      </c>
      <c r="AT347" s="68">
        <v>8.5</v>
      </c>
      <c r="AU347" s="68">
        <v>3</v>
      </c>
      <c r="AV347" s="70">
        <f t="shared" si="70"/>
        <v>0.35294117647058826</v>
      </c>
      <c r="AW347" s="68">
        <v>7.0600477362720166</v>
      </c>
      <c r="AX347" s="68">
        <v>0</v>
      </c>
      <c r="AY347" s="70">
        <f t="shared" si="71"/>
        <v>0</v>
      </c>
      <c r="AZ347" s="68">
        <v>16.922631375406255</v>
      </c>
      <c r="BA347" s="68">
        <v>11</v>
      </c>
      <c r="BB347" s="70">
        <f t="shared" si="72"/>
        <v>0.65001711353154901</v>
      </c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</row>
    <row r="348" spans="1:87" x14ac:dyDescent="0.25">
      <c r="A348" s="126">
        <v>23960</v>
      </c>
      <c r="B348" s="126">
        <v>10838</v>
      </c>
      <c r="C348" s="126">
        <v>1015558933</v>
      </c>
      <c r="D348" s="126" t="s">
        <v>1086</v>
      </c>
      <c r="E348" s="126" t="s">
        <v>556</v>
      </c>
      <c r="F348" s="126" t="s">
        <v>556</v>
      </c>
      <c r="G348" s="126" t="s">
        <v>1087</v>
      </c>
      <c r="H348" s="126" t="s">
        <v>1088</v>
      </c>
      <c r="I348" s="126" t="s">
        <v>1242</v>
      </c>
      <c r="J348" s="126" t="s">
        <v>986</v>
      </c>
      <c r="K348" s="126" t="s">
        <v>1067</v>
      </c>
      <c r="L348" s="126">
        <v>75008</v>
      </c>
      <c r="M348" s="126" t="s">
        <v>1192</v>
      </c>
      <c r="N348" s="126">
        <v>21</v>
      </c>
      <c r="O348" s="163">
        <v>1</v>
      </c>
      <c r="P348" s="164">
        <v>0</v>
      </c>
      <c r="Q348" s="68">
        <v>5825.22</v>
      </c>
      <c r="R348" s="70" t="e">
        <f t="shared" si="61"/>
        <v>#DIV/0!</v>
      </c>
      <c r="S348" s="68">
        <v>0</v>
      </c>
      <c r="T348" s="68">
        <v>0</v>
      </c>
      <c r="U348" s="70" t="e">
        <v>#DIV/0!</v>
      </c>
      <c r="V348" s="68">
        <v>0</v>
      </c>
      <c r="W348" s="68">
        <v>0</v>
      </c>
      <c r="X348" s="70" t="e">
        <f t="shared" si="62"/>
        <v>#DIV/0!</v>
      </c>
      <c r="Y348" s="68">
        <v>0</v>
      </c>
      <c r="Z348" s="108">
        <v>0</v>
      </c>
      <c r="AA348" s="70" t="e">
        <f t="shared" si="63"/>
        <v>#DIV/0!</v>
      </c>
      <c r="AB348" s="68">
        <v>0</v>
      </c>
      <c r="AC348" s="68">
        <v>0</v>
      </c>
      <c r="AD348" s="70" t="e">
        <f t="shared" si="64"/>
        <v>#DIV/0!</v>
      </c>
      <c r="AE348" s="68">
        <v>0</v>
      </c>
      <c r="AF348" s="68">
        <v>0</v>
      </c>
      <c r="AG348" s="70" t="e">
        <f t="shared" si="65"/>
        <v>#DIV/0!</v>
      </c>
      <c r="AH348" s="68">
        <v>0</v>
      </c>
      <c r="AI348" s="68">
        <v>5</v>
      </c>
      <c r="AJ348" s="70" t="e">
        <f t="shared" si="66"/>
        <v>#DIV/0!</v>
      </c>
      <c r="AK348" s="68">
        <v>0</v>
      </c>
      <c r="AL348" s="68">
        <v>0</v>
      </c>
      <c r="AM348" s="70" t="e">
        <f t="shared" si="67"/>
        <v>#DIV/0!</v>
      </c>
      <c r="AN348" s="68">
        <v>0</v>
      </c>
      <c r="AO348" s="68">
        <v>0</v>
      </c>
      <c r="AP348" s="70" t="e">
        <f t="shared" si="68"/>
        <v>#DIV/0!</v>
      </c>
      <c r="AQ348" s="68">
        <v>0</v>
      </c>
      <c r="AR348" s="68">
        <v>0</v>
      </c>
      <c r="AS348" s="70" t="e">
        <f t="shared" si="69"/>
        <v>#DIV/0!</v>
      </c>
      <c r="AT348" s="68">
        <v>0</v>
      </c>
      <c r="AU348" s="68">
        <v>0</v>
      </c>
      <c r="AV348" s="70" t="e">
        <f t="shared" si="70"/>
        <v>#DIV/0!</v>
      </c>
      <c r="AW348" s="68">
        <v>0</v>
      </c>
      <c r="AX348" s="68">
        <v>0</v>
      </c>
      <c r="AY348" s="70" t="e">
        <f t="shared" si="71"/>
        <v>#DIV/0!</v>
      </c>
      <c r="AZ348" s="68">
        <v>0</v>
      </c>
      <c r="BA348" s="68">
        <v>0</v>
      </c>
      <c r="BB348" s="70" t="e">
        <f t="shared" si="72"/>
        <v>#DIV/0!</v>
      </c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</row>
    <row r="349" spans="1:87" x14ac:dyDescent="0.25">
      <c r="A349" s="131">
        <v>6300</v>
      </c>
      <c r="B349" s="131">
        <v>10838</v>
      </c>
      <c r="C349" s="131">
        <v>1075496958</v>
      </c>
      <c r="D349" s="131" t="s">
        <v>1079</v>
      </c>
      <c r="E349" s="131" t="s">
        <v>556</v>
      </c>
      <c r="F349" s="131" t="s">
        <v>556</v>
      </c>
      <c r="G349" s="131" t="s">
        <v>1080</v>
      </c>
      <c r="H349" s="131" t="s">
        <v>1080</v>
      </c>
      <c r="I349" s="131" t="s">
        <v>1242</v>
      </c>
      <c r="J349" s="131" t="s">
        <v>986</v>
      </c>
      <c r="K349" s="131" t="s">
        <v>1067</v>
      </c>
      <c r="L349" s="131">
        <v>75008</v>
      </c>
      <c r="M349" s="131" t="s">
        <v>1236</v>
      </c>
      <c r="N349" s="131"/>
      <c r="O349" s="165"/>
      <c r="P349" s="166">
        <v>182615.97415288701</v>
      </c>
      <c r="Q349" s="68">
        <v>167127.89000000004</v>
      </c>
      <c r="R349" s="70">
        <f t="shared" si="61"/>
        <v>0.91518768155561103</v>
      </c>
      <c r="S349" s="68">
        <v>25389.417532066898</v>
      </c>
      <c r="T349" s="68">
        <v>14743.479999999998</v>
      </c>
      <c r="U349" s="70">
        <v>0.58069390451273439</v>
      </c>
      <c r="V349" s="68">
        <v>56360.58742434741</v>
      </c>
      <c r="W349" s="68">
        <v>23148.260000000002</v>
      </c>
      <c r="X349" s="70">
        <f t="shared" si="62"/>
        <v>0.41071715285210286</v>
      </c>
      <c r="Y349" s="68">
        <v>1864.5709999999999</v>
      </c>
      <c r="Z349" s="108">
        <v>0</v>
      </c>
      <c r="AA349" s="70">
        <f t="shared" si="63"/>
        <v>0</v>
      </c>
      <c r="AB349" s="68">
        <v>33</v>
      </c>
      <c r="AC349" s="68">
        <v>10</v>
      </c>
      <c r="AD349" s="70">
        <f t="shared" si="64"/>
        <v>0.30303030303030304</v>
      </c>
      <c r="AE349" s="68">
        <v>5.6343635219608741</v>
      </c>
      <c r="AF349" s="68">
        <v>2</v>
      </c>
      <c r="AG349" s="70">
        <f t="shared" si="65"/>
        <v>0.35496467208845606</v>
      </c>
      <c r="AH349" s="68">
        <v>177.10285490017117</v>
      </c>
      <c r="AI349" s="68">
        <v>51</v>
      </c>
      <c r="AJ349" s="70">
        <f t="shared" si="66"/>
        <v>0.28796825454195829</v>
      </c>
      <c r="AK349" s="68">
        <v>6.88434794386687</v>
      </c>
      <c r="AL349" s="68">
        <v>0</v>
      </c>
      <c r="AM349" s="70">
        <f t="shared" si="67"/>
        <v>0</v>
      </c>
      <c r="AN349" s="68">
        <v>8.9605732373227323</v>
      </c>
      <c r="AO349" s="68">
        <v>3</v>
      </c>
      <c r="AP349" s="70">
        <f t="shared" si="68"/>
        <v>0.33480000894410961</v>
      </c>
      <c r="AQ349" s="68">
        <v>19.835265775368207</v>
      </c>
      <c r="AR349" s="68">
        <v>5</v>
      </c>
      <c r="AS349" s="70">
        <f t="shared" si="69"/>
        <v>0.25207627952276246</v>
      </c>
      <c r="AT349" s="68">
        <v>8.5</v>
      </c>
      <c r="AU349" s="68">
        <v>2</v>
      </c>
      <c r="AV349" s="70">
        <f t="shared" si="70"/>
        <v>0.23529411764705882</v>
      </c>
      <c r="AW349" s="68">
        <v>5.3445769120988276</v>
      </c>
      <c r="AX349" s="68">
        <v>0</v>
      </c>
      <c r="AY349" s="70">
        <f t="shared" si="71"/>
        <v>0</v>
      </c>
      <c r="AZ349" s="68">
        <v>16.922631375406255</v>
      </c>
      <c r="BA349" s="68">
        <v>6</v>
      </c>
      <c r="BB349" s="70">
        <f t="shared" si="72"/>
        <v>0.35455478919902672</v>
      </c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</row>
    <row r="350" spans="1:87" x14ac:dyDescent="0.25">
      <c r="A350" s="131">
        <v>5542</v>
      </c>
      <c r="B350" s="131">
        <v>21753</v>
      </c>
      <c r="C350" s="131">
        <v>1072307315</v>
      </c>
      <c r="D350" s="131" t="s">
        <v>1081</v>
      </c>
      <c r="E350" s="131" t="s">
        <v>554</v>
      </c>
      <c r="F350" s="131" t="s">
        <v>554</v>
      </c>
      <c r="G350" s="131" t="s">
        <v>1082</v>
      </c>
      <c r="H350" s="131" t="s">
        <v>1083</v>
      </c>
      <c r="I350" s="131" t="s">
        <v>1242</v>
      </c>
      <c r="J350" s="131" t="s">
        <v>986</v>
      </c>
      <c r="K350" s="131" t="s">
        <v>1067</v>
      </c>
      <c r="L350" s="131">
        <v>75008</v>
      </c>
      <c r="M350" s="131"/>
      <c r="N350" s="131"/>
      <c r="O350" s="165"/>
      <c r="P350" s="166">
        <v>544847.92245866195</v>
      </c>
      <c r="Q350" s="68">
        <v>0</v>
      </c>
      <c r="R350" s="70">
        <f t="shared" si="61"/>
        <v>0</v>
      </c>
      <c r="S350" s="68">
        <v>73167.918852338393</v>
      </c>
      <c r="T350" s="68">
        <v>0</v>
      </c>
      <c r="U350" s="70">
        <v>0</v>
      </c>
      <c r="V350" s="68">
        <v>167582.20792350132</v>
      </c>
      <c r="W350" s="68">
        <v>4347.3899999999994</v>
      </c>
      <c r="X350" s="70">
        <f t="shared" si="62"/>
        <v>2.5941835078247183E-2</v>
      </c>
      <c r="Y350" s="68">
        <v>5737</v>
      </c>
      <c r="Z350" s="108">
        <v>0</v>
      </c>
      <c r="AA350" s="70">
        <f t="shared" si="63"/>
        <v>0</v>
      </c>
      <c r="AB350" s="68">
        <v>101</v>
      </c>
      <c r="AC350" s="68">
        <v>0</v>
      </c>
      <c r="AD350" s="70">
        <f t="shared" si="64"/>
        <v>0</v>
      </c>
      <c r="AE350" s="68">
        <v>16.903090565882621</v>
      </c>
      <c r="AF350" s="68">
        <v>0</v>
      </c>
      <c r="AG350" s="70">
        <f t="shared" si="65"/>
        <v>0</v>
      </c>
      <c r="AH350" s="68">
        <v>531.30856470051356</v>
      </c>
      <c r="AI350" s="68">
        <v>1</v>
      </c>
      <c r="AJ350" s="70">
        <f t="shared" si="66"/>
        <v>1.8821454545226031E-3</v>
      </c>
      <c r="AK350" s="68">
        <v>20.653043831600609</v>
      </c>
      <c r="AL350" s="68">
        <v>0</v>
      </c>
      <c r="AM350" s="70">
        <f t="shared" si="67"/>
        <v>0</v>
      </c>
      <c r="AN350" s="68">
        <v>26.881719711968195</v>
      </c>
      <c r="AO350" s="68">
        <v>0</v>
      </c>
      <c r="AP350" s="70">
        <f t="shared" si="68"/>
        <v>0</v>
      </c>
      <c r="AQ350" s="68">
        <v>59.505797326104613</v>
      </c>
      <c r="AR350" s="68">
        <v>1</v>
      </c>
      <c r="AS350" s="70">
        <f t="shared" si="69"/>
        <v>1.6805085301517499E-2</v>
      </c>
      <c r="AT350" s="68">
        <v>29</v>
      </c>
      <c r="AU350" s="68">
        <v>0</v>
      </c>
      <c r="AV350" s="70">
        <f t="shared" si="70"/>
        <v>0</v>
      </c>
      <c r="AW350" s="68">
        <v>15.945930472323584</v>
      </c>
      <c r="AX350" s="68">
        <v>0</v>
      </c>
      <c r="AY350" s="70">
        <f t="shared" si="71"/>
        <v>0</v>
      </c>
      <c r="AZ350" s="68">
        <v>50.767894126218764</v>
      </c>
      <c r="BA350" s="68">
        <v>0</v>
      </c>
      <c r="BB350" s="70">
        <f t="shared" si="72"/>
        <v>0</v>
      </c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</row>
    <row r="351" spans="1:87" x14ac:dyDescent="0.25">
      <c r="A351" s="131">
        <v>10843</v>
      </c>
      <c r="B351" s="131">
        <v>5542</v>
      </c>
      <c r="C351" s="131">
        <v>1088085947</v>
      </c>
      <c r="D351" s="131" t="s">
        <v>1070</v>
      </c>
      <c r="E351" s="131" t="s">
        <v>556</v>
      </c>
      <c r="F351" s="131" t="s">
        <v>556</v>
      </c>
      <c r="G351" s="131" t="s">
        <v>1071</v>
      </c>
      <c r="H351" s="131" t="s">
        <v>1072</v>
      </c>
      <c r="I351" s="131" t="s">
        <v>1242</v>
      </c>
      <c r="J351" s="131" t="s">
        <v>986</v>
      </c>
      <c r="K351" s="131" t="s">
        <v>1067</v>
      </c>
      <c r="L351" s="131">
        <v>75008</v>
      </c>
      <c r="M351" s="131" t="s">
        <v>1161</v>
      </c>
      <c r="N351" s="131"/>
      <c r="O351" s="165"/>
      <c r="P351" s="166">
        <v>179615.97415288701</v>
      </c>
      <c r="Q351" s="68">
        <v>125478.29000000001</v>
      </c>
      <c r="R351" s="70">
        <f t="shared" si="61"/>
        <v>0.69859204111319384</v>
      </c>
      <c r="S351" s="68">
        <v>26228.417532066902</v>
      </c>
      <c r="T351" s="68">
        <v>3129.57</v>
      </c>
      <c r="U351" s="70">
        <v>0.11931981775773484</v>
      </c>
      <c r="V351" s="68">
        <v>56679.587424347403</v>
      </c>
      <c r="W351" s="68">
        <v>14224.779999999999</v>
      </c>
      <c r="X351" s="70">
        <f t="shared" si="62"/>
        <v>0.25096830528250408</v>
      </c>
      <c r="Y351" s="68">
        <v>2500</v>
      </c>
      <c r="Z351" s="108">
        <v>0</v>
      </c>
      <c r="AA351" s="70">
        <f t="shared" si="63"/>
        <v>0</v>
      </c>
      <c r="AB351" s="68">
        <v>32</v>
      </c>
      <c r="AC351" s="68">
        <v>3</v>
      </c>
      <c r="AD351" s="70">
        <f t="shared" si="64"/>
        <v>9.375E-2</v>
      </c>
      <c r="AE351" s="68">
        <v>5.6343635219608741</v>
      </c>
      <c r="AF351" s="68">
        <v>2</v>
      </c>
      <c r="AG351" s="70">
        <f t="shared" si="65"/>
        <v>0.35496467208845606</v>
      </c>
      <c r="AH351" s="68">
        <v>177.10285490017117</v>
      </c>
      <c r="AI351" s="68">
        <v>38</v>
      </c>
      <c r="AJ351" s="70">
        <f t="shared" si="66"/>
        <v>0.21456458181557678</v>
      </c>
      <c r="AK351" s="68">
        <v>6.88434794386687</v>
      </c>
      <c r="AL351" s="68">
        <v>0</v>
      </c>
      <c r="AM351" s="70">
        <f t="shared" si="67"/>
        <v>0</v>
      </c>
      <c r="AN351" s="68">
        <v>8.9605732373227323</v>
      </c>
      <c r="AO351" s="68">
        <v>4</v>
      </c>
      <c r="AP351" s="70">
        <f t="shared" si="68"/>
        <v>0.44640001192547951</v>
      </c>
      <c r="AQ351" s="68">
        <v>8.9610587027195496</v>
      </c>
      <c r="AR351" s="68">
        <v>3</v>
      </c>
      <c r="AS351" s="70">
        <f t="shared" si="69"/>
        <v>0.33478187115207092</v>
      </c>
      <c r="AT351" s="68">
        <v>29</v>
      </c>
      <c r="AU351" s="68">
        <v>0</v>
      </c>
      <c r="AV351" s="70">
        <f t="shared" si="70"/>
        <v>0</v>
      </c>
      <c r="AW351" s="68">
        <v>5.2567766481259017</v>
      </c>
      <c r="AX351" s="68">
        <v>0</v>
      </c>
      <c r="AY351" s="70">
        <f t="shared" si="71"/>
        <v>0</v>
      </c>
      <c r="AZ351" s="68">
        <v>16.922631375406255</v>
      </c>
      <c r="BA351" s="68">
        <v>2</v>
      </c>
      <c r="BB351" s="70">
        <f t="shared" si="72"/>
        <v>0.1181849297330089</v>
      </c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</row>
    <row r="352" spans="1:87" x14ac:dyDescent="0.25">
      <c r="A352" s="131">
        <v>12430</v>
      </c>
      <c r="B352" s="131">
        <v>5542</v>
      </c>
      <c r="C352" s="131">
        <v>1055708836</v>
      </c>
      <c r="D352" s="131" t="s">
        <v>1089</v>
      </c>
      <c r="E352" s="131" t="s">
        <v>556</v>
      </c>
      <c r="F352" s="131" t="s">
        <v>556</v>
      </c>
      <c r="G352" s="131" t="s">
        <v>1090</v>
      </c>
      <c r="H352" s="131" t="s">
        <v>1090</v>
      </c>
      <c r="I352" s="131" t="s">
        <v>1242</v>
      </c>
      <c r="J352" s="131" t="s">
        <v>986</v>
      </c>
      <c r="K352" s="131" t="s">
        <v>1067</v>
      </c>
      <c r="L352" s="131">
        <v>75008</v>
      </c>
      <c r="M352" s="131"/>
      <c r="N352" s="131"/>
      <c r="O352" s="165"/>
      <c r="P352" s="166">
        <v>181615.97415288701</v>
      </c>
      <c r="Q352" s="68">
        <v>39560.020000000004</v>
      </c>
      <c r="R352" s="70">
        <f t="shared" si="61"/>
        <v>0.21782235942912045</v>
      </c>
      <c r="S352" s="68">
        <v>24050.417484112801</v>
      </c>
      <c r="T352" s="68">
        <v>3390.44</v>
      </c>
      <c r="U352" s="70">
        <v>0.1409721890374524</v>
      </c>
      <c r="V352" s="68">
        <v>55927.587424347417</v>
      </c>
      <c r="W352" s="68">
        <v>1236.5200000000002</v>
      </c>
      <c r="X352" s="70">
        <f t="shared" si="62"/>
        <v>2.2109303421547124E-2</v>
      </c>
      <c r="Y352" s="68">
        <v>1619</v>
      </c>
      <c r="Z352" s="108">
        <v>0</v>
      </c>
      <c r="AA352" s="70">
        <f t="shared" si="63"/>
        <v>0</v>
      </c>
      <c r="AB352" s="68">
        <v>33</v>
      </c>
      <c r="AC352" s="68">
        <v>3</v>
      </c>
      <c r="AD352" s="70">
        <f t="shared" si="64"/>
        <v>9.0909090909090912E-2</v>
      </c>
      <c r="AE352" s="68">
        <v>5.6343635219608741</v>
      </c>
      <c r="AF352" s="68">
        <v>0</v>
      </c>
      <c r="AG352" s="70">
        <f t="shared" si="65"/>
        <v>0</v>
      </c>
      <c r="AH352" s="68">
        <v>177.10285490017117</v>
      </c>
      <c r="AI352" s="68">
        <v>6</v>
      </c>
      <c r="AJ352" s="70">
        <f t="shared" si="66"/>
        <v>3.3878618181406861E-2</v>
      </c>
      <c r="AK352" s="68">
        <v>6.88434794386687</v>
      </c>
      <c r="AL352" s="68">
        <v>0</v>
      </c>
      <c r="AM352" s="70">
        <f t="shared" si="67"/>
        <v>0</v>
      </c>
      <c r="AN352" s="68">
        <v>8.9605732373227323</v>
      </c>
      <c r="AO352" s="68">
        <v>0</v>
      </c>
      <c r="AP352" s="70">
        <f t="shared" si="68"/>
        <v>0</v>
      </c>
      <c r="AQ352" s="68">
        <v>25.090964367614738</v>
      </c>
      <c r="AR352" s="68">
        <v>0</v>
      </c>
      <c r="AS352" s="70">
        <f t="shared" si="69"/>
        <v>0</v>
      </c>
      <c r="AT352" s="68">
        <v>0</v>
      </c>
      <c r="AU352" s="68">
        <v>0</v>
      </c>
      <c r="AV352" s="70" t="e">
        <f t="shared" si="70"/>
        <v>#DIV/0!</v>
      </c>
      <c r="AW352" s="68">
        <v>5.3153101574411856</v>
      </c>
      <c r="AX352" s="68">
        <v>0</v>
      </c>
      <c r="AY352" s="70">
        <f t="shared" si="71"/>
        <v>0</v>
      </c>
      <c r="AZ352" s="68">
        <v>16.922631375406255</v>
      </c>
      <c r="BA352" s="68">
        <v>2</v>
      </c>
      <c r="BB352" s="70">
        <f t="shared" si="72"/>
        <v>0.1181849297330089</v>
      </c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</row>
    <row r="353" spans="1:87" x14ac:dyDescent="0.25">
      <c r="A353" s="119">
        <v>12431</v>
      </c>
      <c r="B353" s="119">
        <v>5542</v>
      </c>
      <c r="C353" s="119">
        <v>1096523608</v>
      </c>
      <c r="D353" s="119" t="s">
        <v>1091</v>
      </c>
      <c r="E353" s="119" t="s">
        <v>556</v>
      </c>
      <c r="F353" s="119" t="s">
        <v>556</v>
      </c>
      <c r="G353" s="119" t="s">
        <v>1092</v>
      </c>
      <c r="H353" s="119" t="s">
        <v>1092</v>
      </c>
      <c r="I353" s="119" t="s">
        <v>1242</v>
      </c>
      <c r="J353" s="119" t="s">
        <v>986</v>
      </c>
      <c r="K353" s="119" t="s">
        <v>1067</v>
      </c>
      <c r="L353" s="119">
        <v>75008</v>
      </c>
      <c r="M353" s="119" t="s">
        <v>1246</v>
      </c>
      <c r="N353" s="119"/>
      <c r="O353" s="161"/>
      <c r="P353" s="162">
        <v>183615.97415288701</v>
      </c>
      <c r="Q353" s="68">
        <v>22657.4</v>
      </c>
      <c r="R353" s="70">
        <f t="shared" si="61"/>
        <v>0.12339558202672726</v>
      </c>
      <c r="S353" s="68">
        <v>22889.4175241128</v>
      </c>
      <c r="T353" s="68">
        <v>0</v>
      </c>
      <c r="U353" s="70">
        <v>0</v>
      </c>
      <c r="V353" s="68">
        <v>54974.58742434741</v>
      </c>
      <c r="W353" s="68">
        <v>2434.35</v>
      </c>
      <c r="X353" s="70">
        <f t="shared" si="62"/>
        <v>4.4281369157158301E-2</v>
      </c>
      <c r="Y353" s="68">
        <v>1618</v>
      </c>
      <c r="Z353" s="108">
        <v>150</v>
      </c>
      <c r="AA353" s="70">
        <f t="shared" si="63"/>
        <v>9.270704573547589E-2</v>
      </c>
      <c r="AB353" s="68">
        <v>36</v>
      </c>
      <c r="AC353" s="68">
        <v>2</v>
      </c>
      <c r="AD353" s="70">
        <f t="shared" si="64"/>
        <v>5.5555555555555552E-2</v>
      </c>
      <c r="AE353" s="68">
        <v>5.6343635219608741</v>
      </c>
      <c r="AF353" s="68">
        <v>2</v>
      </c>
      <c r="AG353" s="70">
        <f t="shared" si="65"/>
        <v>0.35496467208845606</v>
      </c>
      <c r="AH353" s="68">
        <v>177.10285490017117</v>
      </c>
      <c r="AI353" s="68">
        <v>9</v>
      </c>
      <c r="AJ353" s="70">
        <f t="shared" si="66"/>
        <v>5.0817927272110291E-2</v>
      </c>
      <c r="AK353" s="68">
        <v>6.88434794386687</v>
      </c>
      <c r="AL353" s="68">
        <v>1</v>
      </c>
      <c r="AM353" s="70">
        <f t="shared" si="67"/>
        <v>0.14525703932365597</v>
      </c>
      <c r="AN353" s="68">
        <v>8.9605732373227323</v>
      </c>
      <c r="AO353" s="68">
        <v>0</v>
      </c>
      <c r="AP353" s="70">
        <f t="shared" si="68"/>
        <v>0</v>
      </c>
      <c r="AQ353" s="68">
        <v>25.090964367614738</v>
      </c>
      <c r="AR353" s="68">
        <v>1</v>
      </c>
      <c r="AS353" s="70">
        <f t="shared" si="69"/>
        <v>3.9854984660960824E-2</v>
      </c>
      <c r="AT353" s="68">
        <v>0</v>
      </c>
      <c r="AU353" s="68">
        <v>0</v>
      </c>
      <c r="AV353" s="70" t="e">
        <f t="shared" si="70"/>
        <v>#DIV/0!</v>
      </c>
      <c r="AW353" s="68">
        <v>5.3738436667564695</v>
      </c>
      <c r="AX353" s="68">
        <v>0</v>
      </c>
      <c r="AY353" s="70">
        <f t="shared" si="71"/>
        <v>0</v>
      </c>
      <c r="AZ353" s="68">
        <v>16.922631375406255</v>
      </c>
      <c r="BA353" s="68">
        <v>0</v>
      </c>
      <c r="BB353" s="70">
        <f t="shared" si="72"/>
        <v>0</v>
      </c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</row>
    <row r="354" spans="1:87" x14ac:dyDescent="0.25">
      <c r="A354" s="126">
        <v>21751</v>
      </c>
      <c r="B354" s="126" t="s">
        <v>988</v>
      </c>
      <c r="C354" s="126" t="s">
        <v>989</v>
      </c>
      <c r="D354" s="126" t="s">
        <v>551</v>
      </c>
      <c r="E354" s="126" t="s">
        <v>551</v>
      </c>
      <c r="F354" s="126" t="s">
        <v>551</v>
      </c>
      <c r="G354" s="126"/>
      <c r="H354" s="126"/>
      <c r="I354" s="126" t="s">
        <v>1242</v>
      </c>
      <c r="J354" s="126" t="s">
        <v>986</v>
      </c>
      <c r="K354" s="126" t="s">
        <v>1234</v>
      </c>
      <c r="L354" s="126">
        <v>75032</v>
      </c>
      <c r="M354" s="126"/>
      <c r="N354" s="126"/>
      <c r="O354" s="163"/>
      <c r="P354" s="164">
        <v>287423.96122933109</v>
      </c>
      <c r="Q354" s="68">
        <v>0</v>
      </c>
      <c r="R354" s="70">
        <f t="shared" si="61"/>
        <v>0</v>
      </c>
      <c r="S354" s="68">
        <v>33584.126298100382</v>
      </c>
      <c r="T354" s="68">
        <v>0</v>
      </c>
      <c r="U354" s="70">
        <v>0</v>
      </c>
      <c r="V354" s="68">
        <v>84090.8811365211</v>
      </c>
      <c r="W354" s="68">
        <v>0</v>
      </c>
      <c r="X354" s="70">
        <f t="shared" si="62"/>
        <v>0</v>
      </c>
      <c r="Y354" s="68">
        <v>2832.8574884102532</v>
      </c>
      <c r="Z354" s="108">
        <v>0</v>
      </c>
      <c r="AA354" s="70">
        <f t="shared" si="63"/>
        <v>0</v>
      </c>
      <c r="AB354" s="68">
        <v>49.685528927516636</v>
      </c>
      <c r="AC354" s="68">
        <v>0</v>
      </c>
      <c r="AD354" s="70">
        <f t="shared" si="64"/>
        <v>0</v>
      </c>
      <c r="AE354" s="68">
        <v>8.4515452829413107</v>
      </c>
      <c r="AF354" s="68">
        <v>0</v>
      </c>
      <c r="AG354" s="70">
        <f t="shared" si="65"/>
        <v>0</v>
      </c>
      <c r="AH354" s="68">
        <v>265.65428235025678</v>
      </c>
      <c r="AI354" s="68">
        <v>0</v>
      </c>
      <c r="AJ354" s="70">
        <f t="shared" si="66"/>
        <v>0</v>
      </c>
      <c r="AK354" s="68">
        <v>10.326521915800305</v>
      </c>
      <c r="AL354" s="68">
        <v>0</v>
      </c>
      <c r="AM354" s="70">
        <f t="shared" si="67"/>
        <v>0</v>
      </c>
      <c r="AN354" s="68">
        <v>13.440859855984097</v>
      </c>
      <c r="AO354" s="68">
        <v>0</v>
      </c>
      <c r="AP354" s="70">
        <f t="shared" si="68"/>
        <v>0</v>
      </c>
      <c r="AQ354" s="68">
        <v>29.752898663052306</v>
      </c>
      <c r="AR354" s="68">
        <v>0</v>
      </c>
      <c r="AS354" s="70">
        <f t="shared" si="69"/>
        <v>0</v>
      </c>
      <c r="AT354" s="68">
        <v>0</v>
      </c>
      <c r="AU354" s="68">
        <v>0</v>
      </c>
      <c r="AV354" s="70" t="e">
        <f t="shared" si="70"/>
        <v>#DIV/0!</v>
      </c>
      <c r="AW354" s="68">
        <v>8.4119665560264245</v>
      </c>
      <c r="AX354" s="68">
        <v>0</v>
      </c>
      <c r="AY354" s="70">
        <f t="shared" si="71"/>
        <v>0</v>
      </c>
      <c r="AZ354" s="68">
        <v>25.383947063109375</v>
      </c>
      <c r="BA354" s="68">
        <v>0</v>
      </c>
      <c r="BB354" s="70">
        <f t="shared" si="72"/>
        <v>0</v>
      </c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</row>
    <row r="355" spans="1:87" x14ac:dyDescent="0.25">
      <c r="A355" s="131">
        <v>19842</v>
      </c>
      <c r="B355" s="131">
        <v>21751</v>
      </c>
      <c r="C355" s="131">
        <v>1086439294</v>
      </c>
      <c r="D355" s="131" t="s">
        <v>1094</v>
      </c>
      <c r="E355" s="131" t="s">
        <v>554</v>
      </c>
      <c r="F355" s="131" t="s">
        <v>554</v>
      </c>
      <c r="G355" s="131" t="s">
        <v>1095</v>
      </c>
      <c r="H355" s="131" t="s">
        <v>1095</v>
      </c>
      <c r="I355" s="131" t="s">
        <v>1242</v>
      </c>
      <c r="J355" s="131" t="s">
        <v>986</v>
      </c>
      <c r="K355" s="131" t="s">
        <v>1093</v>
      </c>
      <c r="L355" s="131">
        <v>75032</v>
      </c>
      <c r="M355" s="131"/>
      <c r="N355" s="131"/>
      <c r="O355" s="165"/>
      <c r="P355" s="166">
        <v>287423.96122933109</v>
      </c>
      <c r="Q355" s="68">
        <v>0</v>
      </c>
      <c r="R355" s="70">
        <f t="shared" si="61"/>
        <v>0</v>
      </c>
      <c r="S355" s="68">
        <v>33584.126298100382</v>
      </c>
      <c r="T355" s="68">
        <v>0</v>
      </c>
      <c r="U355" s="70">
        <v>0</v>
      </c>
      <c r="V355" s="68">
        <v>84090.8811365211</v>
      </c>
      <c r="W355" s="68">
        <v>0</v>
      </c>
      <c r="X355" s="70">
        <f t="shared" si="62"/>
        <v>0</v>
      </c>
      <c r="Y355" s="68">
        <v>2832.8574884102532</v>
      </c>
      <c r="Z355" s="108">
        <v>0</v>
      </c>
      <c r="AA355" s="70">
        <f t="shared" si="63"/>
        <v>0</v>
      </c>
      <c r="AB355" s="68">
        <v>49.685528927516636</v>
      </c>
      <c r="AC355" s="68">
        <v>0</v>
      </c>
      <c r="AD355" s="70">
        <f t="shared" si="64"/>
        <v>0</v>
      </c>
      <c r="AE355" s="68">
        <v>8.4515452829413107</v>
      </c>
      <c r="AF355" s="68">
        <v>0</v>
      </c>
      <c r="AG355" s="70">
        <f t="shared" si="65"/>
        <v>0</v>
      </c>
      <c r="AH355" s="68">
        <v>265.65428235025678</v>
      </c>
      <c r="AI355" s="68">
        <v>0</v>
      </c>
      <c r="AJ355" s="70">
        <f t="shared" si="66"/>
        <v>0</v>
      </c>
      <c r="AK355" s="68">
        <v>10.326521915800305</v>
      </c>
      <c r="AL355" s="68">
        <v>0</v>
      </c>
      <c r="AM355" s="70">
        <f t="shared" si="67"/>
        <v>0</v>
      </c>
      <c r="AN355" s="68">
        <v>13.440859855984097</v>
      </c>
      <c r="AO355" s="68">
        <v>0</v>
      </c>
      <c r="AP355" s="70">
        <f t="shared" si="68"/>
        <v>0</v>
      </c>
      <c r="AQ355" s="68">
        <v>29.752898663052306</v>
      </c>
      <c r="AR355" s="68">
        <v>0</v>
      </c>
      <c r="AS355" s="70">
        <f t="shared" si="69"/>
        <v>0</v>
      </c>
      <c r="AT355" s="68">
        <v>0</v>
      </c>
      <c r="AU355" s="68">
        <v>0</v>
      </c>
      <c r="AV355" s="70" t="e">
        <f t="shared" si="70"/>
        <v>#DIV/0!</v>
      </c>
      <c r="AW355" s="68">
        <v>8.4119665560264245</v>
      </c>
      <c r="AX355" s="68">
        <v>0</v>
      </c>
      <c r="AY355" s="70">
        <f t="shared" si="71"/>
        <v>0</v>
      </c>
      <c r="AZ355" s="68">
        <v>25.383947063109375</v>
      </c>
      <c r="BA355" s="68">
        <v>0</v>
      </c>
      <c r="BB355" s="70">
        <f t="shared" si="72"/>
        <v>0</v>
      </c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</row>
    <row r="356" spans="1:87" x14ac:dyDescent="0.25">
      <c r="A356" s="131">
        <v>19847</v>
      </c>
      <c r="B356" s="131">
        <v>19842</v>
      </c>
      <c r="C356" s="131">
        <v>1092464849</v>
      </c>
      <c r="D356" s="131" t="s">
        <v>1096</v>
      </c>
      <c r="E356" s="131" t="s">
        <v>556</v>
      </c>
      <c r="F356" s="131" t="s">
        <v>556</v>
      </c>
      <c r="G356" s="131" t="s">
        <v>1097</v>
      </c>
      <c r="H356" s="131" t="s">
        <v>1097</v>
      </c>
      <c r="I356" s="131" t="s">
        <v>1242</v>
      </c>
      <c r="J356" s="131" t="s">
        <v>986</v>
      </c>
      <c r="K356" s="131" t="s">
        <v>1093</v>
      </c>
      <c r="L356" s="131">
        <v>75032</v>
      </c>
      <c r="M356" s="131"/>
      <c r="N356" s="131"/>
      <c r="O356" s="165"/>
      <c r="P356" s="166">
        <v>104807.98707644299</v>
      </c>
      <c r="Q356" s="68">
        <v>123948.73000000001</v>
      </c>
      <c r="R356" s="70">
        <f t="shared" si="61"/>
        <v>1.1826267582984538</v>
      </c>
      <c r="S356" s="68">
        <v>7194.7087660334591</v>
      </c>
      <c r="T356" s="68">
        <v>7891.6100000000006</v>
      </c>
      <c r="U356" s="70">
        <v>1.0968630220665281</v>
      </c>
      <c r="V356" s="68">
        <v>26830.634520607182</v>
      </c>
      <c r="W356" s="68">
        <v>18858.399999999998</v>
      </c>
      <c r="X356" s="70">
        <f t="shared" si="62"/>
        <v>0.70286820781356718</v>
      </c>
      <c r="Y356" s="68">
        <v>894.28499999999997</v>
      </c>
      <c r="Z356" s="108">
        <v>0</v>
      </c>
      <c r="AA356" s="70">
        <f t="shared" si="63"/>
        <v>0</v>
      </c>
      <c r="AB356" s="68">
        <v>17.5</v>
      </c>
      <c r="AC356" s="68">
        <v>3</v>
      </c>
      <c r="AD356" s="70">
        <f t="shared" si="64"/>
        <v>0.17142857142857143</v>
      </c>
      <c r="AE356" s="68">
        <v>3.5</v>
      </c>
      <c r="AF356" s="68">
        <v>2</v>
      </c>
      <c r="AG356" s="70">
        <f t="shared" si="65"/>
        <v>0.5714285714285714</v>
      </c>
      <c r="AH356" s="68">
        <v>88.551427450085583</v>
      </c>
      <c r="AI356" s="68">
        <v>69</v>
      </c>
      <c r="AJ356" s="70">
        <f t="shared" si="66"/>
        <v>0.77920821817235775</v>
      </c>
      <c r="AK356" s="68">
        <v>3.442173971933435</v>
      </c>
      <c r="AL356" s="68">
        <v>1</v>
      </c>
      <c r="AM356" s="70">
        <f t="shared" si="67"/>
        <v>0.29051407864731194</v>
      </c>
      <c r="AN356" s="68">
        <v>4.4802866186613661</v>
      </c>
      <c r="AO356" s="68">
        <v>10</v>
      </c>
      <c r="AP356" s="70">
        <f t="shared" si="68"/>
        <v>2.2320000596273974</v>
      </c>
      <c r="AQ356" s="68">
        <v>8.0649528324475952</v>
      </c>
      <c r="AR356" s="68">
        <v>5</v>
      </c>
      <c r="AS356" s="70">
        <f t="shared" si="69"/>
        <v>0.61996642805939051</v>
      </c>
      <c r="AT356" s="68">
        <v>0</v>
      </c>
      <c r="AU356" s="68">
        <v>1</v>
      </c>
      <c r="AV356" s="70" t="e">
        <f t="shared" si="70"/>
        <v>#DIV/0!</v>
      </c>
      <c r="AW356" s="68">
        <v>3.067389643927565</v>
      </c>
      <c r="AX356" s="68">
        <v>0</v>
      </c>
      <c r="AY356" s="70">
        <f t="shared" si="71"/>
        <v>0</v>
      </c>
      <c r="AZ356" s="68">
        <v>8.4613156877031255</v>
      </c>
      <c r="BA356" s="68">
        <v>3</v>
      </c>
      <c r="BB356" s="70">
        <f t="shared" si="72"/>
        <v>0.35455478919902678</v>
      </c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</row>
    <row r="357" spans="1:87" x14ac:dyDescent="0.25">
      <c r="A357" s="131">
        <v>23896</v>
      </c>
      <c r="B357" s="131">
        <v>19842</v>
      </c>
      <c r="C357" s="131">
        <v>1121692527</v>
      </c>
      <c r="D357" s="131" t="s">
        <v>1098</v>
      </c>
      <c r="E357" s="131" t="s">
        <v>556</v>
      </c>
      <c r="F357" s="131" t="s">
        <v>556</v>
      </c>
      <c r="G357" s="131" t="s">
        <v>1099</v>
      </c>
      <c r="H357" s="131" t="s">
        <v>1099</v>
      </c>
      <c r="I357" s="131" t="s">
        <v>1242</v>
      </c>
      <c r="J357" s="131" t="s">
        <v>986</v>
      </c>
      <c r="K357" s="131" t="s">
        <v>1093</v>
      </c>
      <c r="L357" s="131">
        <v>75032</v>
      </c>
      <c r="M357" s="131" t="s">
        <v>1246</v>
      </c>
      <c r="N357" s="131"/>
      <c r="O357" s="165"/>
      <c r="P357" s="166">
        <v>91807.987076443693</v>
      </c>
      <c r="Q357" s="68">
        <v>184213.12</v>
      </c>
      <c r="R357" s="70">
        <f t="shared" si="61"/>
        <v>2.0065042908153012</v>
      </c>
      <c r="S357" s="68">
        <v>12114.055623976999</v>
      </c>
      <c r="T357" s="68">
        <v>13351.300000000003</v>
      </c>
      <c r="U357" s="70">
        <v>1.1021329614480357</v>
      </c>
      <c r="V357" s="68">
        <v>29226.430171436004</v>
      </c>
      <c r="W357" s="68">
        <v>36512.169999999991</v>
      </c>
      <c r="X357" s="70">
        <f t="shared" si="62"/>
        <v>1.2492859985235074</v>
      </c>
      <c r="Y357" s="68">
        <v>1044.2850000000001</v>
      </c>
      <c r="Z357" s="108">
        <v>0</v>
      </c>
      <c r="AA357" s="70">
        <f t="shared" si="63"/>
        <v>0</v>
      </c>
      <c r="AB357" s="68">
        <v>15</v>
      </c>
      <c r="AC357" s="68">
        <v>8</v>
      </c>
      <c r="AD357" s="70">
        <f t="shared" si="64"/>
        <v>0.53333333333333333</v>
      </c>
      <c r="AE357" s="68">
        <v>3.5</v>
      </c>
      <c r="AF357" s="68">
        <v>1</v>
      </c>
      <c r="AG357" s="70">
        <f t="shared" si="65"/>
        <v>0.2857142857142857</v>
      </c>
      <c r="AH357" s="68">
        <v>88.551427450085583</v>
      </c>
      <c r="AI357" s="68">
        <v>96</v>
      </c>
      <c r="AJ357" s="70">
        <f t="shared" si="66"/>
        <v>1.0841157818050196</v>
      </c>
      <c r="AK357" s="68">
        <v>3.442173971933435</v>
      </c>
      <c r="AL357" s="68">
        <v>0</v>
      </c>
      <c r="AM357" s="70">
        <f t="shared" si="67"/>
        <v>0</v>
      </c>
      <c r="AN357" s="68">
        <v>4.4802866186613661</v>
      </c>
      <c r="AO357" s="68">
        <v>4</v>
      </c>
      <c r="AP357" s="70">
        <f t="shared" si="68"/>
        <v>0.89280002385095902</v>
      </c>
      <c r="AQ357" s="68">
        <v>13.441588054079325</v>
      </c>
      <c r="AR357" s="68">
        <v>12</v>
      </c>
      <c r="AS357" s="70">
        <f t="shared" si="69"/>
        <v>0.89275165640552234</v>
      </c>
      <c r="AT357" s="68">
        <v>0</v>
      </c>
      <c r="AU357" s="68">
        <v>0</v>
      </c>
      <c r="AV357" s="70" t="e">
        <f t="shared" si="70"/>
        <v>#DIV/0!</v>
      </c>
      <c r="AW357" s="68">
        <v>2.6869218333782401</v>
      </c>
      <c r="AX357" s="68">
        <v>0</v>
      </c>
      <c r="AY357" s="70">
        <f t="shared" si="71"/>
        <v>0</v>
      </c>
      <c r="AZ357" s="68">
        <v>8.4613156877031255</v>
      </c>
      <c r="BA357" s="68">
        <v>8</v>
      </c>
      <c r="BB357" s="70">
        <f t="shared" si="72"/>
        <v>0.9454794378640714</v>
      </c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</row>
    <row r="358" spans="1:87" x14ac:dyDescent="0.25">
      <c r="A358" s="131">
        <v>23895</v>
      </c>
      <c r="B358" s="131">
        <v>19842</v>
      </c>
      <c r="C358" s="131">
        <v>1101498614</v>
      </c>
      <c r="D358" s="131" t="s">
        <v>1100</v>
      </c>
      <c r="E358" s="131" t="s">
        <v>556</v>
      </c>
      <c r="F358" s="131" t="s">
        <v>556</v>
      </c>
      <c r="G358" s="131" t="s">
        <v>1101</v>
      </c>
      <c r="H358" s="131" t="s">
        <v>1101</v>
      </c>
      <c r="I358" s="131" t="s">
        <v>1242</v>
      </c>
      <c r="J358" s="131" t="s">
        <v>986</v>
      </c>
      <c r="K358" s="131" t="s">
        <v>1093</v>
      </c>
      <c r="L358" s="131">
        <v>75032</v>
      </c>
      <c r="M358" s="131" t="s">
        <v>1236</v>
      </c>
      <c r="N358" s="131"/>
      <c r="O358" s="165"/>
      <c r="P358" s="166">
        <v>90807.987076443693</v>
      </c>
      <c r="Q358" s="68">
        <v>102438.31999999999</v>
      </c>
      <c r="R358" s="70">
        <f t="shared" si="61"/>
        <v>1.1280761009906066</v>
      </c>
      <c r="S358" s="68">
        <v>14275.055623976999</v>
      </c>
      <c r="T358" s="68">
        <v>10693.04</v>
      </c>
      <c r="U358" s="70">
        <v>0.74907168712110017</v>
      </c>
      <c r="V358" s="68">
        <v>28034.293712173694</v>
      </c>
      <c r="W358" s="68">
        <v>25185.659999999996</v>
      </c>
      <c r="X358" s="70">
        <f t="shared" si="62"/>
        <v>0.89838753416010986</v>
      </c>
      <c r="Y358" s="68">
        <v>894.28499999999997</v>
      </c>
      <c r="Z358" s="108">
        <v>0</v>
      </c>
      <c r="AA358" s="70">
        <f t="shared" si="63"/>
        <v>0</v>
      </c>
      <c r="AB358" s="68">
        <v>17.5</v>
      </c>
      <c r="AC358" s="68">
        <v>12</v>
      </c>
      <c r="AD358" s="70">
        <f t="shared" si="64"/>
        <v>0.68571428571428572</v>
      </c>
      <c r="AE358" s="68">
        <v>1</v>
      </c>
      <c r="AF358" s="68">
        <v>3</v>
      </c>
      <c r="AG358" s="70">
        <f t="shared" si="65"/>
        <v>3</v>
      </c>
      <c r="AH358" s="68">
        <v>88.551427450085583</v>
      </c>
      <c r="AI358" s="68">
        <v>46</v>
      </c>
      <c r="AJ358" s="70">
        <f t="shared" si="66"/>
        <v>0.5194721454482385</v>
      </c>
      <c r="AK358" s="68">
        <v>3.442173971933435</v>
      </c>
      <c r="AL358" s="68">
        <v>0</v>
      </c>
      <c r="AM358" s="70">
        <f t="shared" si="67"/>
        <v>0</v>
      </c>
      <c r="AN358" s="68">
        <v>4.4802866186613661</v>
      </c>
      <c r="AO358" s="68">
        <v>9</v>
      </c>
      <c r="AP358" s="70">
        <f t="shared" si="68"/>
        <v>2.0088000536646575</v>
      </c>
      <c r="AQ358" s="68">
        <v>8.0649528324475952</v>
      </c>
      <c r="AR358" s="68">
        <v>10</v>
      </c>
      <c r="AS358" s="70">
        <f t="shared" si="69"/>
        <v>1.239932856118781</v>
      </c>
      <c r="AT358" s="68">
        <v>0</v>
      </c>
      <c r="AU358" s="68">
        <v>0</v>
      </c>
      <c r="AV358" s="70" t="e">
        <f t="shared" si="70"/>
        <v>#DIV/0!</v>
      </c>
      <c r="AW358" s="68">
        <v>2.6576550787205981</v>
      </c>
      <c r="AX358" s="68">
        <v>0</v>
      </c>
      <c r="AY358" s="70">
        <f t="shared" si="71"/>
        <v>0</v>
      </c>
      <c r="AZ358" s="68">
        <v>8.4613156877031255</v>
      </c>
      <c r="BA358" s="68">
        <v>5</v>
      </c>
      <c r="BB358" s="70">
        <f t="shared" si="72"/>
        <v>0.59092464866504468</v>
      </c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</row>
    <row r="359" spans="1:87" x14ac:dyDescent="0.25">
      <c r="A359" s="131">
        <v>12886</v>
      </c>
      <c r="B359" s="131">
        <v>12877</v>
      </c>
      <c r="C359" s="131">
        <v>1001307055</v>
      </c>
      <c r="D359" s="131" t="s">
        <v>546</v>
      </c>
      <c r="E359" s="131" t="s">
        <v>547</v>
      </c>
      <c r="F359" s="131" t="s">
        <v>547</v>
      </c>
      <c r="G359" s="131">
        <v>0</v>
      </c>
      <c r="H359" s="131">
        <v>0</v>
      </c>
      <c r="I359" s="131" t="s">
        <v>1242</v>
      </c>
      <c r="J359" s="131" t="s">
        <v>221</v>
      </c>
      <c r="K359" s="131" t="s">
        <v>548</v>
      </c>
      <c r="L359" s="131" t="s">
        <v>549</v>
      </c>
      <c r="M359" s="131"/>
      <c r="N359" s="131"/>
      <c r="O359" s="165"/>
      <c r="P359" s="166">
        <v>6128738</v>
      </c>
      <c r="Q359" s="68">
        <v>0</v>
      </c>
      <c r="R359" s="70">
        <f t="shared" si="61"/>
        <v>0</v>
      </c>
      <c r="S359" s="68">
        <v>804083</v>
      </c>
      <c r="T359" s="68">
        <v>0</v>
      </c>
      <c r="U359" s="70">
        <v>0</v>
      </c>
      <c r="V359" s="68">
        <v>1746448.2413803125</v>
      </c>
      <c r="W359" s="68">
        <v>0</v>
      </c>
      <c r="X359" s="70">
        <f t="shared" si="62"/>
        <v>0</v>
      </c>
      <c r="Y359" s="68">
        <v>75394</v>
      </c>
      <c r="Z359" s="108">
        <v>0</v>
      </c>
      <c r="AA359" s="70">
        <f t="shared" si="63"/>
        <v>0</v>
      </c>
      <c r="AB359" s="68">
        <v>1206</v>
      </c>
      <c r="AC359" s="68">
        <v>0</v>
      </c>
      <c r="AD359" s="70">
        <f t="shared" si="64"/>
        <v>0</v>
      </c>
      <c r="AE359" s="68">
        <v>169</v>
      </c>
      <c r="AF359" s="68">
        <v>0</v>
      </c>
      <c r="AG359" s="70">
        <f t="shared" si="65"/>
        <v>0</v>
      </c>
      <c r="AH359" s="68">
        <v>5447.9274214954639</v>
      </c>
      <c r="AI359" s="68">
        <v>0</v>
      </c>
      <c r="AJ359" s="70">
        <f t="shared" si="66"/>
        <v>0</v>
      </c>
      <c r="AK359" s="68">
        <v>224.46943584580615</v>
      </c>
      <c r="AL359" s="68">
        <v>0</v>
      </c>
      <c r="AM359" s="70">
        <f t="shared" si="67"/>
        <v>0</v>
      </c>
      <c r="AN359" s="68">
        <v>507.04191890858152</v>
      </c>
      <c r="AO359" s="68">
        <v>0</v>
      </c>
      <c r="AP359" s="70">
        <f t="shared" si="68"/>
        <v>0</v>
      </c>
      <c r="AQ359" s="68">
        <v>550.20900434698035</v>
      </c>
      <c r="AR359" s="68">
        <v>0</v>
      </c>
      <c r="AS359" s="70">
        <f t="shared" si="69"/>
        <v>0</v>
      </c>
      <c r="AT359" s="68">
        <v>465</v>
      </c>
      <c r="AU359" s="68">
        <v>0</v>
      </c>
      <c r="AV359" s="70">
        <f t="shared" si="70"/>
        <v>0</v>
      </c>
      <c r="AW359" s="68">
        <v>179.36827140696718</v>
      </c>
      <c r="AX359" s="68">
        <v>0</v>
      </c>
      <c r="AY359" s="70">
        <f t="shared" si="71"/>
        <v>0</v>
      </c>
      <c r="AZ359" s="68">
        <v>493</v>
      </c>
      <c r="BA359" s="68">
        <v>0</v>
      </c>
      <c r="BB359" s="70">
        <f t="shared" si="72"/>
        <v>0</v>
      </c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</row>
    <row r="360" spans="1:87" x14ac:dyDescent="0.25">
      <c r="A360" s="131">
        <v>21267</v>
      </c>
      <c r="B360" s="131">
        <v>12886</v>
      </c>
      <c r="C360" s="131">
        <v>1003134994</v>
      </c>
      <c r="D360" s="131" t="s">
        <v>550</v>
      </c>
      <c r="E360" s="131" t="s">
        <v>551</v>
      </c>
      <c r="F360" s="131" t="s">
        <v>551</v>
      </c>
      <c r="G360" s="131" t="s">
        <v>222</v>
      </c>
      <c r="H360" s="131" t="s">
        <v>222</v>
      </c>
      <c r="I360" s="131" t="s">
        <v>1242</v>
      </c>
      <c r="J360" s="131" t="s">
        <v>221</v>
      </c>
      <c r="K360" s="131" t="s">
        <v>552</v>
      </c>
      <c r="L360" s="131">
        <v>23012</v>
      </c>
      <c r="M360" s="131"/>
      <c r="N360" s="131"/>
      <c r="O360" s="165"/>
      <c r="P360" s="166">
        <v>1371818</v>
      </c>
      <c r="Q360" s="68">
        <v>0</v>
      </c>
      <c r="R360" s="70">
        <f t="shared" si="61"/>
        <v>0</v>
      </c>
      <c r="S360" s="68">
        <v>163335</v>
      </c>
      <c r="T360" s="68">
        <v>0</v>
      </c>
      <c r="U360" s="70">
        <v>0</v>
      </c>
      <c r="V360" s="68">
        <v>387166.96541816817</v>
      </c>
      <c r="W360" s="68">
        <v>0</v>
      </c>
      <c r="X360" s="70">
        <f t="shared" si="62"/>
        <v>0</v>
      </c>
      <c r="Y360" s="68">
        <v>16751</v>
      </c>
      <c r="Z360" s="108">
        <v>0</v>
      </c>
      <c r="AA360" s="70">
        <f t="shared" si="63"/>
        <v>0</v>
      </c>
      <c r="AB360" s="68">
        <v>247</v>
      </c>
      <c r="AC360" s="68">
        <v>0</v>
      </c>
      <c r="AD360" s="70">
        <f t="shared" si="64"/>
        <v>0</v>
      </c>
      <c r="AE360" s="68">
        <v>35</v>
      </c>
      <c r="AF360" s="68">
        <v>0</v>
      </c>
      <c r="AG360" s="70">
        <f t="shared" si="65"/>
        <v>0</v>
      </c>
      <c r="AH360" s="68">
        <v>1090.1713072412995</v>
      </c>
      <c r="AI360" s="68">
        <v>0</v>
      </c>
      <c r="AJ360" s="70">
        <f t="shared" si="66"/>
        <v>0</v>
      </c>
      <c r="AK360" s="68">
        <v>47.759454435277902</v>
      </c>
      <c r="AL360" s="68">
        <v>0</v>
      </c>
      <c r="AM360" s="70">
        <f t="shared" si="67"/>
        <v>0</v>
      </c>
      <c r="AN360" s="68">
        <v>45.439033984695072</v>
      </c>
      <c r="AO360" s="68">
        <v>0</v>
      </c>
      <c r="AP360" s="70">
        <f t="shared" si="68"/>
        <v>0</v>
      </c>
      <c r="AQ360" s="68">
        <v>106.63659856236265</v>
      </c>
      <c r="AR360" s="68">
        <v>0</v>
      </c>
      <c r="AS360" s="70">
        <f t="shared" si="69"/>
        <v>0</v>
      </c>
      <c r="AT360" s="68">
        <v>59</v>
      </c>
      <c r="AU360" s="68">
        <v>0</v>
      </c>
      <c r="AV360" s="70">
        <f t="shared" si="70"/>
        <v>0</v>
      </c>
      <c r="AW360" s="68">
        <v>40.148660840937062</v>
      </c>
      <c r="AX360" s="68">
        <v>0</v>
      </c>
      <c r="AY360" s="70">
        <f t="shared" si="71"/>
        <v>0</v>
      </c>
      <c r="AZ360" s="68">
        <v>84</v>
      </c>
      <c r="BA360" s="68">
        <v>0</v>
      </c>
      <c r="BB360" s="70">
        <f t="shared" si="72"/>
        <v>0</v>
      </c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</row>
    <row r="361" spans="1:87" x14ac:dyDescent="0.25">
      <c r="A361" s="131">
        <v>10441</v>
      </c>
      <c r="B361" s="131">
        <v>21267</v>
      </c>
      <c r="C361" s="131">
        <v>1078137948</v>
      </c>
      <c r="D361" s="131" t="s">
        <v>555</v>
      </c>
      <c r="E361" s="131" t="s">
        <v>554</v>
      </c>
      <c r="F361" s="131" t="s">
        <v>554</v>
      </c>
      <c r="G361" s="131" t="s">
        <v>424</v>
      </c>
      <c r="H361" s="131" t="s">
        <v>425</v>
      </c>
      <c r="I361" s="131" t="s">
        <v>1242</v>
      </c>
      <c r="J361" s="131" t="s">
        <v>221</v>
      </c>
      <c r="K361" s="131" t="s">
        <v>552</v>
      </c>
      <c r="L361" s="131">
        <v>23012</v>
      </c>
      <c r="M361" s="131"/>
      <c r="N361" s="131"/>
      <c r="O361" s="165"/>
      <c r="P361" s="166">
        <v>716426</v>
      </c>
      <c r="Q361" s="68">
        <v>0</v>
      </c>
      <c r="R361" s="70">
        <f t="shared" si="61"/>
        <v>0</v>
      </c>
      <c r="S361" s="68">
        <v>95145</v>
      </c>
      <c r="T361" s="68">
        <v>0</v>
      </c>
      <c r="U361" s="70">
        <v>0</v>
      </c>
      <c r="V361" s="68">
        <v>196567.72960501528</v>
      </c>
      <c r="W361" s="68">
        <v>0</v>
      </c>
      <c r="X361" s="70">
        <f t="shared" si="62"/>
        <v>0</v>
      </c>
      <c r="Y361" s="68">
        <v>8393</v>
      </c>
      <c r="Z361" s="108">
        <v>0</v>
      </c>
      <c r="AA361" s="70">
        <f t="shared" si="63"/>
        <v>0</v>
      </c>
      <c r="AB361" s="68">
        <v>127</v>
      </c>
      <c r="AC361" s="68">
        <v>2</v>
      </c>
      <c r="AD361" s="70">
        <f t="shared" si="64"/>
        <v>1.5748031496062992E-2</v>
      </c>
      <c r="AE361" s="68">
        <v>19</v>
      </c>
      <c r="AF361" s="68">
        <v>0</v>
      </c>
      <c r="AG361" s="70">
        <f t="shared" si="65"/>
        <v>0</v>
      </c>
      <c r="AH361" s="68">
        <v>503.48523166831592</v>
      </c>
      <c r="AI361" s="68">
        <v>17</v>
      </c>
      <c r="AJ361" s="70">
        <f t="shared" si="66"/>
        <v>3.3764644781476325E-2</v>
      </c>
      <c r="AK361" s="68">
        <v>20.695763588620427</v>
      </c>
      <c r="AL361" s="68">
        <v>1</v>
      </c>
      <c r="AM361" s="70">
        <f t="shared" si="67"/>
        <v>4.8319067606176679E-2</v>
      </c>
      <c r="AN361" s="68">
        <v>15.867599169258597</v>
      </c>
      <c r="AO361" s="68">
        <v>0</v>
      </c>
      <c r="AP361" s="70">
        <f t="shared" si="68"/>
        <v>0</v>
      </c>
      <c r="AQ361" s="68">
        <v>51.078034605501436</v>
      </c>
      <c r="AR361" s="68">
        <v>0</v>
      </c>
      <c r="AS361" s="70">
        <f t="shared" si="69"/>
        <v>0</v>
      </c>
      <c r="AT361" s="68">
        <v>31</v>
      </c>
      <c r="AU361" s="68">
        <v>0</v>
      </c>
      <c r="AV361" s="70">
        <f t="shared" si="70"/>
        <v>0</v>
      </c>
      <c r="AW361" s="68">
        <v>20.967463972355791</v>
      </c>
      <c r="AX361" s="68">
        <v>0</v>
      </c>
      <c r="AY361" s="70">
        <f t="shared" si="71"/>
        <v>0</v>
      </c>
      <c r="AZ361" s="68">
        <v>43</v>
      </c>
      <c r="BA361" s="68">
        <v>0</v>
      </c>
      <c r="BB361" s="70">
        <f t="shared" si="72"/>
        <v>0</v>
      </c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</row>
    <row r="362" spans="1:87" x14ac:dyDescent="0.25">
      <c r="A362" s="131">
        <v>10125</v>
      </c>
      <c r="B362" s="131">
        <v>10441</v>
      </c>
      <c r="C362" s="131">
        <v>1082985886</v>
      </c>
      <c r="D362" s="131" t="s">
        <v>566</v>
      </c>
      <c r="E362" s="131" t="s">
        <v>556</v>
      </c>
      <c r="F362" s="131" t="s">
        <v>556</v>
      </c>
      <c r="G362" s="131" t="s">
        <v>227</v>
      </c>
      <c r="H362" s="131" t="s">
        <v>228</v>
      </c>
      <c r="I362" s="131" t="s">
        <v>1242</v>
      </c>
      <c r="J362" s="131" t="s">
        <v>221</v>
      </c>
      <c r="K362" s="131" t="s">
        <v>552</v>
      </c>
      <c r="L362" s="131">
        <v>23012</v>
      </c>
      <c r="M362" s="131" t="s">
        <v>1236</v>
      </c>
      <c r="N362" s="131"/>
      <c r="O362" s="165"/>
      <c r="P362" s="166">
        <v>94593</v>
      </c>
      <c r="Q362" s="68">
        <v>105383.53</v>
      </c>
      <c r="R362" s="70">
        <f t="shared" si="61"/>
        <v>1.1140732400917615</v>
      </c>
      <c r="S362" s="68">
        <v>15020</v>
      </c>
      <c r="T362" s="68">
        <v>8411.2999999999993</v>
      </c>
      <c r="U362" s="70">
        <v>0.56000665778961378</v>
      </c>
      <c r="V362" s="68">
        <v>30849.540952547595</v>
      </c>
      <c r="W362" s="68">
        <v>15174.349999999997</v>
      </c>
      <c r="X362" s="70">
        <f t="shared" si="62"/>
        <v>0.49188252179638603</v>
      </c>
      <c r="Y362" s="68">
        <v>579</v>
      </c>
      <c r="Z362" s="108">
        <v>0</v>
      </c>
      <c r="AA362" s="70">
        <f t="shared" si="63"/>
        <v>0</v>
      </c>
      <c r="AB362" s="68">
        <v>15</v>
      </c>
      <c r="AC362" s="68">
        <v>12</v>
      </c>
      <c r="AD362" s="70">
        <f t="shared" si="64"/>
        <v>0.8</v>
      </c>
      <c r="AE362" s="68">
        <v>2</v>
      </c>
      <c r="AF362" s="68">
        <v>3</v>
      </c>
      <c r="AG362" s="70">
        <f t="shared" si="65"/>
        <v>1.5</v>
      </c>
      <c r="AH362" s="68">
        <v>71.430942270108289</v>
      </c>
      <c r="AI362" s="68">
        <v>82</v>
      </c>
      <c r="AJ362" s="70">
        <f t="shared" si="66"/>
        <v>1.1479618970995227</v>
      </c>
      <c r="AK362" s="68">
        <v>2.3879727217638953</v>
      </c>
      <c r="AL362" s="68">
        <v>0</v>
      </c>
      <c r="AM362" s="70">
        <f t="shared" si="67"/>
        <v>0</v>
      </c>
      <c r="AN362" s="68">
        <v>2.1637635230807177</v>
      </c>
      <c r="AO362" s="68">
        <v>2</v>
      </c>
      <c r="AP362" s="70">
        <f t="shared" si="68"/>
        <v>0.9243154247985681</v>
      </c>
      <c r="AQ362" s="68">
        <v>8.9610587027195496</v>
      </c>
      <c r="AR362" s="68">
        <v>9</v>
      </c>
      <c r="AS362" s="70">
        <f t="shared" si="69"/>
        <v>1.0043456134562128</v>
      </c>
      <c r="AT362" s="68">
        <v>3</v>
      </c>
      <c r="AU362" s="68">
        <v>4</v>
      </c>
      <c r="AV362" s="70">
        <f t="shared" si="70"/>
        <v>1.3333333333333333</v>
      </c>
      <c r="AW362" s="68">
        <v>2.7684301233303246</v>
      </c>
      <c r="AX362" s="68">
        <v>0</v>
      </c>
      <c r="AY362" s="70">
        <f t="shared" si="71"/>
        <v>0</v>
      </c>
      <c r="AZ362" s="68">
        <v>7</v>
      </c>
      <c r="BA362" s="68">
        <v>4</v>
      </c>
      <c r="BB362" s="70">
        <f t="shared" si="72"/>
        <v>0.5714285714285714</v>
      </c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</row>
    <row r="363" spans="1:87" x14ac:dyDescent="0.25">
      <c r="A363" s="131">
        <v>19446</v>
      </c>
      <c r="B363" s="131">
        <v>10441</v>
      </c>
      <c r="C363" s="131">
        <v>1102889571</v>
      </c>
      <c r="D363" s="131" t="s">
        <v>557</v>
      </c>
      <c r="E363" s="131" t="s">
        <v>556</v>
      </c>
      <c r="F363" s="131" t="s">
        <v>556</v>
      </c>
      <c r="G363" s="131" t="s">
        <v>229</v>
      </c>
      <c r="H363" s="131" t="s">
        <v>229</v>
      </c>
      <c r="I363" s="131" t="s">
        <v>1242</v>
      </c>
      <c r="J363" s="131" t="s">
        <v>221</v>
      </c>
      <c r="K363" s="131" t="s">
        <v>552</v>
      </c>
      <c r="L363" s="131">
        <v>23012</v>
      </c>
      <c r="M363" s="131"/>
      <c r="N363" s="131"/>
      <c r="O363" s="165"/>
      <c r="P363" s="166">
        <v>100171</v>
      </c>
      <c r="Q363" s="68">
        <v>197959.21000000002</v>
      </c>
      <c r="R363" s="70">
        <f t="shared" si="61"/>
        <v>1.976212776152779</v>
      </c>
      <c r="S363" s="68">
        <v>10307</v>
      </c>
      <c r="T363" s="68">
        <v>8734.7899999999991</v>
      </c>
      <c r="U363" s="70">
        <v>0.84746191908411772</v>
      </c>
      <c r="V363" s="68">
        <v>25418.055130248089</v>
      </c>
      <c r="W363" s="68">
        <v>30141.22</v>
      </c>
      <c r="X363" s="70">
        <f t="shared" si="62"/>
        <v>1.1858192865484516</v>
      </c>
      <c r="Y363" s="68">
        <v>1133</v>
      </c>
      <c r="Z363" s="108">
        <v>120</v>
      </c>
      <c r="AA363" s="70">
        <f t="shared" si="63"/>
        <v>0.1059135039717564</v>
      </c>
      <c r="AB363" s="68">
        <v>16</v>
      </c>
      <c r="AC363" s="68">
        <v>13</v>
      </c>
      <c r="AD363" s="70">
        <f t="shared" si="64"/>
        <v>0.8125</v>
      </c>
      <c r="AE363" s="68">
        <v>3</v>
      </c>
      <c r="AF363" s="68">
        <v>5</v>
      </c>
      <c r="AG363" s="70">
        <f t="shared" si="65"/>
        <v>1.6666666666666667</v>
      </c>
      <c r="AH363" s="68">
        <v>82.430942270108289</v>
      </c>
      <c r="AI363" s="68">
        <v>118</v>
      </c>
      <c r="AJ363" s="70">
        <f t="shared" si="66"/>
        <v>1.4315012876274014</v>
      </c>
      <c r="AK363" s="68">
        <v>3.9799545362731585</v>
      </c>
      <c r="AL363" s="68">
        <v>1</v>
      </c>
      <c r="AM363" s="70">
        <f t="shared" si="67"/>
        <v>0.25125915155211875</v>
      </c>
      <c r="AN363" s="68">
        <v>1.4425090153871452</v>
      </c>
      <c r="AO363" s="68">
        <v>5</v>
      </c>
      <c r="AP363" s="70">
        <f t="shared" si="68"/>
        <v>3.4661828429946304</v>
      </c>
      <c r="AQ363" s="68">
        <v>5.3766352216317301</v>
      </c>
      <c r="AR363" s="68">
        <v>5</v>
      </c>
      <c r="AS363" s="70">
        <f t="shared" si="69"/>
        <v>0.92994964208908582</v>
      </c>
      <c r="AT363" s="68">
        <v>2</v>
      </c>
      <c r="AU363" s="68">
        <v>6</v>
      </c>
      <c r="AV363" s="70">
        <f t="shared" si="70"/>
        <v>3</v>
      </c>
      <c r="AW363" s="68">
        <v>2.9316800808106516</v>
      </c>
      <c r="AX363" s="68">
        <v>0</v>
      </c>
      <c r="AY363" s="70">
        <f t="shared" si="71"/>
        <v>0</v>
      </c>
      <c r="AZ363" s="68">
        <v>7</v>
      </c>
      <c r="BA363" s="68">
        <v>4</v>
      </c>
      <c r="BB363" s="70">
        <f t="shared" si="72"/>
        <v>0.5714285714285714</v>
      </c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</row>
    <row r="364" spans="1:87" x14ac:dyDescent="0.25">
      <c r="A364" s="131">
        <v>6964</v>
      </c>
      <c r="B364" s="131">
        <v>10441</v>
      </c>
      <c r="C364" s="131">
        <v>1079147755</v>
      </c>
      <c r="D364" s="131" t="s">
        <v>558</v>
      </c>
      <c r="E364" s="131" t="s">
        <v>556</v>
      </c>
      <c r="F364" s="131" t="s">
        <v>556</v>
      </c>
      <c r="G364" s="131" t="s">
        <v>237</v>
      </c>
      <c r="H364" s="131" t="s">
        <v>237</v>
      </c>
      <c r="I364" s="131" t="s">
        <v>1242</v>
      </c>
      <c r="J364" s="131" t="s">
        <v>221</v>
      </c>
      <c r="K364" s="131" t="s">
        <v>552</v>
      </c>
      <c r="L364" s="131">
        <v>23012</v>
      </c>
      <c r="M364" s="131"/>
      <c r="N364" s="131"/>
      <c r="O364" s="165"/>
      <c r="P364" s="166">
        <v>95477</v>
      </c>
      <c r="Q364" s="68">
        <v>117152.39</v>
      </c>
      <c r="R364" s="70">
        <f t="shared" si="61"/>
        <v>1.2270221100369723</v>
      </c>
      <c r="S364" s="68">
        <v>14507</v>
      </c>
      <c r="T364" s="68">
        <v>11613.05</v>
      </c>
      <c r="U364" s="70">
        <v>0.50086785689667057</v>
      </c>
      <c r="V364" s="68">
        <v>27360.070560125761</v>
      </c>
      <c r="W364" s="68">
        <v>10901.53</v>
      </c>
      <c r="X364" s="70">
        <f t="shared" si="62"/>
        <v>0.39844670634321244</v>
      </c>
      <c r="Y364" s="68">
        <v>995</v>
      </c>
      <c r="Z364" s="108">
        <v>490</v>
      </c>
      <c r="AA364" s="70">
        <f t="shared" si="63"/>
        <v>0.49246231155778897</v>
      </c>
      <c r="AB364" s="68">
        <v>15</v>
      </c>
      <c r="AC364" s="68">
        <v>13</v>
      </c>
      <c r="AD364" s="70">
        <f t="shared" si="64"/>
        <v>0.8666666666666667</v>
      </c>
      <c r="AE364" s="68">
        <v>3</v>
      </c>
      <c r="AF364" s="68">
        <v>3</v>
      </c>
      <c r="AG364" s="70">
        <f t="shared" si="65"/>
        <v>1</v>
      </c>
      <c r="AH364" s="68">
        <v>68.430942270108289</v>
      </c>
      <c r="AI364" s="68">
        <v>55</v>
      </c>
      <c r="AJ364" s="70">
        <f t="shared" si="66"/>
        <v>0.80372998201465451</v>
      </c>
      <c r="AK364" s="68">
        <v>2.3879727217638953</v>
      </c>
      <c r="AL364" s="68">
        <v>0</v>
      </c>
      <c r="AM364" s="70">
        <f t="shared" si="67"/>
        <v>0</v>
      </c>
      <c r="AN364" s="68">
        <v>2.8850180307742903</v>
      </c>
      <c r="AO364" s="68">
        <v>5</v>
      </c>
      <c r="AP364" s="70">
        <f t="shared" si="68"/>
        <v>1.7330914214973152</v>
      </c>
      <c r="AQ364" s="68">
        <v>7.1688469621756399</v>
      </c>
      <c r="AR364" s="68">
        <v>6</v>
      </c>
      <c r="AS364" s="70">
        <f t="shared" si="69"/>
        <v>0.8369546778801773</v>
      </c>
      <c r="AT364" s="68">
        <v>3</v>
      </c>
      <c r="AU364" s="68">
        <v>1</v>
      </c>
      <c r="AV364" s="70">
        <f t="shared" si="70"/>
        <v>0.33333333333333331</v>
      </c>
      <c r="AW364" s="68">
        <v>2.79430193444768</v>
      </c>
      <c r="AX364" s="68">
        <v>0</v>
      </c>
      <c r="AY364" s="70">
        <f t="shared" si="71"/>
        <v>0</v>
      </c>
      <c r="AZ364" s="68">
        <v>7</v>
      </c>
      <c r="BA364" s="68">
        <v>2</v>
      </c>
      <c r="BB364" s="70">
        <f t="shared" si="72"/>
        <v>0.2857142857142857</v>
      </c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</row>
    <row r="365" spans="1:87" x14ac:dyDescent="0.25">
      <c r="A365" s="131">
        <v>12150</v>
      </c>
      <c r="B365" s="131">
        <v>10441</v>
      </c>
      <c r="C365" s="131">
        <v>1079480776</v>
      </c>
      <c r="D365" s="131" t="s">
        <v>569</v>
      </c>
      <c r="E365" s="131" t="s">
        <v>556</v>
      </c>
      <c r="F365" s="131" t="s">
        <v>556</v>
      </c>
      <c r="G365" s="131" t="s">
        <v>401</v>
      </c>
      <c r="H365" s="131" t="s">
        <v>401</v>
      </c>
      <c r="I365" s="131" t="s">
        <v>1242</v>
      </c>
      <c r="J365" s="131" t="s">
        <v>221</v>
      </c>
      <c r="K365" s="131" t="s">
        <v>552</v>
      </c>
      <c r="L365" s="131">
        <v>23012</v>
      </c>
      <c r="M365" s="131" t="s">
        <v>1261</v>
      </c>
      <c r="N365" s="131"/>
      <c r="O365" s="165">
        <v>0.5</v>
      </c>
      <c r="P365" s="166">
        <v>71384</v>
      </c>
      <c r="Q365" s="68">
        <v>153982.63999999998</v>
      </c>
      <c r="R365" s="70">
        <f t="shared" si="61"/>
        <v>2.1571029922671747</v>
      </c>
      <c r="S365" s="68">
        <v>14821</v>
      </c>
      <c r="T365" s="68">
        <v>24899.140000000003</v>
      </c>
      <c r="U365" s="70">
        <v>1.6799905539437285</v>
      </c>
      <c r="V365" s="68">
        <v>22081.902706143999</v>
      </c>
      <c r="W365" s="68">
        <v>25005.200000000001</v>
      </c>
      <c r="X365" s="70">
        <f t="shared" si="62"/>
        <v>1.1323843027821434</v>
      </c>
      <c r="Y365" s="68">
        <v>1911</v>
      </c>
      <c r="Z365" s="108">
        <v>60</v>
      </c>
      <c r="AA365" s="70">
        <f t="shared" si="63"/>
        <v>3.1397174254317109E-2</v>
      </c>
      <c r="AB365" s="68">
        <v>13</v>
      </c>
      <c r="AC365" s="68">
        <v>9</v>
      </c>
      <c r="AD365" s="70">
        <f t="shared" si="64"/>
        <v>0.69230769230769229</v>
      </c>
      <c r="AE365" s="68">
        <v>2</v>
      </c>
      <c r="AF365" s="68">
        <v>1</v>
      </c>
      <c r="AG365" s="70">
        <f t="shared" si="65"/>
        <v>0.5</v>
      </c>
      <c r="AH365" s="68">
        <v>57.765682111221061</v>
      </c>
      <c r="AI365" s="68">
        <v>41</v>
      </c>
      <c r="AJ365" s="70">
        <f t="shared" si="66"/>
        <v>0.70976397233671196</v>
      </c>
      <c r="AK365" s="68">
        <v>2.3879727217638953</v>
      </c>
      <c r="AL365" s="68">
        <v>2</v>
      </c>
      <c r="AM365" s="70">
        <f t="shared" si="67"/>
        <v>0.83753050517372907</v>
      </c>
      <c r="AN365" s="68">
        <v>2.8850180307742903</v>
      </c>
      <c r="AO365" s="68">
        <v>4</v>
      </c>
      <c r="AP365" s="70">
        <f t="shared" si="68"/>
        <v>1.3864731371978523</v>
      </c>
      <c r="AQ365" s="68">
        <v>4.4805293513597748</v>
      </c>
      <c r="AR365" s="68">
        <v>5</v>
      </c>
      <c r="AS365" s="70">
        <f t="shared" si="69"/>
        <v>1.1159395705069031</v>
      </c>
      <c r="AT365" s="68">
        <v>16</v>
      </c>
      <c r="AU365" s="68">
        <v>4</v>
      </c>
      <c r="AV365" s="70">
        <f t="shared" si="70"/>
        <v>0.25</v>
      </c>
      <c r="AW365" s="68">
        <v>2.0891780144811127</v>
      </c>
      <c r="AX365" s="68">
        <v>0</v>
      </c>
      <c r="AY365" s="70">
        <f t="shared" si="71"/>
        <v>0</v>
      </c>
      <c r="AZ365" s="68">
        <v>3</v>
      </c>
      <c r="BA365" s="68">
        <v>8</v>
      </c>
      <c r="BB365" s="70">
        <f t="shared" si="72"/>
        <v>2.6666666666666665</v>
      </c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</row>
    <row r="366" spans="1:87" x14ac:dyDescent="0.25">
      <c r="A366" s="131">
        <v>6955</v>
      </c>
      <c r="B366" s="131">
        <v>10441</v>
      </c>
      <c r="C366" s="131">
        <v>1022371551</v>
      </c>
      <c r="D366" s="131" t="s">
        <v>570</v>
      </c>
      <c r="E366" s="131" t="s">
        <v>556</v>
      </c>
      <c r="F366" s="131" t="s">
        <v>556</v>
      </c>
      <c r="G366" s="131" t="s">
        <v>400</v>
      </c>
      <c r="H366" s="131" t="s">
        <v>400</v>
      </c>
      <c r="I366" s="131" t="s">
        <v>1242</v>
      </c>
      <c r="J366" s="131" t="s">
        <v>221</v>
      </c>
      <c r="K366" s="131" t="s">
        <v>552</v>
      </c>
      <c r="L366" s="131">
        <v>23012</v>
      </c>
      <c r="M366" s="131"/>
      <c r="N366" s="131"/>
      <c r="O366" s="165"/>
      <c r="P366" s="166">
        <v>105365</v>
      </c>
      <c r="Q366" s="68">
        <v>104495.69</v>
      </c>
      <c r="R366" s="70">
        <f t="shared" si="61"/>
        <v>0.99174953732264037</v>
      </c>
      <c r="S366" s="68">
        <v>14951</v>
      </c>
      <c r="T366" s="68">
        <v>11996.529999999999</v>
      </c>
      <c r="U366" s="70">
        <v>0.66286134706708588</v>
      </c>
      <c r="V366" s="68">
        <v>28480.089194558721</v>
      </c>
      <c r="W366" s="68">
        <v>23467.389999999996</v>
      </c>
      <c r="X366" s="70">
        <f t="shared" si="62"/>
        <v>0.82399285478654927</v>
      </c>
      <c r="Y366" s="68">
        <v>547</v>
      </c>
      <c r="Z366" s="108">
        <v>80</v>
      </c>
      <c r="AA366" s="70">
        <f t="shared" si="63"/>
        <v>0.14625228519195613</v>
      </c>
      <c r="AB366" s="68">
        <v>16</v>
      </c>
      <c r="AC366" s="68">
        <v>20</v>
      </c>
      <c r="AD366" s="70">
        <f t="shared" si="64"/>
        <v>1.25</v>
      </c>
      <c r="AE366" s="68">
        <v>2</v>
      </c>
      <c r="AF366" s="68">
        <v>1</v>
      </c>
      <c r="AG366" s="70">
        <f t="shared" si="65"/>
        <v>0.5</v>
      </c>
      <c r="AH366" s="68">
        <v>82.430942270108289</v>
      </c>
      <c r="AI366" s="68">
        <v>66</v>
      </c>
      <c r="AJ366" s="70">
        <f t="shared" si="66"/>
        <v>0.80067021172380071</v>
      </c>
      <c r="AK366" s="68">
        <v>3.1839636290185269</v>
      </c>
      <c r="AL366" s="68">
        <v>4</v>
      </c>
      <c r="AM366" s="70">
        <f t="shared" si="67"/>
        <v>1.2562957577605938</v>
      </c>
      <c r="AN366" s="68">
        <v>2.8850180307742903</v>
      </c>
      <c r="AO366" s="68">
        <v>9</v>
      </c>
      <c r="AP366" s="70">
        <f t="shared" si="68"/>
        <v>3.1195645586951675</v>
      </c>
      <c r="AQ366" s="68">
        <v>6.2727410919036846</v>
      </c>
      <c r="AR366" s="68">
        <v>5</v>
      </c>
      <c r="AS366" s="70">
        <f t="shared" si="69"/>
        <v>0.79709969321921648</v>
      </c>
      <c r="AT366" s="68">
        <v>2</v>
      </c>
      <c r="AU366" s="68">
        <v>2</v>
      </c>
      <c r="AV366" s="70">
        <f t="shared" si="70"/>
        <v>1</v>
      </c>
      <c r="AW366" s="68">
        <v>3.0836916045024436</v>
      </c>
      <c r="AX366" s="68">
        <v>0</v>
      </c>
      <c r="AY366" s="70">
        <f t="shared" si="71"/>
        <v>0</v>
      </c>
      <c r="AZ366" s="68">
        <v>7</v>
      </c>
      <c r="BA366" s="68">
        <v>5</v>
      </c>
      <c r="BB366" s="70">
        <f t="shared" si="72"/>
        <v>0.7142857142857143</v>
      </c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</row>
    <row r="367" spans="1:87" x14ac:dyDescent="0.25">
      <c r="A367" s="131">
        <v>20910</v>
      </c>
      <c r="B367" s="131">
        <v>10441</v>
      </c>
      <c r="C367" s="131">
        <v>1075437036</v>
      </c>
      <c r="D367" s="131" t="s">
        <v>561</v>
      </c>
      <c r="E367" s="131" t="s">
        <v>556</v>
      </c>
      <c r="F367" s="131" t="s">
        <v>556</v>
      </c>
      <c r="G367" s="131" t="s">
        <v>223</v>
      </c>
      <c r="H367" s="131" t="s">
        <v>223</v>
      </c>
      <c r="I367" s="131" t="s">
        <v>1242</v>
      </c>
      <c r="J367" s="131" t="s">
        <v>221</v>
      </c>
      <c r="K367" s="131" t="s">
        <v>552</v>
      </c>
      <c r="L367" s="131">
        <v>23012</v>
      </c>
      <c r="M367" s="131" t="s">
        <v>1162</v>
      </c>
      <c r="N367" s="131">
        <v>6</v>
      </c>
      <c r="O367" s="165">
        <v>0.1</v>
      </c>
      <c r="P367" s="166">
        <v>100840</v>
      </c>
      <c r="Q367" s="68">
        <v>69067.86</v>
      </c>
      <c r="R367" s="70">
        <f t="shared" si="61"/>
        <v>0.68492522808409362</v>
      </c>
      <c r="S367" s="68">
        <v>9181</v>
      </c>
      <c r="T367" s="68">
        <v>6606.96</v>
      </c>
      <c r="U367" s="70">
        <v>0.71963402679446686</v>
      </c>
      <c r="V367" s="68">
        <v>22339.802425695667</v>
      </c>
      <c r="W367" s="68">
        <v>13656.509999999998</v>
      </c>
      <c r="X367" s="70">
        <f t="shared" si="62"/>
        <v>0.61130845026149472</v>
      </c>
      <c r="Y367" s="68">
        <v>672</v>
      </c>
      <c r="Z367" s="108">
        <v>0</v>
      </c>
      <c r="AA367" s="70">
        <f t="shared" si="63"/>
        <v>0</v>
      </c>
      <c r="AB367" s="68">
        <v>22</v>
      </c>
      <c r="AC367" s="68">
        <v>6</v>
      </c>
      <c r="AD367" s="70">
        <f t="shared" si="64"/>
        <v>0.27272727272727271</v>
      </c>
      <c r="AE367" s="68">
        <v>2</v>
      </c>
      <c r="AF367" s="68">
        <v>0</v>
      </c>
      <c r="AG367" s="70">
        <f t="shared" si="65"/>
        <v>0</v>
      </c>
      <c r="AH367" s="68">
        <v>71.564838206553404</v>
      </c>
      <c r="AI367" s="68">
        <v>21</v>
      </c>
      <c r="AJ367" s="70">
        <f t="shared" si="66"/>
        <v>0.29344019390344922</v>
      </c>
      <c r="AK367" s="68">
        <v>3.9799545362731585</v>
      </c>
      <c r="AL367" s="68">
        <v>0</v>
      </c>
      <c r="AM367" s="70">
        <f t="shared" si="67"/>
        <v>0</v>
      </c>
      <c r="AN367" s="68">
        <v>1.4425090153871452</v>
      </c>
      <c r="AO367" s="68">
        <v>2</v>
      </c>
      <c r="AP367" s="70">
        <f t="shared" si="68"/>
        <v>1.3864731371978523</v>
      </c>
      <c r="AQ367" s="68">
        <v>8.0649528324475952</v>
      </c>
      <c r="AR367" s="68">
        <v>6</v>
      </c>
      <c r="AS367" s="70">
        <f t="shared" si="69"/>
        <v>0.74395971367126867</v>
      </c>
      <c r="AT367" s="68">
        <v>2</v>
      </c>
      <c r="AU367" s="68">
        <v>2</v>
      </c>
      <c r="AV367" s="70">
        <f t="shared" si="70"/>
        <v>1</v>
      </c>
      <c r="AW367" s="68">
        <v>2.9512595396766139</v>
      </c>
      <c r="AX367" s="68">
        <v>0</v>
      </c>
      <c r="AY367" s="70">
        <f t="shared" si="71"/>
        <v>0</v>
      </c>
      <c r="AZ367" s="68">
        <v>5</v>
      </c>
      <c r="BA367" s="68">
        <v>4</v>
      </c>
      <c r="BB367" s="70">
        <f t="shared" si="72"/>
        <v>0.8</v>
      </c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</row>
    <row r="368" spans="1:87" x14ac:dyDescent="0.25">
      <c r="A368" s="131">
        <v>21237</v>
      </c>
      <c r="B368" s="131">
        <v>10441</v>
      </c>
      <c r="C368" s="131">
        <v>1001455433</v>
      </c>
      <c r="D368" s="131" t="s">
        <v>568</v>
      </c>
      <c r="E368" s="131" t="s">
        <v>556</v>
      </c>
      <c r="F368" s="131" t="s">
        <v>556</v>
      </c>
      <c r="G368" s="131" t="s">
        <v>230</v>
      </c>
      <c r="H368" s="131" t="s">
        <v>230</v>
      </c>
      <c r="I368" s="131" t="s">
        <v>1242</v>
      </c>
      <c r="J368" s="131" t="s">
        <v>221</v>
      </c>
      <c r="K368" s="131" t="s">
        <v>552</v>
      </c>
      <c r="L368" s="131">
        <v>23012</v>
      </c>
      <c r="M368" s="131" t="s">
        <v>1246</v>
      </c>
      <c r="N368" s="131"/>
      <c r="O368" s="165"/>
      <c r="P368" s="166">
        <v>148596</v>
      </c>
      <c r="Q368" s="68">
        <v>188504.38999999996</v>
      </c>
      <c r="R368" s="70">
        <f t="shared" si="61"/>
        <v>1.268569746157366</v>
      </c>
      <c r="S368" s="68">
        <v>16358</v>
      </c>
      <c r="T368" s="68">
        <v>15620.880000000001</v>
      </c>
      <c r="U368" s="70">
        <v>0.80779557403105517</v>
      </c>
      <c r="V368" s="68">
        <v>40038.268635695451</v>
      </c>
      <c r="W368" s="68">
        <v>40258.679999999993</v>
      </c>
      <c r="X368" s="70">
        <f t="shared" si="62"/>
        <v>1.0055050173700077</v>
      </c>
      <c r="Y368" s="68">
        <v>2556</v>
      </c>
      <c r="Z368" s="108">
        <v>240</v>
      </c>
      <c r="AA368" s="70">
        <f t="shared" si="63"/>
        <v>9.3896713615023469E-2</v>
      </c>
      <c r="AB368" s="68">
        <v>30</v>
      </c>
      <c r="AC368" s="68">
        <v>39</v>
      </c>
      <c r="AD368" s="70">
        <f t="shared" si="64"/>
        <v>1.3</v>
      </c>
      <c r="AE368" s="68">
        <v>5</v>
      </c>
      <c r="AF368" s="68">
        <v>4</v>
      </c>
      <c r="AG368" s="70">
        <f t="shared" si="65"/>
        <v>0.8</v>
      </c>
      <c r="AH368" s="68">
        <v>69.430942270108289</v>
      </c>
      <c r="AI368" s="68">
        <v>46</v>
      </c>
      <c r="AJ368" s="70">
        <f t="shared" si="66"/>
        <v>0.66252881634596683</v>
      </c>
      <c r="AK368" s="68">
        <v>2.3879727217638953</v>
      </c>
      <c r="AL368" s="68">
        <v>1</v>
      </c>
      <c r="AM368" s="70">
        <f t="shared" si="67"/>
        <v>0.41876525258686453</v>
      </c>
      <c r="AN368" s="68">
        <v>2.1637635230807177</v>
      </c>
      <c r="AO368" s="68">
        <v>1</v>
      </c>
      <c r="AP368" s="70">
        <f t="shared" si="68"/>
        <v>0.46215771239928405</v>
      </c>
      <c r="AQ368" s="68">
        <v>10.75327044326346</v>
      </c>
      <c r="AR368" s="68">
        <v>8</v>
      </c>
      <c r="AS368" s="70">
        <f t="shared" si="69"/>
        <v>0.74395971367126867</v>
      </c>
      <c r="AT368" s="68">
        <v>3</v>
      </c>
      <c r="AU368" s="68">
        <v>4</v>
      </c>
      <c r="AV368" s="70">
        <f t="shared" si="70"/>
        <v>1.3333333333333333</v>
      </c>
      <c r="AW368" s="68">
        <v>4.3489226751069623</v>
      </c>
      <c r="AX368" s="68">
        <v>1</v>
      </c>
      <c r="AY368" s="70">
        <f t="shared" si="71"/>
        <v>0.22994200511403778</v>
      </c>
      <c r="AZ368" s="68">
        <v>7</v>
      </c>
      <c r="BA368" s="68">
        <v>9</v>
      </c>
      <c r="BB368" s="70">
        <f t="shared" si="72"/>
        <v>1.2857142857142858</v>
      </c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</row>
    <row r="369" spans="1:87" x14ac:dyDescent="0.25">
      <c r="A369" s="119">
        <v>21610</v>
      </c>
      <c r="B369" s="119">
        <v>21267</v>
      </c>
      <c r="C369" s="119">
        <v>1050553153</v>
      </c>
      <c r="D369" s="119" t="s">
        <v>553</v>
      </c>
      <c r="E369" s="119" t="s">
        <v>554</v>
      </c>
      <c r="F369" s="119" t="s">
        <v>554</v>
      </c>
      <c r="G369" s="119" t="s">
        <v>301</v>
      </c>
      <c r="H369" s="119" t="s">
        <v>301</v>
      </c>
      <c r="I369" s="119" t="s">
        <v>1242</v>
      </c>
      <c r="J369" s="119" t="s">
        <v>221</v>
      </c>
      <c r="K369" s="119" t="s">
        <v>552</v>
      </c>
      <c r="L369" s="119">
        <v>23012</v>
      </c>
      <c r="M369" s="119"/>
      <c r="N369" s="119"/>
      <c r="O369" s="161"/>
      <c r="P369" s="162">
        <v>655392</v>
      </c>
      <c r="Q369" s="68">
        <v>0</v>
      </c>
      <c r="R369" s="70">
        <f t="shared" si="61"/>
        <v>0</v>
      </c>
      <c r="S369" s="68">
        <v>68190</v>
      </c>
      <c r="T369" s="68">
        <v>0</v>
      </c>
      <c r="U369" s="70">
        <v>0</v>
      </c>
      <c r="V369" s="68">
        <v>190599.23581315292</v>
      </c>
      <c r="W369" s="68">
        <v>0</v>
      </c>
      <c r="X369" s="70">
        <f t="shared" si="62"/>
        <v>0</v>
      </c>
      <c r="Y369" s="68">
        <v>8358</v>
      </c>
      <c r="Z369" s="108">
        <v>0</v>
      </c>
      <c r="AA369" s="70">
        <f t="shared" si="63"/>
        <v>0</v>
      </c>
      <c r="AB369" s="68">
        <v>120</v>
      </c>
      <c r="AC369" s="68">
        <v>0</v>
      </c>
      <c r="AD369" s="70">
        <f t="shared" si="64"/>
        <v>0</v>
      </c>
      <c r="AE369" s="68">
        <v>16</v>
      </c>
      <c r="AF369" s="68">
        <v>0</v>
      </c>
      <c r="AG369" s="70">
        <f t="shared" si="65"/>
        <v>0</v>
      </c>
      <c r="AH369" s="68">
        <v>586.68607557298355</v>
      </c>
      <c r="AI369" s="68">
        <v>0</v>
      </c>
      <c r="AJ369" s="70">
        <f t="shared" si="66"/>
        <v>0</v>
      </c>
      <c r="AK369" s="68">
        <v>27.063690846657479</v>
      </c>
      <c r="AL369" s="68">
        <v>0</v>
      </c>
      <c r="AM369" s="70">
        <f t="shared" si="67"/>
        <v>0</v>
      </c>
      <c r="AN369" s="68">
        <v>29.571434815436476</v>
      </c>
      <c r="AO369" s="68">
        <v>0</v>
      </c>
      <c r="AP369" s="70">
        <f t="shared" si="68"/>
        <v>0</v>
      </c>
      <c r="AQ369" s="68">
        <v>55.558563956861207</v>
      </c>
      <c r="AR369" s="68">
        <v>0</v>
      </c>
      <c r="AS369" s="70">
        <f t="shared" si="69"/>
        <v>0</v>
      </c>
      <c r="AT369" s="68">
        <v>28</v>
      </c>
      <c r="AU369" s="68">
        <v>0</v>
      </c>
      <c r="AV369" s="70">
        <f t="shared" si="70"/>
        <v>0</v>
      </c>
      <c r="AW369" s="68">
        <v>19.181196868581271</v>
      </c>
      <c r="AX369" s="68">
        <v>0</v>
      </c>
      <c r="AY369" s="70">
        <f t="shared" si="71"/>
        <v>0</v>
      </c>
      <c r="AZ369" s="68">
        <v>41</v>
      </c>
      <c r="BA369" s="68">
        <v>0</v>
      </c>
      <c r="BB369" s="70">
        <f t="shared" si="72"/>
        <v>0</v>
      </c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</row>
    <row r="370" spans="1:87" x14ac:dyDescent="0.25">
      <c r="A370" s="126">
        <v>6104</v>
      </c>
      <c r="B370" s="126">
        <v>21610</v>
      </c>
      <c r="C370" s="126">
        <v>1056194085</v>
      </c>
      <c r="D370" s="126" t="s">
        <v>562</v>
      </c>
      <c r="E370" s="126" t="s">
        <v>556</v>
      </c>
      <c r="F370" s="126" t="s">
        <v>556</v>
      </c>
      <c r="G370" s="126" t="s">
        <v>233</v>
      </c>
      <c r="H370" s="126" t="s">
        <v>234</v>
      </c>
      <c r="I370" s="126" t="s">
        <v>1242</v>
      </c>
      <c r="J370" s="126" t="s">
        <v>221</v>
      </c>
      <c r="K370" s="126" t="s">
        <v>552</v>
      </c>
      <c r="L370" s="126">
        <v>23012</v>
      </c>
      <c r="M370" s="126"/>
      <c r="N370" s="126"/>
      <c r="O370" s="163"/>
      <c r="P370" s="164">
        <v>78266</v>
      </c>
      <c r="Q370" s="68">
        <v>156241.78</v>
      </c>
      <c r="R370" s="70">
        <f t="shared" si="61"/>
        <v>1.9962918764214346</v>
      </c>
      <c r="S370" s="68">
        <v>8906</v>
      </c>
      <c r="T370" s="68">
        <v>7268.7000000000007</v>
      </c>
      <c r="U370" s="70">
        <v>0.81615764653042899</v>
      </c>
      <c r="V370" s="68">
        <v>19196.956743255949</v>
      </c>
      <c r="W370" s="68">
        <v>9424.77</v>
      </c>
      <c r="X370" s="70">
        <f t="shared" si="62"/>
        <v>0.49095125472484075</v>
      </c>
      <c r="Y370" s="68">
        <v>970</v>
      </c>
      <c r="Z370" s="108">
        <v>0</v>
      </c>
      <c r="AA370" s="70">
        <f t="shared" si="63"/>
        <v>0</v>
      </c>
      <c r="AB370" s="68">
        <v>16</v>
      </c>
      <c r="AC370" s="68">
        <v>22</v>
      </c>
      <c r="AD370" s="70">
        <f t="shared" si="64"/>
        <v>1.375</v>
      </c>
      <c r="AE370" s="68">
        <v>2</v>
      </c>
      <c r="AF370" s="68">
        <v>4</v>
      </c>
      <c r="AG370" s="70">
        <f t="shared" si="65"/>
        <v>2</v>
      </c>
      <c r="AH370" s="68">
        <v>92.430942270108289</v>
      </c>
      <c r="AI370" s="68">
        <v>120</v>
      </c>
      <c r="AJ370" s="70">
        <f t="shared" si="66"/>
        <v>1.2982665442198722</v>
      </c>
      <c r="AK370" s="68">
        <v>3.1839636290185269</v>
      </c>
      <c r="AL370" s="68">
        <v>2</v>
      </c>
      <c r="AM370" s="70">
        <f t="shared" si="67"/>
        <v>0.62814787888029688</v>
      </c>
      <c r="AN370" s="68">
        <v>3.6062725384678629</v>
      </c>
      <c r="AO370" s="68">
        <v>2</v>
      </c>
      <c r="AP370" s="70">
        <f t="shared" si="68"/>
        <v>0.5545892548791409</v>
      </c>
      <c r="AQ370" s="68">
        <v>4.4805293513597748</v>
      </c>
      <c r="AR370" s="68">
        <v>3</v>
      </c>
      <c r="AS370" s="70">
        <f t="shared" si="69"/>
        <v>0.66956374230414184</v>
      </c>
      <c r="AT370" s="68">
        <v>4</v>
      </c>
      <c r="AU370" s="68">
        <v>2</v>
      </c>
      <c r="AV370" s="70">
        <f t="shared" si="70"/>
        <v>0.5</v>
      </c>
      <c r="AW370" s="68">
        <v>2.2905918200350044</v>
      </c>
      <c r="AX370" s="68">
        <v>0</v>
      </c>
      <c r="AY370" s="70">
        <f t="shared" si="71"/>
        <v>0</v>
      </c>
      <c r="AZ370" s="68">
        <v>7</v>
      </c>
      <c r="BA370" s="68">
        <v>4</v>
      </c>
      <c r="BB370" s="70">
        <f t="shared" si="72"/>
        <v>0.5714285714285714</v>
      </c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</row>
    <row r="371" spans="1:87" x14ac:dyDescent="0.25">
      <c r="A371" s="131">
        <v>10134</v>
      </c>
      <c r="B371" s="131">
        <v>21610</v>
      </c>
      <c r="C371" s="131">
        <v>1069670485</v>
      </c>
      <c r="D371" s="131" t="s">
        <v>564</v>
      </c>
      <c r="E371" s="131" t="s">
        <v>556</v>
      </c>
      <c r="F371" s="131" t="s">
        <v>556</v>
      </c>
      <c r="G371" s="131" t="s">
        <v>225</v>
      </c>
      <c r="H371" s="131" t="s">
        <v>226</v>
      </c>
      <c r="I371" s="131" t="s">
        <v>1242</v>
      </c>
      <c r="J371" s="131" t="s">
        <v>221</v>
      </c>
      <c r="K371" s="131" t="s">
        <v>552</v>
      </c>
      <c r="L371" s="131">
        <v>23012</v>
      </c>
      <c r="M371" s="131" t="s">
        <v>1236</v>
      </c>
      <c r="N371" s="131"/>
      <c r="O371" s="165"/>
      <c r="P371" s="166">
        <v>212391</v>
      </c>
      <c r="Q371" s="68">
        <v>312282.74</v>
      </c>
      <c r="R371" s="70">
        <f t="shared" si="61"/>
        <v>1.4703200229764914</v>
      </c>
      <c r="S371" s="68">
        <v>16347</v>
      </c>
      <c r="T371" s="68">
        <v>15838.28</v>
      </c>
      <c r="U371" s="70">
        <v>0.9010570746926041</v>
      </c>
      <c r="V371" s="68">
        <v>58345.826697491073</v>
      </c>
      <c r="W371" s="68">
        <v>63960.389999999978</v>
      </c>
      <c r="X371" s="70">
        <f t="shared" si="62"/>
        <v>1.0962290470511122</v>
      </c>
      <c r="Y371" s="68">
        <v>1737</v>
      </c>
      <c r="Z371" s="108">
        <v>0</v>
      </c>
      <c r="AA371" s="70">
        <f t="shared" si="63"/>
        <v>0</v>
      </c>
      <c r="AB371" s="68">
        <v>33</v>
      </c>
      <c r="AC371" s="68">
        <v>31</v>
      </c>
      <c r="AD371" s="70">
        <f t="shared" si="64"/>
        <v>0.93939393939393945</v>
      </c>
      <c r="AE371" s="68">
        <v>3</v>
      </c>
      <c r="AF371" s="68">
        <v>6</v>
      </c>
      <c r="AG371" s="70">
        <f t="shared" si="65"/>
        <v>2</v>
      </c>
      <c r="AH371" s="68">
        <v>129.43094227010829</v>
      </c>
      <c r="AI371" s="68">
        <v>82</v>
      </c>
      <c r="AJ371" s="70">
        <f t="shared" si="66"/>
        <v>0.63354247880599468</v>
      </c>
      <c r="AK371" s="68">
        <v>7.9599090725463171</v>
      </c>
      <c r="AL371" s="68">
        <v>5</v>
      </c>
      <c r="AM371" s="70">
        <f t="shared" si="67"/>
        <v>0.62814787888029688</v>
      </c>
      <c r="AN371" s="68">
        <v>3.6062725384678629</v>
      </c>
      <c r="AO371" s="68">
        <v>4</v>
      </c>
      <c r="AP371" s="70">
        <f t="shared" si="68"/>
        <v>1.1091785097582818</v>
      </c>
      <c r="AQ371" s="68">
        <v>15.233799794623234</v>
      </c>
      <c r="AR371" s="68">
        <v>13</v>
      </c>
      <c r="AS371" s="70">
        <f t="shared" si="69"/>
        <v>0.8533655539170435</v>
      </c>
      <c r="AT371" s="68">
        <v>7</v>
      </c>
      <c r="AU371" s="68">
        <v>5</v>
      </c>
      <c r="AV371" s="70">
        <f t="shared" si="70"/>
        <v>0.7142857142857143</v>
      </c>
      <c r="AW371" s="68">
        <v>6.2159952884912304</v>
      </c>
      <c r="AX371" s="68">
        <v>1</v>
      </c>
      <c r="AY371" s="70">
        <f t="shared" si="71"/>
        <v>0.16087528281295138</v>
      </c>
      <c r="AZ371" s="68">
        <v>7</v>
      </c>
      <c r="BA371" s="68">
        <v>19</v>
      </c>
      <c r="BB371" s="70">
        <f t="shared" si="72"/>
        <v>2.7142857142857144</v>
      </c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</row>
    <row r="372" spans="1:87" x14ac:dyDescent="0.25">
      <c r="A372" s="131">
        <v>9814</v>
      </c>
      <c r="B372" s="131">
        <v>21610</v>
      </c>
      <c r="C372" s="131">
        <v>1073012492</v>
      </c>
      <c r="D372" s="131" t="s">
        <v>565</v>
      </c>
      <c r="E372" s="131" t="s">
        <v>556</v>
      </c>
      <c r="F372" s="131" t="s">
        <v>556</v>
      </c>
      <c r="G372" s="131" t="s">
        <v>238</v>
      </c>
      <c r="H372" s="131" t="s">
        <v>239</v>
      </c>
      <c r="I372" s="131" t="s">
        <v>1242</v>
      </c>
      <c r="J372" s="131" t="s">
        <v>221</v>
      </c>
      <c r="K372" s="131" t="s">
        <v>552</v>
      </c>
      <c r="L372" s="131">
        <v>23012</v>
      </c>
      <c r="M372" s="131"/>
      <c r="N372" s="131"/>
      <c r="O372" s="165"/>
      <c r="P372" s="166">
        <v>101363</v>
      </c>
      <c r="Q372" s="68">
        <v>140256.74000000002</v>
      </c>
      <c r="R372" s="70">
        <f t="shared" si="61"/>
        <v>1.3837074672217675</v>
      </c>
      <c r="S372" s="68">
        <v>9934</v>
      </c>
      <c r="T372" s="68">
        <v>9787.83</v>
      </c>
      <c r="U372" s="70">
        <v>0.95386148580632169</v>
      </c>
      <c r="V372" s="68">
        <v>25349.417118260368</v>
      </c>
      <c r="W372" s="68">
        <v>26166.480000000003</v>
      </c>
      <c r="X372" s="70">
        <f t="shared" si="62"/>
        <v>1.0322320185086649</v>
      </c>
      <c r="Y372" s="68">
        <v>840</v>
      </c>
      <c r="Z372" s="108">
        <v>280</v>
      </c>
      <c r="AA372" s="70">
        <f t="shared" si="63"/>
        <v>0.33333333333333331</v>
      </c>
      <c r="AB372" s="68">
        <v>17</v>
      </c>
      <c r="AC372" s="68">
        <v>14</v>
      </c>
      <c r="AD372" s="70">
        <f t="shared" si="64"/>
        <v>0.82352941176470584</v>
      </c>
      <c r="AE372" s="68">
        <v>2</v>
      </c>
      <c r="AF372" s="68">
        <v>0</v>
      </c>
      <c r="AG372" s="70">
        <f t="shared" si="65"/>
        <v>0</v>
      </c>
      <c r="AH372" s="68">
        <v>84.430942270108289</v>
      </c>
      <c r="AI372" s="68">
        <v>59</v>
      </c>
      <c r="AJ372" s="70">
        <f t="shared" si="66"/>
        <v>0.69879594392360833</v>
      </c>
      <c r="AK372" s="68">
        <v>2.3879727217638953</v>
      </c>
      <c r="AL372" s="68">
        <v>0</v>
      </c>
      <c r="AM372" s="70">
        <f t="shared" si="67"/>
        <v>0</v>
      </c>
      <c r="AN372" s="68">
        <v>3.6062725384678629</v>
      </c>
      <c r="AO372" s="68">
        <v>4</v>
      </c>
      <c r="AP372" s="70">
        <f t="shared" si="68"/>
        <v>1.1091785097582818</v>
      </c>
      <c r="AQ372" s="68">
        <v>8.0649528324475952</v>
      </c>
      <c r="AR372" s="68">
        <v>5</v>
      </c>
      <c r="AS372" s="70">
        <f t="shared" si="69"/>
        <v>0.61996642805939051</v>
      </c>
      <c r="AT372" s="68">
        <v>3</v>
      </c>
      <c r="AU372" s="68">
        <v>4</v>
      </c>
      <c r="AV372" s="70">
        <f t="shared" si="70"/>
        <v>1.3333333333333333</v>
      </c>
      <c r="AW372" s="68">
        <v>2.9665660523625608</v>
      </c>
      <c r="AX372" s="68">
        <v>0</v>
      </c>
      <c r="AY372" s="70">
        <f t="shared" si="71"/>
        <v>0</v>
      </c>
      <c r="AZ372" s="68">
        <v>7</v>
      </c>
      <c r="BA372" s="68">
        <v>6</v>
      </c>
      <c r="BB372" s="70">
        <f t="shared" si="72"/>
        <v>0.8571428571428571</v>
      </c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</row>
    <row r="373" spans="1:87" x14ac:dyDescent="0.25">
      <c r="A373" s="131">
        <v>10041</v>
      </c>
      <c r="B373" s="131">
        <v>21610</v>
      </c>
      <c r="C373" s="131">
        <v>1064628553</v>
      </c>
      <c r="D373" s="131" t="s">
        <v>559</v>
      </c>
      <c r="E373" s="131" t="s">
        <v>556</v>
      </c>
      <c r="F373" s="131" t="s">
        <v>556</v>
      </c>
      <c r="G373" s="131" t="s">
        <v>403</v>
      </c>
      <c r="H373" s="131" t="s">
        <v>403</v>
      </c>
      <c r="I373" s="131" t="s">
        <v>1242</v>
      </c>
      <c r="J373" s="131" t="s">
        <v>221</v>
      </c>
      <c r="K373" s="131" t="s">
        <v>552</v>
      </c>
      <c r="L373" s="131">
        <v>23012</v>
      </c>
      <c r="M373" s="131" t="s">
        <v>1159</v>
      </c>
      <c r="N373" s="131"/>
      <c r="O373" s="165">
        <v>0.5</v>
      </c>
      <c r="P373" s="166">
        <v>75603</v>
      </c>
      <c r="Q373" s="68">
        <v>122710.66000000002</v>
      </c>
      <c r="R373" s="70">
        <f t="shared" si="61"/>
        <v>1.6230924698755342</v>
      </c>
      <c r="S373" s="68">
        <v>10023</v>
      </c>
      <c r="T373" s="68">
        <v>2086.09</v>
      </c>
      <c r="U373" s="70">
        <v>0.20813030030928864</v>
      </c>
      <c r="V373" s="68">
        <v>22264.452829507743</v>
      </c>
      <c r="W373" s="68">
        <v>24602.819999999992</v>
      </c>
      <c r="X373" s="70">
        <f t="shared" si="62"/>
        <v>1.1050269318720081</v>
      </c>
      <c r="Y373" s="68">
        <v>1085</v>
      </c>
      <c r="Z373" s="108">
        <v>0</v>
      </c>
      <c r="AA373" s="70">
        <f t="shared" si="63"/>
        <v>0</v>
      </c>
      <c r="AB373" s="68">
        <v>15</v>
      </c>
      <c r="AC373" s="68">
        <v>11</v>
      </c>
      <c r="AD373" s="70">
        <f t="shared" si="64"/>
        <v>0.73333333333333328</v>
      </c>
      <c r="AE373" s="68">
        <v>3</v>
      </c>
      <c r="AF373" s="68">
        <v>1</v>
      </c>
      <c r="AG373" s="70">
        <f t="shared" si="65"/>
        <v>0.33333333333333331</v>
      </c>
      <c r="AH373" s="68">
        <v>62.765682111221061</v>
      </c>
      <c r="AI373" s="68">
        <v>51</v>
      </c>
      <c r="AJ373" s="70">
        <f t="shared" si="66"/>
        <v>0.81254593727871516</v>
      </c>
      <c r="AK373" s="68">
        <v>5.5719363507824218</v>
      </c>
      <c r="AL373" s="68">
        <v>5</v>
      </c>
      <c r="AM373" s="70">
        <f t="shared" si="67"/>
        <v>0.89735411268613841</v>
      </c>
      <c r="AN373" s="68">
        <v>4.3275270461614355</v>
      </c>
      <c r="AO373" s="68">
        <v>5</v>
      </c>
      <c r="AP373" s="70">
        <f t="shared" si="68"/>
        <v>1.1553942809982101</v>
      </c>
      <c r="AQ373" s="68">
        <v>5.3766352216317301</v>
      </c>
      <c r="AR373" s="68">
        <v>7</v>
      </c>
      <c r="AS373" s="70">
        <f t="shared" si="69"/>
        <v>1.3019294989247201</v>
      </c>
      <c r="AT373" s="68">
        <v>9</v>
      </c>
      <c r="AU373" s="68">
        <v>2</v>
      </c>
      <c r="AV373" s="70">
        <f t="shared" si="70"/>
        <v>0.22222222222222221</v>
      </c>
      <c r="AW373" s="68">
        <v>2.2126544523817042</v>
      </c>
      <c r="AX373" s="68">
        <v>1</v>
      </c>
      <c r="AY373" s="70">
        <f t="shared" si="71"/>
        <v>0.45194585124830433</v>
      </c>
      <c r="AZ373" s="68">
        <v>3</v>
      </c>
      <c r="BA373" s="68">
        <v>7</v>
      </c>
      <c r="BB373" s="70">
        <f t="shared" si="72"/>
        <v>2.3333333333333335</v>
      </c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</row>
    <row r="374" spans="1:87" x14ac:dyDescent="0.25">
      <c r="A374" s="131">
        <v>27681</v>
      </c>
      <c r="B374" s="131">
        <v>21610</v>
      </c>
      <c r="C374" s="131">
        <v>1049980657</v>
      </c>
      <c r="D374" s="131" t="s">
        <v>567</v>
      </c>
      <c r="E374" s="131" t="s">
        <v>556</v>
      </c>
      <c r="F374" s="131" t="s">
        <v>556</v>
      </c>
      <c r="G374" s="131" t="s">
        <v>231</v>
      </c>
      <c r="H374" s="131" t="s">
        <v>231</v>
      </c>
      <c r="I374" s="131" t="s">
        <v>1242</v>
      </c>
      <c r="J374" s="131" t="s">
        <v>221</v>
      </c>
      <c r="K374" s="131" t="s">
        <v>552</v>
      </c>
      <c r="L374" s="131">
        <v>23012</v>
      </c>
      <c r="M374" s="131"/>
      <c r="N374" s="131"/>
      <c r="O374" s="165"/>
      <c r="P374" s="166">
        <v>75162</v>
      </c>
      <c r="Q374" s="68">
        <v>135772.22</v>
      </c>
      <c r="R374" s="70">
        <f t="shared" si="61"/>
        <v>1.8063944546446342</v>
      </c>
      <c r="S374" s="68">
        <v>11911</v>
      </c>
      <c r="T374" s="68">
        <v>12369.150000000001</v>
      </c>
      <c r="U374" s="70">
        <v>0.48512047687012011</v>
      </c>
      <c r="V374" s="68">
        <v>25931.815674937632</v>
      </c>
      <c r="W374" s="68">
        <v>17334.78</v>
      </c>
      <c r="X374" s="70">
        <f t="shared" si="62"/>
        <v>0.66847536698919141</v>
      </c>
      <c r="Y374" s="68">
        <v>1286</v>
      </c>
      <c r="Z374" s="108">
        <v>80</v>
      </c>
      <c r="AA374" s="70">
        <f t="shared" si="63"/>
        <v>6.2208398133748059E-2</v>
      </c>
      <c r="AB374" s="68">
        <v>15</v>
      </c>
      <c r="AC374" s="68">
        <v>5</v>
      </c>
      <c r="AD374" s="70">
        <f t="shared" si="64"/>
        <v>0.33333333333333331</v>
      </c>
      <c r="AE374" s="68">
        <v>2</v>
      </c>
      <c r="AF374" s="68">
        <v>2</v>
      </c>
      <c r="AG374" s="70">
        <f t="shared" si="65"/>
        <v>1</v>
      </c>
      <c r="AH374" s="68">
        <v>94.430942270108289</v>
      </c>
      <c r="AI374" s="68">
        <v>83</v>
      </c>
      <c r="AJ374" s="70">
        <f t="shared" si="66"/>
        <v>0.87894918767821395</v>
      </c>
      <c r="AK374" s="68">
        <v>3.1839636290185269</v>
      </c>
      <c r="AL374" s="68">
        <v>1</v>
      </c>
      <c r="AM374" s="70">
        <f t="shared" si="67"/>
        <v>0.31407393944014844</v>
      </c>
      <c r="AN374" s="68">
        <v>1.4425090153871452</v>
      </c>
      <c r="AO374" s="68">
        <v>2</v>
      </c>
      <c r="AP374" s="70">
        <f t="shared" si="68"/>
        <v>1.3864731371978523</v>
      </c>
      <c r="AQ374" s="68">
        <v>6.2727410919036846</v>
      </c>
      <c r="AR374" s="68">
        <v>1</v>
      </c>
      <c r="AS374" s="70">
        <f t="shared" si="69"/>
        <v>0.1594199386438433</v>
      </c>
      <c r="AT374" s="68">
        <v>2</v>
      </c>
      <c r="AU374" s="68">
        <v>3</v>
      </c>
      <c r="AV374" s="70">
        <f t="shared" si="70"/>
        <v>1.5</v>
      </c>
      <c r="AW374" s="68">
        <v>2.1997478135776838</v>
      </c>
      <c r="AX374" s="68">
        <v>0</v>
      </c>
      <c r="AY374" s="70">
        <f t="shared" si="71"/>
        <v>0</v>
      </c>
      <c r="AZ374" s="68">
        <v>7</v>
      </c>
      <c r="BA374" s="68">
        <v>2</v>
      </c>
      <c r="BB374" s="70">
        <f t="shared" si="72"/>
        <v>0.2857142857142857</v>
      </c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</row>
    <row r="375" spans="1:87" x14ac:dyDescent="0.25">
      <c r="A375" s="119">
        <v>10139</v>
      </c>
      <c r="B375" s="119">
        <v>21610</v>
      </c>
      <c r="C375" s="119">
        <v>1073751818</v>
      </c>
      <c r="D375" s="119" t="s">
        <v>560</v>
      </c>
      <c r="E375" s="119" t="s">
        <v>556</v>
      </c>
      <c r="F375" s="119" t="s">
        <v>556</v>
      </c>
      <c r="G375" s="119" t="s">
        <v>402</v>
      </c>
      <c r="H375" s="119" t="s">
        <v>402</v>
      </c>
      <c r="I375" s="119" t="s">
        <v>1242</v>
      </c>
      <c r="J375" s="119" t="s">
        <v>221</v>
      </c>
      <c r="K375" s="119" t="s">
        <v>552</v>
      </c>
      <c r="L375" s="119">
        <v>23012</v>
      </c>
      <c r="M375" s="119" t="s">
        <v>1159</v>
      </c>
      <c r="N375" s="119"/>
      <c r="O375" s="161">
        <v>0.5</v>
      </c>
      <c r="P375" s="162">
        <v>60690</v>
      </c>
      <c r="Q375" s="68">
        <v>73700.02</v>
      </c>
      <c r="R375" s="70">
        <f t="shared" si="61"/>
        <v>1.2143684297248312</v>
      </c>
      <c r="S375" s="68">
        <v>6682</v>
      </c>
      <c r="T375" s="68">
        <v>2086.09</v>
      </c>
      <c r="U375" s="70">
        <v>0.31219545046393299</v>
      </c>
      <c r="V375" s="68">
        <v>16552.699196496789</v>
      </c>
      <c r="W375" s="68">
        <v>17233.04</v>
      </c>
      <c r="X375" s="70">
        <f t="shared" si="62"/>
        <v>1.0411015022641865</v>
      </c>
      <c r="Y375" s="68">
        <v>661</v>
      </c>
      <c r="Z375" s="108">
        <v>299</v>
      </c>
      <c r="AA375" s="70">
        <f t="shared" si="63"/>
        <v>0.45234493192133129</v>
      </c>
      <c r="AB375" s="68">
        <v>9</v>
      </c>
      <c r="AC375" s="68">
        <v>11</v>
      </c>
      <c r="AD375" s="70">
        <f t="shared" si="64"/>
        <v>1.2222222222222223</v>
      </c>
      <c r="AE375" s="68">
        <v>2</v>
      </c>
      <c r="AF375" s="68">
        <v>1</v>
      </c>
      <c r="AG375" s="70">
        <f t="shared" si="65"/>
        <v>0.5</v>
      </c>
      <c r="AH375" s="68">
        <v>47.765682111221061</v>
      </c>
      <c r="AI375" s="68">
        <v>47</v>
      </c>
      <c r="AJ375" s="70">
        <f t="shared" si="66"/>
        <v>0.98397003711915609</v>
      </c>
      <c r="AK375" s="68">
        <v>1.5919818145092635</v>
      </c>
      <c r="AL375" s="68">
        <v>1</v>
      </c>
      <c r="AM375" s="70">
        <f t="shared" si="67"/>
        <v>0.62814787888029688</v>
      </c>
      <c r="AN375" s="68">
        <v>1.4425090153871452</v>
      </c>
      <c r="AO375" s="68">
        <v>1</v>
      </c>
      <c r="AP375" s="70">
        <f t="shared" si="68"/>
        <v>0.69323656859892613</v>
      </c>
      <c r="AQ375" s="68">
        <v>5.3766352216317301</v>
      </c>
      <c r="AR375" s="68">
        <v>2</v>
      </c>
      <c r="AS375" s="70">
        <f t="shared" si="69"/>
        <v>0.37197985683563434</v>
      </c>
      <c r="AT375" s="68">
        <v>1</v>
      </c>
      <c r="AU375" s="68">
        <v>2</v>
      </c>
      <c r="AV375" s="70">
        <f t="shared" si="70"/>
        <v>2</v>
      </c>
      <c r="AW375" s="68">
        <v>1.7761993401722898</v>
      </c>
      <c r="AX375" s="68">
        <v>0</v>
      </c>
      <c r="AY375" s="70">
        <f t="shared" si="71"/>
        <v>0</v>
      </c>
      <c r="AZ375" s="68">
        <v>3</v>
      </c>
      <c r="BA375" s="68">
        <v>11</v>
      </c>
      <c r="BB375" s="70">
        <f t="shared" si="72"/>
        <v>3.6666666666666665</v>
      </c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</row>
    <row r="376" spans="1:87" x14ac:dyDescent="0.25">
      <c r="A376" s="126">
        <v>10626</v>
      </c>
      <c r="B376" s="126">
        <v>21610</v>
      </c>
      <c r="C376" s="126">
        <v>1055300030</v>
      </c>
      <c r="D376" s="126" t="s">
        <v>584</v>
      </c>
      <c r="E376" s="126" t="s">
        <v>556</v>
      </c>
      <c r="F376" s="126" t="s">
        <v>556</v>
      </c>
      <c r="G376" s="126" t="s">
        <v>303</v>
      </c>
      <c r="H376" s="126" t="s">
        <v>303</v>
      </c>
      <c r="I376" s="126" t="s">
        <v>1242</v>
      </c>
      <c r="J376" s="126" t="s">
        <v>221</v>
      </c>
      <c r="K376" s="126" t="s">
        <v>552</v>
      </c>
      <c r="L376" s="126">
        <v>23012</v>
      </c>
      <c r="M376" s="126" t="s">
        <v>1246</v>
      </c>
      <c r="N376" s="126"/>
      <c r="O376" s="163"/>
      <c r="P376" s="164">
        <v>51917</v>
      </c>
      <c r="Q376" s="68">
        <v>88025.239999999991</v>
      </c>
      <c r="R376" s="70">
        <f t="shared" si="61"/>
        <v>1.6954993547392951</v>
      </c>
      <c r="S376" s="68">
        <v>4387</v>
      </c>
      <c r="T376" s="68">
        <v>3216.52</v>
      </c>
      <c r="U376" s="70">
        <v>0.73319352632778667</v>
      </c>
      <c r="V376" s="68">
        <v>22958.067553203397</v>
      </c>
      <c r="W376" s="68">
        <v>22095.64</v>
      </c>
      <c r="X376" s="70">
        <f t="shared" si="62"/>
        <v>0.96243466262111155</v>
      </c>
      <c r="Y376" s="68">
        <v>1779</v>
      </c>
      <c r="Z376" s="108">
        <v>954</v>
      </c>
      <c r="AA376" s="70">
        <f t="shared" si="63"/>
        <v>0.53625632377740307</v>
      </c>
      <c r="AB376" s="68">
        <v>15</v>
      </c>
      <c r="AC376" s="68">
        <v>11</v>
      </c>
      <c r="AD376" s="70">
        <f t="shared" si="64"/>
        <v>0.73333333333333328</v>
      </c>
      <c r="AE376" s="68">
        <v>2</v>
      </c>
      <c r="AF376" s="68">
        <v>3</v>
      </c>
      <c r="AG376" s="70">
        <f t="shared" si="65"/>
        <v>1.5</v>
      </c>
      <c r="AH376" s="68">
        <v>75.430942270108289</v>
      </c>
      <c r="AI376" s="68">
        <v>131</v>
      </c>
      <c r="AJ376" s="70">
        <f t="shared" si="66"/>
        <v>1.7366878373453989</v>
      </c>
      <c r="AK376" s="68">
        <v>3.1839636290185269</v>
      </c>
      <c r="AL376" s="68">
        <v>3</v>
      </c>
      <c r="AM376" s="70">
        <f t="shared" si="67"/>
        <v>0.94222181832044527</v>
      </c>
      <c r="AN376" s="68">
        <v>11.540072123097161</v>
      </c>
      <c r="AO376" s="68">
        <v>8</v>
      </c>
      <c r="AP376" s="70">
        <f t="shared" si="68"/>
        <v>0.69323656859892613</v>
      </c>
      <c r="AQ376" s="68">
        <v>10.75327044326346</v>
      </c>
      <c r="AR376" s="68">
        <v>6</v>
      </c>
      <c r="AS376" s="70">
        <f t="shared" si="69"/>
        <v>0.55796978525345153</v>
      </c>
      <c r="AT376" s="68">
        <v>2</v>
      </c>
      <c r="AU376" s="68">
        <v>2</v>
      </c>
      <c r="AV376" s="70">
        <f t="shared" si="70"/>
        <v>1</v>
      </c>
      <c r="AW376" s="68">
        <v>1.5194421015607968</v>
      </c>
      <c r="AX376" s="68">
        <v>0</v>
      </c>
      <c r="AY376" s="70">
        <f t="shared" si="71"/>
        <v>0</v>
      </c>
      <c r="AZ376" s="68">
        <v>7</v>
      </c>
      <c r="BA376" s="68">
        <v>7</v>
      </c>
      <c r="BB376" s="70">
        <f t="shared" si="72"/>
        <v>1</v>
      </c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</row>
    <row r="377" spans="1:87" x14ac:dyDescent="0.25">
      <c r="A377" s="131">
        <v>10651</v>
      </c>
      <c r="B377" s="131">
        <v>12886</v>
      </c>
      <c r="C377" s="131">
        <v>1076339744</v>
      </c>
      <c r="D377" s="131" t="s">
        <v>605</v>
      </c>
      <c r="E377" s="131" t="s">
        <v>551</v>
      </c>
      <c r="F377" s="131" t="s">
        <v>551</v>
      </c>
      <c r="G377" s="131" t="s">
        <v>271</v>
      </c>
      <c r="H377" s="131" t="s">
        <v>271</v>
      </c>
      <c r="I377" s="131" t="s">
        <v>1242</v>
      </c>
      <c r="J377" s="131" t="s">
        <v>221</v>
      </c>
      <c r="K377" s="131" t="s">
        <v>571</v>
      </c>
      <c r="L377" s="131">
        <v>23015</v>
      </c>
      <c r="M377" s="131"/>
      <c r="N377" s="131"/>
      <c r="O377" s="165"/>
      <c r="P377" s="166">
        <v>356957</v>
      </c>
      <c r="Q377" s="68">
        <v>5303.48</v>
      </c>
      <c r="R377" s="70">
        <f t="shared" si="61"/>
        <v>1.485747583042215E-2</v>
      </c>
      <c r="S377" s="68">
        <v>33684</v>
      </c>
      <c r="T377" s="68">
        <v>0</v>
      </c>
      <c r="U377" s="70">
        <v>0</v>
      </c>
      <c r="V377" s="68">
        <v>88800.866945195085</v>
      </c>
      <c r="W377" s="68">
        <v>0</v>
      </c>
      <c r="X377" s="70">
        <f t="shared" si="62"/>
        <v>0</v>
      </c>
      <c r="Y377" s="68">
        <v>3135</v>
      </c>
      <c r="Z377" s="108">
        <v>0</v>
      </c>
      <c r="AA377" s="70">
        <f t="shared" si="63"/>
        <v>0</v>
      </c>
      <c r="AB377" s="68">
        <v>51</v>
      </c>
      <c r="AC377" s="68">
        <v>0</v>
      </c>
      <c r="AD377" s="70">
        <f t="shared" si="64"/>
        <v>0</v>
      </c>
      <c r="AE377" s="68">
        <v>6</v>
      </c>
      <c r="AF377" s="68">
        <v>0</v>
      </c>
      <c r="AG377" s="70">
        <f t="shared" si="65"/>
        <v>0</v>
      </c>
      <c r="AH377" s="68">
        <v>250.19240485799105</v>
      </c>
      <c r="AI377" s="68">
        <v>1</v>
      </c>
      <c r="AJ377" s="70">
        <f t="shared" si="66"/>
        <v>3.9969238897064E-3</v>
      </c>
      <c r="AK377" s="68">
        <v>16.715809052347268</v>
      </c>
      <c r="AL377" s="68">
        <v>0</v>
      </c>
      <c r="AM377" s="70">
        <f t="shared" si="67"/>
        <v>0</v>
      </c>
      <c r="AN377" s="68">
        <v>18.031362692339314</v>
      </c>
      <c r="AO377" s="68">
        <v>5</v>
      </c>
      <c r="AP377" s="70">
        <f t="shared" si="68"/>
        <v>0.27729462743957045</v>
      </c>
      <c r="AQ377" s="68">
        <v>27.779281978430603</v>
      </c>
      <c r="AR377" s="68">
        <v>0</v>
      </c>
      <c r="AS377" s="70">
        <f t="shared" si="69"/>
        <v>0</v>
      </c>
      <c r="AT377" s="68">
        <v>21</v>
      </c>
      <c r="AU377" s="68">
        <v>0</v>
      </c>
      <c r="AV377" s="70">
        <f t="shared" si="70"/>
        <v>0</v>
      </c>
      <c r="AW377" s="68">
        <v>10.446972942327896</v>
      </c>
      <c r="AX377" s="68">
        <v>0</v>
      </c>
      <c r="AY377" s="70">
        <f t="shared" si="71"/>
        <v>0</v>
      </c>
      <c r="AZ377" s="68">
        <v>23</v>
      </c>
      <c r="BA377" s="68">
        <v>0</v>
      </c>
      <c r="BB377" s="70">
        <f t="shared" si="72"/>
        <v>0</v>
      </c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</row>
    <row r="378" spans="1:87" x14ac:dyDescent="0.25">
      <c r="A378" s="131">
        <v>21565</v>
      </c>
      <c r="B378" s="131">
        <v>10651</v>
      </c>
      <c r="C378" s="131">
        <v>1019390226</v>
      </c>
      <c r="D378" s="131" t="s">
        <v>573</v>
      </c>
      <c r="E378" s="131" t="s">
        <v>554</v>
      </c>
      <c r="F378" s="131" t="s">
        <v>554</v>
      </c>
      <c r="G378" s="131" t="s">
        <v>242</v>
      </c>
      <c r="H378" s="131" t="s">
        <v>242</v>
      </c>
      <c r="I378" s="131" t="s">
        <v>1242</v>
      </c>
      <c r="J378" s="131" t="s">
        <v>221</v>
      </c>
      <c r="K378" s="131" t="s">
        <v>571</v>
      </c>
      <c r="L378" s="131">
        <v>23015</v>
      </c>
      <c r="M378" s="131"/>
      <c r="N378" s="131"/>
      <c r="O378" s="165"/>
      <c r="P378" s="166">
        <v>356957</v>
      </c>
      <c r="Q378" s="68">
        <v>0</v>
      </c>
      <c r="R378" s="70">
        <f t="shared" si="61"/>
        <v>0</v>
      </c>
      <c r="S378" s="68">
        <v>33684</v>
      </c>
      <c r="T378" s="68">
        <v>0</v>
      </c>
      <c r="U378" s="70">
        <v>0</v>
      </c>
      <c r="V378" s="68">
        <v>88800.866945195085</v>
      </c>
      <c r="W378" s="68">
        <v>0</v>
      </c>
      <c r="X378" s="70">
        <f t="shared" si="62"/>
        <v>0</v>
      </c>
      <c r="Y378" s="68">
        <v>3135</v>
      </c>
      <c r="Z378" s="108">
        <v>0</v>
      </c>
      <c r="AA378" s="70">
        <f t="shared" si="63"/>
        <v>0</v>
      </c>
      <c r="AB378" s="68">
        <v>51</v>
      </c>
      <c r="AC378" s="68">
        <v>1</v>
      </c>
      <c r="AD378" s="70">
        <f t="shared" si="64"/>
        <v>1.9607843137254902E-2</v>
      </c>
      <c r="AE378" s="68">
        <v>6</v>
      </c>
      <c r="AF378" s="68">
        <v>0</v>
      </c>
      <c r="AG378" s="70">
        <f t="shared" si="65"/>
        <v>0</v>
      </c>
      <c r="AH378" s="68">
        <v>250.19240485799105</v>
      </c>
      <c r="AI378" s="68">
        <v>1</v>
      </c>
      <c r="AJ378" s="70">
        <f t="shared" si="66"/>
        <v>3.9969238897064E-3</v>
      </c>
      <c r="AK378" s="68">
        <v>16.715809052347268</v>
      </c>
      <c r="AL378" s="68">
        <v>0</v>
      </c>
      <c r="AM378" s="70">
        <f t="shared" si="67"/>
        <v>0</v>
      </c>
      <c r="AN378" s="68">
        <v>18.031362692339314</v>
      </c>
      <c r="AO378" s="68">
        <v>0</v>
      </c>
      <c r="AP378" s="70">
        <f t="shared" si="68"/>
        <v>0</v>
      </c>
      <c r="AQ378" s="68">
        <v>27.779281978430603</v>
      </c>
      <c r="AR378" s="68">
        <v>0</v>
      </c>
      <c r="AS378" s="70">
        <f t="shared" si="69"/>
        <v>0</v>
      </c>
      <c r="AT378" s="68">
        <v>21</v>
      </c>
      <c r="AU378" s="68">
        <v>0</v>
      </c>
      <c r="AV378" s="70">
        <f t="shared" si="70"/>
        <v>0</v>
      </c>
      <c r="AW378" s="68">
        <v>10.446972942327896</v>
      </c>
      <c r="AX378" s="68">
        <v>0</v>
      </c>
      <c r="AY378" s="70">
        <f t="shared" si="71"/>
        <v>0</v>
      </c>
      <c r="AZ378" s="68">
        <v>23</v>
      </c>
      <c r="BA378" s="68">
        <v>0</v>
      </c>
      <c r="BB378" s="70">
        <f t="shared" si="72"/>
        <v>0</v>
      </c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</row>
    <row r="379" spans="1:87" x14ac:dyDescent="0.25">
      <c r="A379" s="131">
        <v>10646</v>
      </c>
      <c r="B379" s="131">
        <v>21565</v>
      </c>
      <c r="C379" s="131">
        <v>1083220317</v>
      </c>
      <c r="D379" s="131" t="s">
        <v>1215</v>
      </c>
      <c r="E379" s="131" t="s">
        <v>556</v>
      </c>
      <c r="F379" s="131" t="s">
        <v>556</v>
      </c>
      <c r="G379" s="131" t="s">
        <v>240</v>
      </c>
      <c r="H379" s="131" t="s">
        <v>241</v>
      </c>
      <c r="I379" s="131" t="s">
        <v>1242</v>
      </c>
      <c r="J379" s="131" t="s">
        <v>221</v>
      </c>
      <c r="K379" s="131" t="s">
        <v>571</v>
      </c>
      <c r="L379" s="131">
        <v>23015</v>
      </c>
      <c r="M379" s="131" t="s">
        <v>1236</v>
      </c>
      <c r="N379" s="131"/>
      <c r="O379" s="165"/>
      <c r="P379" s="166">
        <v>131966</v>
      </c>
      <c r="Q379" s="68">
        <v>173183.53</v>
      </c>
      <c r="R379" s="70">
        <f t="shared" si="61"/>
        <v>1.3123344649379385</v>
      </c>
      <c r="S379" s="68">
        <v>10750</v>
      </c>
      <c r="T379" s="68">
        <v>18867.530000000002</v>
      </c>
      <c r="U379" s="70">
        <v>1.4478186046511627</v>
      </c>
      <c r="V379" s="68">
        <v>30436.139001664753</v>
      </c>
      <c r="W379" s="68">
        <v>32972.769999999997</v>
      </c>
      <c r="X379" s="70">
        <f t="shared" si="62"/>
        <v>1.0833427327361234</v>
      </c>
      <c r="Y379" s="68">
        <v>753</v>
      </c>
      <c r="Z379" s="108">
        <v>952</v>
      </c>
      <c r="AA379" s="70">
        <f t="shared" si="63"/>
        <v>1.2642762284196547</v>
      </c>
      <c r="AB379" s="68">
        <v>21</v>
      </c>
      <c r="AC379" s="68">
        <v>24</v>
      </c>
      <c r="AD379" s="70">
        <f t="shared" si="64"/>
        <v>1.1428571428571428</v>
      </c>
      <c r="AE379" s="68">
        <v>2</v>
      </c>
      <c r="AF379" s="68">
        <v>1</v>
      </c>
      <c r="AG379" s="70">
        <f t="shared" si="65"/>
        <v>0.5</v>
      </c>
      <c r="AH379" s="68">
        <v>85.363994301885739</v>
      </c>
      <c r="AI379" s="68">
        <v>88</v>
      </c>
      <c r="AJ379" s="70">
        <f t="shared" si="66"/>
        <v>1.030879596481769</v>
      </c>
      <c r="AK379" s="68">
        <v>6.3679272580370538</v>
      </c>
      <c r="AL379" s="68">
        <v>4</v>
      </c>
      <c r="AM379" s="70">
        <f t="shared" si="67"/>
        <v>0.62814787888029688</v>
      </c>
      <c r="AN379" s="68">
        <v>9.3763086000164435</v>
      </c>
      <c r="AO379" s="68">
        <v>26</v>
      </c>
      <c r="AP379" s="70">
        <f t="shared" si="68"/>
        <v>2.7729462743957045</v>
      </c>
      <c r="AQ379" s="68">
        <v>12.545482183807369</v>
      </c>
      <c r="AR379" s="68">
        <v>10</v>
      </c>
      <c r="AS379" s="70">
        <f t="shared" si="69"/>
        <v>0.79709969321921648</v>
      </c>
      <c r="AT379" s="68">
        <v>7</v>
      </c>
      <c r="AU379" s="68">
        <v>8</v>
      </c>
      <c r="AV379" s="70">
        <f t="shared" si="70"/>
        <v>1.1428571428571428</v>
      </c>
      <c r="AW379" s="68">
        <v>3.8622165451503774</v>
      </c>
      <c r="AX379" s="68">
        <v>1</v>
      </c>
      <c r="AY379" s="70">
        <f t="shared" si="71"/>
        <v>0.25891867747696795</v>
      </c>
      <c r="AZ379" s="68">
        <v>8</v>
      </c>
      <c r="BA379" s="68">
        <v>9</v>
      </c>
      <c r="BB379" s="70">
        <f t="shared" si="72"/>
        <v>1.125</v>
      </c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</row>
    <row r="380" spans="1:87" x14ac:dyDescent="0.25">
      <c r="A380" s="131">
        <v>3577</v>
      </c>
      <c r="B380" s="131">
        <v>21565</v>
      </c>
      <c r="C380" s="131">
        <v>1071212201</v>
      </c>
      <c r="D380" s="131" t="s">
        <v>572</v>
      </c>
      <c r="E380" s="131" t="s">
        <v>556</v>
      </c>
      <c r="F380" s="131" t="s">
        <v>556</v>
      </c>
      <c r="G380" s="131" t="s">
        <v>243</v>
      </c>
      <c r="H380" s="131" t="s">
        <v>244</v>
      </c>
      <c r="I380" s="131" t="s">
        <v>1242</v>
      </c>
      <c r="J380" s="131" t="s">
        <v>221</v>
      </c>
      <c r="K380" s="131" t="s">
        <v>571</v>
      </c>
      <c r="L380" s="131">
        <v>23015</v>
      </c>
      <c r="M380" s="131" t="s">
        <v>1162</v>
      </c>
      <c r="N380" s="131">
        <v>5</v>
      </c>
      <c r="O380" s="165">
        <v>0.1</v>
      </c>
      <c r="P380" s="166">
        <v>121611</v>
      </c>
      <c r="Q380" s="68">
        <v>75497.420000000013</v>
      </c>
      <c r="R380" s="70">
        <f t="shared" si="61"/>
        <v>0.62081078191939887</v>
      </c>
      <c r="S380" s="68">
        <v>13713</v>
      </c>
      <c r="T380" s="68">
        <v>14494.48</v>
      </c>
      <c r="U380" s="70">
        <v>1.0569882593159776</v>
      </c>
      <c r="V380" s="68">
        <v>29846.005333958401</v>
      </c>
      <c r="W380" s="68">
        <v>27857.990000000005</v>
      </c>
      <c r="X380" s="70">
        <f t="shared" si="62"/>
        <v>0.93339090736888475</v>
      </c>
      <c r="Y380" s="68">
        <v>1863</v>
      </c>
      <c r="Z380" s="108">
        <v>714</v>
      </c>
      <c r="AA380" s="70">
        <f t="shared" si="63"/>
        <v>0.38325281803542671</v>
      </c>
      <c r="AB380" s="68">
        <v>18</v>
      </c>
      <c r="AC380" s="68">
        <v>10</v>
      </c>
      <c r="AD380" s="70">
        <f t="shared" si="64"/>
        <v>0.55555555555555558</v>
      </c>
      <c r="AE380" s="68">
        <v>2</v>
      </c>
      <c r="AF380" s="68">
        <v>3</v>
      </c>
      <c r="AG380" s="70">
        <f t="shared" si="65"/>
        <v>1.5</v>
      </c>
      <c r="AH380" s="68">
        <v>95.464416254219572</v>
      </c>
      <c r="AI380" s="68">
        <v>55</v>
      </c>
      <c r="AJ380" s="70">
        <f t="shared" si="66"/>
        <v>0.57613089942891649</v>
      </c>
      <c r="AK380" s="68">
        <v>6.3679272580370538</v>
      </c>
      <c r="AL380" s="68">
        <v>2</v>
      </c>
      <c r="AM380" s="70">
        <f t="shared" si="67"/>
        <v>0.31407393944014844</v>
      </c>
      <c r="AN380" s="68">
        <v>3.6062725384678629</v>
      </c>
      <c r="AO380" s="68">
        <v>5</v>
      </c>
      <c r="AP380" s="70">
        <f t="shared" si="68"/>
        <v>1.3864731371978523</v>
      </c>
      <c r="AQ380" s="68">
        <v>8.9610587027195496</v>
      </c>
      <c r="AR380" s="68">
        <v>7</v>
      </c>
      <c r="AS380" s="70">
        <f t="shared" si="69"/>
        <v>0.78115769935483215</v>
      </c>
      <c r="AT380" s="68">
        <v>7</v>
      </c>
      <c r="AU380" s="68">
        <v>3</v>
      </c>
      <c r="AV380" s="70">
        <f t="shared" si="70"/>
        <v>0.42857142857142855</v>
      </c>
      <c r="AW380" s="68">
        <v>3.5591593006704949</v>
      </c>
      <c r="AX380" s="68">
        <v>1</v>
      </c>
      <c r="AY380" s="70">
        <f t="shared" si="71"/>
        <v>0.28096522676341412</v>
      </c>
      <c r="AZ380" s="68">
        <v>7</v>
      </c>
      <c r="BA380" s="68">
        <v>5</v>
      </c>
      <c r="BB380" s="70">
        <f t="shared" si="72"/>
        <v>0.7142857142857143</v>
      </c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</row>
    <row r="381" spans="1:87" x14ac:dyDescent="0.25">
      <c r="A381" s="131">
        <v>894</v>
      </c>
      <c r="B381" s="131">
        <v>21565</v>
      </c>
      <c r="C381" s="131">
        <v>1071143844</v>
      </c>
      <c r="D381" s="131" t="s">
        <v>574</v>
      </c>
      <c r="E381" s="131" t="s">
        <v>556</v>
      </c>
      <c r="F381" s="131" t="s">
        <v>556</v>
      </c>
      <c r="G381" s="131" t="s">
        <v>245</v>
      </c>
      <c r="H381" s="131" t="s">
        <v>246</v>
      </c>
      <c r="I381" s="131" t="s">
        <v>1242</v>
      </c>
      <c r="J381" s="131" t="s">
        <v>221</v>
      </c>
      <c r="K381" s="131" t="s">
        <v>571</v>
      </c>
      <c r="L381" s="131">
        <v>23015</v>
      </c>
      <c r="M381" s="131"/>
      <c r="N381" s="131"/>
      <c r="O381" s="165"/>
      <c r="P381" s="166">
        <v>103380</v>
      </c>
      <c r="Q381" s="68">
        <v>103052.19</v>
      </c>
      <c r="R381" s="70">
        <f t="shared" si="61"/>
        <v>0.99682907719094604</v>
      </c>
      <c r="S381" s="68">
        <v>9221</v>
      </c>
      <c r="T381" s="68">
        <v>17297.38</v>
      </c>
      <c r="U381" s="70">
        <v>1.7439388352673246</v>
      </c>
      <c r="V381" s="68">
        <v>28518.722609571923</v>
      </c>
      <c r="W381" s="68">
        <v>24460</v>
      </c>
      <c r="X381" s="70">
        <f t="shared" si="62"/>
        <v>0.85768217373769506</v>
      </c>
      <c r="Y381" s="68">
        <v>519</v>
      </c>
      <c r="Z381" s="108">
        <v>714</v>
      </c>
      <c r="AA381" s="70">
        <f t="shared" si="63"/>
        <v>1.3757225433526012</v>
      </c>
      <c r="AB381" s="68">
        <v>12</v>
      </c>
      <c r="AC381" s="68">
        <v>13</v>
      </c>
      <c r="AD381" s="70">
        <f t="shared" si="64"/>
        <v>1.0833333333333333</v>
      </c>
      <c r="AE381" s="68">
        <v>2</v>
      </c>
      <c r="AF381" s="68">
        <v>1</v>
      </c>
      <c r="AG381" s="70">
        <f t="shared" si="65"/>
        <v>0.5</v>
      </c>
      <c r="AH381" s="68">
        <v>69.363994301885739</v>
      </c>
      <c r="AI381" s="68">
        <v>72</v>
      </c>
      <c r="AJ381" s="70">
        <f t="shared" si="66"/>
        <v>1.038002507275487</v>
      </c>
      <c r="AK381" s="68">
        <v>3.9799545362731585</v>
      </c>
      <c r="AL381" s="68">
        <v>5</v>
      </c>
      <c r="AM381" s="70">
        <f t="shared" si="67"/>
        <v>1.2562957577605938</v>
      </c>
      <c r="AN381" s="68">
        <v>5.048781553855008</v>
      </c>
      <c r="AO381" s="68">
        <v>16</v>
      </c>
      <c r="AP381" s="70">
        <f t="shared" si="68"/>
        <v>3.1690814564522336</v>
      </c>
      <c r="AQ381" s="68">
        <v>6.2727410919036846</v>
      </c>
      <c r="AR381" s="68">
        <v>7</v>
      </c>
      <c r="AS381" s="70">
        <f t="shared" si="69"/>
        <v>1.1159395705069031</v>
      </c>
      <c r="AT381" s="68">
        <v>7</v>
      </c>
      <c r="AU381" s="68">
        <v>7</v>
      </c>
      <c r="AV381" s="70">
        <f t="shared" si="70"/>
        <v>1</v>
      </c>
      <c r="AW381" s="68">
        <v>3.0255970965070245</v>
      </c>
      <c r="AX381" s="68">
        <v>0</v>
      </c>
      <c r="AY381" s="70">
        <f t="shared" si="71"/>
        <v>0</v>
      </c>
      <c r="AZ381" s="68">
        <v>8</v>
      </c>
      <c r="BA381" s="68">
        <v>2</v>
      </c>
      <c r="BB381" s="70">
        <f t="shared" si="72"/>
        <v>0.25</v>
      </c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</row>
    <row r="382" spans="1:87" x14ac:dyDescent="0.25">
      <c r="A382" s="131">
        <v>21683</v>
      </c>
      <c r="B382" s="131">
        <v>12886</v>
      </c>
      <c r="C382" s="131">
        <v>1020480669</v>
      </c>
      <c r="D382" s="131" t="s">
        <v>575</v>
      </c>
      <c r="E382" s="131" t="s">
        <v>551</v>
      </c>
      <c r="F382" s="131" t="s">
        <v>551</v>
      </c>
      <c r="G382" s="131" t="s">
        <v>257</v>
      </c>
      <c r="H382" s="131" t="s">
        <v>257</v>
      </c>
      <c r="I382" s="131" t="s">
        <v>1242</v>
      </c>
      <c r="J382" s="131" t="s">
        <v>221</v>
      </c>
      <c r="K382" s="131" t="s">
        <v>576</v>
      </c>
      <c r="L382" s="131">
        <v>33027</v>
      </c>
      <c r="M382" s="131" t="s">
        <v>1232</v>
      </c>
      <c r="N382" s="131"/>
      <c r="O382" s="165"/>
      <c r="P382" s="166">
        <v>693646</v>
      </c>
      <c r="Q382" s="68">
        <v>0</v>
      </c>
      <c r="R382" s="70">
        <f t="shared" si="61"/>
        <v>0</v>
      </c>
      <c r="S382" s="68">
        <v>41135</v>
      </c>
      <c r="T382" s="68">
        <v>0</v>
      </c>
      <c r="U382" s="70">
        <v>0</v>
      </c>
      <c r="V382" s="68">
        <v>238650.37003640391</v>
      </c>
      <c r="W382" s="68">
        <v>0</v>
      </c>
      <c r="X382" s="70">
        <f t="shared" si="62"/>
        <v>0</v>
      </c>
      <c r="Y382" s="68">
        <v>8457</v>
      </c>
      <c r="Z382" s="108">
        <v>0</v>
      </c>
      <c r="AA382" s="70">
        <f t="shared" si="63"/>
        <v>0</v>
      </c>
      <c r="AB382" s="68">
        <v>207</v>
      </c>
      <c r="AC382" s="68">
        <v>0</v>
      </c>
      <c r="AD382" s="70">
        <f t="shared" si="64"/>
        <v>0</v>
      </c>
      <c r="AE382" s="68">
        <v>24</v>
      </c>
      <c r="AF382" s="68">
        <v>0</v>
      </c>
      <c r="AG382" s="70">
        <f t="shared" si="65"/>
        <v>0</v>
      </c>
      <c r="AH382" s="68">
        <v>669.58143409731144</v>
      </c>
      <c r="AI382" s="68">
        <v>0</v>
      </c>
      <c r="AJ382" s="70">
        <f t="shared" si="66"/>
        <v>0</v>
      </c>
      <c r="AK382" s="68">
        <v>35.81959082645843</v>
      </c>
      <c r="AL382" s="68">
        <v>0</v>
      </c>
      <c r="AM382" s="70">
        <f t="shared" si="67"/>
        <v>0</v>
      </c>
      <c r="AN382" s="68">
        <v>25.24390776927504</v>
      </c>
      <c r="AO382" s="68">
        <v>0</v>
      </c>
      <c r="AP382" s="70">
        <f t="shared" si="68"/>
        <v>0</v>
      </c>
      <c r="AQ382" s="68">
        <v>96.779433989371142</v>
      </c>
      <c r="AR382" s="68">
        <v>0</v>
      </c>
      <c r="AS382" s="70">
        <f t="shared" si="69"/>
        <v>0</v>
      </c>
      <c r="AT382" s="68">
        <v>48</v>
      </c>
      <c r="AU382" s="68">
        <v>0</v>
      </c>
      <c r="AV382" s="70">
        <f t="shared" si="70"/>
        <v>0</v>
      </c>
      <c r="AW382" s="68">
        <v>20.300767301254705</v>
      </c>
      <c r="AX382" s="68">
        <v>0</v>
      </c>
      <c r="AY382" s="70">
        <f t="shared" si="71"/>
        <v>0</v>
      </c>
      <c r="AZ382" s="68">
        <v>81</v>
      </c>
      <c r="BA382" s="68">
        <v>0</v>
      </c>
      <c r="BB382" s="70">
        <f t="shared" si="72"/>
        <v>0</v>
      </c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</row>
    <row r="383" spans="1:87" x14ac:dyDescent="0.25">
      <c r="A383" s="131">
        <v>21142</v>
      </c>
      <c r="B383" s="131">
        <v>21683</v>
      </c>
      <c r="C383" s="131">
        <v>1015062647</v>
      </c>
      <c r="D383" s="131" t="s">
        <v>581</v>
      </c>
      <c r="E383" s="131" t="s">
        <v>554</v>
      </c>
      <c r="F383" s="131" t="s">
        <v>554</v>
      </c>
      <c r="G383" s="131" t="s">
        <v>118</v>
      </c>
      <c r="H383" s="131" t="s">
        <v>118</v>
      </c>
      <c r="I383" s="131" t="s">
        <v>1242</v>
      </c>
      <c r="J383" s="131" t="s">
        <v>221</v>
      </c>
      <c r="K383" s="131" t="s">
        <v>576</v>
      </c>
      <c r="L383" s="131">
        <v>33027</v>
      </c>
      <c r="M383" s="131"/>
      <c r="N383" s="131"/>
      <c r="O383" s="165"/>
      <c r="P383" s="166">
        <v>335376</v>
      </c>
      <c r="Q383" s="68">
        <v>0</v>
      </c>
      <c r="R383" s="70">
        <f t="shared" si="61"/>
        <v>0</v>
      </c>
      <c r="S383" s="68">
        <v>23430</v>
      </c>
      <c r="T383" s="68">
        <v>0</v>
      </c>
      <c r="U383" s="70">
        <v>0</v>
      </c>
      <c r="V383" s="68">
        <v>130786.3056031606</v>
      </c>
      <c r="W383" s="68">
        <v>0</v>
      </c>
      <c r="X383" s="70">
        <f t="shared" si="62"/>
        <v>0</v>
      </c>
      <c r="Y383" s="68">
        <v>6652</v>
      </c>
      <c r="Z383" s="108">
        <v>0</v>
      </c>
      <c r="AA383" s="70">
        <f t="shared" si="63"/>
        <v>0</v>
      </c>
      <c r="AB383" s="68">
        <v>107</v>
      </c>
      <c r="AC383" s="68">
        <v>2</v>
      </c>
      <c r="AD383" s="70">
        <f t="shared" si="64"/>
        <v>1.8691588785046728E-2</v>
      </c>
      <c r="AE383" s="68">
        <v>13</v>
      </c>
      <c r="AF383" s="68">
        <v>0</v>
      </c>
      <c r="AG383" s="70">
        <f t="shared" si="65"/>
        <v>0</v>
      </c>
      <c r="AH383" s="68">
        <v>320.82419103276703</v>
      </c>
      <c r="AI383" s="68">
        <v>2</v>
      </c>
      <c r="AJ383" s="70">
        <f t="shared" si="66"/>
        <v>6.2339438730034296E-3</v>
      </c>
      <c r="AK383" s="68">
        <v>15.919818145092634</v>
      </c>
      <c r="AL383" s="68">
        <v>0</v>
      </c>
      <c r="AM383" s="70">
        <f t="shared" si="67"/>
        <v>0</v>
      </c>
      <c r="AN383" s="68">
        <v>11.540072123097161</v>
      </c>
      <c r="AO383" s="68">
        <v>3</v>
      </c>
      <c r="AP383" s="70">
        <f t="shared" si="68"/>
        <v>0.25996371322459727</v>
      </c>
      <c r="AQ383" s="68">
        <v>44.805293513597746</v>
      </c>
      <c r="AR383" s="68">
        <v>0</v>
      </c>
      <c r="AS383" s="70">
        <f t="shared" si="69"/>
        <v>0</v>
      </c>
      <c r="AT383" s="68">
        <v>17</v>
      </c>
      <c r="AU383" s="68">
        <v>0</v>
      </c>
      <c r="AV383" s="70">
        <f t="shared" si="70"/>
        <v>0</v>
      </c>
      <c r="AW383" s="68">
        <v>9.8153671100613256</v>
      </c>
      <c r="AX383" s="68">
        <v>0</v>
      </c>
      <c r="AY383" s="70">
        <f t="shared" si="71"/>
        <v>0</v>
      </c>
      <c r="AZ383" s="68">
        <v>40</v>
      </c>
      <c r="BA383" s="68">
        <v>0</v>
      </c>
      <c r="BB383" s="70">
        <f t="shared" si="72"/>
        <v>0</v>
      </c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</row>
    <row r="384" spans="1:87" x14ac:dyDescent="0.25">
      <c r="A384" s="131">
        <v>904</v>
      </c>
      <c r="B384" s="131">
        <v>21142</v>
      </c>
      <c r="C384" s="131">
        <v>1013150469</v>
      </c>
      <c r="D384" s="131" t="s">
        <v>587</v>
      </c>
      <c r="E384" s="131" t="s">
        <v>556</v>
      </c>
      <c r="F384" s="131" t="s">
        <v>556</v>
      </c>
      <c r="G384" s="131" t="s">
        <v>407</v>
      </c>
      <c r="H384" s="131" t="s">
        <v>408</v>
      </c>
      <c r="I384" s="131" t="s">
        <v>1242</v>
      </c>
      <c r="J384" s="131" t="s">
        <v>221</v>
      </c>
      <c r="K384" s="131" t="s">
        <v>576</v>
      </c>
      <c r="L384" s="131">
        <v>33027</v>
      </c>
      <c r="M384" s="131" t="s">
        <v>1163</v>
      </c>
      <c r="N384" s="131">
        <v>5</v>
      </c>
      <c r="O384" s="165">
        <v>0.5</v>
      </c>
      <c r="P384" s="166">
        <v>30098</v>
      </c>
      <c r="Q384" s="68">
        <v>48820.880000000005</v>
      </c>
      <c r="R384" s="70">
        <f t="shared" si="61"/>
        <v>1.6220639245132569</v>
      </c>
      <c r="S384" s="68">
        <v>1617</v>
      </c>
      <c r="T384" s="68">
        <v>10432.17</v>
      </c>
      <c r="U384" s="70">
        <v>6.4515584415584417</v>
      </c>
      <c r="V384" s="68">
        <v>10370.897893780982</v>
      </c>
      <c r="W384" s="68">
        <v>4695.2100000000009</v>
      </c>
      <c r="X384" s="70">
        <f t="shared" si="62"/>
        <v>0.45272936327099822</v>
      </c>
      <c r="Y384" s="68">
        <v>142</v>
      </c>
      <c r="Z384" s="108">
        <v>0</v>
      </c>
      <c r="AA384" s="70">
        <f t="shared" si="63"/>
        <v>0</v>
      </c>
      <c r="AB384" s="68">
        <v>11</v>
      </c>
      <c r="AC384" s="68">
        <v>4</v>
      </c>
      <c r="AD384" s="70">
        <f t="shared" si="64"/>
        <v>0.36363636363636365</v>
      </c>
      <c r="AE384" s="68">
        <v>1</v>
      </c>
      <c r="AF384" s="68">
        <v>0</v>
      </c>
      <c r="AG384" s="70">
        <f t="shared" si="65"/>
        <v>0</v>
      </c>
      <c r="AH384" s="68">
        <v>18.765682111221064</v>
      </c>
      <c r="AI384" s="68">
        <v>13</v>
      </c>
      <c r="AJ384" s="70">
        <f t="shared" si="66"/>
        <v>0.69275392831186045</v>
      </c>
      <c r="AK384" s="68">
        <v>1.5919818145092635</v>
      </c>
      <c r="AL384" s="68">
        <v>0</v>
      </c>
      <c r="AM384" s="70">
        <f t="shared" si="67"/>
        <v>0</v>
      </c>
      <c r="AN384" s="68">
        <v>0.72125450769357258</v>
      </c>
      <c r="AO384" s="68">
        <v>2</v>
      </c>
      <c r="AP384" s="70">
        <f t="shared" si="68"/>
        <v>2.7729462743957045</v>
      </c>
      <c r="AQ384" s="68">
        <v>5.3766352216317301</v>
      </c>
      <c r="AR384" s="68">
        <v>1</v>
      </c>
      <c r="AS384" s="70">
        <f t="shared" si="69"/>
        <v>0.18598992841781717</v>
      </c>
      <c r="AT384" s="68">
        <v>2</v>
      </c>
      <c r="AU384" s="68">
        <v>7</v>
      </c>
      <c r="AV384" s="70">
        <f t="shared" si="70"/>
        <v>3.5</v>
      </c>
      <c r="AW384" s="68">
        <v>0.88087078168570732</v>
      </c>
      <c r="AX384" s="68">
        <v>0</v>
      </c>
      <c r="AY384" s="70">
        <f t="shared" si="71"/>
        <v>0</v>
      </c>
      <c r="AZ384" s="68">
        <v>4</v>
      </c>
      <c r="BA384" s="68">
        <v>1</v>
      </c>
      <c r="BB384" s="70">
        <f t="shared" si="72"/>
        <v>0.25</v>
      </c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</row>
    <row r="385" spans="1:87" x14ac:dyDescent="0.25">
      <c r="A385" s="131">
        <v>10129</v>
      </c>
      <c r="B385" s="131">
        <v>21142</v>
      </c>
      <c r="C385" s="131">
        <v>1028736880</v>
      </c>
      <c r="D385" s="131" t="s">
        <v>578</v>
      </c>
      <c r="E385" s="131" t="s">
        <v>556</v>
      </c>
      <c r="F385" s="131" t="s">
        <v>556</v>
      </c>
      <c r="G385" s="131" t="s">
        <v>405</v>
      </c>
      <c r="H385" s="131" t="s">
        <v>406</v>
      </c>
      <c r="I385" s="131" t="s">
        <v>1242</v>
      </c>
      <c r="J385" s="131" t="s">
        <v>221</v>
      </c>
      <c r="K385" s="131" t="s">
        <v>576</v>
      </c>
      <c r="L385" s="131">
        <v>33027</v>
      </c>
      <c r="M385" s="131"/>
      <c r="N385" s="131"/>
      <c r="O385" s="165"/>
      <c r="P385" s="166">
        <v>66706</v>
      </c>
      <c r="Q385" s="68">
        <v>80052.19</v>
      </c>
      <c r="R385" s="70">
        <f t="shared" si="61"/>
        <v>1.2000748058645399</v>
      </c>
      <c r="S385" s="68">
        <v>4335</v>
      </c>
      <c r="T385" s="68">
        <v>7909.5599999999995</v>
      </c>
      <c r="U385" s="70">
        <v>1.5240968858131487</v>
      </c>
      <c r="V385" s="68">
        <v>22255.060082087635</v>
      </c>
      <c r="W385" s="68">
        <v>9490.44</v>
      </c>
      <c r="X385" s="70">
        <f t="shared" si="62"/>
        <v>0.42643964855608468</v>
      </c>
      <c r="Y385" s="68">
        <v>196</v>
      </c>
      <c r="Z385" s="108">
        <v>0</v>
      </c>
      <c r="AA385" s="70">
        <f t="shared" si="63"/>
        <v>0</v>
      </c>
      <c r="AB385" s="68">
        <v>13</v>
      </c>
      <c r="AC385" s="68">
        <v>16</v>
      </c>
      <c r="AD385" s="70">
        <f t="shared" si="64"/>
        <v>1.2307692307692308</v>
      </c>
      <c r="AE385" s="68">
        <v>1</v>
      </c>
      <c r="AF385" s="68">
        <v>2</v>
      </c>
      <c r="AG385" s="70">
        <f t="shared" si="65"/>
        <v>2</v>
      </c>
      <c r="AH385" s="68">
        <v>51.464416254219572</v>
      </c>
      <c r="AI385" s="68">
        <v>39</v>
      </c>
      <c r="AJ385" s="70">
        <f t="shared" si="66"/>
        <v>0.75780515623360223</v>
      </c>
      <c r="AK385" s="68">
        <v>3.9799545362731585</v>
      </c>
      <c r="AL385" s="68">
        <v>3</v>
      </c>
      <c r="AM385" s="70">
        <f t="shared" si="67"/>
        <v>0.75377745465635626</v>
      </c>
      <c r="AN385" s="68">
        <v>1.4425090153871452</v>
      </c>
      <c r="AO385" s="68">
        <v>3</v>
      </c>
      <c r="AP385" s="70">
        <f t="shared" si="68"/>
        <v>2.0797097057967782</v>
      </c>
      <c r="AQ385" s="68">
        <v>8.0649528324475952</v>
      </c>
      <c r="AR385" s="68">
        <v>3</v>
      </c>
      <c r="AS385" s="70">
        <f t="shared" si="69"/>
        <v>0.37197985683563434</v>
      </c>
      <c r="AT385" s="68">
        <v>2</v>
      </c>
      <c r="AU385" s="68">
        <v>8</v>
      </c>
      <c r="AV385" s="70">
        <f t="shared" si="70"/>
        <v>4</v>
      </c>
      <c r="AW385" s="68">
        <v>1.9522681361926637</v>
      </c>
      <c r="AX385" s="68">
        <v>0</v>
      </c>
      <c r="AY385" s="70">
        <f t="shared" si="71"/>
        <v>0</v>
      </c>
      <c r="AZ385" s="68">
        <v>10</v>
      </c>
      <c r="BA385" s="68">
        <v>2</v>
      </c>
      <c r="BB385" s="70">
        <f t="shared" si="72"/>
        <v>0.2</v>
      </c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</row>
    <row r="386" spans="1:87" x14ac:dyDescent="0.25">
      <c r="A386" s="126">
        <v>2303</v>
      </c>
      <c r="B386" s="126">
        <v>21142</v>
      </c>
      <c r="C386" s="126">
        <v>1045949573</v>
      </c>
      <c r="D386" s="126" t="s">
        <v>582</v>
      </c>
      <c r="E386" s="126" t="s">
        <v>556</v>
      </c>
      <c r="F386" s="126" t="s">
        <v>556</v>
      </c>
      <c r="G386" s="126" t="s">
        <v>248</v>
      </c>
      <c r="H386" s="126" t="s">
        <v>530</v>
      </c>
      <c r="I386" s="126" t="s">
        <v>1242</v>
      </c>
      <c r="J386" s="126" t="s">
        <v>221</v>
      </c>
      <c r="K386" s="126" t="s">
        <v>576</v>
      </c>
      <c r="L386" s="126">
        <v>33027</v>
      </c>
      <c r="M386" s="126" t="s">
        <v>1216</v>
      </c>
      <c r="N386" s="126"/>
      <c r="O386" s="163">
        <v>0.25</v>
      </c>
      <c r="P386" s="164">
        <v>26614</v>
      </c>
      <c r="Q386" s="68">
        <v>72360.899999999994</v>
      </c>
      <c r="R386" s="70">
        <f t="shared" si="61"/>
        <v>2.7189035845795444</v>
      </c>
      <c r="S386" s="68">
        <v>1501</v>
      </c>
      <c r="T386" s="68">
        <v>10598.26</v>
      </c>
      <c r="U386" s="70">
        <v>6.5399866755496339</v>
      </c>
      <c r="V386" s="68">
        <v>13430.326451493325</v>
      </c>
      <c r="W386" s="68">
        <v>6702.6</v>
      </c>
      <c r="X386" s="70">
        <f t="shared" si="62"/>
        <v>0.49906456289115253</v>
      </c>
      <c r="Y386" s="68">
        <v>403</v>
      </c>
      <c r="Z386" s="108">
        <v>0</v>
      </c>
      <c r="AA386" s="70">
        <f t="shared" si="63"/>
        <v>0</v>
      </c>
      <c r="AB386" s="68">
        <v>11</v>
      </c>
      <c r="AC386" s="68">
        <v>9</v>
      </c>
      <c r="AD386" s="70">
        <f t="shared" si="64"/>
        <v>0.81818181818181823</v>
      </c>
      <c r="AE386" s="68">
        <v>2</v>
      </c>
      <c r="AF386" s="68">
        <v>1</v>
      </c>
      <c r="AG386" s="70">
        <f t="shared" si="65"/>
        <v>0.5</v>
      </c>
      <c r="AH386" s="68">
        <v>41.665260158887236</v>
      </c>
      <c r="AI386" s="68">
        <v>34</v>
      </c>
      <c r="AJ386" s="70">
        <f t="shared" si="66"/>
        <v>0.8160275459781996</v>
      </c>
      <c r="AK386" s="68">
        <v>2.3879727217638953</v>
      </c>
      <c r="AL386" s="68">
        <v>1</v>
      </c>
      <c r="AM386" s="70">
        <f t="shared" si="67"/>
        <v>0.41876525258686453</v>
      </c>
      <c r="AN386" s="68">
        <v>2.1637635230807177</v>
      </c>
      <c r="AO386" s="68">
        <v>3</v>
      </c>
      <c r="AP386" s="70">
        <f t="shared" si="68"/>
        <v>1.3864731371978523</v>
      </c>
      <c r="AQ386" s="68">
        <v>5.3766352216317301</v>
      </c>
      <c r="AR386" s="68">
        <v>4</v>
      </c>
      <c r="AS386" s="70">
        <f t="shared" si="69"/>
        <v>0.74395971367126867</v>
      </c>
      <c r="AT386" s="68">
        <v>2</v>
      </c>
      <c r="AU386" s="68">
        <v>7</v>
      </c>
      <c r="AV386" s="70">
        <f t="shared" si="70"/>
        <v>3.5</v>
      </c>
      <c r="AW386" s="68">
        <v>0.77890540845848277</v>
      </c>
      <c r="AX386" s="68">
        <v>0</v>
      </c>
      <c r="AY386" s="70">
        <f t="shared" si="71"/>
        <v>0</v>
      </c>
      <c r="AZ386" s="68">
        <v>6</v>
      </c>
      <c r="BA386" s="68">
        <v>1</v>
      </c>
      <c r="BB386" s="70">
        <f t="shared" si="72"/>
        <v>0.16666666666666666</v>
      </c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</row>
    <row r="387" spans="1:87" x14ac:dyDescent="0.25">
      <c r="A387" s="131">
        <v>10417</v>
      </c>
      <c r="B387" s="131">
        <v>21142</v>
      </c>
      <c r="C387" s="131">
        <v>1080862376</v>
      </c>
      <c r="D387" s="131" t="s">
        <v>585</v>
      </c>
      <c r="E387" s="131" t="s">
        <v>556</v>
      </c>
      <c r="F387" s="131" t="s">
        <v>556</v>
      </c>
      <c r="G387" s="131" t="s">
        <v>255</v>
      </c>
      <c r="H387" s="131" t="s">
        <v>256</v>
      </c>
      <c r="I387" s="131" t="s">
        <v>1242</v>
      </c>
      <c r="J387" s="131" t="s">
        <v>221</v>
      </c>
      <c r="K387" s="131" t="s">
        <v>576</v>
      </c>
      <c r="L387" s="131">
        <v>33027</v>
      </c>
      <c r="M387" s="131" t="s">
        <v>1262</v>
      </c>
      <c r="N387" s="131"/>
      <c r="O387" s="165"/>
      <c r="P387" s="166">
        <v>101186</v>
      </c>
      <c r="Q387" s="68">
        <v>99090.459999999992</v>
      </c>
      <c r="R387" s="70">
        <f t="shared" si="61"/>
        <v>0.97929021801434968</v>
      </c>
      <c r="S387" s="68">
        <v>8593</v>
      </c>
      <c r="T387" s="68">
        <v>12537.21</v>
      </c>
      <c r="U387" s="70">
        <v>1.4590026765972302</v>
      </c>
      <c r="V387" s="68">
        <v>44254.54340003278</v>
      </c>
      <c r="W387" s="68">
        <v>31114.1</v>
      </c>
      <c r="X387" s="70">
        <f t="shared" si="62"/>
        <v>0.70307131448060434</v>
      </c>
      <c r="Y387" s="68">
        <v>4465</v>
      </c>
      <c r="Z387" s="108">
        <v>120</v>
      </c>
      <c r="AA387" s="70">
        <f t="shared" si="63"/>
        <v>2.6875699888017916E-2</v>
      </c>
      <c r="AB387" s="68">
        <v>43</v>
      </c>
      <c r="AC387" s="68">
        <v>26</v>
      </c>
      <c r="AD387" s="70">
        <f t="shared" si="64"/>
        <v>0.60465116279069764</v>
      </c>
      <c r="AE387" s="68">
        <v>5</v>
      </c>
      <c r="AF387" s="68">
        <v>0</v>
      </c>
      <c r="AG387" s="70">
        <f t="shared" si="65"/>
        <v>0</v>
      </c>
      <c r="AH387" s="68">
        <v>85.464416254219572</v>
      </c>
      <c r="AI387" s="68">
        <v>59</v>
      </c>
      <c r="AJ387" s="70">
        <f t="shared" si="66"/>
        <v>0.69034579051591005</v>
      </c>
      <c r="AK387" s="68">
        <v>3.9799545362731585</v>
      </c>
      <c r="AL387" s="68">
        <v>4</v>
      </c>
      <c r="AM387" s="70">
        <f t="shared" si="67"/>
        <v>1.005036606208475</v>
      </c>
      <c r="AN387" s="68">
        <v>2.8850180307742903</v>
      </c>
      <c r="AO387" s="68">
        <v>3</v>
      </c>
      <c r="AP387" s="70">
        <f t="shared" si="68"/>
        <v>1.0398548528983891</v>
      </c>
      <c r="AQ387" s="68">
        <v>14.33769392435128</v>
      </c>
      <c r="AR387" s="68">
        <v>9</v>
      </c>
      <c r="AS387" s="70">
        <f t="shared" si="69"/>
        <v>0.62771600841013298</v>
      </c>
      <c r="AT387" s="68">
        <v>6</v>
      </c>
      <c r="AU387" s="68">
        <v>4</v>
      </c>
      <c r="AV387" s="70">
        <f t="shared" si="70"/>
        <v>0.66666666666666663</v>
      </c>
      <c r="AW387" s="68">
        <v>2.9613858367881578</v>
      </c>
      <c r="AX387" s="68">
        <v>0</v>
      </c>
      <c r="AY387" s="70">
        <f t="shared" si="71"/>
        <v>0</v>
      </c>
      <c r="AZ387" s="68">
        <v>10</v>
      </c>
      <c r="BA387" s="68">
        <v>4</v>
      </c>
      <c r="BB387" s="70">
        <f t="shared" si="72"/>
        <v>0.4</v>
      </c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</row>
    <row r="388" spans="1:87" x14ac:dyDescent="0.25">
      <c r="A388" s="131">
        <v>3113</v>
      </c>
      <c r="B388" s="131">
        <v>21142</v>
      </c>
      <c r="C388" s="131">
        <v>1011825161</v>
      </c>
      <c r="D388" s="131" t="s">
        <v>599</v>
      </c>
      <c r="E388" s="131" t="s">
        <v>556</v>
      </c>
      <c r="F388" s="131" t="s">
        <v>556</v>
      </c>
      <c r="G388" s="131" t="s">
        <v>263</v>
      </c>
      <c r="H388" s="131" t="s">
        <v>264</v>
      </c>
      <c r="I388" s="131" t="s">
        <v>1242</v>
      </c>
      <c r="J388" s="131" t="s">
        <v>221</v>
      </c>
      <c r="K388" s="131" t="s">
        <v>576</v>
      </c>
      <c r="L388" s="131">
        <v>33027</v>
      </c>
      <c r="M388" s="131" t="s">
        <v>1236</v>
      </c>
      <c r="N388" s="131"/>
      <c r="O388" s="165"/>
      <c r="P388" s="166">
        <v>110772</v>
      </c>
      <c r="Q388" s="68">
        <v>134866.13000000003</v>
      </c>
      <c r="R388" s="70">
        <f t="shared" ref="R388:R448" si="73">Q388/P388</f>
        <v>1.217511013613549</v>
      </c>
      <c r="S388" s="68">
        <v>7384</v>
      </c>
      <c r="T388" s="68">
        <v>12183.869999999999</v>
      </c>
      <c r="U388" s="70">
        <v>1.650036565547129</v>
      </c>
      <c r="V388" s="68">
        <v>40475.477775765867</v>
      </c>
      <c r="W388" s="68">
        <v>21179.119999999999</v>
      </c>
      <c r="X388" s="70">
        <f t="shared" ref="X388:X448" si="74">W388/V388</f>
        <v>0.52325806053068269</v>
      </c>
      <c r="Y388" s="68">
        <v>1446</v>
      </c>
      <c r="Z388" s="108">
        <v>0</v>
      </c>
      <c r="AA388" s="70">
        <f t="shared" ref="AA388:AA448" si="75">Z388/Y388</f>
        <v>0</v>
      </c>
      <c r="AB388" s="68">
        <v>29</v>
      </c>
      <c r="AC388" s="68">
        <v>25</v>
      </c>
      <c r="AD388" s="70">
        <f t="shared" ref="AD388:AD448" si="76">AC388/AB388</f>
        <v>0.86206896551724133</v>
      </c>
      <c r="AE388" s="68">
        <v>4</v>
      </c>
      <c r="AF388" s="68">
        <v>2</v>
      </c>
      <c r="AG388" s="70">
        <f t="shared" ref="AG388:AG448" si="77">AF388/AE388</f>
        <v>0.5</v>
      </c>
      <c r="AH388" s="68">
        <v>123.46441625421957</v>
      </c>
      <c r="AI388" s="68">
        <v>79</v>
      </c>
      <c r="AJ388" s="70">
        <f t="shared" ref="AJ388:AJ448" si="78">AI388/AH388</f>
        <v>0.6398604747568315</v>
      </c>
      <c r="AK388" s="68">
        <v>3.9799545362731585</v>
      </c>
      <c r="AL388" s="68">
        <v>4</v>
      </c>
      <c r="AM388" s="70">
        <f t="shared" ref="AM388:AM448" si="79">AL388/AK388</f>
        <v>1.005036606208475</v>
      </c>
      <c r="AN388" s="68">
        <v>4.3275270461614355</v>
      </c>
      <c r="AO388" s="68">
        <v>0</v>
      </c>
      <c r="AP388" s="70">
        <f t="shared" ref="AP388:AP448" si="80">AO388/AN388</f>
        <v>0</v>
      </c>
      <c r="AQ388" s="68">
        <v>11.649376313535415</v>
      </c>
      <c r="AR388" s="68">
        <v>9</v>
      </c>
      <c r="AS388" s="70">
        <f t="shared" ref="AS388:AS448" si="81">AR388/AQ388</f>
        <v>0.77257354881247131</v>
      </c>
      <c r="AT388" s="68">
        <v>5</v>
      </c>
      <c r="AU388" s="68">
        <v>10</v>
      </c>
      <c r="AV388" s="70">
        <f t="shared" ref="AV388:AV448" si="82">AU388/AT388</f>
        <v>2</v>
      </c>
      <c r="AW388" s="68">
        <v>3.2419369469363137</v>
      </c>
      <c r="AX388" s="68">
        <v>0</v>
      </c>
      <c r="AY388" s="70">
        <f t="shared" ref="AY388:AY448" si="83">AX388/AW388</f>
        <v>0</v>
      </c>
      <c r="AZ388" s="68">
        <v>10</v>
      </c>
      <c r="BA388" s="68">
        <v>2</v>
      </c>
      <c r="BB388" s="70">
        <f t="shared" ref="BB388:BB448" si="84">BA388/AZ388</f>
        <v>0.2</v>
      </c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</row>
    <row r="389" spans="1:87" x14ac:dyDescent="0.25">
      <c r="A389" s="131">
        <v>8944</v>
      </c>
      <c r="B389" s="131">
        <v>21683</v>
      </c>
      <c r="C389" s="131">
        <v>1076896412</v>
      </c>
      <c r="D389" s="131" t="s">
        <v>1185</v>
      </c>
      <c r="E389" s="131" t="s">
        <v>554</v>
      </c>
      <c r="F389" s="131" t="s">
        <v>554</v>
      </c>
      <c r="G389" s="131" t="s">
        <v>144</v>
      </c>
      <c r="H389" s="131" t="s">
        <v>145</v>
      </c>
      <c r="I389" s="131" t="s">
        <v>1242</v>
      </c>
      <c r="J389" s="131" t="s">
        <v>221</v>
      </c>
      <c r="K389" s="131" t="s">
        <v>576</v>
      </c>
      <c r="L389" s="131">
        <v>33027</v>
      </c>
      <c r="M389" s="131"/>
      <c r="N389" s="131"/>
      <c r="O389" s="165"/>
      <c r="P389" s="166">
        <v>358270</v>
      </c>
      <c r="Q389" s="68">
        <v>0</v>
      </c>
      <c r="R389" s="70">
        <f t="shared" si="73"/>
        <v>0</v>
      </c>
      <c r="S389" s="68">
        <v>17705</v>
      </c>
      <c r="T389" s="68">
        <v>0</v>
      </c>
      <c r="U389" s="70">
        <v>0</v>
      </c>
      <c r="V389" s="68">
        <v>107864.06443324331</v>
      </c>
      <c r="W389" s="68">
        <v>0</v>
      </c>
      <c r="X389" s="70">
        <f t="shared" si="74"/>
        <v>0</v>
      </c>
      <c r="Y389" s="68">
        <v>1805</v>
      </c>
      <c r="Z389" s="108">
        <v>0</v>
      </c>
      <c r="AA389" s="70">
        <f t="shared" si="75"/>
        <v>0</v>
      </c>
      <c r="AB389" s="68">
        <v>100</v>
      </c>
      <c r="AC389" s="68">
        <v>2</v>
      </c>
      <c r="AD389" s="70">
        <f t="shared" si="76"/>
        <v>0.02</v>
      </c>
      <c r="AE389" s="68">
        <v>11</v>
      </c>
      <c r="AF389" s="68">
        <v>1</v>
      </c>
      <c r="AG389" s="70">
        <f t="shared" si="77"/>
        <v>9.0909090909090912E-2</v>
      </c>
      <c r="AH389" s="68">
        <v>348.75724306454447</v>
      </c>
      <c r="AI389" s="68">
        <v>10</v>
      </c>
      <c r="AJ389" s="70">
        <f t="shared" si="78"/>
        <v>2.8673239621146165E-2</v>
      </c>
      <c r="AK389" s="68">
        <v>19.899772681365793</v>
      </c>
      <c r="AL389" s="68">
        <v>0</v>
      </c>
      <c r="AM389" s="70">
        <f t="shared" si="79"/>
        <v>0</v>
      </c>
      <c r="AN389" s="68">
        <v>13.703835646177879</v>
      </c>
      <c r="AO389" s="68">
        <v>4</v>
      </c>
      <c r="AP389" s="70">
        <f t="shared" si="80"/>
        <v>0.29188908151533732</v>
      </c>
      <c r="AQ389" s="68">
        <v>51.974140475773389</v>
      </c>
      <c r="AR389" s="68">
        <v>0</v>
      </c>
      <c r="AS389" s="70">
        <f t="shared" si="81"/>
        <v>0</v>
      </c>
      <c r="AT389" s="68">
        <v>31</v>
      </c>
      <c r="AU389" s="68">
        <v>0</v>
      </c>
      <c r="AV389" s="70">
        <f t="shared" si="82"/>
        <v>0</v>
      </c>
      <c r="AW389" s="68">
        <v>10.48540019119338</v>
      </c>
      <c r="AX389" s="68">
        <v>0</v>
      </c>
      <c r="AY389" s="70">
        <f t="shared" si="83"/>
        <v>0</v>
      </c>
      <c r="AZ389" s="68">
        <v>41</v>
      </c>
      <c r="BA389" s="68">
        <v>0</v>
      </c>
      <c r="BB389" s="70">
        <f t="shared" si="84"/>
        <v>0</v>
      </c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</row>
    <row r="390" spans="1:87" x14ac:dyDescent="0.25">
      <c r="A390" s="131">
        <v>521</v>
      </c>
      <c r="B390" s="131">
        <v>8944</v>
      </c>
      <c r="C390" s="131">
        <v>1029246590</v>
      </c>
      <c r="D390" s="131" t="s">
        <v>580</v>
      </c>
      <c r="E390" s="131" t="s">
        <v>556</v>
      </c>
      <c r="F390" s="131" t="s">
        <v>556</v>
      </c>
      <c r="G390" s="131" t="s">
        <v>404</v>
      </c>
      <c r="H390" s="131" t="s">
        <v>404</v>
      </c>
      <c r="I390" s="131" t="s">
        <v>1242</v>
      </c>
      <c r="J390" s="131" t="s">
        <v>221</v>
      </c>
      <c r="K390" s="131" t="s">
        <v>576</v>
      </c>
      <c r="L390" s="131">
        <v>33027</v>
      </c>
      <c r="M390" s="131" t="s">
        <v>1159</v>
      </c>
      <c r="N390" s="131"/>
      <c r="O390" s="165">
        <v>0.5</v>
      </c>
      <c r="P390" s="166">
        <v>46349</v>
      </c>
      <c r="Q390" s="68">
        <v>46670.450000000004</v>
      </c>
      <c r="R390" s="70">
        <f t="shared" si="73"/>
        <v>1.0069354247125073</v>
      </c>
      <c r="S390" s="68">
        <v>1884</v>
      </c>
      <c r="T390" s="68">
        <v>21856.52</v>
      </c>
      <c r="U390" s="70">
        <v>11.601125265392781</v>
      </c>
      <c r="V390" s="68">
        <v>15093.860122347049</v>
      </c>
      <c r="W390" s="68">
        <v>11983.060000000001</v>
      </c>
      <c r="X390" s="70">
        <f t="shared" si="74"/>
        <v>0.79390294483109813</v>
      </c>
      <c r="Y390" s="68">
        <v>174</v>
      </c>
      <c r="Z390" s="108">
        <v>50</v>
      </c>
      <c r="AA390" s="70">
        <f t="shared" si="75"/>
        <v>0.28735632183908044</v>
      </c>
      <c r="AB390" s="68">
        <v>16</v>
      </c>
      <c r="AC390" s="68">
        <v>11</v>
      </c>
      <c r="AD390" s="70">
        <f t="shared" si="76"/>
        <v>0.6875</v>
      </c>
      <c r="AE390" s="68">
        <v>2</v>
      </c>
      <c r="AF390" s="68">
        <v>1</v>
      </c>
      <c r="AG390" s="70">
        <f t="shared" si="77"/>
        <v>0.5</v>
      </c>
      <c r="AH390" s="68">
        <v>54.765682111221061</v>
      </c>
      <c r="AI390" s="68">
        <v>28</v>
      </c>
      <c r="AJ390" s="70">
        <f t="shared" si="78"/>
        <v>0.51126908166935836</v>
      </c>
      <c r="AK390" s="68">
        <v>3.1839636290185269</v>
      </c>
      <c r="AL390" s="68">
        <v>3</v>
      </c>
      <c r="AM390" s="70">
        <f t="shared" si="79"/>
        <v>0.94222181832044527</v>
      </c>
      <c r="AN390" s="68">
        <v>2.1637635230807177</v>
      </c>
      <c r="AO390" s="68">
        <v>1</v>
      </c>
      <c r="AP390" s="70">
        <f t="shared" si="80"/>
        <v>0.46215771239928405</v>
      </c>
      <c r="AQ390" s="68">
        <v>8.0649528324475952</v>
      </c>
      <c r="AR390" s="68">
        <v>1</v>
      </c>
      <c r="AS390" s="70">
        <f t="shared" si="81"/>
        <v>0.12399328561187811</v>
      </c>
      <c r="AT390" s="68">
        <v>16</v>
      </c>
      <c r="AU390" s="68">
        <v>14</v>
      </c>
      <c r="AV390" s="70">
        <f t="shared" si="82"/>
        <v>0.875</v>
      </c>
      <c r="AW390" s="68">
        <v>1.3564848116270465</v>
      </c>
      <c r="AX390" s="68">
        <v>0</v>
      </c>
      <c r="AY390" s="70">
        <f t="shared" si="83"/>
        <v>0</v>
      </c>
      <c r="AZ390" s="68">
        <v>4</v>
      </c>
      <c r="BA390" s="68">
        <v>2</v>
      </c>
      <c r="BB390" s="70">
        <f t="shared" si="84"/>
        <v>0.5</v>
      </c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</row>
    <row r="391" spans="1:87" x14ac:dyDescent="0.25">
      <c r="A391" s="131">
        <v>21612</v>
      </c>
      <c r="B391" s="131">
        <v>8944</v>
      </c>
      <c r="C391" s="131">
        <v>1009684679</v>
      </c>
      <c r="D391" s="131" t="s">
        <v>583</v>
      </c>
      <c r="E391" s="131" t="s">
        <v>556</v>
      </c>
      <c r="F391" s="131" t="s">
        <v>556</v>
      </c>
      <c r="G391" s="131" t="s">
        <v>251</v>
      </c>
      <c r="H391" s="131" t="s">
        <v>251</v>
      </c>
      <c r="I391" s="131" t="s">
        <v>1242</v>
      </c>
      <c r="J391" s="131" t="s">
        <v>221</v>
      </c>
      <c r="K391" s="131" t="s">
        <v>576</v>
      </c>
      <c r="L391" s="131">
        <v>33027</v>
      </c>
      <c r="M391" s="131"/>
      <c r="N391" s="131"/>
      <c r="O391" s="165"/>
      <c r="P391" s="166">
        <v>77957</v>
      </c>
      <c r="Q391" s="68">
        <v>66133.060000000012</v>
      </c>
      <c r="R391" s="70">
        <f t="shared" si="73"/>
        <v>0.84832741126518485</v>
      </c>
      <c r="S391" s="68">
        <v>1723</v>
      </c>
      <c r="T391" s="68">
        <v>0</v>
      </c>
      <c r="U391" s="70">
        <v>0</v>
      </c>
      <c r="V391" s="68">
        <v>23121.537789939604</v>
      </c>
      <c r="W391" s="68">
        <v>6733.04</v>
      </c>
      <c r="X391" s="70">
        <f t="shared" si="74"/>
        <v>0.29120208444481616</v>
      </c>
      <c r="Y391" s="68">
        <v>214</v>
      </c>
      <c r="Z391" s="108">
        <v>0</v>
      </c>
      <c r="AA391" s="70">
        <f t="shared" si="75"/>
        <v>0</v>
      </c>
      <c r="AB391" s="68">
        <v>21</v>
      </c>
      <c r="AC391" s="68">
        <v>15</v>
      </c>
      <c r="AD391" s="70">
        <f t="shared" si="76"/>
        <v>0.7142857142857143</v>
      </c>
      <c r="AE391" s="68">
        <v>2</v>
      </c>
      <c r="AF391" s="68">
        <v>1</v>
      </c>
      <c r="AG391" s="70">
        <f t="shared" si="77"/>
        <v>0.5</v>
      </c>
      <c r="AH391" s="68">
        <v>68.464416254219572</v>
      </c>
      <c r="AI391" s="68">
        <v>49</v>
      </c>
      <c r="AJ391" s="70">
        <f t="shared" si="78"/>
        <v>0.7157002524940107</v>
      </c>
      <c r="AK391" s="68">
        <v>3.9799545362731585</v>
      </c>
      <c r="AL391" s="68">
        <v>1</v>
      </c>
      <c r="AM391" s="70">
        <f t="shared" si="79"/>
        <v>0.25125915155211875</v>
      </c>
      <c r="AN391" s="68">
        <v>0.72125450769357258</v>
      </c>
      <c r="AO391" s="68">
        <v>3</v>
      </c>
      <c r="AP391" s="70">
        <f t="shared" si="80"/>
        <v>4.1594194115935563</v>
      </c>
      <c r="AQ391" s="68">
        <v>10.75327044326346</v>
      </c>
      <c r="AR391" s="68">
        <v>6</v>
      </c>
      <c r="AS391" s="70">
        <f t="shared" si="81"/>
        <v>0.55796978525345153</v>
      </c>
      <c r="AT391" s="68">
        <v>1</v>
      </c>
      <c r="AU391" s="68">
        <v>3</v>
      </c>
      <c r="AV391" s="70">
        <f t="shared" si="82"/>
        <v>3</v>
      </c>
      <c r="AW391" s="68">
        <v>2.2815483928457931</v>
      </c>
      <c r="AX391" s="68">
        <v>0</v>
      </c>
      <c r="AY391" s="70">
        <f t="shared" si="83"/>
        <v>0</v>
      </c>
      <c r="AZ391" s="68">
        <v>10</v>
      </c>
      <c r="BA391" s="68">
        <v>1</v>
      </c>
      <c r="BB391" s="70">
        <f t="shared" si="84"/>
        <v>0.1</v>
      </c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</row>
    <row r="392" spans="1:87" x14ac:dyDescent="0.25">
      <c r="A392" s="131">
        <v>518</v>
      </c>
      <c r="B392" s="131">
        <v>8944</v>
      </c>
      <c r="C392" s="131">
        <v>1028825774</v>
      </c>
      <c r="D392" s="131" t="s">
        <v>577</v>
      </c>
      <c r="E392" s="131" t="s">
        <v>556</v>
      </c>
      <c r="F392" s="131" t="s">
        <v>556</v>
      </c>
      <c r="G392" s="131" t="s">
        <v>253</v>
      </c>
      <c r="H392" s="131" t="s">
        <v>254</v>
      </c>
      <c r="I392" s="131" t="s">
        <v>1242</v>
      </c>
      <c r="J392" s="131" t="s">
        <v>221</v>
      </c>
      <c r="K392" s="131" t="s">
        <v>576</v>
      </c>
      <c r="L392" s="131">
        <v>33027</v>
      </c>
      <c r="M392" s="131" t="s">
        <v>1236</v>
      </c>
      <c r="N392" s="131"/>
      <c r="O392" s="165"/>
      <c r="P392" s="166">
        <v>119069</v>
      </c>
      <c r="Q392" s="68">
        <v>130949.60999999999</v>
      </c>
      <c r="R392" s="70">
        <f t="shared" si="73"/>
        <v>1.0997792036550234</v>
      </c>
      <c r="S392" s="68">
        <v>8148</v>
      </c>
      <c r="T392" s="68">
        <v>16470.439999999999</v>
      </c>
      <c r="U392" s="70">
        <v>2.0214089347079041</v>
      </c>
      <c r="V392" s="68">
        <v>31466.011691851814</v>
      </c>
      <c r="W392" s="68">
        <v>27794.329999999998</v>
      </c>
      <c r="X392" s="70">
        <f t="shared" si="74"/>
        <v>0.8833127716404362</v>
      </c>
      <c r="Y392" s="68">
        <v>609</v>
      </c>
      <c r="Z392" s="108">
        <v>0</v>
      </c>
      <c r="AA392" s="70">
        <f t="shared" si="75"/>
        <v>0</v>
      </c>
      <c r="AB392" s="68">
        <v>28</v>
      </c>
      <c r="AC392" s="68">
        <v>42</v>
      </c>
      <c r="AD392" s="70">
        <f t="shared" si="76"/>
        <v>1.5</v>
      </c>
      <c r="AE392" s="68">
        <v>4</v>
      </c>
      <c r="AF392" s="68">
        <v>6</v>
      </c>
      <c r="AG392" s="70">
        <f t="shared" si="77"/>
        <v>1.5</v>
      </c>
      <c r="AH392" s="68">
        <v>82.464416254219572</v>
      </c>
      <c r="AI392" s="68">
        <v>27</v>
      </c>
      <c r="AJ392" s="70">
        <f t="shared" si="78"/>
        <v>0.32741394684423603</v>
      </c>
      <c r="AK392" s="68">
        <v>4.7759454435277906</v>
      </c>
      <c r="AL392" s="68">
        <v>0</v>
      </c>
      <c r="AM392" s="70">
        <f t="shared" si="79"/>
        <v>0</v>
      </c>
      <c r="AN392" s="68">
        <v>2.1637635230807177</v>
      </c>
      <c r="AO392" s="68">
        <v>5</v>
      </c>
      <c r="AP392" s="70">
        <f t="shared" si="80"/>
        <v>2.3107885619964201</v>
      </c>
      <c r="AQ392" s="68">
        <v>17.026011535167143</v>
      </c>
      <c r="AR392" s="68">
        <v>13</v>
      </c>
      <c r="AS392" s="70">
        <f t="shared" si="81"/>
        <v>0.76353760087314426</v>
      </c>
      <c r="AT392" s="68">
        <v>9</v>
      </c>
      <c r="AU392" s="68">
        <v>12</v>
      </c>
      <c r="AV392" s="70">
        <f t="shared" si="82"/>
        <v>1.3333333333333333</v>
      </c>
      <c r="AW392" s="68">
        <v>3.4847632103307689</v>
      </c>
      <c r="AX392" s="68">
        <v>0</v>
      </c>
      <c r="AY392" s="70">
        <f t="shared" si="83"/>
        <v>0</v>
      </c>
      <c r="AZ392" s="68">
        <v>10</v>
      </c>
      <c r="BA392" s="68">
        <v>2</v>
      </c>
      <c r="BB392" s="70">
        <f t="shared" si="84"/>
        <v>0.2</v>
      </c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</row>
    <row r="393" spans="1:87" x14ac:dyDescent="0.25">
      <c r="A393" s="131">
        <v>8780</v>
      </c>
      <c r="B393" s="131">
        <v>8944</v>
      </c>
      <c r="C393" s="131">
        <v>1020548291</v>
      </c>
      <c r="D393" s="131" t="s">
        <v>579</v>
      </c>
      <c r="E393" s="131" t="s">
        <v>556</v>
      </c>
      <c r="F393" s="131" t="s">
        <v>556</v>
      </c>
      <c r="G393" s="131" t="s">
        <v>371</v>
      </c>
      <c r="H393" s="131" t="s">
        <v>371</v>
      </c>
      <c r="I393" s="131" t="s">
        <v>1242</v>
      </c>
      <c r="J393" s="131" t="s">
        <v>221</v>
      </c>
      <c r="K393" s="131" t="s">
        <v>576</v>
      </c>
      <c r="L393" s="131">
        <v>33027</v>
      </c>
      <c r="M393" s="131" t="s">
        <v>1162</v>
      </c>
      <c r="N393" s="131">
        <v>6</v>
      </c>
      <c r="O393" s="165">
        <v>0.1</v>
      </c>
      <c r="P393" s="166">
        <v>48924</v>
      </c>
      <c r="Q393" s="68">
        <v>45178.280000000006</v>
      </c>
      <c r="R393" s="70">
        <f t="shared" si="73"/>
        <v>0.92343798544681555</v>
      </c>
      <c r="S393" s="68">
        <v>2371</v>
      </c>
      <c r="T393" s="68">
        <v>8020</v>
      </c>
      <c r="U393" s="70">
        <v>2.9332686630113876</v>
      </c>
      <c r="V393" s="68">
        <v>16896.511789902746</v>
      </c>
      <c r="W393" s="68">
        <v>7830.43</v>
      </c>
      <c r="X393" s="70">
        <f t="shared" si="74"/>
        <v>0.46343470755185212</v>
      </c>
      <c r="Y393" s="68">
        <v>323</v>
      </c>
      <c r="Z393" s="108">
        <v>0</v>
      </c>
      <c r="AA393" s="70">
        <f t="shared" si="75"/>
        <v>0</v>
      </c>
      <c r="AB393" s="68">
        <v>15</v>
      </c>
      <c r="AC393" s="68">
        <v>5</v>
      </c>
      <c r="AD393" s="70">
        <f t="shared" si="76"/>
        <v>0.33333333333333331</v>
      </c>
      <c r="AE393" s="68">
        <v>1</v>
      </c>
      <c r="AF393" s="68">
        <v>1</v>
      </c>
      <c r="AG393" s="70">
        <f t="shared" si="77"/>
        <v>1</v>
      </c>
      <c r="AH393" s="68">
        <v>66.598312190664686</v>
      </c>
      <c r="AI393" s="68">
        <v>20</v>
      </c>
      <c r="AJ393" s="70">
        <f t="shared" si="78"/>
        <v>0.30030791084827924</v>
      </c>
      <c r="AK393" s="68">
        <v>3.1839636290185269</v>
      </c>
      <c r="AL393" s="68">
        <v>1</v>
      </c>
      <c r="AM393" s="70">
        <f t="shared" si="79"/>
        <v>0.31407393944014844</v>
      </c>
      <c r="AN393" s="68">
        <v>4.3275270461614355</v>
      </c>
      <c r="AO393" s="68">
        <v>4</v>
      </c>
      <c r="AP393" s="70">
        <f t="shared" si="80"/>
        <v>0.9243154247985681</v>
      </c>
      <c r="AQ393" s="68">
        <v>5.3766352216317301</v>
      </c>
      <c r="AR393" s="68">
        <v>2</v>
      </c>
      <c r="AS393" s="70">
        <f t="shared" si="81"/>
        <v>0.37197985683563434</v>
      </c>
      <c r="AT393" s="68">
        <v>2</v>
      </c>
      <c r="AU393" s="68">
        <v>2</v>
      </c>
      <c r="AV393" s="70">
        <f t="shared" si="82"/>
        <v>1</v>
      </c>
      <c r="AW393" s="68">
        <v>1.4318467048704746</v>
      </c>
      <c r="AX393" s="68">
        <v>0</v>
      </c>
      <c r="AY393" s="70">
        <f t="shared" si="83"/>
        <v>0</v>
      </c>
      <c r="AZ393" s="68">
        <v>7</v>
      </c>
      <c r="BA393" s="68">
        <v>1</v>
      </c>
      <c r="BB393" s="70">
        <f t="shared" si="84"/>
        <v>0.14285714285714285</v>
      </c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</row>
    <row r="394" spans="1:87" x14ac:dyDescent="0.25">
      <c r="A394" s="131">
        <v>21429</v>
      </c>
      <c r="B394" s="131">
        <v>8944</v>
      </c>
      <c r="C394" s="131">
        <v>1015071093</v>
      </c>
      <c r="D394" s="131" t="s">
        <v>586</v>
      </c>
      <c r="E394" s="131" t="s">
        <v>556</v>
      </c>
      <c r="F394" s="131" t="s">
        <v>556</v>
      </c>
      <c r="G394" s="131" t="s">
        <v>370</v>
      </c>
      <c r="H394" s="131" t="s">
        <v>370</v>
      </c>
      <c r="I394" s="131" t="s">
        <v>1242</v>
      </c>
      <c r="J394" s="131" t="s">
        <v>221</v>
      </c>
      <c r="K394" s="131" t="s">
        <v>576</v>
      </c>
      <c r="L394" s="131">
        <v>33027</v>
      </c>
      <c r="M394" s="131"/>
      <c r="N394" s="131"/>
      <c r="O394" s="165"/>
      <c r="P394" s="166">
        <v>65971</v>
      </c>
      <c r="Q394" s="68">
        <v>45908.74</v>
      </c>
      <c r="R394" s="70">
        <f t="shared" si="73"/>
        <v>0.69589274074972329</v>
      </c>
      <c r="S394" s="68">
        <v>3579</v>
      </c>
      <c r="T394" s="68">
        <v>10432.17</v>
      </c>
      <c r="U394" s="70">
        <v>2.9148281642917016</v>
      </c>
      <c r="V394" s="68">
        <v>21286.143039202103</v>
      </c>
      <c r="W394" s="68">
        <v>16708.7</v>
      </c>
      <c r="X394" s="70">
        <f t="shared" si="74"/>
        <v>0.78495667201089692</v>
      </c>
      <c r="Y394" s="68">
        <v>485</v>
      </c>
      <c r="Z394" s="108">
        <v>120</v>
      </c>
      <c r="AA394" s="70">
        <f t="shared" si="75"/>
        <v>0.24742268041237114</v>
      </c>
      <c r="AB394" s="68">
        <v>20</v>
      </c>
      <c r="AC394" s="68">
        <v>11</v>
      </c>
      <c r="AD394" s="70">
        <f t="shared" si="76"/>
        <v>0.55000000000000004</v>
      </c>
      <c r="AE394" s="68">
        <v>2</v>
      </c>
      <c r="AF394" s="68">
        <v>4</v>
      </c>
      <c r="AG394" s="70">
        <f t="shared" si="77"/>
        <v>2</v>
      </c>
      <c r="AH394" s="68">
        <v>76.464416254219572</v>
      </c>
      <c r="AI394" s="68">
        <v>46</v>
      </c>
      <c r="AJ394" s="70">
        <f t="shared" si="78"/>
        <v>0.60158701594039254</v>
      </c>
      <c r="AK394" s="68">
        <v>4.7759454435277906</v>
      </c>
      <c r="AL394" s="68">
        <v>2</v>
      </c>
      <c r="AM394" s="70">
        <f t="shared" si="79"/>
        <v>0.41876525258686453</v>
      </c>
      <c r="AN394" s="68">
        <v>4.3275270461614355</v>
      </c>
      <c r="AO394" s="68">
        <v>3</v>
      </c>
      <c r="AP394" s="70">
        <f t="shared" si="80"/>
        <v>0.69323656859892613</v>
      </c>
      <c r="AQ394" s="68">
        <v>10.75327044326346</v>
      </c>
      <c r="AR394" s="68">
        <v>6</v>
      </c>
      <c r="AS394" s="70">
        <f t="shared" si="81"/>
        <v>0.55796978525345153</v>
      </c>
      <c r="AT394" s="68">
        <v>3</v>
      </c>
      <c r="AU394" s="68">
        <v>2</v>
      </c>
      <c r="AV394" s="70">
        <f t="shared" si="82"/>
        <v>0.66666666666666663</v>
      </c>
      <c r="AW394" s="68">
        <v>1.930757071519297</v>
      </c>
      <c r="AX394" s="68">
        <v>0</v>
      </c>
      <c r="AY394" s="70">
        <f t="shared" si="83"/>
        <v>0</v>
      </c>
      <c r="AZ394" s="68">
        <v>10</v>
      </c>
      <c r="BA394" s="68">
        <v>1</v>
      </c>
      <c r="BB394" s="70">
        <f t="shared" si="84"/>
        <v>0.1</v>
      </c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</row>
    <row r="395" spans="1:87" x14ac:dyDescent="0.25">
      <c r="A395" s="116">
        <v>8943</v>
      </c>
      <c r="B395" s="116">
        <v>12886</v>
      </c>
      <c r="C395" s="116">
        <v>1075914463</v>
      </c>
      <c r="D395" s="116" t="s">
        <v>563</v>
      </c>
      <c r="E395" s="116" t="s">
        <v>551</v>
      </c>
      <c r="F395" s="116" t="s">
        <v>551</v>
      </c>
      <c r="G395" s="116" t="s">
        <v>224</v>
      </c>
      <c r="H395" s="116" t="s">
        <v>224</v>
      </c>
      <c r="I395" s="116" t="s">
        <v>1242</v>
      </c>
      <c r="J395" s="116" t="s">
        <v>221</v>
      </c>
      <c r="K395" s="116" t="s">
        <v>258</v>
      </c>
      <c r="L395" s="116">
        <v>73001</v>
      </c>
      <c r="M395" s="116"/>
      <c r="N395" s="116"/>
      <c r="O395" s="117"/>
      <c r="P395" s="118">
        <v>1117666</v>
      </c>
      <c r="Q395" s="68">
        <v>0</v>
      </c>
      <c r="R395" s="70">
        <f t="shared" si="73"/>
        <v>0</v>
      </c>
      <c r="S395" s="68">
        <v>223225</v>
      </c>
      <c r="T395" s="68">
        <v>0</v>
      </c>
      <c r="U395" s="70">
        <v>0</v>
      </c>
      <c r="V395" s="68">
        <v>324037.63738871086</v>
      </c>
      <c r="W395" s="68">
        <v>870</v>
      </c>
      <c r="X395" s="70">
        <f t="shared" si="74"/>
        <v>2.6848732974693325E-3</v>
      </c>
      <c r="Y395" s="68">
        <v>13714</v>
      </c>
      <c r="Z395" s="108">
        <v>0</v>
      </c>
      <c r="AA395" s="70">
        <f t="shared" si="75"/>
        <v>0</v>
      </c>
      <c r="AB395" s="68">
        <v>240</v>
      </c>
      <c r="AC395" s="68">
        <v>0</v>
      </c>
      <c r="AD395" s="70">
        <f t="shared" si="76"/>
        <v>0</v>
      </c>
      <c r="AE395" s="68">
        <v>37</v>
      </c>
      <c r="AF395" s="68">
        <v>0</v>
      </c>
      <c r="AG395" s="70">
        <f t="shared" si="77"/>
        <v>0</v>
      </c>
      <c r="AH395" s="68">
        <v>996.87004138429802</v>
      </c>
      <c r="AI395" s="68">
        <v>0</v>
      </c>
      <c r="AJ395" s="70">
        <f t="shared" si="78"/>
        <v>0</v>
      </c>
      <c r="AK395" s="68">
        <v>42.983508991750114</v>
      </c>
      <c r="AL395" s="68">
        <v>0</v>
      </c>
      <c r="AM395" s="70">
        <f t="shared" si="79"/>
        <v>0</v>
      </c>
      <c r="AN395" s="68">
        <v>19.47387170772646</v>
      </c>
      <c r="AO395" s="68">
        <v>0</v>
      </c>
      <c r="AP395" s="70">
        <f t="shared" si="80"/>
        <v>0</v>
      </c>
      <c r="AQ395" s="68">
        <v>71.688469621756397</v>
      </c>
      <c r="AR395" s="68">
        <v>0</v>
      </c>
      <c r="AS395" s="70">
        <f t="shared" si="81"/>
        <v>0</v>
      </c>
      <c r="AT395" s="68">
        <v>63</v>
      </c>
      <c r="AU395" s="68">
        <v>0</v>
      </c>
      <c r="AV395" s="70">
        <f t="shared" si="82"/>
        <v>0</v>
      </c>
      <c r="AW395" s="68">
        <v>32.710456611188043</v>
      </c>
      <c r="AX395" s="68">
        <v>0</v>
      </c>
      <c r="AY395" s="70">
        <f t="shared" si="83"/>
        <v>0</v>
      </c>
      <c r="AZ395" s="68">
        <v>76</v>
      </c>
      <c r="BA395" s="68">
        <v>0</v>
      </c>
      <c r="BB395" s="70">
        <f t="shared" si="84"/>
        <v>0</v>
      </c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</row>
    <row r="396" spans="1:87" x14ac:dyDescent="0.25">
      <c r="A396" s="121">
        <v>10647</v>
      </c>
      <c r="B396" s="184">
        <v>8943</v>
      </c>
      <c r="C396" s="184">
        <v>1010012886</v>
      </c>
      <c r="D396" s="185" t="s">
        <v>631</v>
      </c>
      <c r="E396" s="121" t="s">
        <v>554</v>
      </c>
      <c r="F396" s="121" t="s">
        <v>554</v>
      </c>
      <c r="G396" s="121" t="s">
        <v>142</v>
      </c>
      <c r="H396" s="121" t="s">
        <v>143</v>
      </c>
      <c r="I396" s="119" t="s">
        <v>1242</v>
      </c>
      <c r="J396" s="121" t="s">
        <v>221</v>
      </c>
      <c r="K396" s="186" t="s">
        <v>258</v>
      </c>
      <c r="L396" s="121">
        <v>73001</v>
      </c>
      <c r="M396" s="186"/>
      <c r="N396" s="121"/>
      <c r="O396" s="121"/>
      <c r="P396" s="187">
        <v>1117666</v>
      </c>
      <c r="Q396" s="68">
        <v>0</v>
      </c>
      <c r="R396" s="70">
        <f t="shared" si="73"/>
        <v>0</v>
      </c>
      <c r="S396" s="68">
        <v>223225</v>
      </c>
      <c r="T396" s="68">
        <v>0</v>
      </c>
      <c r="U396" s="70">
        <v>0</v>
      </c>
      <c r="V396" s="68">
        <v>324037.63738871086</v>
      </c>
      <c r="W396" s="68">
        <v>0</v>
      </c>
      <c r="X396" s="70">
        <f t="shared" si="74"/>
        <v>0</v>
      </c>
      <c r="Y396" s="68">
        <v>13714</v>
      </c>
      <c r="Z396" s="108">
        <v>0</v>
      </c>
      <c r="AA396" s="70">
        <f t="shared" si="75"/>
        <v>0</v>
      </c>
      <c r="AB396" s="68">
        <v>240</v>
      </c>
      <c r="AC396" s="68">
        <v>0</v>
      </c>
      <c r="AD396" s="70">
        <f t="shared" si="76"/>
        <v>0</v>
      </c>
      <c r="AE396" s="68">
        <v>37</v>
      </c>
      <c r="AF396" s="68">
        <v>0</v>
      </c>
      <c r="AG396" s="70">
        <f t="shared" si="77"/>
        <v>0</v>
      </c>
      <c r="AH396" s="68">
        <v>996.87004138429802</v>
      </c>
      <c r="AI396" s="68">
        <v>0</v>
      </c>
      <c r="AJ396" s="70">
        <f t="shared" si="78"/>
        <v>0</v>
      </c>
      <c r="AK396" s="68">
        <v>42.983508991750114</v>
      </c>
      <c r="AL396" s="68">
        <v>0</v>
      </c>
      <c r="AM396" s="70">
        <f t="shared" si="79"/>
        <v>0</v>
      </c>
      <c r="AN396" s="68">
        <v>19.47387170772646</v>
      </c>
      <c r="AO396" s="68">
        <v>0</v>
      </c>
      <c r="AP396" s="70">
        <f t="shared" si="80"/>
        <v>0</v>
      </c>
      <c r="AQ396" s="68">
        <v>71.688469621756397</v>
      </c>
      <c r="AR396" s="68">
        <v>0</v>
      </c>
      <c r="AS396" s="70">
        <f t="shared" si="81"/>
        <v>0</v>
      </c>
      <c r="AT396" s="68">
        <v>63</v>
      </c>
      <c r="AU396" s="68">
        <v>0</v>
      </c>
      <c r="AV396" s="70">
        <f t="shared" si="82"/>
        <v>0</v>
      </c>
      <c r="AW396" s="68">
        <v>32.710456611188043</v>
      </c>
      <c r="AX396" s="68">
        <v>0</v>
      </c>
      <c r="AY396" s="70">
        <f t="shared" si="83"/>
        <v>0</v>
      </c>
      <c r="AZ396" s="68">
        <v>76</v>
      </c>
      <c r="BA396" s="68">
        <v>0</v>
      </c>
      <c r="BB396" s="70">
        <f t="shared" si="84"/>
        <v>0</v>
      </c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</row>
    <row r="397" spans="1:87" x14ac:dyDescent="0.25">
      <c r="A397" s="188">
        <v>27812</v>
      </c>
      <c r="B397" s="189">
        <v>10647</v>
      </c>
      <c r="C397" s="189">
        <v>1036645156</v>
      </c>
      <c r="D397" s="190" t="s">
        <v>589</v>
      </c>
      <c r="E397" s="188" t="s">
        <v>556</v>
      </c>
      <c r="F397" s="188" t="s">
        <v>556</v>
      </c>
      <c r="G397" s="188" t="s">
        <v>268</v>
      </c>
      <c r="H397" s="188" t="s">
        <v>268</v>
      </c>
      <c r="I397" s="188" t="s">
        <v>1242</v>
      </c>
      <c r="J397" s="188" t="s">
        <v>221</v>
      </c>
      <c r="K397" s="190" t="s">
        <v>258</v>
      </c>
      <c r="L397" s="188">
        <v>73001</v>
      </c>
      <c r="M397" s="190"/>
      <c r="N397" s="188"/>
      <c r="O397" s="188"/>
      <c r="P397" s="191">
        <v>112097</v>
      </c>
      <c r="Q397" s="68">
        <v>122533.31</v>
      </c>
      <c r="R397" s="70">
        <f t="shared" si="73"/>
        <v>1.0931007074230354</v>
      </c>
      <c r="S397" s="68">
        <v>26320</v>
      </c>
      <c r="T397" s="68">
        <v>16546.09</v>
      </c>
      <c r="U397" s="70">
        <v>0.40072036474164135</v>
      </c>
      <c r="V397" s="68">
        <v>35659.582587034267</v>
      </c>
      <c r="W397" s="68">
        <v>26991.189999999995</v>
      </c>
      <c r="X397" s="70">
        <f t="shared" si="74"/>
        <v>0.75691267372865778</v>
      </c>
      <c r="Y397" s="68">
        <v>1498</v>
      </c>
      <c r="Z397" s="108">
        <v>458</v>
      </c>
      <c r="AA397" s="70">
        <f t="shared" si="75"/>
        <v>0.30574098798397864</v>
      </c>
      <c r="AB397" s="68">
        <v>21</v>
      </c>
      <c r="AC397" s="68">
        <v>17</v>
      </c>
      <c r="AD397" s="70">
        <f t="shared" si="76"/>
        <v>0.80952380952380953</v>
      </c>
      <c r="AE397" s="68">
        <v>4</v>
      </c>
      <c r="AF397" s="68">
        <v>4</v>
      </c>
      <c r="AG397" s="70">
        <f t="shared" si="77"/>
        <v>1</v>
      </c>
      <c r="AH397" s="68">
        <v>106.06272844488426</v>
      </c>
      <c r="AI397" s="68">
        <v>96</v>
      </c>
      <c r="AJ397" s="70">
        <f t="shared" si="78"/>
        <v>0.90512474464473747</v>
      </c>
      <c r="AK397" s="68">
        <v>4.7759454435277906</v>
      </c>
      <c r="AL397" s="68">
        <v>3</v>
      </c>
      <c r="AM397" s="70">
        <f t="shared" si="79"/>
        <v>0.62814787888029677</v>
      </c>
      <c r="AN397" s="68">
        <v>2.8850180307742903</v>
      </c>
      <c r="AO397" s="68">
        <v>3</v>
      </c>
      <c r="AP397" s="70">
        <f t="shared" si="80"/>
        <v>1.0398548528983891</v>
      </c>
      <c r="AQ397" s="68">
        <v>7.1688469621756399</v>
      </c>
      <c r="AR397" s="68">
        <v>3</v>
      </c>
      <c r="AS397" s="70">
        <f t="shared" si="81"/>
        <v>0.41847733894008865</v>
      </c>
      <c r="AT397" s="68">
        <v>5</v>
      </c>
      <c r="AU397" s="68">
        <v>7</v>
      </c>
      <c r="AV397" s="70">
        <f t="shared" si="82"/>
        <v>1.4</v>
      </c>
      <c r="AW397" s="68">
        <v>3.2807153968576892</v>
      </c>
      <c r="AX397" s="68">
        <v>0</v>
      </c>
      <c r="AY397" s="70">
        <f t="shared" si="83"/>
        <v>0</v>
      </c>
      <c r="AZ397" s="68">
        <v>10</v>
      </c>
      <c r="BA397" s="68">
        <v>4</v>
      </c>
      <c r="BB397" s="70">
        <f t="shared" si="84"/>
        <v>0.4</v>
      </c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</row>
    <row r="398" spans="1:87" x14ac:dyDescent="0.25">
      <c r="A398" s="192">
        <v>9785</v>
      </c>
      <c r="B398" s="193">
        <v>10647</v>
      </c>
      <c r="C398" s="156">
        <v>1077080297</v>
      </c>
      <c r="D398" s="194" t="s">
        <v>593</v>
      </c>
      <c r="E398" s="192" t="s">
        <v>556</v>
      </c>
      <c r="F398" s="192" t="s">
        <v>556</v>
      </c>
      <c r="G398" s="192" t="s">
        <v>409</v>
      </c>
      <c r="H398" s="192" t="s">
        <v>410</v>
      </c>
      <c r="I398" s="192" t="s">
        <v>1242</v>
      </c>
      <c r="J398" s="192" t="s">
        <v>221</v>
      </c>
      <c r="K398" s="194" t="s">
        <v>258</v>
      </c>
      <c r="L398" s="192">
        <v>73001</v>
      </c>
      <c r="M398" s="192" t="s">
        <v>1159</v>
      </c>
      <c r="N398" s="192"/>
      <c r="O398" s="192">
        <v>0.5</v>
      </c>
      <c r="P398" s="195">
        <v>145726</v>
      </c>
      <c r="Q398" s="68">
        <v>164753.99</v>
      </c>
      <c r="R398" s="70">
        <f t="shared" si="73"/>
        <v>1.1305737479928084</v>
      </c>
      <c r="S398" s="68">
        <v>26573</v>
      </c>
      <c r="T398" s="68">
        <v>8572.75</v>
      </c>
      <c r="U398" s="70">
        <v>0.32261129718134951</v>
      </c>
      <c r="V398" s="68">
        <v>38380.511012502619</v>
      </c>
      <c r="W398" s="68">
        <v>28634.649999999998</v>
      </c>
      <c r="X398" s="70">
        <f t="shared" si="74"/>
        <v>0.74607266147842943</v>
      </c>
      <c r="Y398" s="68">
        <v>1825</v>
      </c>
      <c r="Z398" s="108">
        <v>476</v>
      </c>
      <c r="AA398" s="70">
        <f t="shared" si="75"/>
        <v>0.26082191780821917</v>
      </c>
      <c r="AB398" s="68">
        <v>22</v>
      </c>
      <c r="AC398" s="68">
        <v>7</v>
      </c>
      <c r="AD398" s="70">
        <f t="shared" si="76"/>
        <v>0.31818181818181818</v>
      </c>
      <c r="AE398" s="68">
        <v>3</v>
      </c>
      <c r="AF398" s="68">
        <v>1</v>
      </c>
      <c r="AG398" s="70">
        <f t="shared" si="77"/>
        <v>0.33333333333333331</v>
      </c>
      <c r="AH398" s="68">
        <v>73.598312190664686</v>
      </c>
      <c r="AI398" s="68">
        <v>31</v>
      </c>
      <c r="AJ398" s="70">
        <f t="shared" si="78"/>
        <v>0.42120531133500755</v>
      </c>
      <c r="AK398" s="68">
        <v>3.9799545362731585</v>
      </c>
      <c r="AL398" s="68">
        <v>0</v>
      </c>
      <c r="AM398" s="70">
        <f t="shared" si="79"/>
        <v>0</v>
      </c>
      <c r="AN398" s="68">
        <v>2.1637635230807177</v>
      </c>
      <c r="AO398" s="68">
        <v>2</v>
      </c>
      <c r="AP398" s="70">
        <f t="shared" si="80"/>
        <v>0.9243154247985681</v>
      </c>
      <c r="AQ398" s="68">
        <v>5.3766352216317301</v>
      </c>
      <c r="AR398" s="68">
        <v>1</v>
      </c>
      <c r="AS398" s="70">
        <f t="shared" si="81"/>
        <v>0.18598992841781717</v>
      </c>
      <c r="AT398" s="68">
        <v>26</v>
      </c>
      <c r="AU398" s="68">
        <v>31</v>
      </c>
      <c r="AV398" s="70">
        <f t="shared" si="82"/>
        <v>1.1923076923076923</v>
      </c>
      <c r="AW398" s="68">
        <v>4.2649270892395306</v>
      </c>
      <c r="AX398" s="68">
        <v>0</v>
      </c>
      <c r="AY398" s="70">
        <f t="shared" si="83"/>
        <v>0</v>
      </c>
      <c r="AZ398" s="68">
        <v>4</v>
      </c>
      <c r="BA398" s="68">
        <v>9</v>
      </c>
      <c r="BB398" s="70">
        <f t="shared" si="84"/>
        <v>2.25</v>
      </c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</row>
    <row r="399" spans="1:87" x14ac:dyDescent="0.25">
      <c r="A399" s="192">
        <v>12172</v>
      </c>
      <c r="B399" s="193">
        <v>10647</v>
      </c>
      <c r="C399" s="156">
        <v>1095267108</v>
      </c>
      <c r="D399" s="194" t="s">
        <v>591</v>
      </c>
      <c r="E399" s="192" t="s">
        <v>556</v>
      </c>
      <c r="F399" s="192" t="s">
        <v>556</v>
      </c>
      <c r="G399" s="192" t="s">
        <v>412</v>
      </c>
      <c r="H399" s="192" t="s">
        <v>412</v>
      </c>
      <c r="I399" s="192" t="s">
        <v>1242</v>
      </c>
      <c r="J399" s="192" t="s">
        <v>221</v>
      </c>
      <c r="K399" s="194" t="s">
        <v>258</v>
      </c>
      <c r="L399" s="192">
        <v>73001</v>
      </c>
      <c r="M399" s="194"/>
      <c r="N399" s="192"/>
      <c r="O399" s="196"/>
      <c r="P399" s="195">
        <v>145726</v>
      </c>
      <c r="Q399" s="68">
        <v>159108.72</v>
      </c>
      <c r="R399" s="70">
        <f t="shared" si="73"/>
        <v>1.0918348132797167</v>
      </c>
      <c r="S399" s="68">
        <v>26573</v>
      </c>
      <c r="T399" s="68">
        <v>12243.03</v>
      </c>
      <c r="U399" s="70">
        <v>0.31187220110638619</v>
      </c>
      <c r="V399" s="68">
        <v>38603.893878089293</v>
      </c>
      <c r="W399" s="68">
        <v>33332.14</v>
      </c>
      <c r="X399" s="70">
        <f t="shared" si="74"/>
        <v>0.86343984120520489</v>
      </c>
      <c r="Y399" s="68">
        <v>1082</v>
      </c>
      <c r="Z399" s="108">
        <v>0</v>
      </c>
      <c r="AA399" s="70">
        <f t="shared" si="75"/>
        <v>0</v>
      </c>
      <c r="AB399" s="68">
        <v>29</v>
      </c>
      <c r="AC399" s="68">
        <v>22</v>
      </c>
      <c r="AD399" s="70">
        <f t="shared" si="76"/>
        <v>0.75862068965517238</v>
      </c>
      <c r="AE399" s="68">
        <v>4</v>
      </c>
      <c r="AF399" s="68">
        <v>5</v>
      </c>
      <c r="AG399" s="70">
        <f t="shared" si="77"/>
        <v>1.25</v>
      </c>
      <c r="AH399" s="68">
        <v>140.06272844488424</v>
      </c>
      <c r="AI399" s="68">
        <v>135</v>
      </c>
      <c r="AJ399" s="70">
        <f t="shared" si="78"/>
        <v>0.96385384962083998</v>
      </c>
      <c r="AK399" s="68">
        <v>4.7759454435277906</v>
      </c>
      <c r="AL399" s="68">
        <v>3</v>
      </c>
      <c r="AM399" s="70">
        <f t="shared" si="79"/>
        <v>0.62814787888029677</v>
      </c>
      <c r="AN399" s="68">
        <v>2.8850180307742903</v>
      </c>
      <c r="AO399" s="68">
        <v>8</v>
      </c>
      <c r="AP399" s="70">
        <f t="shared" si="80"/>
        <v>2.7729462743957045</v>
      </c>
      <c r="AQ399" s="68">
        <v>8.0649528324475952</v>
      </c>
      <c r="AR399" s="68">
        <v>7</v>
      </c>
      <c r="AS399" s="70">
        <f t="shared" si="81"/>
        <v>0.86795299928314673</v>
      </c>
      <c r="AT399" s="68">
        <v>3</v>
      </c>
      <c r="AU399" s="68">
        <v>3</v>
      </c>
      <c r="AV399" s="70">
        <f t="shared" si="82"/>
        <v>1</v>
      </c>
      <c r="AW399" s="68">
        <v>4.2649270892395306</v>
      </c>
      <c r="AX399" s="68">
        <v>0</v>
      </c>
      <c r="AY399" s="70">
        <f t="shared" si="83"/>
        <v>0</v>
      </c>
      <c r="AZ399" s="68">
        <v>10</v>
      </c>
      <c r="BA399" s="68">
        <v>12</v>
      </c>
      <c r="BB399" s="70">
        <f t="shared" si="84"/>
        <v>1.2</v>
      </c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</row>
    <row r="400" spans="1:87" x14ac:dyDescent="0.25">
      <c r="A400" s="192">
        <v>21022</v>
      </c>
      <c r="B400" s="193">
        <v>10647</v>
      </c>
      <c r="C400" s="156">
        <v>1056084708</v>
      </c>
      <c r="D400" s="194" t="s">
        <v>594</v>
      </c>
      <c r="E400" s="192" t="s">
        <v>556</v>
      </c>
      <c r="F400" s="192" t="s">
        <v>556</v>
      </c>
      <c r="G400" s="192" t="s">
        <v>304</v>
      </c>
      <c r="H400" s="192" t="s">
        <v>304</v>
      </c>
      <c r="I400" s="192" t="s">
        <v>1242</v>
      </c>
      <c r="J400" s="192" t="s">
        <v>221</v>
      </c>
      <c r="K400" s="194" t="s">
        <v>258</v>
      </c>
      <c r="L400" s="192">
        <v>73001</v>
      </c>
      <c r="M400" s="192" t="s">
        <v>1246</v>
      </c>
      <c r="N400" s="192"/>
      <c r="O400" s="192"/>
      <c r="P400" s="195">
        <v>108794</v>
      </c>
      <c r="Q400" s="68">
        <v>113440.9</v>
      </c>
      <c r="R400" s="70">
        <f t="shared" si="73"/>
        <v>1.042712833428314</v>
      </c>
      <c r="S400" s="68">
        <v>21200</v>
      </c>
      <c r="T400" s="68">
        <v>11230.79</v>
      </c>
      <c r="U400" s="70">
        <v>0.43135377358490568</v>
      </c>
      <c r="V400" s="68">
        <v>38448.422381714976</v>
      </c>
      <c r="W400" s="68">
        <v>20062.689999999999</v>
      </c>
      <c r="X400" s="70">
        <f t="shared" si="74"/>
        <v>0.52180788592099081</v>
      </c>
      <c r="Y400" s="68">
        <v>1163</v>
      </c>
      <c r="Z400" s="108">
        <v>0</v>
      </c>
      <c r="AA400" s="70">
        <f t="shared" si="75"/>
        <v>0</v>
      </c>
      <c r="AB400" s="68">
        <v>25</v>
      </c>
      <c r="AC400" s="68">
        <v>11</v>
      </c>
      <c r="AD400" s="70">
        <f t="shared" si="76"/>
        <v>0.44</v>
      </c>
      <c r="AE400" s="68">
        <v>2</v>
      </c>
      <c r="AF400" s="68">
        <v>1</v>
      </c>
      <c r="AG400" s="70">
        <f t="shared" si="77"/>
        <v>0.5</v>
      </c>
      <c r="AH400" s="68">
        <v>95.062728444884257</v>
      </c>
      <c r="AI400" s="68">
        <v>51</v>
      </c>
      <c r="AJ400" s="70">
        <f t="shared" si="78"/>
        <v>0.5364878626387094</v>
      </c>
      <c r="AK400" s="68">
        <v>3.9799545362731585</v>
      </c>
      <c r="AL400" s="68">
        <v>1</v>
      </c>
      <c r="AM400" s="70">
        <f t="shared" si="79"/>
        <v>0.25125915155211875</v>
      </c>
      <c r="AN400" s="68">
        <v>0.72125450769357258</v>
      </c>
      <c r="AO400" s="68">
        <v>0</v>
      </c>
      <c r="AP400" s="70">
        <f t="shared" si="80"/>
        <v>0</v>
      </c>
      <c r="AQ400" s="68">
        <v>11.649376313535415</v>
      </c>
      <c r="AR400" s="68">
        <v>6</v>
      </c>
      <c r="AS400" s="70">
        <f t="shared" si="81"/>
        <v>0.51504903254164758</v>
      </c>
      <c r="AT400" s="68">
        <v>3</v>
      </c>
      <c r="AU400" s="68">
        <v>2</v>
      </c>
      <c r="AV400" s="70">
        <f t="shared" si="82"/>
        <v>0.66666666666666663</v>
      </c>
      <c r="AW400" s="68">
        <v>3.1840473062234977</v>
      </c>
      <c r="AX400" s="68">
        <v>1</v>
      </c>
      <c r="AY400" s="70">
        <f t="shared" si="83"/>
        <v>0.31406568553344449</v>
      </c>
      <c r="AZ400" s="68">
        <v>10</v>
      </c>
      <c r="BA400" s="68">
        <v>6</v>
      </c>
      <c r="BB400" s="70">
        <f t="shared" si="84"/>
        <v>0.6</v>
      </c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</row>
    <row r="401" spans="1:87" x14ac:dyDescent="0.25">
      <c r="A401" s="192">
        <v>27815</v>
      </c>
      <c r="B401" s="193">
        <v>10647</v>
      </c>
      <c r="C401" s="156">
        <v>1002767141</v>
      </c>
      <c r="D401" s="194" t="s">
        <v>592</v>
      </c>
      <c r="E401" s="192" t="s">
        <v>556</v>
      </c>
      <c r="F401" s="192" t="s">
        <v>556</v>
      </c>
      <c r="G401" s="131" t="s">
        <v>269</v>
      </c>
      <c r="H401" s="131" t="s">
        <v>269</v>
      </c>
      <c r="I401" s="192" t="s">
        <v>1242</v>
      </c>
      <c r="J401" s="192" t="s">
        <v>221</v>
      </c>
      <c r="K401" s="194" t="s">
        <v>258</v>
      </c>
      <c r="L401" s="192">
        <v>73001</v>
      </c>
      <c r="M401" s="192"/>
      <c r="N401" s="192"/>
      <c r="O401" s="192"/>
      <c r="P401" s="195">
        <v>134516</v>
      </c>
      <c r="Q401" s="68">
        <v>161253.08000000002</v>
      </c>
      <c r="R401" s="70">
        <f t="shared" si="73"/>
        <v>1.1987650539712749</v>
      </c>
      <c r="S401" s="68">
        <v>20020</v>
      </c>
      <c r="T401" s="68">
        <v>14293.04</v>
      </c>
      <c r="U401" s="70">
        <v>0.71393806193806197</v>
      </c>
      <c r="V401" s="68">
        <v>37036.422381714976</v>
      </c>
      <c r="W401" s="68">
        <v>14636.96</v>
      </c>
      <c r="X401" s="70">
        <f t="shared" si="74"/>
        <v>0.39520447869247549</v>
      </c>
      <c r="Y401" s="68">
        <v>1206</v>
      </c>
      <c r="Z401" s="108">
        <v>476</v>
      </c>
      <c r="AA401" s="70">
        <f t="shared" si="75"/>
        <v>0.3946932006633499</v>
      </c>
      <c r="AB401" s="68">
        <v>29</v>
      </c>
      <c r="AC401" s="68">
        <v>30</v>
      </c>
      <c r="AD401" s="70">
        <f t="shared" si="76"/>
        <v>1.0344827586206897</v>
      </c>
      <c r="AE401" s="68">
        <v>8</v>
      </c>
      <c r="AF401" s="68">
        <v>3</v>
      </c>
      <c r="AG401" s="70">
        <f t="shared" si="77"/>
        <v>0.375</v>
      </c>
      <c r="AH401" s="68">
        <v>134.06272844488424</v>
      </c>
      <c r="AI401" s="68">
        <v>148</v>
      </c>
      <c r="AJ401" s="70">
        <f t="shared" si="78"/>
        <v>1.1039608227938285</v>
      </c>
      <c r="AK401" s="68">
        <v>7.1639181652916859</v>
      </c>
      <c r="AL401" s="68">
        <v>6</v>
      </c>
      <c r="AM401" s="70">
        <f t="shared" si="79"/>
        <v>0.83753050517372907</v>
      </c>
      <c r="AN401" s="68">
        <v>2.1637635230807177</v>
      </c>
      <c r="AO401" s="68">
        <v>3</v>
      </c>
      <c r="AP401" s="70">
        <f t="shared" si="80"/>
        <v>1.3864731371978523</v>
      </c>
      <c r="AQ401" s="68">
        <v>8.0649528324475952</v>
      </c>
      <c r="AR401" s="68">
        <v>9</v>
      </c>
      <c r="AS401" s="70">
        <f t="shared" si="81"/>
        <v>1.1159395705069031</v>
      </c>
      <c r="AT401" s="68">
        <v>3</v>
      </c>
      <c r="AU401" s="68">
        <v>6</v>
      </c>
      <c r="AV401" s="70">
        <f t="shared" si="82"/>
        <v>2</v>
      </c>
      <c r="AW401" s="68">
        <v>3.9368467695273641</v>
      </c>
      <c r="AX401" s="68">
        <v>0</v>
      </c>
      <c r="AY401" s="70">
        <f t="shared" si="83"/>
        <v>0</v>
      </c>
      <c r="AZ401" s="68">
        <v>10</v>
      </c>
      <c r="BA401" s="68">
        <v>6</v>
      </c>
      <c r="BB401" s="70">
        <f t="shared" si="84"/>
        <v>0.6</v>
      </c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</row>
    <row r="402" spans="1:87" x14ac:dyDescent="0.25">
      <c r="A402" s="192">
        <v>3588</v>
      </c>
      <c r="B402" s="193">
        <v>10647</v>
      </c>
      <c r="C402" s="156">
        <v>1012742050</v>
      </c>
      <c r="D402" s="194" t="s">
        <v>590</v>
      </c>
      <c r="E402" s="192" t="s">
        <v>556</v>
      </c>
      <c r="F402" s="192" t="s">
        <v>556</v>
      </c>
      <c r="G402" s="192" t="s">
        <v>265</v>
      </c>
      <c r="H402" s="192" t="s">
        <v>266</v>
      </c>
      <c r="I402" s="192" t="s">
        <v>1242</v>
      </c>
      <c r="J402" s="192" t="s">
        <v>221</v>
      </c>
      <c r="K402" s="194" t="s">
        <v>258</v>
      </c>
      <c r="L402" s="192">
        <v>73001</v>
      </c>
      <c r="M402" s="192"/>
      <c r="N402" s="192"/>
      <c r="O402" s="196"/>
      <c r="P402" s="195">
        <v>123307</v>
      </c>
      <c r="Q402" s="68">
        <v>33316.53</v>
      </c>
      <c r="R402" s="70">
        <f t="shared" si="73"/>
        <v>0.2701917166097626</v>
      </c>
      <c r="S402" s="68">
        <v>18625</v>
      </c>
      <c r="T402" s="68">
        <v>7771.85</v>
      </c>
      <c r="U402" s="70">
        <v>0.30527570469798659</v>
      </c>
      <c r="V402" s="68">
        <v>29119.422381714976</v>
      </c>
      <c r="W402" s="68">
        <v>16566.340000000004</v>
      </c>
      <c r="X402" s="70">
        <f t="shared" si="74"/>
        <v>0.56891032324880675</v>
      </c>
      <c r="Y402" s="68">
        <v>379</v>
      </c>
      <c r="Z402" s="108">
        <v>0</v>
      </c>
      <c r="AA402" s="70">
        <f t="shared" si="75"/>
        <v>0</v>
      </c>
      <c r="AB402" s="68">
        <v>20</v>
      </c>
      <c r="AC402" s="68">
        <v>9</v>
      </c>
      <c r="AD402" s="70">
        <f t="shared" si="76"/>
        <v>0.45</v>
      </c>
      <c r="AE402" s="68">
        <v>2</v>
      </c>
      <c r="AF402" s="68">
        <v>1</v>
      </c>
      <c r="AG402" s="70">
        <f t="shared" si="77"/>
        <v>0.5</v>
      </c>
      <c r="AH402" s="68">
        <v>67.062728444884257</v>
      </c>
      <c r="AI402" s="68">
        <v>48</v>
      </c>
      <c r="AJ402" s="70">
        <f t="shared" si="78"/>
        <v>0.71574779483433892</v>
      </c>
      <c r="AK402" s="68">
        <v>2.3879727217638953</v>
      </c>
      <c r="AL402" s="68">
        <v>1</v>
      </c>
      <c r="AM402" s="70">
        <f t="shared" si="79"/>
        <v>0.41876525258686453</v>
      </c>
      <c r="AN402" s="68">
        <v>0.72125450769357258</v>
      </c>
      <c r="AO402" s="68">
        <v>0</v>
      </c>
      <c r="AP402" s="70">
        <f t="shared" si="80"/>
        <v>0</v>
      </c>
      <c r="AQ402" s="68">
        <v>6.2727410919036846</v>
      </c>
      <c r="AR402" s="68">
        <v>7</v>
      </c>
      <c r="AS402" s="70">
        <f t="shared" si="81"/>
        <v>1.1159395705069031</v>
      </c>
      <c r="AT402" s="68">
        <v>2</v>
      </c>
      <c r="AU402" s="68">
        <v>0</v>
      </c>
      <c r="AV402" s="70">
        <f t="shared" si="82"/>
        <v>0</v>
      </c>
      <c r="AW402" s="68">
        <v>3.6087957165698556</v>
      </c>
      <c r="AX402" s="68">
        <v>0</v>
      </c>
      <c r="AY402" s="70">
        <f t="shared" si="83"/>
        <v>0</v>
      </c>
      <c r="AZ402" s="68">
        <v>10</v>
      </c>
      <c r="BA402" s="68">
        <v>2</v>
      </c>
      <c r="BB402" s="70">
        <f t="shared" si="84"/>
        <v>0.2</v>
      </c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</row>
    <row r="403" spans="1:87" x14ac:dyDescent="0.25">
      <c r="A403" s="192">
        <v>10418</v>
      </c>
      <c r="B403" s="193">
        <v>10647</v>
      </c>
      <c r="C403" s="156">
        <v>1034936144</v>
      </c>
      <c r="D403" s="194" t="s">
        <v>598</v>
      </c>
      <c r="E403" s="192" t="s">
        <v>556</v>
      </c>
      <c r="F403" s="192" t="s">
        <v>556</v>
      </c>
      <c r="G403" s="192" t="s">
        <v>305</v>
      </c>
      <c r="H403" s="192" t="s">
        <v>306</v>
      </c>
      <c r="I403" s="192" t="s">
        <v>1242</v>
      </c>
      <c r="J403" s="192" t="s">
        <v>221</v>
      </c>
      <c r="K403" s="194" t="s">
        <v>258</v>
      </c>
      <c r="L403" s="192">
        <v>73001</v>
      </c>
      <c r="M403" s="194" t="s">
        <v>1236</v>
      </c>
      <c r="N403" s="192"/>
      <c r="O403" s="196"/>
      <c r="P403" s="195">
        <v>134516</v>
      </c>
      <c r="Q403" s="68">
        <v>101740.92</v>
      </c>
      <c r="R403" s="70">
        <f t="shared" si="73"/>
        <v>0.75634809242023249</v>
      </c>
      <c r="S403" s="68">
        <v>28384</v>
      </c>
      <c r="T403" s="68">
        <v>21603.47</v>
      </c>
      <c r="U403" s="70">
        <v>0.76111436020293111</v>
      </c>
      <c r="V403" s="68">
        <v>48136.20697329774</v>
      </c>
      <c r="W403" s="68">
        <v>39112.239999999998</v>
      </c>
      <c r="X403" s="70">
        <f t="shared" si="74"/>
        <v>0.81253265388559714</v>
      </c>
      <c r="Y403" s="68">
        <v>3526</v>
      </c>
      <c r="Z403" s="108">
        <v>389</v>
      </c>
      <c r="AA403" s="70">
        <f t="shared" si="75"/>
        <v>0.11032331253545094</v>
      </c>
      <c r="AB403" s="68">
        <v>39</v>
      </c>
      <c r="AC403" s="68">
        <v>18</v>
      </c>
      <c r="AD403" s="70">
        <f t="shared" si="76"/>
        <v>0.46153846153846156</v>
      </c>
      <c r="AE403" s="68">
        <v>5</v>
      </c>
      <c r="AF403" s="68">
        <v>1</v>
      </c>
      <c r="AG403" s="70">
        <f t="shared" si="77"/>
        <v>0.2</v>
      </c>
      <c r="AH403" s="68">
        <v>163.06272844488424</v>
      </c>
      <c r="AI403" s="68">
        <v>132</v>
      </c>
      <c r="AJ403" s="70">
        <f t="shared" si="78"/>
        <v>0.80950442359742836</v>
      </c>
      <c r="AK403" s="68">
        <v>5.5719363507824218</v>
      </c>
      <c r="AL403" s="68">
        <v>4</v>
      </c>
      <c r="AM403" s="70">
        <f t="shared" si="79"/>
        <v>0.71788329014891072</v>
      </c>
      <c r="AN403" s="68">
        <v>3.6062725384678629</v>
      </c>
      <c r="AO403" s="68">
        <v>4</v>
      </c>
      <c r="AP403" s="70">
        <f t="shared" si="80"/>
        <v>1.1091785097582818</v>
      </c>
      <c r="AQ403" s="68">
        <v>8.0649528324475952</v>
      </c>
      <c r="AR403" s="68">
        <v>6</v>
      </c>
      <c r="AS403" s="70">
        <f t="shared" si="81"/>
        <v>0.74395971367126867</v>
      </c>
      <c r="AT403" s="68">
        <v>4</v>
      </c>
      <c r="AU403" s="68">
        <v>3</v>
      </c>
      <c r="AV403" s="70">
        <f t="shared" si="82"/>
        <v>0.75</v>
      </c>
      <c r="AW403" s="68">
        <v>3.9368467695273641</v>
      </c>
      <c r="AX403" s="68">
        <v>0</v>
      </c>
      <c r="AY403" s="70">
        <f t="shared" si="83"/>
        <v>0</v>
      </c>
      <c r="AZ403" s="68">
        <v>10</v>
      </c>
      <c r="BA403" s="68">
        <v>0</v>
      </c>
      <c r="BB403" s="70">
        <f t="shared" si="84"/>
        <v>0</v>
      </c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</row>
    <row r="404" spans="1:87" x14ac:dyDescent="0.25">
      <c r="A404" s="192">
        <v>27817</v>
      </c>
      <c r="B404" s="193">
        <v>10647</v>
      </c>
      <c r="C404" s="156">
        <v>1050458908</v>
      </c>
      <c r="D404" s="194" t="s">
        <v>595</v>
      </c>
      <c r="E404" s="192" t="s">
        <v>556</v>
      </c>
      <c r="F404" s="192" t="s">
        <v>556</v>
      </c>
      <c r="G404" s="192" t="s">
        <v>259</v>
      </c>
      <c r="H404" s="192" t="s">
        <v>259</v>
      </c>
      <c r="I404" s="192" t="s">
        <v>1242</v>
      </c>
      <c r="J404" s="192" t="s">
        <v>221</v>
      </c>
      <c r="K404" s="194" t="s">
        <v>258</v>
      </c>
      <c r="L404" s="192">
        <v>73001</v>
      </c>
      <c r="M404" s="194" t="s">
        <v>1162</v>
      </c>
      <c r="N404" s="192">
        <v>5</v>
      </c>
      <c r="O404" s="196">
        <v>0.1</v>
      </c>
      <c r="P404" s="195">
        <v>112097</v>
      </c>
      <c r="Q404" s="68">
        <v>78021.78</v>
      </c>
      <c r="R404" s="70">
        <f t="shared" si="73"/>
        <v>0.69602023247722955</v>
      </c>
      <c r="S404" s="68">
        <v>30214</v>
      </c>
      <c r="T404" s="68">
        <v>6954.7800000000007</v>
      </c>
      <c r="U404" s="70">
        <v>0.2301840206526776</v>
      </c>
      <c r="V404" s="68">
        <v>31237.900528326572</v>
      </c>
      <c r="W404" s="68">
        <v>23053.899999999998</v>
      </c>
      <c r="X404" s="70">
        <f t="shared" si="74"/>
        <v>0.7380105452059651</v>
      </c>
      <c r="Y404" s="68">
        <v>1006</v>
      </c>
      <c r="Z404" s="108">
        <v>240</v>
      </c>
      <c r="AA404" s="70">
        <f t="shared" si="75"/>
        <v>0.23856858846918488</v>
      </c>
      <c r="AB404" s="68">
        <v>29</v>
      </c>
      <c r="AC404" s="68">
        <v>10</v>
      </c>
      <c r="AD404" s="70">
        <f t="shared" si="76"/>
        <v>0.34482758620689657</v>
      </c>
      <c r="AE404" s="68">
        <v>4</v>
      </c>
      <c r="AF404" s="68">
        <v>2</v>
      </c>
      <c r="AG404" s="70">
        <f t="shared" si="77"/>
        <v>0.5</v>
      </c>
      <c r="AH404" s="68">
        <v>135.29704633366319</v>
      </c>
      <c r="AI404" s="68">
        <v>89</v>
      </c>
      <c r="AJ404" s="70">
        <f t="shared" si="78"/>
        <v>0.65781184742579224</v>
      </c>
      <c r="AK404" s="68">
        <v>5.5719363507824218</v>
      </c>
      <c r="AL404" s="68">
        <v>3</v>
      </c>
      <c r="AM404" s="70">
        <f t="shared" si="79"/>
        <v>0.53841246761168304</v>
      </c>
      <c r="AN404" s="68">
        <v>1.4425090153871452</v>
      </c>
      <c r="AO404" s="68">
        <v>1</v>
      </c>
      <c r="AP404" s="70">
        <f t="shared" si="80"/>
        <v>0.69323656859892613</v>
      </c>
      <c r="AQ404" s="68">
        <v>9.8571645729915041</v>
      </c>
      <c r="AR404" s="68">
        <v>10</v>
      </c>
      <c r="AS404" s="70">
        <f t="shared" si="81"/>
        <v>1.0144905186426392</v>
      </c>
      <c r="AT404" s="68">
        <v>14</v>
      </c>
      <c r="AU404" s="68">
        <v>15</v>
      </c>
      <c r="AV404" s="70">
        <f t="shared" si="82"/>
        <v>1.0714285714285714</v>
      </c>
      <c r="AW404" s="68">
        <v>3.2807153968576892</v>
      </c>
      <c r="AX404" s="68">
        <v>0</v>
      </c>
      <c r="AY404" s="70">
        <f t="shared" si="83"/>
        <v>0</v>
      </c>
      <c r="AZ404" s="68">
        <v>8</v>
      </c>
      <c r="BA404" s="68">
        <v>1</v>
      </c>
      <c r="BB404" s="70">
        <f t="shared" si="84"/>
        <v>0.125</v>
      </c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</row>
    <row r="405" spans="1:87" x14ac:dyDescent="0.25">
      <c r="A405" s="197">
        <v>10434</v>
      </c>
      <c r="B405" s="198">
        <v>10647</v>
      </c>
      <c r="C405" s="199">
        <v>1077952503</v>
      </c>
      <c r="D405" s="200" t="s">
        <v>596</v>
      </c>
      <c r="E405" s="188" t="s">
        <v>556</v>
      </c>
      <c r="F405" s="188" t="s">
        <v>556</v>
      </c>
      <c r="G405" s="197" t="s">
        <v>260</v>
      </c>
      <c r="H405" s="197" t="s">
        <v>261</v>
      </c>
      <c r="I405" s="197" t="s">
        <v>1242</v>
      </c>
      <c r="J405" s="197" t="s">
        <v>221</v>
      </c>
      <c r="K405" s="190" t="s">
        <v>258</v>
      </c>
      <c r="L405" s="188">
        <v>73001</v>
      </c>
      <c r="M405" s="201" t="s">
        <v>1159</v>
      </c>
      <c r="N405" s="188">
        <v>5</v>
      </c>
      <c r="O405" s="188">
        <v>0.5</v>
      </c>
      <c r="P405" s="191">
        <v>100887</v>
      </c>
      <c r="Q405" s="68">
        <v>158344.38999999998</v>
      </c>
      <c r="R405" s="70">
        <f t="shared" si="73"/>
        <v>1.5695222377511471</v>
      </c>
      <c r="S405" s="68">
        <v>25316</v>
      </c>
      <c r="T405" s="68">
        <v>16635.21</v>
      </c>
      <c r="U405" s="70">
        <v>0.65710262284721133</v>
      </c>
      <c r="V405" s="68">
        <v>27415.27526431546</v>
      </c>
      <c r="W405" s="68">
        <v>28670</v>
      </c>
      <c r="X405" s="70">
        <f t="shared" si="74"/>
        <v>1.0457673586563521</v>
      </c>
      <c r="Y405" s="68">
        <v>2029</v>
      </c>
      <c r="Z405" s="108">
        <v>779</v>
      </c>
      <c r="AA405" s="70">
        <f t="shared" si="75"/>
        <v>0.38393297190734355</v>
      </c>
      <c r="AB405" s="68">
        <v>26</v>
      </c>
      <c r="AC405" s="68">
        <v>13</v>
      </c>
      <c r="AD405" s="70">
        <f t="shared" si="76"/>
        <v>0.5</v>
      </c>
      <c r="AE405" s="68">
        <v>5</v>
      </c>
      <c r="AF405" s="68">
        <v>2</v>
      </c>
      <c r="AG405" s="70">
        <f t="shared" si="77"/>
        <v>0.4</v>
      </c>
      <c r="AH405" s="68">
        <v>82.598312190664686</v>
      </c>
      <c r="AI405" s="68">
        <v>96</v>
      </c>
      <c r="AJ405" s="70">
        <f t="shared" si="78"/>
        <v>1.1622513518000188</v>
      </c>
      <c r="AK405" s="68">
        <v>4.7759454435277906</v>
      </c>
      <c r="AL405" s="68">
        <v>2</v>
      </c>
      <c r="AM405" s="70">
        <f t="shared" si="79"/>
        <v>0.41876525258686453</v>
      </c>
      <c r="AN405" s="68">
        <v>2.8850180307742903</v>
      </c>
      <c r="AO405" s="68">
        <v>3</v>
      </c>
      <c r="AP405" s="70">
        <f t="shared" si="80"/>
        <v>1.0398548528983891</v>
      </c>
      <c r="AQ405" s="68">
        <v>7.1688469621756399</v>
      </c>
      <c r="AR405" s="68">
        <v>3</v>
      </c>
      <c r="AS405" s="70">
        <f t="shared" si="81"/>
        <v>0.41847733894008865</v>
      </c>
      <c r="AT405" s="68">
        <v>3</v>
      </c>
      <c r="AU405" s="68">
        <v>6</v>
      </c>
      <c r="AV405" s="70">
        <f t="shared" si="82"/>
        <v>2</v>
      </c>
      <c r="AW405" s="68">
        <v>2.9526350771455232</v>
      </c>
      <c r="AX405" s="68">
        <v>0</v>
      </c>
      <c r="AY405" s="70">
        <f t="shared" si="83"/>
        <v>0</v>
      </c>
      <c r="AZ405" s="68">
        <v>4</v>
      </c>
      <c r="BA405" s="68">
        <v>7</v>
      </c>
      <c r="BB405" s="70">
        <f t="shared" si="84"/>
        <v>1.75</v>
      </c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</row>
    <row r="406" spans="1:87" x14ac:dyDescent="0.25">
      <c r="A406" s="192">
        <v>21123</v>
      </c>
      <c r="B406" s="193">
        <v>12886</v>
      </c>
      <c r="C406" s="156">
        <v>1005206576</v>
      </c>
      <c r="D406" s="194" t="s">
        <v>636</v>
      </c>
      <c r="E406" s="192" t="s">
        <v>551</v>
      </c>
      <c r="F406" s="192" t="s">
        <v>551</v>
      </c>
      <c r="G406" s="192" t="s">
        <v>277</v>
      </c>
      <c r="H406" s="192" t="s">
        <v>277</v>
      </c>
      <c r="I406" s="192" t="s">
        <v>1242</v>
      </c>
      <c r="J406" s="192" t="s">
        <v>221</v>
      </c>
      <c r="K406" s="194" t="s">
        <v>270</v>
      </c>
      <c r="L406" s="192">
        <v>73004</v>
      </c>
      <c r="M406" s="192"/>
      <c r="N406" s="192"/>
      <c r="O406" s="196"/>
      <c r="P406" s="195">
        <v>587542</v>
      </c>
      <c r="Q406" s="68">
        <v>0</v>
      </c>
      <c r="R406" s="70">
        <f t="shared" si="73"/>
        <v>0</v>
      </c>
      <c r="S406" s="68">
        <v>80315</v>
      </c>
      <c r="T406" s="68">
        <v>0</v>
      </c>
      <c r="U406" s="70">
        <v>0</v>
      </c>
      <c r="V406" s="68">
        <v>137897.0746312541</v>
      </c>
      <c r="W406" s="68">
        <v>0</v>
      </c>
      <c r="X406" s="70">
        <f t="shared" si="74"/>
        <v>0</v>
      </c>
      <c r="Y406" s="68">
        <v>6954</v>
      </c>
      <c r="Z406" s="108">
        <v>0</v>
      </c>
      <c r="AA406" s="70">
        <f t="shared" si="75"/>
        <v>0</v>
      </c>
      <c r="AB406" s="68">
        <v>73</v>
      </c>
      <c r="AC406" s="68">
        <v>0</v>
      </c>
      <c r="AD406" s="70">
        <f t="shared" si="76"/>
        <v>0</v>
      </c>
      <c r="AE406" s="68">
        <v>7</v>
      </c>
      <c r="AF406" s="68">
        <v>0</v>
      </c>
      <c r="AG406" s="70">
        <f t="shared" si="77"/>
        <v>0</v>
      </c>
      <c r="AH406" s="68">
        <v>343.92461298510085</v>
      </c>
      <c r="AI406" s="68">
        <v>0</v>
      </c>
      <c r="AJ406" s="70">
        <f t="shared" si="78"/>
        <v>0</v>
      </c>
      <c r="AK406" s="68">
        <v>14.327836330583372</v>
      </c>
      <c r="AL406" s="68">
        <v>0</v>
      </c>
      <c r="AM406" s="70">
        <f t="shared" si="79"/>
        <v>0</v>
      </c>
      <c r="AN406" s="68">
        <v>10.818817615403589</v>
      </c>
      <c r="AO406" s="68">
        <v>0</v>
      </c>
      <c r="AP406" s="70">
        <f t="shared" si="80"/>
        <v>0</v>
      </c>
      <c r="AQ406" s="68">
        <v>66.311834400124667</v>
      </c>
      <c r="AR406" s="68">
        <v>0</v>
      </c>
      <c r="AS406" s="70">
        <f t="shared" si="81"/>
        <v>0</v>
      </c>
      <c r="AT406" s="68">
        <v>26</v>
      </c>
      <c r="AU406" s="68">
        <v>0</v>
      </c>
      <c r="AV406" s="70">
        <f t="shared" si="82"/>
        <v>0</v>
      </c>
      <c r="AW406" s="68">
        <v>17.195447565060263</v>
      </c>
      <c r="AX406" s="68">
        <v>0</v>
      </c>
      <c r="AY406" s="70">
        <f t="shared" si="83"/>
        <v>0</v>
      </c>
      <c r="AZ406" s="68">
        <v>33</v>
      </c>
      <c r="BA406" s="68">
        <v>0</v>
      </c>
      <c r="BB406" s="70">
        <f t="shared" si="84"/>
        <v>0</v>
      </c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</row>
    <row r="407" spans="1:87" x14ac:dyDescent="0.25">
      <c r="A407" s="192">
        <v>12152</v>
      </c>
      <c r="B407" s="193">
        <v>21123</v>
      </c>
      <c r="C407" s="156">
        <v>1081870956</v>
      </c>
      <c r="D407" s="194" t="s">
        <v>701</v>
      </c>
      <c r="E407" s="192" t="s">
        <v>554</v>
      </c>
      <c r="F407" s="192" t="s">
        <v>554</v>
      </c>
      <c r="G407" s="192" t="s">
        <v>185</v>
      </c>
      <c r="H407" s="192" t="s">
        <v>185</v>
      </c>
      <c r="I407" s="192" t="s">
        <v>1242</v>
      </c>
      <c r="J407" s="192" t="s">
        <v>221</v>
      </c>
      <c r="K407" s="194" t="s">
        <v>270</v>
      </c>
      <c r="L407" s="192">
        <v>73004</v>
      </c>
      <c r="M407" s="192"/>
      <c r="N407" s="192"/>
      <c r="O407" s="196"/>
      <c r="P407" s="195">
        <v>270269</v>
      </c>
      <c r="Q407" s="68">
        <v>0</v>
      </c>
      <c r="R407" s="70">
        <f t="shared" si="73"/>
        <v>0</v>
      </c>
      <c r="S407" s="68">
        <v>42696</v>
      </c>
      <c r="T407" s="68">
        <v>0</v>
      </c>
      <c r="U407" s="70">
        <v>0</v>
      </c>
      <c r="V407" s="68">
        <v>54037.641670925113</v>
      </c>
      <c r="W407" s="68">
        <v>0</v>
      </c>
      <c r="X407" s="70">
        <f t="shared" si="74"/>
        <v>0</v>
      </c>
      <c r="Y407" s="68">
        <v>3410</v>
      </c>
      <c r="Z407" s="108">
        <v>0</v>
      </c>
      <c r="AA407" s="70">
        <f t="shared" si="75"/>
        <v>0</v>
      </c>
      <c r="AB407" s="68">
        <v>27</v>
      </c>
      <c r="AC407" s="68">
        <v>4</v>
      </c>
      <c r="AD407" s="70">
        <f t="shared" si="76"/>
        <v>0.14814814814814814</v>
      </c>
      <c r="AE407" s="68">
        <v>3</v>
      </c>
      <c r="AF407" s="68">
        <v>1</v>
      </c>
      <c r="AG407" s="70">
        <f t="shared" si="77"/>
        <v>0.33333333333333331</v>
      </c>
      <c r="AH407" s="68">
        <v>121.06272844488426</v>
      </c>
      <c r="AI407" s="68">
        <v>4</v>
      </c>
      <c r="AJ407" s="70">
        <f t="shared" si="78"/>
        <v>3.3040722370808483E-2</v>
      </c>
      <c r="AK407" s="68">
        <v>8.7558999798009491</v>
      </c>
      <c r="AL407" s="68">
        <v>0</v>
      </c>
      <c r="AM407" s="70">
        <f t="shared" si="79"/>
        <v>0</v>
      </c>
      <c r="AN407" s="68">
        <v>8.6550540923228709</v>
      </c>
      <c r="AO407" s="68">
        <v>0</v>
      </c>
      <c r="AP407" s="70">
        <f t="shared" si="80"/>
        <v>0</v>
      </c>
      <c r="AQ407" s="68">
        <v>43.013081773053841</v>
      </c>
      <c r="AR407" s="68">
        <v>0</v>
      </c>
      <c r="AS407" s="70">
        <f t="shared" si="81"/>
        <v>0</v>
      </c>
      <c r="AT407" s="68">
        <v>7</v>
      </c>
      <c r="AU407" s="68">
        <v>0</v>
      </c>
      <c r="AV407" s="70">
        <f t="shared" si="82"/>
        <v>0</v>
      </c>
      <c r="AW407" s="68">
        <v>7.9098965145662312</v>
      </c>
      <c r="AX407" s="68">
        <v>0</v>
      </c>
      <c r="AY407" s="70">
        <f t="shared" si="83"/>
        <v>0</v>
      </c>
      <c r="AZ407" s="68">
        <v>15</v>
      </c>
      <c r="BA407" s="68">
        <v>0</v>
      </c>
      <c r="BB407" s="70">
        <f t="shared" si="84"/>
        <v>0</v>
      </c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</row>
    <row r="408" spans="1:87" x14ac:dyDescent="0.25">
      <c r="A408" s="192">
        <v>21571</v>
      </c>
      <c r="B408" s="193">
        <v>12152</v>
      </c>
      <c r="C408" s="156">
        <v>1016508358</v>
      </c>
      <c r="D408" s="194" t="s">
        <v>603</v>
      </c>
      <c r="E408" s="192" t="s">
        <v>556</v>
      </c>
      <c r="F408" s="192" t="s">
        <v>556</v>
      </c>
      <c r="G408" s="192" t="s">
        <v>417</v>
      </c>
      <c r="H408" s="192" t="s">
        <v>417</v>
      </c>
      <c r="I408" s="192" t="s">
        <v>1242</v>
      </c>
      <c r="J408" s="192" t="s">
        <v>221</v>
      </c>
      <c r="K408" s="194" t="s">
        <v>270</v>
      </c>
      <c r="L408" s="192">
        <v>73004</v>
      </c>
      <c r="M408" s="192" t="s">
        <v>1159</v>
      </c>
      <c r="N408" s="192">
        <v>10</v>
      </c>
      <c r="O408" s="192">
        <v>0.3</v>
      </c>
      <c r="P408" s="195">
        <v>129259</v>
      </c>
      <c r="Q408" s="68">
        <v>35092.19</v>
      </c>
      <c r="R408" s="70">
        <f t="shared" si="73"/>
        <v>0.27148740126412862</v>
      </c>
      <c r="S408" s="68">
        <v>18468</v>
      </c>
      <c r="T408" s="68">
        <v>6193.91</v>
      </c>
      <c r="U408" s="70">
        <v>0.33538607320771063</v>
      </c>
      <c r="V408" s="68">
        <v>29984.684384456501</v>
      </c>
      <c r="W408" s="68">
        <v>6216.08</v>
      </c>
      <c r="X408" s="70">
        <f t="shared" si="74"/>
        <v>0.20730850191047198</v>
      </c>
      <c r="Y408" s="68">
        <v>853</v>
      </c>
      <c r="Z408" s="108">
        <v>0</v>
      </c>
      <c r="AA408" s="70">
        <f t="shared" si="75"/>
        <v>0</v>
      </c>
      <c r="AB408" s="68">
        <v>11</v>
      </c>
      <c r="AC408" s="68">
        <v>1</v>
      </c>
      <c r="AD408" s="70">
        <f t="shared" si="76"/>
        <v>9.0909090909090912E-2</v>
      </c>
      <c r="AE408" s="68">
        <v>1</v>
      </c>
      <c r="AF408" s="68">
        <v>0</v>
      </c>
      <c r="AG408" s="70">
        <f t="shared" si="77"/>
        <v>0</v>
      </c>
      <c r="AH408" s="68">
        <v>80.631786174775954</v>
      </c>
      <c r="AI408" s="68">
        <v>0</v>
      </c>
      <c r="AJ408" s="70">
        <f t="shared" si="78"/>
        <v>0</v>
      </c>
      <c r="AK408" s="68">
        <v>3.9799545362731585</v>
      </c>
      <c r="AL408" s="68">
        <v>0</v>
      </c>
      <c r="AM408" s="70">
        <f t="shared" si="79"/>
        <v>0</v>
      </c>
      <c r="AN408" s="68">
        <v>1.4425090153871452</v>
      </c>
      <c r="AO408" s="68">
        <v>0</v>
      </c>
      <c r="AP408" s="70">
        <f t="shared" si="80"/>
        <v>0</v>
      </c>
      <c r="AQ408" s="68">
        <v>8.9610587027195496</v>
      </c>
      <c r="AR408" s="68">
        <v>1</v>
      </c>
      <c r="AS408" s="70">
        <f t="shared" si="81"/>
        <v>0.11159395705069031</v>
      </c>
      <c r="AT408" s="68">
        <v>7</v>
      </c>
      <c r="AU408" s="68">
        <v>3</v>
      </c>
      <c r="AV408" s="70">
        <f t="shared" si="82"/>
        <v>0.42857142857142855</v>
      </c>
      <c r="AW408" s="68">
        <v>3.7829914402921405</v>
      </c>
      <c r="AX408" s="68">
        <v>0</v>
      </c>
      <c r="AY408" s="70">
        <f t="shared" si="83"/>
        <v>0</v>
      </c>
      <c r="AZ408" s="68">
        <v>6</v>
      </c>
      <c r="BA408" s="68">
        <v>5</v>
      </c>
      <c r="BB408" s="70">
        <f t="shared" si="84"/>
        <v>0.83333333333333337</v>
      </c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</row>
    <row r="409" spans="1:87" x14ac:dyDescent="0.25">
      <c r="A409" s="192">
        <v>10818</v>
      </c>
      <c r="B409" s="193">
        <v>12152</v>
      </c>
      <c r="C409" s="193">
        <v>1073381533</v>
      </c>
      <c r="D409" s="194" t="s">
        <v>604</v>
      </c>
      <c r="E409" s="192" t="s">
        <v>556</v>
      </c>
      <c r="F409" s="192" t="s">
        <v>556</v>
      </c>
      <c r="G409" s="192" t="s">
        <v>272</v>
      </c>
      <c r="H409" s="192" t="s">
        <v>272</v>
      </c>
      <c r="I409" s="192" t="s">
        <v>1242</v>
      </c>
      <c r="J409" s="192" t="s">
        <v>221</v>
      </c>
      <c r="K409" s="194" t="s">
        <v>270</v>
      </c>
      <c r="L409" s="192">
        <v>73004</v>
      </c>
      <c r="M409" s="192" t="s">
        <v>1246</v>
      </c>
      <c r="N409" s="192"/>
      <c r="O409" s="196"/>
      <c r="P409" s="195">
        <v>141010</v>
      </c>
      <c r="Q409" s="68">
        <v>0</v>
      </c>
      <c r="R409" s="70">
        <f t="shared" si="73"/>
        <v>0</v>
      </c>
      <c r="S409" s="68">
        <v>24228</v>
      </c>
      <c r="T409" s="68">
        <v>564.35</v>
      </c>
      <c r="U409" s="70">
        <v>2.3293297011721975E-2</v>
      </c>
      <c r="V409" s="68">
        <v>24052.957286468602</v>
      </c>
      <c r="W409" s="68">
        <v>3480</v>
      </c>
      <c r="X409" s="70">
        <f t="shared" si="74"/>
        <v>0.14468075416064258</v>
      </c>
      <c r="Y409" s="68">
        <v>2557</v>
      </c>
      <c r="Z409" s="108">
        <v>149</v>
      </c>
      <c r="AA409" s="70">
        <f t="shared" si="75"/>
        <v>5.8271411810715684E-2</v>
      </c>
      <c r="AB409" s="68">
        <v>16</v>
      </c>
      <c r="AC409" s="68">
        <v>4</v>
      </c>
      <c r="AD409" s="70">
        <f t="shared" si="76"/>
        <v>0.25</v>
      </c>
      <c r="AE409" s="68">
        <v>2</v>
      </c>
      <c r="AF409" s="68">
        <v>2</v>
      </c>
      <c r="AG409" s="70">
        <f t="shared" si="77"/>
        <v>1</v>
      </c>
      <c r="AH409" s="68">
        <v>40.430942270108297</v>
      </c>
      <c r="AI409" s="68">
        <v>0</v>
      </c>
      <c r="AJ409" s="70">
        <f t="shared" si="78"/>
        <v>0</v>
      </c>
      <c r="AK409" s="68">
        <v>4.7759454435277906</v>
      </c>
      <c r="AL409" s="68">
        <v>0</v>
      </c>
      <c r="AM409" s="70">
        <f t="shared" si="79"/>
        <v>0</v>
      </c>
      <c r="AN409" s="68">
        <v>7.2125450769357258</v>
      </c>
      <c r="AO409" s="68">
        <v>0</v>
      </c>
      <c r="AP409" s="70">
        <f t="shared" si="80"/>
        <v>0</v>
      </c>
      <c r="AQ409" s="68">
        <v>34.052023070334286</v>
      </c>
      <c r="AR409" s="68">
        <v>4</v>
      </c>
      <c r="AS409" s="70">
        <f t="shared" si="81"/>
        <v>0.11746732321125296</v>
      </c>
      <c r="AT409" s="68">
        <v>0</v>
      </c>
      <c r="AU409" s="68">
        <v>0</v>
      </c>
      <c r="AV409" s="70" t="e">
        <f t="shared" si="82"/>
        <v>#DIV/0!</v>
      </c>
      <c r="AW409" s="68">
        <v>4.1269050742740907</v>
      </c>
      <c r="AX409" s="68">
        <v>0</v>
      </c>
      <c r="AY409" s="70">
        <f t="shared" si="83"/>
        <v>0</v>
      </c>
      <c r="AZ409" s="68">
        <v>9</v>
      </c>
      <c r="BA409" s="68">
        <v>0</v>
      </c>
      <c r="BB409" s="70">
        <f t="shared" si="84"/>
        <v>0</v>
      </c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</row>
    <row r="410" spans="1:87" x14ac:dyDescent="0.25">
      <c r="A410" s="192">
        <v>10618</v>
      </c>
      <c r="B410" s="193">
        <v>21123</v>
      </c>
      <c r="C410" s="156">
        <v>1067976447</v>
      </c>
      <c r="D410" s="194" t="s">
        <v>588</v>
      </c>
      <c r="E410" s="192" t="s">
        <v>554</v>
      </c>
      <c r="F410" s="192" t="s">
        <v>554</v>
      </c>
      <c r="G410" s="192" t="s">
        <v>267</v>
      </c>
      <c r="H410" s="192" t="s">
        <v>267</v>
      </c>
      <c r="I410" s="192" t="s">
        <v>1242</v>
      </c>
      <c r="J410" s="192" t="s">
        <v>221</v>
      </c>
      <c r="K410" s="194" t="s">
        <v>270</v>
      </c>
      <c r="L410" s="192">
        <v>73004</v>
      </c>
      <c r="M410" s="192"/>
      <c r="N410" s="192"/>
      <c r="O410" s="192"/>
      <c r="P410" s="195">
        <v>317273</v>
      </c>
      <c r="Q410" s="68">
        <v>2260</v>
      </c>
      <c r="R410" s="70">
        <f t="shared" si="73"/>
        <v>7.1232030459572673E-3</v>
      </c>
      <c r="S410" s="68">
        <v>37619</v>
      </c>
      <c r="T410" s="68">
        <v>3738.26</v>
      </c>
      <c r="U410" s="70">
        <v>9.9371594141258415E-2</v>
      </c>
      <c r="V410" s="68">
        <v>83859.43296032901</v>
      </c>
      <c r="W410" s="68">
        <v>2382.17</v>
      </c>
      <c r="X410" s="70">
        <f t="shared" si="74"/>
        <v>2.8406702930210869E-2</v>
      </c>
      <c r="Y410" s="68">
        <v>3544</v>
      </c>
      <c r="Z410" s="108">
        <v>0</v>
      </c>
      <c r="AA410" s="70">
        <f t="shared" si="75"/>
        <v>0</v>
      </c>
      <c r="AB410" s="68">
        <v>46</v>
      </c>
      <c r="AC410" s="68">
        <v>16</v>
      </c>
      <c r="AD410" s="70">
        <f t="shared" si="76"/>
        <v>0.34782608695652173</v>
      </c>
      <c r="AE410" s="68">
        <v>4</v>
      </c>
      <c r="AF410" s="68">
        <v>1</v>
      </c>
      <c r="AG410" s="70">
        <f t="shared" si="77"/>
        <v>0.25</v>
      </c>
      <c r="AH410" s="68">
        <v>222.86188454021658</v>
      </c>
      <c r="AI410" s="68">
        <v>0</v>
      </c>
      <c r="AJ410" s="70">
        <f t="shared" si="78"/>
        <v>0</v>
      </c>
      <c r="AK410" s="68">
        <v>5.5719363507824218</v>
      </c>
      <c r="AL410" s="68">
        <v>0</v>
      </c>
      <c r="AM410" s="70">
        <f t="shared" si="79"/>
        <v>0</v>
      </c>
      <c r="AN410" s="68">
        <v>2.1637635230807177</v>
      </c>
      <c r="AO410" s="68">
        <v>0</v>
      </c>
      <c r="AP410" s="70">
        <f t="shared" si="80"/>
        <v>0</v>
      </c>
      <c r="AQ410" s="68">
        <v>23.298752627070829</v>
      </c>
      <c r="AR410" s="68">
        <v>1</v>
      </c>
      <c r="AS410" s="70">
        <f t="shared" si="81"/>
        <v>4.2920752711803963E-2</v>
      </c>
      <c r="AT410" s="68">
        <v>19</v>
      </c>
      <c r="AU410" s="68">
        <v>0</v>
      </c>
      <c r="AV410" s="70">
        <f t="shared" si="82"/>
        <v>0</v>
      </c>
      <c r="AW410" s="68">
        <v>9.2855510504940337</v>
      </c>
      <c r="AX410" s="68">
        <v>0</v>
      </c>
      <c r="AY410" s="70">
        <f t="shared" si="83"/>
        <v>0</v>
      </c>
      <c r="AZ410" s="68">
        <v>18</v>
      </c>
      <c r="BA410" s="68">
        <v>0</v>
      </c>
      <c r="BB410" s="70">
        <f t="shared" si="84"/>
        <v>0</v>
      </c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</row>
    <row r="411" spans="1:87" x14ac:dyDescent="0.25">
      <c r="A411" s="192">
        <v>10221</v>
      </c>
      <c r="B411" s="193">
        <v>10618</v>
      </c>
      <c r="C411" s="202">
        <v>1078994207</v>
      </c>
      <c r="D411" s="194" t="s">
        <v>606</v>
      </c>
      <c r="E411" s="192" t="s">
        <v>556</v>
      </c>
      <c r="F411" s="192" t="s">
        <v>556</v>
      </c>
      <c r="G411" s="192" t="s">
        <v>415</v>
      </c>
      <c r="H411" s="192" t="s">
        <v>416</v>
      </c>
      <c r="I411" s="192" t="s">
        <v>1242</v>
      </c>
      <c r="J411" s="192" t="s">
        <v>221</v>
      </c>
      <c r="K411" s="194" t="s">
        <v>270</v>
      </c>
      <c r="L411" s="192">
        <v>73004</v>
      </c>
      <c r="M411" s="192" t="s">
        <v>1236</v>
      </c>
      <c r="N411" s="192"/>
      <c r="O411" s="192"/>
      <c r="P411" s="195">
        <v>141010</v>
      </c>
      <c r="Q411" s="68">
        <v>100232.20000000001</v>
      </c>
      <c r="R411" s="70">
        <f t="shared" si="73"/>
        <v>0.71081625416637129</v>
      </c>
      <c r="S411" s="68">
        <v>19948</v>
      </c>
      <c r="T411" s="68">
        <v>16351.29</v>
      </c>
      <c r="U411" s="70">
        <v>0.8196957088429917</v>
      </c>
      <c r="V411" s="68">
        <v>41696.362458375072</v>
      </c>
      <c r="W411" s="68">
        <v>31470.469999999994</v>
      </c>
      <c r="X411" s="70">
        <f t="shared" si="74"/>
        <v>0.75475336802860316</v>
      </c>
      <c r="Y411" s="68">
        <v>848</v>
      </c>
      <c r="Z411" s="108">
        <v>0</v>
      </c>
      <c r="AA411" s="70">
        <f t="shared" si="75"/>
        <v>0</v>
      </c>
      <c r="AB411" s="68">
        <v>20</v>
      </c>
      <c r="AC411" s="68">
        <v>7</v>
      </c>
      <c r="AD411" s="70">
        <f t="shared" si="76"/>
        <v>0.35</v>
      </c>
      <c r="AE411" s="68">
        <v>1</v>
      </c>
      <c r="AF411" s="68">
        <v>1</v>
      </c>
      <c r="AG411" s="70">
        <f t="shared" si="77"/>
        <v>1</v>
      </c>
      <c r="AH411" s="68">
        <v>82.430942270108289</v>
      </c>
      <c r="AI411" s="68">
        <v>4</v>
      </c>
      <c r="AJ411" s="70">
        <f t="shared" si="78"/>
        <v>4.8525467377200045E-2</v>
      </c>
      <c r="AK411" s="68">
        <v>2.3879727217638953</v>
      </c>
      <c r="AL411" s="68">
        <v>0</v>
      </c>
      <c r="AM411" s="70">
        <f t="shared" si="79"/>
        <v>0</v>
      </c>
      <c r="AN411" s="68">
        <v>0.72125450769357258</v>
      </c>
      <c r="AO411" s="68">
        <v>1</v>
      </c>
      <c r="AP411" s="70">
        <f t="shared" si="80"/>
        <v>1.3864731371978523</v>
      </c>
      <c r="AQ411" s="68">
        <v>8.9610587027195496</v>
      </c>
      <c r="AR411" s="68">
        <v>9</v>
      </c>
      <c r="AS411" s="70">
        <f t="shared" si="81"/>
        <v>1.0043456134562128</v>
      </c>
      <c r="AT411" s="68">
        <v>8</v>
      </c>
      <c r="AU411" s="68">
        <v>6</v>
      </c>
      <c r="AV411" s="70">
        <f t="shared" si="82"/>
        <v>0.75</v>
      </c>
      <c r="AW411" s="68">
        <v>4.1269050742740907</v>
      </c>
      <c r="AX411" s="68">
        <v>0</v>
      </c>
      <c r="AY411" s="70">
        <f t="shared" si="83"/>
        <v>0</v>
      </c>
      <c r="AZ411" s="68">
        <v>9</v>
      </c>
      <c r="BA411" s="68">
        <v>1</v>
      </c>
      <c r="BB411" s="70">
        <f t="shared" si="84"/>
        <v>0.1111111111111111</v>
      </c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</row>
    <row r="412" spans="1:87" x14ac:dyDescent="0.25">
      <c r="A412" s="192">
        <v>10822</v>
      </c>
      <c r="B412" s="193">
        <v>10618</v>
      </c>
      <c r="C412" s="156">
        <v>1073315655</v>
      </c>
      <c r="D412" s="194" t="s">
        <v>597</v>
      </c>
      <c r="E412" s="192" t="s">
        <v>556</v>
      </c>
      <c r="F412" s="192" t="s">
        <v>556</v>
      </c>
      <c r="G412" s="192" t="s">
        <v>262</v>
      </c>
      <c r="H412" s="192" t="s">
        <v>262</v>
      </c>
      <c r="I412" s="192" t="s">
        <v>1242</v>
      </c>
      <c r="J412" s="192" t="s">
        <v>221</v>
      </c>
      <c r="K412" s="194" t="s">
        <v>270</v>
      </c>
      <c r="L412" s="192">
        <v>73004</v>
      </c>
      <c r="M412" s="194"/>
      <c r="N412" s="192"/>
      <c r="O412" s="196"/>
      <c r="P412" s="195">
        <v>176263</v>
      </c>
      <c r="Q412" s="68">
        <v>36167.839999999997</v>
      </c>
      <c r="R412" s="70">
        <f t="shared" si="73"/>
        <v>0.20519246807327685</v>
      </c>
      <c r="S412" s="68">
        <v>17671</v>
      </c>
      <c r="T412" s="68">
        <v>3042.61</v>
      </c>
      <c r="U412" s="70">
        <v>0.17218097447795824</v>
      </c>
      <c r="V412" s="68">
        <v>42163.070501953938</v>
      </c>
      <c r="W412" s="68">
        <v>8453.0400000000009</v>
      </c>
      <c r="X412" s="70">
        <f t="shared" si="74"/>
        <v>0.20048445000247947</v>
      </c>
      <c r="Y412" s="68">
        <v>2696</v>
      </c>
      <c r="Z412" s="108">
        <v>2380</v>
      </c>
      <c r="AA412" s="70">
        <f t="shared" si="75"/>
        <v>0.8827893175074184</v>
      </c>
      <c r="AB412" s="68">
        <v>26</v>
      </c>
      <c r="AC412" s="68">
        <v>14</v>
      </c>
      <c r="AD412" s="70">
        <f t="shared" si="76"/>
        <v>0.53846153846153844</v>
      </c>
      <c r="AE412" s="68">
        <v>3</v>
      </c>
      <c r="AF412" s="68">
        <v>1</v>
      </c>
      <c r="AG412" s="70">
        <f t="shared" si="77"/>
        <v>0.33333333333333331</v>
      </c>
      <c r="AH412" s="68">
        <v>140.43094227010829</v>
      </c>
      <c r="AI412" s="68">
        <v>17</v>
      </c>
      <c r="AJ412" s="70">
        <f t="shared" si="78"/>
        <v>0.12105594198251399</v>
      </c>
      <c r="AK412" s="68">
        <v>3.1839636290185269</v>
      </c>
      <c r="AL412" s="68">
        <v>0</v>
      </c>
      <c r="AM412" s="70">
        <f t="shared" si="79"/>
        <v>0</v>
      </c>
      <c r="AN412" s="68">
        <v>1.4425090153871452</v>
      </c>
      <c r="AO412" s="68">
        <v>0</v>
      </c>
      <c r="AP412" s="70">
        <f t="shared" si="80"/>
        <v>0</v>
      </c>
      <c r="AQ412" s="68">
        <v>14.33769392435128</v>
      </c>
      <c r="AR412" s="68">
        <v>6</v>
      </c>
      <c r="AS412" s="70">
        <f t="shared" si="81"/>
        <v>0.41847733894008865</v>
      </c>
      <c r="AT412" s="68">
        <v>11</v>
      </c>
      <c r="AU412" s="68">
        <v>3</v>
      </c>
      <c r="AV412" s="70">
        <f t="shared" si="82"/>
        <v>0.27272727272727271</v>
      </c>
      <c r="AW412" s="68">
        <v>5.1586459762199421</v>
      </c>
      <c r="AX412" s="68">
        <v>0</v>
      </c>
      <c r="AY412" s="70">
        <f t="shared" si="83"/>
        <v>0</v>
      </c>
      <c r="AZ412" s="68">
        <v>9</v>
      </c>
      <c r="BA412" s="68">
        <v>0</v>
      </c>
      <c r="BB412" s="70">
        <f t="shared" si="84"/>
        <v>0</v>
      </c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</row>
    <row r="413" spans="1:87" x14ac:dyDescent="0.25">
      <c r="A413" s="121">
        <v>0</v>
      </c>
      <c r="B413" s="184">
        <v>0</v>
      </c>
      <c r="C413" s="184" t="s">
        <v>988</v>
      </c>
      <c r="D413" s="186" t="s">
        <v>989</v>
      </c>
      <c r="E413" s="121" t="s">
        <v>551</v>
      </c>
      <c r="F413" s="121" t="s">
        <v>551</v>
      </c>
      <c r="G413" s="121">
        <v>0</v>
      </c>
      <c r="H413" s="121">
        <v>0</v>
      </c>
      <c r="I413" s="119" t="s">
        <v>1242</v>
      </c>
      <c r="J413" s="121" t="s">
        <v>221</v>
      </c>
      <c r="K413" s="186" t="s">
        <v>278</v>
      </c>
      <c r="L413" s="121">
        <v>73030</v>
      </c>
      <c r="M413" s="203"/>
      <c r="N413" s="204"/>
      <c r="O413" s="204"/>
      <c r="P413" s="205">
        <v>192009</v>
      </c>
      <c r="Q413" s="68">
        <v>0</v>
      </c>
      <c r="R413" s="70">
        <f t="shared" si="73"/>
        <v>0</v>
      </c>
      <c r="S413" s="68">
        <v>25214</v>
      </c>
      <c r="T413" s="68">
        <v>0</v>
      </c>
      <c r="U413" s="70">
        <v>0</v>
      </c>
      <c r="V413" s="68">
        <v>55654.47596232716</v>
      </c>
      <c r="W413" s="68">
        <v>0</v>
      </c>
      <c r="X413" s="70">
        <f t="shared" si="74"/>
        <v>0</v>
      </c>
      <c r="Y413" s="68">
        <v>0</v>
      </c>
      <c r="Z413" s="108">
        <v>0</v>
      </c>
      <c r="AA413" s="70" t="e">
        <f t="shared" si="75"/>
        <v>#DIV/0!</v>
      </c>
      <c r="AB413" s="68">
        <v>70</v>
      </c>
      <c r="AC413" s="68">
        <v>0</v>
      </c>
      <c r="AD413" s="70">
        <f t="shared" si="76"/>
        <v>0</v>
      </c>
      <c r="AE413" s="68">
        <v>15</v>
      </c>
      <c r="AF413" s="68">
        <v>0</v>
      </c>
      <c r="AG413" s="70">
        <f t="shared" si="77"/>
        <v>0</v>
      </c>
      <c r="AH413" s="68">
        <v>636.97046333663184</v>
      </c>
      <c r="AI413" s="68">
        <v>0</v>
      </c>
      <c r="AJ413" s="70">
        <f t="shared" si="78"/>
        <v>0</v>
      </c>
      <c r="AK413" s="68">
        <v>11.939863608819476</v>
      </c>
      <c r="AL413" s="68">
        <v>0</v>
      </c>
      <c r="AM413" s="70">
        <f t="shared" si="79"/>
        <v>0</v>
      </c>
      <c r="AN413" s="68">
        <v>343.31714566214055</v>
      </c>
      <c r="AO413" s="68">
        <v>0</v>
      </c>
      <c r="AP413" s="70">
        <f t="shared" si="80"/>
        <v>0</v>
      </c>
      <c r="AQ413" s="68">
        <v>37.636446551422111</v>
      </c>
      <c r="AR413" s="68">
        <v>0</v>
      </c>
      <c r="AS413" s="70">
        <f t="shared" si="81"/>
        <v>0</v>
      </c>
      <c r="AT413" s="68">
        <v>133</v>
      </c>
      <c r="AU413" s="68">
        <v>0</v>
      </c>
      <c r="AV413" s="70">
        <f t="shared" si="82"/>
        <v>0</v>
      </c>
      <c r="AW413" s="68">
        <v>5.6194802950591729</v>
      </c>
      <c r="AX413" s="68">
        <v>0</v>
      </c>
      <c r="AY413" s="70">
        <f t="shared" si="83"/>
        <v>0</v>
      </c>
      <c r="AZ413" s="68">
        <v>49</v>
      </c>
      <c r="BA413" s="68">
        <v>0</v>
      </c>
      <c r="BB413" s="70">
        <f t="shared" si="84"/>
        <v>0</v>
      </c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</row>
    <row r="414" spans="1:87" x14ac:dyDescent="0.25">
      <c r="A414" s="188">
        <v>21631</v>
      </c>
      <c r="B414" s="189">
        <v>12886</v>
      </c>
      <c r="C414" s="199">
        <v>1063514036</v>
      </c>
      <c r="D414" s="206" t="s">
        <v>607</v>
      </c>
      <c r="E414" s="188" t="s">
        <v>554</v>
      </c>
      <c r="F414" s="188" t="s">
        <v>551</v>
      </c>
      <c r="G414" s="188" t="s">
        <v>252</v>
      </c>
      <c r="H414" s="188" t="s">
        <v>252</v>
      </c>
      <c r="I414" s="188" t="s">
        <v>1242</v>
      </c>
      <c r="J414" s="188" t="s">
        <v>221</v>
      </c>
      <c r="K414" s="190" t="s">
        <v>278</v>
      </c>
      <c r="L414" s="188">
        <v>73030</v>
      </c>
      <c r="M414" s="201"/>
      <c r="N414" s="207"/>
      <c r="O414" s="207"/>
      <c r="P414" s="208">
        <v>192009</v>
      </c>
      <c r="Q414" s="68">
        <v>0</v>
      </c>
      <c r="R414" s="70">
        <f t="shared" si="73"/>
        <v>0</v>
      </c>
      <c r="S414" s="68">
        <v>25214</v>
      </c>
      <c r="T414" s="68">
        <v>0</v>
      </c>
      <c r="U414" s="70">
        <v>0</v>
      </c>
      <c r="V414" s="68">
        <v>55654.47596232716</v>
      </c>
      <c r="W414" s="68">
        <v>0</v>
      </c>
      <c r="X414" s="70">
        <f t="shared" si="74"/>
        <v>0</v>
      </c>
      <c r="Y414" s="68">
        <v>0</v>
      </c>
      <c r="Z414" s="108">
        <v>0</v>
      </c>
      <c r="AA414" s="70" t="e">
        <f t="shared" si="75"/>
        <v>#DIV/0!</v>
      </c>
      <c r="AB414" s="68">
        <v>70</v>
      </c>
      <c r="AC414" s="68">
        <v>0</v>
      </c>
      <c r="AD414" s="70">
        <f t="shared" si="76"/>
        <v>0</v>
      </c>
      <c r="AE414" s="68">
        <v>15</v>
      </c>
      <c r="AF414" s="68">
        <v>0</v>
      </c>
      <c r="AG414" s="70">
        <f t="shared" si="77"/>
        <v>0</v>
      </c>
      <c r="AH414" s="68">
        <v>636.97046333663184</v>
      </c>
      <c r="AI414" s="68">
        <v>0</v>
      </c>
      <c r="AJ414" s="70">
        <f t="shared" si="78"/>
        <v>0</v>
      </c>
      <c r="AK414" s="68">
        <v>11.939863608819476</v>
      </c>
      <c r="AL414" s="68">
        <v>0</v>
      </c>
      <c r="AM414" s="70">
        <f t="shared" si="79"/>
        <v>0</v>
      </c>
      <c r="AN414" s="68">
        <v>343.31714566214055</v>
      </c>
      <c r="AO414" s="68">
        <v>0</v>
      </c>
      <c r="AP414" s="70">
        <f t="shared" si="80"/>
        <v>0</v>
      </c>
      <c r="AQ414" s="68">
        <v>37.636446551422111</v>
      </c>
      <c r="AR414" s="68">
        <v>0</v>
      </c>
      <c r="AS414" s="70">
        <f t="shared" si="81"/>
        <v>0</v>
      </c>
      <c r="AT414" s="68">
        <v>133</v>
      </c>
      <c r="AU414" s="68">
        <v>0</v>
      </c>
      <c r="AV414" s="70">
        <f t="shared" si="82"/>
        <v>0</v>
      </c>
      <c r="AW414" s="68">
        <v>5.6194802950591729</v>
      </c>
      <c r="AX414" s="68">
        <v>0</v>
      </c>
      <c r="AY414" s="70">
        <f t="shared" si="83"/>
        <v>0</v>
      </c>
      <c r="AZ414" s="68">
        <v>49</v>
      </c>
      <c r="BA414" s="68">
        <v>0</v>
      </c>
      <c r="BB414" s="70">
        <f t="shared" si="84"/>
        <v>0</v>
      </c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</row>
    <row r="415" spans="1:87" x14ac:dyDescent="0.25">
      <c r="A415" s="192">
        <v>8868</v>
      </c>
      <c r="B415" s="193">
        <v>21631</v>
      </c>
      <c r="C415" s="156">
        <v>1085887683</v>
      </c>
      <c r="D415" s="194" t="s">
        <v>608</v>
      </c>
      <c r="E415" s="192" t="s">
        <v>556</v>
      </c>
      <c r="F415" s="192" t="s">
        <v>556</v>
      </c>
      <c r="G415" s="192" t="s">
        <v>279</v>
      </c>
      <c r="H415" s="192" t="s">
        <v>280</v>
      </c>
      <c r="I415" s="192" t="s">
        <v>1242</v>
      </c>
      <c r="J415" s="192" t="s">
        <v>221</v>
      </c>
      <c r="K415" s="194" t="s">
        <v>278</v>
      </c>
      <c r="L415" s="192">
        <v>73030</v>
      </c>
      <c r="M415" s="192"/>
      <c r="N415" s="192"/>
      <c r="O415" s="192"/>
      <c r="P415" s="195">
        <v>26018</v>
      </c>
      <c r="Q415" s="68">
        <v>10200</v>
      </c>
      <c r="R415" s="70">
        <f t="shared" si="73"/>
        <v>0.3920362825736029</v>
      </c>
      <c r="S415" s="68">
        <v>2083</v>
      </c>
      <c r="T415" s="68">
        <v>0</v>
      </c>
      <c r="U415" s="70">
        <v>0</v>
      </c>
      <c r="V415" s="68">
        <v>7676.9581246304424</v>
      </c>
      <c r="W415" s="68">
        <v>870</v>
      </c>
      <c r="X415" s="70">
        <f t="shared" si="74"/>
        <v>0.11332613593510783</v>
      </c>
      <c r="Y415" s="68">
        <v>0</v>
      </c>
      <c r="Z415" s="108">
        <v>0</v>
      </c>
      <c r="AA415" s="70" t="e">
        <f t="shared" si="75"/>
        <v>#DIV/0!</v>
      </c>
      <c r="AB415" s="68">
        <v>10</v>
      </c>
      <c r="AC415" s="68">
        <v>0</v>
      </c>
      <c r="AD415" s="70">
        <f t="shared" si="76"/>
        <v>0</v>
      </c>
      <c r="AE415" s="68">
        <v>3</v>
      </c>
      <c r="AF415" s="68">
        <v>0</v>
      </c>
      <c r="AG415" s="70">
        <f t="shared" si="77"/>
        <v>0</v>
      </c>
      <c r="AH415" s="68">
        <v>95.861884540216593</v>
      </c>
      <c r="AI415" s="68">
        <v>56</v>
      </c>
      <c r="AJ415" s="70">
        <f t="shared" si="78"/>
        <v>0.58417378573969636</v>
      </c>
      <c r="AK415" s="68">
        <v>2.3879727217638953</v>
      </c>
      <c r="AL415" s="68">
        <v>4</v>
      </c>
      <c r="AM415" s="70">
        <f t="shared" si="79"/>
        <v>1.6750610103474581</v>
      </c>
      <c r="AN415" s="68">
        <v>87.993049938615854</v>
      </c>
      <c r="AO415" s="68">
        <v>43</v>
      </c>
      <c r="AP415" s="70">
        <f t="shared" si="80"/>
        <v>0.48867495819268564</v>
      </c>
      <c r="AQ415" s="68">
        <v>3.5844234810878199</v>
      </c>
      <c r="AR415" s="68">
        <v>1</v>
      </c>
      <c r="AS415" s="70">
        <f t="shared" si="81"/>
        <v>0.27898489262672577</v>
      </c>
      <c r="AT415" s="68">
        <v>20</v>
      </c>
      <c r="AU415" s="68">
        <v>1</v>
      </c>
      <c r="AV415" s="70">
        <f t="shared" si="82"/>
        <v>0.05</v>
      </c>
      <c r="AW415" s="68">
        <v>0.76146242268252817</v>
      </c>
      <c r="AX415" s="68">
        <v>0</v>
      </c>
      <c r="AY415" s="70">
        <f t="shared" si="83"/>
        <v>0</v>
      </c>
      <c r="AZ415" s="68">
        <v>8</v>
      </c>
      <c r="BA415" s="68">
        <v>0</v>
      </c>
      <c r="BB415" s="70">
        <f t="shared" si="84"/>
        <v>0</v>
      </c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</row>
    <row r="416" spans="1:87" x14ac:dyDescent="0.25">
      <c r="A416" s="192">
        <v>12171</v>
      </c>
      <c r="B416" s="193">
        <v>21631</v>
      </c>
      <c r="C416" s="156">
        <v>1060037437</v>
      </c>
      <c r="D416" s="194" t="s">
        <v>609</v>
      </c>
      <c r="E416" s="192" t="s">
        <v>556</v>
      </c>
      <c r="F416" s="192" t="s">
        <v>556</v>
      </c>
      <c r="G416" s="192" t="s">
        <v>281</v>
      </c>
      <c r="H416" s="192" t="s">
        <v>281</v>
      </c>
      <c r="I416" s="192" t="s">
        <v>1242</v>
      </c>
      <c r="J416" s="192" t="s">
        <v>221</v>
      </c>
      <c r="K416" s="194" t="s">
        <v>278</v>
      </c>
      <c r="L416" s="192">
        <v>73030</v>
      </c>
      <c r="M416" s="192"/>
      <c r="N416" s="192"/>
      <c r="O416" s="192"/>
      <c r="P416" s="195">
        <v>36647</v>
      </c>
      <c r="Q416" s="68">
        <v>43909.57</v>
      </c>
      <c r="R416" s="70">
        <f t="shared" si="73"/>
        <v>1.1981763855158676</v>
      </c>
      <c r="S416" s="68">
        <v>2717</v>
      </c>
      <c r="T416" s="68">
        <v>0</v>
      </c>
      <c r="U416" s="70">
        <v>0</v>
      </c>
      <c r="V416" s="68">
        <v>10082.287951301967</v>
      </c>
      <c r="W416" s="68">
        <v>1310.4299999999998</v>
      </c>
      <c r="X416" s="70">
        <f t="shared" si="74"/>
        <v>0.12997347490266617</v>
      </c>
      <c r="Y416" s="68">
        <v>0</v>
      </c>
      <c r="Z416" s="108">
        <v>0</v>
      </c>
      <c r="AA416" s="70" t="e">
        <f t="shared" si="75"/>
        <v>#DIV/0!</v>
      </c>
      <c r="AB416" s="68">
        <v>10</v>
      </c>
      <c r="AC416" s="68">
        <v>11</v>
      </c>
      <c r="AD416" s="70">
        <f t="shared" si="76"/>
        <v>1.1000000000000001</v>
      </c>
      <c r="AE416" s="68">
        <v>1</v>
      </c>
      <c r="AF416" s="68">
        <v>2</v>
      </c>
      <c r="AG416" s="70">
        <f t="shared" si="77"/>
        <v>2</v>
      </c>
      <c r="AH416" s="68">
        <v>95.861884540216593</v>
      </c>
      <c r="AI416" s="68">
        <v>178</v>
      </c>
      <c r="AJ416" s="70">
        <f t="shared" si="78"/>
        <v>1.8568381046726063</v>
      </c>
      <c r="AK416" s="68">
        <v>2.3879727217638953</v>
      </c>
      <c r="AL416" s="68">
        <v>3</v>
      </c>
      <c r="AM416" s="70">
        <f t="shared" si="79"/>
        <v>1.2562957577605935</v>
      </c>
      <c r="AN416" s="68">
        <v>43.275270461614355</v>
      </c>
      <c r="AO416" s="68">
        <v>51</v>
      </c>
      <c r="AP416" s="70">
        <f t="shared" si="80"/>
        <v>1.1785021666181743</v>
      </c>
      <c r="AQ416" s="68">
        <v>7.1688469621756399</v>
      </c>
      <c r="AR416" s="68">
        <v>0</v>
      </c>
      <c r="AS416" s="70">
        <f t="shared" si="81"/>
        <v>0</v>
      </c>
      <c r="AT416" s="68">
        <v>20</v>
      </c>
      <c r="AU416" s="68">
        <v>18</v>
      </c>
      <c r="AV416" s="70">
        <f t="shared" si="82"/>
        <v>0.9</v>
      </c>
      <c r="AW416" s="68">
        <v>1.0725387579386045</v>
      </c>
      <c r="AX416" s="68">
        <v>0</v>
      </c>
      <c r="AY416" s="70">
        <f t="shared" si="83"/>
        <v>0</v>
      </c>
      <c r="AZ416" s="68">
        <v>8</v>
      </c>
      <c r="BA416" s="68">
        <v>0</v>
      </c>
      <c r="BB416" s="70">
        <f t="shared" si="84"/>
        <v>0</v>
      </c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</row>
    <row r="417" spans="1:87" x14ac:dyDescent="0.25">
      <c r="A417" s="192">
        <v>3100</v>
      </c>
      <c r="B417" s="193">
        <v>21631</v>
      </c>
      <c r="C417" s="156">
        <v>1056862608</v>
      </c>
      <c r="D417" s="194" t="s">
        <v>610</v>
      </c>
      <c r="E417" s="192" t="s">
        <v>556</v>
      </c>
      <c r="F417" s="192" t="s">
        <v>556</v>
      </c>
      <c r="G417" s="192" t="s">
        <v>282</v>
      </c>
      <c r="H417" s="192" t="s">
        <v>283</v>
      </c>
      <c r="I417" s="192" t="s">
        <v>1242</v>
      </c>
      <c r="J417" s="192" t="s">
        <v>221</v>
      </c>
      <c r="K417" s="194" t="s">
        <v>278</v>
      </c>
      <c r="L417" s="192">
        <v>73030</v>
      </c>
      <c r="M417" s="194"/>
      <c r="N417" s="192"/>
      <c r="O417" s="196"/>
      <c r="P417" s="195">
        <v>27516</v>
      </c>
      <c r="Q417" s="68">
        <v>16693.919999999998</v>
      </c>
      <c r="R417" s="70">
        <f t="shared" si="73"/>
        <v>0.60669864805931084</v>
      </c>
      <c r="S417" s="68">
        <v>4148</v>
      </c>
      <c r="T417" s="68">
        <v>8679.130000000001</v>
      </c>
      <c r="U417" s="70">
        <v>2.0923649951783991</v>
      </c>
      <c r="V417" s="68">
        <v>8922.9581246304424</v>
      </c>
      <c r="W417" s="68">
        <v>1538.69</v>
      </c>
      <c r="X417" s="70">
        <f t="shared" si="74"/>
        <v>0.17244169237471652</v>
      </c>
      <c r="Y417" s="68">
        <v>0</v>
      </c>
      <c r="Z417" s="108">
        <v>0</v>
      </c>
      <c r="AA417" s="70" t="e">
        <f t="shared" si="75"/>
        <v>#DIV/0!</v>
      </c>
      <c r="AB417" s="68">
        <v>11</v>
      </c>
      <c r="AC417" s="68">
        <v>5</v>
      </c>
      <c r="AD417" s="70">
        <f t="shared" si="76"/>
        <v>0.45454545454545453</v>
      </c>
      <c r="AE417" s="68">
        <v>3</v>
      </c>
      <c r="AF417" s="68">
        <v>2</v>
      </c>
      <c r="AG417" s="70">
        <f t="shared" si="77"/>
        <v>0.66666666666666663</v>
      </c>
      <c r="AH417" s="68">
        <v>96.861884540216593</v>
      </c>
      <c r="AI417" s="68">
        <v>82</v>
      </c>
      <c r="AJ417" s="70">
        <f t="shared" si="78"/>
        <v>0.84656622560295103</v>
      </c>
      <c r="AK417" s="68">
        <v>0.79599090725463173</v>
      </c>
      <c r="AL417" s="68">
        <v>1</v>
      </c>
      <c r="AM417" s="70">
        <f t="shared" si="79"/>
        <v>1.2562957577605938</v>
      </c>
      <c r="AN417" s="68">
        <v>41.832761446227209</v>
      </c>
      <c r="AO417" s="68">
        <v>45</v>
      </c>
      <c r="AP417" s="70">
        <f t="shared" si="80"/>
        <v>1.0757119167914371</v>
      </c>
      <c r="AQ417" s="68">
        <v>4.4805293513597748</v>
      </c>
      <c r="AR417" s="68">
        <v>1</v>
      </c>
      <c r="AS417" s="70">
        <f t="shared" si="81"/>
        <v>0.22318791410138061</v>
      </c>
      <c r="AT417" s="68">
        <v>28</v>
      </c>
      <c r="AU417" s="68">
        <v>20</v>
      </c>
      <c r="AV417" s="70">
        <f t="shared" si="82"/>
        <v>0.7142857142857143</v>
      </c>
      <c r="AW417" s="68">
        <v>0.80530402115967581</v>
      </c>
      <c r="AX417" s="68">
        <v>0</v>
      </c>
      <c r="AY417" s="70">
        <f t="shared" si="83"/>
        <v>0</v>
      </c>
      <c r="AZ417" s="68">
        <v>8</v>
      </c>
      <c r="BA417" s="68">
        <v>0</v>
      </c>
      <c r="BB417" s="70">
        <f t="shared" si="84"/>
        <v>0</v>
      </c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</row>
    <row r="418" spans="1:87" x14ac:dyDescent="0.25">
      <c r="A418" s="192">
        <v>10827</v>
      </c>
      <c r="B418" s="193">
        <v>21631</v>
      </c>
      <c r="C418" s="193">
        <v>1073356626</v>
      </c>
      <c r="D418" s="194" t="s">
        <v>611</v>
      </c>
      <c r="E418" s="192" t="s">
        <v>556</v>
      </c>
      <c r="F418" s="192" t="s">
        <v>556</v>
      </c>
      <c r="G418" s="192" t="s">
        <v>284</v>
      </c>
      <c r="H418" s="192" t="s">
        <v>285</v>
      </c>
      <c r="I418" s="192" t="s">
        <v>1242</v>
      </c>
      <c r="J418" s="192" t="s">
        <v>221</v>
      </c>
      <c r="K418" s="194" t="s">
        <v>278</v>
      </c>
      <c r="L418" s="192">
        <v>73030</v>
      </c>
      <c r="M418" s="192"/>
      <c r="N418" s="192"/>
      <c r="O418" s="192"/>
      <c r="P418" s="195">
        <v>28847</v>
      </c>
      <c r="Q418" s="68">
        <v>29040.020000000004</v>
      </c>
      <c r="R418" s="70">
        <f t="shared" si="73"/>
        <v>1.0066911637258642</v>
      </c>
      <c r="S418" s="68">
        <v>8803</v>
      </c>
      <c r="T418" s="68">
        <v>6954.78</v>
      </c>
      <c r="U418" s="70">
        <v>0.79004657503123932</v>
      </c>
      <c r="V418" s="68">
        <v>7513.9581246304424</v>
      </c>
      <c r="W418" s="68">
        <v>1785.2199999999998</v>
      </c>
      <c r="X418" s="70">
        <f t="shared" si="74"/>
        <v>0.23758716383421447</v>
      </c>
      <c r="Y418" s="68">
        <v>0</v>
      </c>
      <c r="Z418" s="108">
        <v>0</v>
      </c>
      <c r="AA418" s="70" t="e">
        <f t="shared" si="75"/>
        <v>#DIV/0!</v>
      </c>
      <c r="AB418" s="68">
        <v>12</v>
      </c>
      <c r="AC418" s="68">
        <v>3</v>
      </c>
      <c r="AD418" s="70">
        <f t="shared" si="76"/>
        <v>0.25</v>
      </c>
      <c r="AE418" s="68">
        <v>4</v>
      </c>
      <c r="AF418" s="68">
        <v>0</v>
      </c>
      <c r="AG418" s="70">
        <f t="shared" si="77"/>
        <v>0</v>
      </c>
      <c r="AH418" s="68">
        <v>95.861884540216593</v>
      </c>
      <c r="AI418" s="68">
        <v>66</v>
      </c>
      <c r="AJ418" s="70">
        <f t="shared" si="78"/>
        <v>0.68849053319321363</v>
      </c>
      <c r="AK418" s="68">
        <v>3.1839636290185269</v>
      </c>
      <c r="AL418" s="68">
        <v>4</v>
      </c>
      <c r="AM418" s="70">
        <f t="shared" si="79"/>
        <v>1.2562957577605938</v>
      </c>
      <c r="AN418" s="68">
        <v>44.7177794770015</v>
      </c>
      <c r="AO418" s="68">
        <v>43</v>
      </c>
      <c r="AP418" s="70">
        <f t="shared" si="80"/>
        <v>0.96158620805657491</v>
      </c>
      <c r="AQ418" s="68">
        <v>6.2727410919036846</v>
      </c>
      <c r="AR418" s="68">
        <v>0</v>
      </c>
      <c r="AS418" s="70">
        <f t="shared" si="81"/>
        <v>0</v>
      </c>
      <c r="AT418" s="68">
        <v>13</v>
      </c>
      <c r="AU418" s="68">
        <v>21</v>
      </c>
      <c r="AV418" s="70">
        <f t="shared" si="82"/>
        <v>1.6153846153846154</v>
      </c>
      <c r="AW418" s="68">
        <v>0.84425807160899724</v>
      </c>
      <c r="AX418" s="68">
        <v>0</v>
      </c>
      <c r="AY418" s="70">
        <f t="shared" si="83"/>
        <v>0</v>
      </c>
      <c r="AZ418" s="68">
        <v>8</v>
      </c>
      <c r="BA418" s="68">
        <v>2</v>
      </c>
      <c r="BB418" s="70">
        <f t="shared" si="84"/>
        <v>0.25</v>
      </c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</row>
    <row r="419" spans="1:87" x14ac:dyDescent="0.25">
      <c r="A419" s="192">
        <v>10433</v>
      </c>
      <c r="B419" s="193">
        <v>21631</v>
      </c>
      <c r="C419" s="156">
        <v>1077980843</v>
      </c>
      <c r="D419" s="194" t="s">
        <v>612</v>
      </c>
      <c r="E419" s="192" t="s">
        <v>556</v>
      </c>
      <c r="F419" s="192" t="s">
        <v>556</v>
      </c>
      <c r="G419" s="192" t="s">
        <v>286</v>
      </c>
      <c r="H419" s="192" t="s">
        <v>287</v>
      </c>
      <c r="I419" s="192" t="s">
        <v>1242</v>
      </c>
      <c r="J419" s="192" t="s">
        <v>221</v>
      </c>
      <c r="K419" s="194" t="s">
        <v>278</v>
      </c>
      <c r="L419" s="192">
        <v>73030</v>
      </c>
      <c r="M419" s="192" t="s">
        <v>1159</v>
      </c>
      <c r="N419" s="192"/>
      <c r="O419" s="192">
        <v>0.5</v>
      </c>
      <c r="P419" s="195">
        <v>23430</v>
      </c>
      <c r="Q419" s="68">
        <v>17511.309999999998</v>
      </c>
      <c r="R419" s="70">
        <f t="shared" si="73"/>
        <v>0.74738839095177112</v>
      </c>
      <c r="S419" s="68">
        <v>3217</v>
      </c>
      <c r="T419" s="68">
        <v>6954.78</v>
      </c>
      <c r="U419" s="70">
        <v>2.1618837426173454</v>
      </c>
      <c r="V419" s="68">
        <v>7956.3000085913291</v>
      </c>
      <c r="W419" s="68">
        <v>589.57000000000005</v>
      </c>
      <c r="X419" s="70">
        <f t="shared" si="74"/>
        <v>7.4101026779203119E-2</v>
      </c>
      <c r="Y419" s="68">
        <v>0</v>
      </c>
      <c r="Z419" s="108">
        <v>0</v>
      </c>
      <c r="AA419" s="70" t="e">
        <f t="shared" si="75"/>
        <v>#DIV/0!</v>
      </c>
      <c r="AB419" s="68">
        <v>6</v>
      </c>
      <c r="AC419" s="68">
        <v>10</v>
      </c>
      <c r="AD419" s="70">
        <f t="shared" si="76"/>
        <v>1.6666666666666667</v>
      </c>
      <c r="AE419" s="68">
        <v>1</v>
      </c>
      <c r="AF419" s="68">
        <v>0</v>
      </c>
      <c r="AG419" s="70">
        <f t="shared" si="77"/>
        <v>0</v>
      </c>
      <c r="AH419" s="68">
        <v>76.497890238330854</v>
      </c>
      <c r="AI419" s="68">
        <v>151</v>
      </c>
      <c r="AJ419" s="70">
        <f t="shared" si="78"/>
        <v>1.9739106468107315</v>
      </c>
      <c r="AK419" s="68">
        <v>1.5919818145092635</v>
      </c>
      <c r="AL419" s="68">
        <v>5</v>
      </c>
      <c r="AM419" s="70">
        <f t="shared" si="79"/>
        <v>3.1407393944014843</v>
      </c>
      <c r="AN419" s="68">
        <v>41.111506938533637</v>
      </c>
      <c r="AO419" s="68">
        <v>43</v>
      </c>
      <c r="AP419" s="70">
        <f t="shared" si="80"/>
        <v>1.0459358754299586</v>
      </c>
      <c r="AQ419" s="68">
        <v>10.75327044326346</v>
      </c>
      <c r="AR419" s="68">
        <v>0</v>
      </c>
      <c r="AS419" s="70">
        <f t="shared" si="81"/>
        <v>0</v>
      </c>
      <c r="AT419" s="68">
        <v>10</v>
      </c>
      <c r="AU419" s="68">
        <v>17</v>
      </c>
      <c r="AV419" s="70">
        <f t="shared" si="82"/>
        <v>1.7</v>
      </c>
      <c r="AW419" s="68">
        <v>0.68572006162855081</v>
      </c>
      <c r="AX419" s="68">
        <v>0</v>
      </c>
      <c r="AY419" s="70">
        <f t="shared" si="83"/>
        <v>0</v>
      </c>
      <c r="AZ419" s="68">
        <v>3</v>
      </c>
      <c r="BA419" s="68">
        <v>0</v>
      </c>
      <c r="BB419" s="70">
        <f t="shared" si="84"/>
        <v>0</v>
      </c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</row>
    <row r="420" spans="1:87" x14ac:dyDescent="0.25">
      <c r="A420" s="192">
        <v>9815</v>
      </c>
      <c r="B420" s="193">
        <v>21631</v>
      </c>
      <c r="C420" s="156">
        <v>1052165170</v>
      </c>
      <c r="D420" s="194" t="s">
        <v>613</v>
      </c>
      <c r="E420" s="192" t="s">
        <v>556</v>
      </c>
      <c r="F420" s="192" t="s">
        <v>556</v>
      </c>
      <c r="G420" s="192" t="s">
        <v>288</v>
      </c>
      <c r="H420" s="192" t="s">
        <v>288</v>
      </c>
      <c r="I420" s="192" t="s">
        <v>1242</v>
      </c>
      <c r="J420" s="192" t="s">
        <v>221</v>
      </c>
      <c r="K420" s="194" t="s">
        <v>278</v>
      </c>
      <c r="L420" s="192">
        <v>73030</v>
      </c>
      <c r="M420" s="192" t="s">
        <v>1162</v>
      </c>
      <c r="N420" s="192">
        <v>7</v>
      </c>
      <c r="O420" s="196">
        <v>0.1</v>
      </c>
      <c r="P420" s="195">
        <v>23397</v>
      </c>
      <c r="Q420" s="68">
        <v>21667.83</v>
      </c>
      <c r="R420" s="70">
        <f t="shared" si="73"/>
        <v>0.92609437107321457</v>
      </c>
      <c r="S420" s="68">
        <v>3135</v>
      </c>
      <c r="T420" s="68">
        <v>0</v>
      </c>
      <c r="U420" s="70">
        <v>0</v>
      </c>
      <c r="V420" s="68">
        <v>6454.0338625567692</v>
      </c>
      <c r="W420" s="68">
        <v>0</v>
      </c>
      <c r="X420" s="70">
        <f t="shared" si="74"/>
        <v>0</v>
      </c>
      <c r="Y420" s="68">
        <v>0</v>
      </c>
      <c r="Z420" s="108">
        <v>0</v>
      </c>
      <c r="AA420" s="70" t="e">
        <f t="shared" si="75"/>
        <v>#DIV/0!</v>
      </c>
      <c r="AB420" s="68">
        <v>10</v>
      </c>
      <c r="AC420" s="68">
        <v>0</v>
      </c>
      <c r="AD420" s="70">
        <f t="shared" si="76"/>
        <v>0</v>
      </c>
      <c r="AE420" s="68">
        <v>2</v>
      </c>
      <c r="AF420" s="68">
        <v>0</v>
      </c>
      <c r="AG420" s="70">
        <f t="shared" si="77"/>
        <v>0</v>
      </c>
      <c r="AH420" s="68">
        <v>83.163150397218089</v>
      </c>
      <c r="AI420" s="68">
        <v>67</v>
      </c>
      <c r="AJ420" s="70">
        <f t="shared" si="78"/>
        <v>0.80564528496074428</v>
      </c>
      <c r="AK420" s="68">
        <v>0.79599090725463173</v>
      </c>
      <c r="AL420" s="68">
        <v>1</v>
      </c>
      <c r="AM420" s="70">
        <f t="shared" si="79"/>
        <v>1.2562957577605938</v>
      </c>
      <c r="AN420" s="68">
        <v>42.554015953920782</v>
      </c>
      <c r="AO420" s="68">
        <v>34</v>
      </c>
      <c r="AP420" s="70">
        <f t="shared" si="80"/>
        <v>0.79898451974113516</v>
      </c>
      <c r="AQ420" s="68">
        <v>2.6883176108158651</v>
      </c>
      <c r="AR420" s="68">
        <v>0</v>
      </c>
      <c r="AS420" s="70">
        <f t="shared" si="81"/>
        <v>0</v>
      </c>
      <c r="AT420" s="68">
        <v>22</v>
      </c>
      <c r="AU420" s="68">
        <v>6</v>
      </c>
      <c r="AV420" s="70">
        <f t="shared" si="82"/>
        <v>0.27272727272727271</v>
      </c>
      <c r="AW420" s="68">
        <v>0.68475425872484863</v>
      </c>
      <c r="AX420" s="68">
        <v>0</v>
      </c>
      <c r="AY420" s="70">
        <f t="shared" si="83"/>
        <v>0</v>
      </c>
      <c r="AZ420" s="68">
        <v>6</v>
      </c>
      <c r="BA420" s="68">
        <v>0</v>
      </c>
      <c r="BB420" s="70">
        <f t="shared" si="84"/>
        <v>0</v>
      </c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</row>
    <row r="421" spans="1:87" x14ac:dyDescent="0.25">
      <c r="A421" s="192">
        <v>3683</v>
      </c>
      <c r="B421" s="193">
        <v>21631</v>
      </c>
      <c r="C421" s="156">
        <v>1068661113</v>
      </c>
      <c r="D421" s="194" t="s">
        <v>614</v>
      </c>
      <c r="E421" s="192" t="s">
        <v>556</v>
      </c>
      <c r="F421" s="192" t="s">
        <v>556</v>
      </c>
      <c r="G421" s="192" t="s">
        <v>418</v>
      </c>
      <c r="H421" s="192" t="s">
        <v>419</v>
      </c>
      <c r="I421" s="192" t="s">
        <v>1242</v>
      </c>
      <c r="J421" s="192" t="s">
        <v>221</v>
      </c>
      <c r="K421" s="194" t="s">
        <v>278</v>
      </c>
      <c r="L421" s="192">
        <v>73030</v>
      </c>
      <c r="M421" s="194"/>
      <c r="N421" s="192"/>
      <c r="O421" s="196"/>
      <c r="P421" s="209">
        <v>26154</v>
      </c>
      <c r="Q421" s="68">
        <v>26843.48</v>
      </c>
      <c r="R421" s="70">
        <f t="shared" si="73"/>
        <v>1.026362315515791</v>
      </c>
      <c r="S421" s="68">
        <v>1111</v>
      </c>
      <c r="T421" s="68">
        <v>6954.78</v>
      </c>
      <c r="U421" s="70">
        <v>6.2599279927992795</v>
      </c>
      <c r="V421" s="68">
        <v>7047.9797659857686</v>
      </c>
      <c r="W421" s="68">
        <v>1041.74</v>
      </c>
      <c r="X421" s="70">
        <f t="shared" si="74"/>
        <v>0.14780689425749177</v>
      </c>
      <c r="Y421" s="68">
        <v>0</v>
      </c>
      <c r="Z421" s="108">
        <v>0</v>
      </c>
      <c r="AA421" s="70" t="e">
        <f t="shared" si="75"/>
        <v>#DIV/0!</v>
      </c>
      <c r="AB421" s="68">
        <v>11</v>
      </c>
      <c r="AC421" s="68">
        <v>5</v>
      </c>
      <c r="AD421" s="70">
        <f t="shared" si="76"/>
        <v>0.45454545454545453</v>
      </c>
      <c r="AE421" s="68">
        <v>1</v>
      </c>
      <c r="AF421" s="68">
        <v>0</v>
      </c>
      <c r="AG421" s="70">
        <f t="shared" si="77"/>
        <v>0</v>
      </c>
      <c r="AH421" s="68">
        <v>92.861884540216593</v>
      </c>
      <c r="AI421" s="68">
        <v>126</v>
      </c>
      <c r="AJ421" s="70">
        <f t="shared" si="78"/>
        <v>1.3568537901622271</v>
      </c>
      <c r="AK421" s="68">
        <v>0.79599090725463173</v>
      </c>
      <c r="AL421" s="68">
        <v>1</v>
      </c>
      <c r="AM421" s="70">
        <f t="shared" si="79"/>
        <v>1.2562957577605938</v>
      </c>
      <c r="AN421" s="68">
        <v>41.832761446227209</v>
      </c>
      <c r="AO421" s="68">
        <v>44</v>
      </c>
      <c r="AP421" s="70">
        <f t="shared" si="80"/>
        <v>1.0518072075294052</v>
      </c>
      <c r="AQ421" s="68">
        <v>2.6883176108158651</v>
      </c>
      <c r="AR421" s="68">
        <v>0</v>
      </c>
      <c r="AS421" s="70">
        <f t="shared" si="81"/>
        <v>0</v>
      </c>
      <c r="AT421" s="68">
        <v>20</v>
      </c>
      <c r="AU421" s="68">
        <v>22</v>
      </c>
      <c r="AV421" s="70">
        <f t="shared" si="82"/>
        <v>1.1000000000000001</v>
      </c>
      <c r="AW421" s="68">
        <v>0.76544270131596748</v>
      </c>
      <c r="AX421" s="68">
        <v>0</v>
      </c>
      <c r="AY421" s="70">
        <f t="shared" si="83"/>
        <v>0</v>
      </c>
      <c r="AZ421" s="68">
        <v>8</v>
      </c>
      <c r="BA421" s="68">
        <v>0</v>
      </c>
      <c r="BB421" s="70">
        <f t="shared" si="84"/>
        <v>0</v>
      </c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</row>
    <row r="422" spans="1:87" x14ac:dyDescent="0.25">
      <c r="A422" s="207">
        <v>21100</v>
      </c>
      <c r="B422" s="210">
        <v>12886</v>
      </c>
      <c r="C422" s="199">
        <v>1003003223</v>
      </c>
      <c r="D422" s="201" t="s">
        <v>621</v>
      </c>
      <c r="E422" s="207" t="s">
        <v>551</v>
      </c>
      <c r="F422" s="207" t="s">
        <v>551</v>
      </c>
      <c r="G422" s="207" t="s">
        <v>302</v>
      </c>
      <c r="H422" s="207" t="s">
        <v>302</v>
      </c>
      <c r="I422" s="207" t="s">
        <v>1242</v>
      </c>
      <c r="J422" s="207" t="s">
        <v>221</v>
      </c>
      <c r="K422" s="201" t="s">
        <v>615</v>
      </c>
      <c r="L422" s="207">
        <v>13014</v>
      </c>
      <c r="M422" s="201"/>
      <c r="N422" s="207"/>
      <c r="O422" s="207"/>
      <c r="P422" s="191">
        <v>638857</v>
      </c>
      <c r="Q422" s="68">
        <v>0</v>
      </c>
      <c r="R422" s="70">
        <f t="shared" si="73"/>
        <v>0</v>
      </c>
      <c r="S422" s="68">
        <v>83897</v>
      </c>
      <c r="T422" s="68">
        <v>0</v>
      </c>
      <c r="U422" s="70">
        <v>0</v>
      </c>
      <c r="V422" s="68">
        <v>204871.64035922397</v>
      </c>
      <c r="W422" s="68">
        <v>0</v>
      </c>
      <c r="X422" s="70">
        <f t="shared" si="74"/>
        <v>0</v>
      </c>
      <c r="Y422" s="68">
        <v>10830</v>
      </c>
      <c r="Z422" s="108">
        <v>0</v>
      </c>
      <c r="AA422" s="70">
        <f t="shared" si="75"/>
        <v>0</v>
      </c>
      <c r="AB422" s="68">
        <v>114</v>
      </c>
      <c r="AC422" s="68">
        <v>0</v>
      </c>
      <c r="AD422" s="70">
        <f t="shared" si="76"/>
        <v>0</v>
      </c>
      <c r="AE422" s="68">
        <v>18</v>
      </c>
      <c r="AF422" s="68">
        <v>0</v>
      </c>
      <c r="AG422" s="70">
        <f t="shared" si="77"/>
        <v>0</v>
      </c>
      <c r="AH422" s="68">
        <v>551.74880401786788</v>
      </c>
      <c r="AI422" s="68">
        <v>0</v>
      </c>
      <c r="AJ422" s="70">
        <f t="shared" si="78"/>
        <v>0</v>
      </c>
      <c r="AK422" s="68">
        <v>23.083736310384321</v>
      </c>
      <c r="AL422" s="68">
        <v>0</v>
      </c>
      <c r="AM422" s="70">
        <f t="shared" si="79"/>
        <v>0</v>
      </c>
      <c r="AN422" s="68">
        <v>15.867599169258597</v>
      </c>
      <c r="AO422" s="68">
        <v>0</v>
      </c>
      <c r="AP422" s="70">
        <f t="shared" si="80"/>
        <v>0</v>
      </c>
      <c r="AQ422" s="68">
        <v>52.870246346045342</v>
      </c>
      <c r="AR422" s="68">
        <v>0</v>
      </c>
      <c r="AS422" s="70">
        <f t="shared" si="81"/>
        <v>0</v>
      </c>
      <c r="AT422" s="68">
        <v>37</v>
      </c>
      <c r="AU422" s="68">
        <v>0</v>
      </c>
      <c r="AV422" s="70">
        <f t="shared" si="82"/>
        <v>0</v>
      </c>
      <c r="AW422" s="68">
        <v>18.697271080317162</v>
      </c>
      <c r="AX422" s="68">
        <v>0</v>
      </c>
      <c r="AY422" s="70">
        <f t="shared" si="83"/>
        <v>0</v>
      </c>
      <c r="AZ422" s="68">
        <v>53</v>
      </c>
      <c r="BA422" s="68">
        <v>0</v>
      </c>
      <c r="BB422" s="70">
        <f t="shared" si="84"/>
        <v>0</v>
      </c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</row>
    <row r="423" spans="1:87" x14ac:dyDescent="0.25">
      <c r="A423" s="192">
        <v>21385</v>
      </c>
      <c r="B423" s="193">
        <v>21100</v>
      </c>
      <c r="C423" s="156">
        <v>1044273173</v>
      </c>
      <c r="D423" s="194" t="s">
        <v>616</v>
      </c>
      <c r="E423" s="192" t="s">
        <v>554</v>
      </c>
      <c r="F423" s="192" t="s">
        <v>554</v>
      </c>
      <c r="G423" s="192" t="s">
        <v>292</v>
      </c>
      <c r="H423" s="192" t="s">
        <v>292</v>
      </c>
      <c r="I423" s="192" t="s">
        <v>1242</v>
      </c>
      <c r="J423" s="192" t="s">
        <v>221</v>
      </c>
      <c r="K423" s="194" t="s">
        <v>615</v>
      </c>
      <c r="L423" s="192">
        <v>13014</v>
      </c>
      <c r="M423" s="194"/>
      <c r="N423" s="192">
        <v>5</v>
      </c>
      <c r="O423" s="196"/>
      <c r="P423" s="209">
        <v>345733</v>
      </c>
      <c r="Q423" s="68">
        <v>0</v>
      </c>
      <c r="R423" s="70">
        <f t="shared" si="73"/>
        <v>0</v>
      </c>
      <c r="S423" s="68">
        <v>51672</v>
      </c>
      <c r="T423" s="68">
        <v>0</v>
      </c>
      <c r="U423" s="70">
        <v>0</v>
      </c>
      <c r="V423" s="68">
        <v>103673.58193311455</v>
      </c>
      <c r="W423" s="68">
        <v>0</v>
      </c>
      <c r="X423" s="70">
        <f t="shared" si="74"/>
        <v>0</v>
      </c>
      <c r="Y423" s="68">
        <v>4797</v>
      </c>
      <c r="Z423" s="108">
        <v>0</v>
      </c>
      <c r="AA423" s="70">
        <f t="shared" si="75"/>
        <v>0</v>
      </c>
      <c r="AB423" s="68">
        <v>54</v>
      </c>
      <c r="AC423" s="68">
        <v>0</v>
      </c>
      <c r="AD423" s="70">
        <f t="shared" si="76"/>
        <v>0</v>
      </c>
      <c r="AE423" s="68">
        <v>8</v>
      </c>
      <c r="AF423" s="68">
        <v>0</v>
      </c>
      <c r="AG423" s="70">
        <f t="shared" si="77"/>
        <v>0</v>
      </c>
      <c r="AH423" s="68">
        <v>297.72376908043316</v>
      </c>
      <c r="AI423" s="68">
        <v>0</v>
      </c>
      <c r="AJ423" s="70">
        <f t="shared" si="78"/>
        <v>0</v>
      </c>
      <c r="AK423" s="68">
        <v>11.939863608819476</v>
      </c>
      <c r="AL423" s="68">
        <v>0</v>
      </c>
      <c r="AM423" s="70">
        <f t="shared" si="79"/>
        <v>0</v>
      </c>
      <c r="AN423" s="68">
        <v>7.9337995846292984</v>
      </c>
      <c r="AO423" s="68">
        <v>0</v>
      </c>
      <c r="AP423" s="70">
        <f t="shared" si="80"/>
        <v>0</v>
      </c>
      <c r="AQ423" s="68">
        <v>28.67538784870256</v>
      </c>
      <c r="AR423" s="68">
        <v>0</v>
      </c>
      <c r="AS423" s="70">
        <f t="shared" si="81"/>
        <v>0</v>
      </c>
      <c r="AT423" s="68">
        <v>16</v>
      </c>
      <c r="AU423" s="68">
        <v>0</v>
      </c>
      <c r="AV423" s="70">
        <f t="shared" si="82"/>
        <v>0</v>
      </c>
      <c r="AW423" s="68">
        <v>10.118482888050524</v>
      </c>
      <c r="AX423" s="68">
        <v>0</v>
      </c>
      <c r="AY423" s="70">
        <f t="shared" si="83"/>
        <v>0</v>
      </c>
      <c r="AZ423" s="68">
        <v>28</v>
      </c>
      <c r="BA423" s="68">
        <v>0</v>
      </c>
      <c r="BB423" s="70">
        <f t="shared" si="84"/>
        <v>0</v>
      </c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</row>
    <row r="424" spans="1:87" x14ac:dyDescent="0.25">
      <c r="A424" s="192">
        <v>9868</v>
      </c>
      <c r="B424" s="193">
        <v>21385</v>
      </c>
      <c r="C424" s="193">
        <v>1029719430</v>
      </c>
      <c r="D424" s="194" t="s">
        <v>618</v>
      </c>
      <c r="E424" s="192" t="s">
        <v>556</v>
      </c>
      <c r="F424" s="192" t="s">
        <v>556</v>
      </c>
      <c r="G424" s="192" t="s">
        <v>295</v>
      </c>
      <c r="H424" s="192" t="s">
        <v>296</v>
      </c>
      <c r="I424" s="192" t="s">
        <v>1242</v>
      </c>
      <c r="J424" s="192" t="s">
        <v>221</v>
      </c>
      <c r="K424" s="194" t="s">
        <v>615</v>
      </c>
      <c r="L424" s="192">
        <v>13014</v>
      </c>
      <c r="M424" s="192" t="s">
        <v>1236</v>
      </c>
      <c r="N424" s="192"/>
      <c r="O424" s="192"/>
      <c r="P424" s="195">
        <v>115856</v>
      </c>
      <c r="Q424" s="68">
        <v>103803.49000000002</v>
      </c>
      <c r="R424" s="70">
        <f t="shared" si="73"/>
        <v>0.89596991092390565</v>
      </c>
      <c r="S424" s="68">
        <v>22288</v>
      </c>
      <c r="T424" s="68">
        <v>3216.52</v>
      </c>
      <c r="U424" s="70">
        <v>0.14431622397702801</v>
      </c>
      <c r="V424" s="68">
        <v>35213.6629664723</v>
      </c>
      <c r="W424" s="68">
        <v>19487.82</v>
      </c>
      <c r="X424" s="70">
        <f t="shared" si="74"/>
        <v>0.55341644004927237</v>
      </c>
      <c r="Y424" s="68">
        <v>2493</v>
      </c>
      <c r="Z424" s="108">
        <v>0</v>
      </c>
      <c r="AA424" s="70">
        <f t="shared" si="75"/>
        <v>0</v>
      </c>
      <c r="AB424" s="68">
        <v>20</v>
      </c>
      <c r="AC424" s="68">
        <v>20</v>
      </c>
      <c r="AD424" s="70">
        <f t="shared" si="76"/>
        <v>1</v>
      </c>
      <c r="AE424" s="68">
        <v>2</v>
      </c>
      <c r="AF424" s="68">
        <v>4</v>
      </c>
      <c r="AG424" s="70">
        <f t="shared" si="77"/>
        <v>2</v>
      </c>
      <c r="AH424" s="68">
        <v>59.430942270108297</v>
      </c>
      <c r="AI424" s="68">
        <v>28</v>
      </c>
      <c r="AJ424" s="70">
        <f t="shared" si="78"/>
        <v>0.47113505070713019</v>
      </c>
      <c r="AK424" s="68">
        <v>3.9799545362731585</v>
      </c>
      <c r="AL424" s="68">
        <v>4</v>
      </c>
      <c r="AM424" s="70">
        <f t="shared" si="79"/>
        <v>1.005036606208475</v>
      </c>
      <c r="AN424" s="68">
        <v>0.72125450769357258</v>
      </c>
      <c r="AO424" s="68">
        <v>2</v>
      </c>
      <c r="AP424" s="70">
        <f t="shared" si="80"/>
        <v>2.7729462743957045</v>
      </c>
      <c r="AQ424" s="68">
        <v>8.9610587027195496</v>
      </c>
      <c r="AR424" s="68">
        <v>5</v>
      </c>
      <c r="AS424" s="70">
        <f t="shared" si="81"/>
        <v>0.55796978525345153</v>
      </c>
      <c r="AT424" s="68">
        <v>5</v>
      </c>
      <c r="AU424" s="68">
        <v>4</v>
      </c>
      <c r="AV424" s="70">
        <f t="shared" si="82"/>
        <v>0.8</v>
      </c>
      <c r="AW424" s="68">
        <v>3.3907291276157654</v>
      </c>
      <c r="AX424" s="68">
        <v>1</v>
      </c>
      <c r="AY424" s="70">
        <f t="shared" si="83"/>
        <v>0.29492181839460668</v>
      </c>
      <c r="AZ424" s="68">
        <v>7</v>
      </c>
      <c r="BA424" s="68">
        <v>4</v>
      </c>
      <c r="BB424" s="70">
        <f t="shared" si="84"/>
        <v>0.5714285714285714</v>
      </c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</row>
    <row r="425" spans="1:87" x14ac:dyDescent="0.25">
      <c r="A425" s="192">
        <v>4758</v>
      </c>
      <c r="B425" s="193">
        <v>21385</v>
      </c>
      <c r="C425" s="156">
        <v>1062044688</v>
      </c>
      <c r="D425" s="194" t="s">
        <v>620</v>
      </c>
      <c r="E425" s="192" t="s">
        <v>556</v>
      </c>
      <c r="F425" s="192" t="s">
        <v>556</v>
      </c>
      <c r="G425" s="192" t="s">
        <v>293</v>
      </c>
      <c r="H425" s="192" t="s">
        <v>294</v>
      </c>
      <c r="I425" s="192" t="s">
        <v>1242</v>
      </c>
      <c r="J425" s="192" t="s">
        <v>221</v>
      </c>
      <c r="K425" s="194" t="s">
        <v>615</v>
      </c>
      <c r="L425" s="192">
        <v>13014</v>
      </c>
      <c r="M425" s="192"/>
      <c r="N425" s="192"/>
      <c r="O425" s="192"/>
      <c r="P425" s="195">
        <v>84194</v>
      </c>
      <c r="Q425" s="68">
        <v>89306.999999999985</v>
      </c>
      <c r="R425" s="70">
        <f t="shared" si="73"/>
        <v>1.0607287930256311</v>
      </c>
      <c r="S425" s="68">
        <v>11688</v>
      </c>
      <c r="T425" s="68">
        <v>24499.210000000003</v>
      </c>
      <c r="U425" s="70">
        <v>2.0960994182067081</v>
      </c>
      <c r="V425" s="68">
        <v>19605.763857818802</v>
      </c>
      <c r="W425" s="68">
        <v>16019.48</v>
      </c>
      <c r="X425" s="70">
        <f t="shared" si="74"/>
        <v>0.81708012583306777</v>
      </c>
      <c r="Y425" s="68">
        <v>816</v>
      </c>
      <c r="Z425" s="108">
        <v>0</v>
      </c>
      <c r="AA425" s="70">
        <f t="shared" si="75"/>
        <v>0</v>
      </c>
      <c r="AB425" s="68">
        <v>4</v>
      </c>
      <c r="AC425" s="68">
        <v>13</v>
      </c>
      <c r="AD425" s="70">
        <f t="shared" si="76"/>
        <v>3.25</v>
      </c>
      <c r="AE425" s="68">
        <v>1</v>
      </c>
      <c r="AF425" s="68">
        <v>3</v>
      </c>
      <c r="AG425" s="70">
        <f t="shared" si="77"/>
        <v>3</v>
      </c>
      <c r="AH425" s="68">
        <v>63.430942270108297</v>
      </c>
      <c r="AI425" s="68">
        <v>54</v>
      </c>
      <c r="AJ425" s="70">
        <f t="shared" si="78"/>
        <v>0.85131953061727406</v>
      </c>
      <c r="AK425" s="68">
        <v>2.3879727217638953</v>
      </c>
      <c r="AL425" s="68">
        <v>4</v>
      </c>
      <c r="AM425" s="70">
        <f t="shared" si="79"/>
        <v>1.6750610103474581</v>
      </c>
      <c r="AN425" s="68">
        <v>2.8850180307742903</v>
      </c>
      <c r="AO425" s="68">
        <v>2</v>
      </c>
      <c r="AP425" s="70">
        <f t="shared" si="80"/>
        <v>0.69323656859892613</v>
      </c>
      <c r="AQ425" s="68">
        <v>7.1688469621756399</v>
      </c>
      <c r="AR425" s="68">
        <v>5</v>
      </c>
      <c r="AS425" s="70">
        <f t="shared" si="81"/>
        <v>0.69746223156681442</v>
      </c>
      <c r="AT425" s="68">
        <v>4</v>
      </c>
      <c r="AU425" s="68">
        <v>2</v>
      </c>
      <c r="AV425" s="70">
        <f t="shared" si="82"/>
        <v>0.5</v>
      </c>
      <c r="AW425" s="68">
        <v>2.4640851416455058</v>
      </c>
      <c r="AX425" s="68">
        <v>0</v>
      </c>
      <c r="AY425" s="70">
        <f t="shared" si="83"/>
        <v>0</v>
      </c>
      <c r="AZ425" s="68">
        <v>7</v>
      </c>
      <c r="BA425" s="68">
        <v>3</v>
      </c>
      <c r="BB425" s="70">
        <f t="shared" si="84"/>
        <v>0.42857142857142855</v>
      </c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</row>
    <row r="426" spans="1:87" x14ac:dyDescent="0.25">
      <c r="A426" s="192">
        <v>12088</v>
      </c>
      <c r="B426" s="193">
        <v>21385</v>
      </c>
      <c r="C426" s="156">
        <v>1008876987</v>
      </c>
      <c r="D426" s="194" t="s">
        <v>633</v>
      </c>
      <c r="E426" s="192" t="s">
        <v>556</v>
      </c>
      <c r="F426" s="192" t="s">
        <v>556</v>
      </c>
      <c r="G426" s="192" t="s">
        <v>308</v>
      </c>
      <c r="H426" s="192" t="s">
        <v>308</v>
      </c>
      <c r="I426" s="192" t="s">
        <v>1242</v>
      </c>
      <c r="J426" s="192" t="s">
        <v>221</v>
      </c>
      <c r="K426" s="194" t="s">
        <v>615</v>
      </c>
      <c r="L426" s="192">
        <v>13014</v>
      </c>
      <c r="M426" s="192"/>
      <c r="N426" s="192"/>
      <c r="O426" s="192"/>
      <c r="P426" s="195">
        <v>73416</v>
      </c>
      <c r="Q426" s="68">
        <v>61347</v>
      </c>
      <c r="R426" s="70">
        <f t="shared" si="73"/>
        <v>0.83560804184373982</v>
      </c>
      <c r="S426" s="68">
        <v>8882</v>
      </c>
      <c r="T426" s="68">
        <v>0</v>
      </c>
      <c r="U426" s="70">
        <v>0</v>
      </c>
      <c r="V426" s="68">
        <v>24681.537929416136</v>
      </c>
      <c r="W426" s="68">
        <v>5624.7700000000013</v>
      </c>
      <c r="X426" s="70">
        <f t="shared" si="74"/>
        <v>0.22789382153112289</v>
      </c>
      <c r="Y426" s="68">
        <v>286</v>
      </c>
      <c r="Z426" s="108">
        <v>0</v>
      </c>
      <c r="AA426" s="70">
        <f t="shared" si="75"/>
        <v>0</v>
      </c>
      <c r="AB426" s="68">
        <v>14</v>
      </c>
      <c r="AC426" s="68">
        <v>15</v>
      </c>
      <c r="AD426" s="70">
        <f t="shared" si="76"/>
        <v>1.0714285714285714</v>
      </c>
      <c r="AE426" s="68">
        <v>2</v>
      </c>
      <c r="AF426" s="68">
        <v>1</v>
      </c>
      <c r="AG426" s="70">
        <f t="shared" si="77"/>
        <v>0.5</v>
      </c>
      <c r="AH426" s="68">
        <v>96.430942270108289</v>
      </c>
      <c r="AI426" s="68">
        <v>61</v>
      </c>
      <c r="AJ426" s="70">
        <f t="shared" si="78"/>
        <v>0.63257703973415191</v>
      </c>
      <c r="AK426" s="68">
        <v>3.1839636290185269</v>
      </c>
      <c r="AL426" s="68">
        <v>0</v>
      </c>
      <c r="AM426" s="70">
        <f t="shared" si="79"/>
        <v>0</v>
      </c>
      <c r="AN426" s="68">
        <v>2.8850180307742903</v>
      </c>
      <c r="AO426" s="68">
        <v>2</v>
      </c>
      <c r="AP426" s="70">
        <f t="shared" si="80"/>
        <v>0.69323656859892613</v>
      </c>
      <c r="AQ426" s="68">
        <v>6.2727410919036846</v>
      </c>
      <c r="AR426" s="68">
        <v>3</v>
      </c>
      <c r="AS426" s="70">
        <f t="shared" si="81"/>
        <v>0.47825981593152989</v>
      </c>
      <c r="AT426" s="68">
        <v>4</v>
      </c>
      <c r="AU426" s="68">
        <v>2</v>
      </c>
      <c r="AV426" s="70">
        <f t="shared" si="82"/>
        <v>0.5</v>
      </c>
      <c r="AW426" s="68">
        <v>2.1486480599454412</v>
      </c>
      <c r="AX426" s="68">
        <v>0</v>
      </c>
      <c r="AY426" s="70">
        <f t="shared" si="83"/>
        <v>0</v>
      </c>
      <c r="AZ426" s="68">
        <v>7</v>
      </c>
      <c r="BA426" s="68">
        <v>3</v>
      </c>
      <c r="BB426" s="70">
        <f t="shared" si="84"/>
        <v>0.42857142857142855</v>
      </c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</row>
    <row r="427" spans="1:87" x14ac:dyDescent="0.25">
      <c r="A427" s="192">
        <v>21707</v>
      </c>
      <c r="B427" s="193">
        <v>21385</v>
      </c>
      <c r="C427" s="193">
        <v>1028815189</v>
      </c>
      <c r="D427" s="194" t="s">
        <v>622</v>
      </c>
      <c r="E427" s="192" t="s">
        <v>556</v>
      </c>
      <c r="F427" s="192" t="s">
        <v>556</v>
      </c>
      <c r="G427" s="192" t="s">
        <v>298</v>
      </c>
      <c r="H427" s="192" t="s">
        <v>298</v>
      </c>
      <c r="I427" s="192" t="s">
        <v>1242</v>
      </c>
      <c r="J427" s="192" t="s">
        <v>221</v>
      </c>
      <c r="K427" s="194" t="s">
        <v>615</v>
      </c>
      <c r="L427" s="192">
        <v>13014</v>
      </c>
      <c r="M427" s="194"/>
      <c r="N427" s="192"/>
      <c r="O427" s="196"/>
      <c r="P427" s="195">
        <v>72267</v>
      </c>
      <c r="Q427" s="68">
        <v>52099.16</v>
      </c>
      <c r="R427" s="70">
        <f t="shared" si="73"/>
        <v>0.72092601048888161</v>
      </c>
      <c r="S427" s="68">
        <v>8814</v>
      </c>
      <c r="T427" s="68">
        <v>3651.3</v>
      </c>
      <c r="U427" s="70">
        <v>0.4142614023144997</v>
      </c>
      <c r="V427" s="68">
        <v>24172.617179407302</v>
      </c>
      <c r="W427" s="68">
        <v>4963.04</v>
      </c>
      <c r="X427" s="70">
        <f t="shared" si="74"/>
        <v>0.20531661769036838</v>
      </c>
      <c r="Y427" s="68">
        <v>1202</v>
      </c>
      <c r="Z427" s="108">
        <v>0</v>
      </c>
      <c r="AA427" s="70">
        <f t="shared" si="75"/>
        <v>0</v>
      </c>
      <c r="AB427" s="68">
        <v>16</v>
      </c>
      <c r="AC427" s="68">
        <v>4</v>
      </c>
      <c r="AD427" s="70">
        <f t="shared" si="76"/>
        <v>0.25</v>
      </c>
      <c r="AE427" s="68">
        <v>3</v>
      </c>
      <c r="AF427" s="68">
        <v>1</v>
      </c>
      <c r="AG427" s="70">
        <f t="shared" si="77"/>
        <v>0.33333333333333331</v>
      </c>
      <c r="AH427" s="68">
        <v>78.430942270108289</v>
      </c>
      <c r="AI427" s="68">
        <v>66</v>
      </c>
      <c r="AJ427" s="70">
        <f t="shared" si="78"/>
        <v>0.84150461654155095</v>
      </c>
      <c r="AK427" s="68">
        <v>2.3879727217638953</v>
      </c>
      <c r="AL427" s="68">
        <v>5</v>
      </c>
      <c r="AM427" s="70">
        <f t="shared" si="79"/>
        <v>2.0938262629343227</v>
      </c>
      <c r="AN427" s="68">
        <v>1.4425090153871452</v>
      </c>
      <c r="AO427" s="68">
        <v>5</v>
      </c>
      <c r="AP427" s="70">
        <f t="shared" si="80"/>
        <v>3.4661828429946304</v>
      </c>
      <c r="AQ427" s="68">
        <v>6.2727410919036846</v>
      </c>
      <c r="AR427" s="68">
        <v>1</v>
      </c>
      <c r="AS427" s="70">
        <f t="shared" si="81"/>
        <v>0.1594199386438433</v>
      </c>
      <c r="AT427" s="68">
        <v>3</v>
      </c>
      <c r="AU427" s="68">
        <v>3</v>
      </c>
      <c r="AV427" s="70">
        <f t="shared" si="82"/>
        <v>1</v>
      </c>
      <c r="AW427" s="68">
        <v>2.1150205588438107</v>
      </c>
      <c r="AX427" s="68">
        <v>0</v>
      </c>
      <c r="AY427" s="70">
        <f t="shared" si="83"/>
        <v>0</v>
      </c>
      <c r="AZ427" s="68">
        <v>7</v>
      </c>
      <c r="BA427" s="68">
        <v>1</v>
      </c>
      <c r="BB427" s="70">
        <f t="shared" si="84"/>
        <v>0.14285714285714285</v>
      </c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</row>
    <row r="428" spans="1:87" x14ac:dyDescent="0.25">
      <c r="A428" s="192">
        <v>3440</v>
      </c>
      <c r="B428" s="193">
        <v>21100</v>
      </c>
      <c r="C428" s="156">
        <v>1058450527</v>
      </c>
      <c r="D428" s="194" t="s">
        <v>617</v>
      </c>
      <c r="E428" s="192" t="s">
        <v>554</v>
      </c>
      <c r="F428" s="192" t="s">
        <v>554</v>
      </c>
      <c r="G428" s="192" t="s">
        <v>289</v>
      </c>
      <c r="H428" s="192" t="s">
        <v>290</v>
      </c>
      <c r="I428" s="192" t="s">
        <v>1242</v>
      </c>
      <c r="J428" s="192" t="s">
        <v>221</v>
      </c>
      <c r="K428" s="194" t="s">
        <v>615</v>
      </c>
      <c r="L428" s="192">
        <v>13014</v>
      </c>
      <c r="M428" s="194"/>
      <c r="N428" s="192"/>
      <c r="O428" s="196"/>
      <c r="P428" s="195">
        <v>293124</v>
      </c>
      <c r="Q428" s="68">
        <v>0</v>
      </c>
      <c r="R428" s="70">
        <f t="shared" si="73"/>
        <v>0</v>
      </c>
      <c r="S428" s="68">
        <v>32225</v>
      </c>
      <c r="T428" s="68">
        <v>0</v>
      </c>
      <c r="U428" s="70">
        <v>0</v>
      </c>
      <c r="V428" s="68">
        <v>101198.05842610942</v>
      </c>
      <c r="W428" s="68">
        <v>0</v>
      </c>
      <c r="X428" s="70">
        <f t="shared" si="74"/>
        <v>0</v>
      </c>
      <c r="Y428" s="68">
        <v>6033</v>
      </c>
      <c r="Z428" s="108">
        <v>0</v>
      </c>
      <c r="AA428" s="70">
        <f t="shared" si="75"/>
        <v>0</v>
      </c>
      <c r="AB428" s="68">
        <v>60</v>
      </c>
      <c r="AC428" s="68">
        <v>0</v>
      </c>
      <c r="AD428" s="70">
        <f t="shared" si="76"/>
        <v>0</v>
      </c>
      <c r="AE428" s="68">
        <v>10</v>
      </c>
      <c r="AF428" s="68">
        <v>0</v>
      </c>
      <c r="AG428" s="70">
        <f t="shared" si="77"/>
        <v>0</v>
      </c>
      <c r="AH428" s="68">
        <v>254.02503493743467</v>
      </c>
      <c r="AI428" s="68">
        <v>0</v>
      </c>
      <c r="AJ428" s="70">
        <f t="shared" si="78"/>
        <v>0</v>
      </c>
      <c r="AK428" s="68">
        <v>11.143872701564844</v>
      </c>
      <c r="AL428" s="68">
        <v>0</v>
      </c>
      <c r="AM428" s="70">
        <f t="shared" si="79"/>
        <v>0</v>
      </c>
      <c r="AN428" s="68">
        <v>7.9337995846292984</v>
      </c>
      <c r="AO428" s="68">
        <v>0</v>
      </c>
      <c r="AP428" s="70">
        <f t="shared" si="80"/>
        <v>0</v>
      </c>
      <c r="AQ428" s="68">
        <v>24.194858497342786</v>
      </c>
      <c r="AR428" s="68">
        <v>0</v>
      </c>
      <c r="AS428" s="70">
        <f t="shared" si="81"/>
        <v>0</v>
      </c>
      <c r="AT428" s="68">
        <v>21</v>
      </c>
      <c r="AU428" s="68">
        <v>0</v>
      </c>
      <c r="AV428" s="70">
        <f t="shared" si="82"/>
        <v>0</v>
      </c>
      <c r="AW428" s="68">
        <v>8.5787881922666376</v>
      </c>
      <c r="AX428" s="68">
        <v>0</v>
      </c>
      <c r="AY428" s="70">
        <f t="shared" si="83"/>
        <v>0</v>
      </c>
      <c r="AZ428" s="68">
        <v>25</v>
      </c>
      <c r="BA428" s="68">
        <v>0</v>
      </c>
      <c r="BB428" s="70">
        <f t="shared" si="84"/>
        <v>0</v>
      </c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</row>
    <row r="429" spans="1:87" x14ac:dyDescent="0.25">
      <c r="A429" s="192">
        <v>21664</v>
      </c>
      <c r="B429" s="193">
        <v>3440</v>
      </c>
      <c r="C429" s="156">
        <v>1037982392</v>
      </c>
      <c r="D429" s="194" t="s">
        <v>623</v>
      </c>
      <c r="E429" s="192" t="s">
        <v>556</v>
      </c>
      <c r="F429" s="192" t="s">
        <v>556</v>
      </c>
      <c r="G429" s="192" t="s">
        <v>291</v>
      </c>
      <c r="H429" s="192" t="s">
        <v>291</v>
      </c>
      <c r="I429" s="192" t="s">
        <v>1242</v>
      </c>
      <c r="J429" s="192" t="s">
        <v>221</v>
      </c>
      <c r="K429" s="194" t="s">
        <v>615</v>
      </c>
      <c r="L429" s="192">
        <v>13014</v>
      </c>
      <c r="M429" s="194" t="s">
        <v>1165</v>
      </c>
      <c r="N429" s="192"/>
      <c r="O429" s="196"/>
      <c r="P429" s="195">
        <v>108342</v>
      </c>
      <c r="Q429" s="68">
        <v>81894.01999999999</v>
      </c>
      <c r="R429" s="70">
        <f t="shared" si="73"/>
        <v>0.75588432925365956</v>
      </c>
      <c r="S429" s="68">
        <v>14301</v>
      </c>
      <c r="T429" s="68">
        <v>26099.100000000002</v>
      </c>
      <c r="U429" s="70">
        <v>1.7703209565764635</v>
      </c>
      <c r="V429" s="68">
        <v>42212.393755358986</v>
      </c>
      <c r="W429" s="68">
        <v>33376.54</v>
      </c>
      <c r="X429" s="70">
        <f t="shared" si="74"/>
        <v>0.79068105432335856</v>
      </c>
      <c r="Y429" s="68">
        <v>4278</v>
      </c>
      <c r="Z429" s="108">
        <v>1777</v>
      </c>
      <c r="AA429" s="70">
        <f t="shared" si="75"/>
        <v>0.41538101916783543</v>
      </c>
      <c r="AB429" s="68">
        <v>23</v>
      </c>
      <c r="AC429" s="68">
        <v>18</v>
      </c>
      <c r="AD429" s="70">
        <f t="shared" si="76"/>
        <v>0.78260869565217395</v>
      </c>
      <c r="AE429" s="68">
        <v>3</v>
      </c>
      <c r="AF429" s="68">
        <v>2</v>
      </c>
      <c r="AG429" s="70">
        <f t="shared" si="77"/>
        <v>0.66666666666666663</v>
      </c>
      <c r="AH429" s="68">
        <v>78.430942270108289</v>
      </c>
      <c r="AI429" s="68">
        <v>114</v>
      </c>
      <c r="AJ429" s="70">
        <f t="shared" si="78"/>
        <v>1.4535079740263153</v>
      </c>
      <c r="AK429" s="68">
        <v>3.9799545362731585</v>
      </c>
      <c r="AL429" s="68">
        <v>2</v>
      </c>
      <c r="AM429" s="70">
        <f t="shared" si="79"/>
        <v>0.50251830310423751</v>
      </c>
      <c r="AN429" s="68">
        <v>1.4425090153871452</v>
      </c>
      <c r="AO429" s="68">
        <v>2</v>
      </c>
      <c r="AP429" s="70">
        <f t="shared" si="80"/>
        <v>1.3864731371978523</v>
      </c>
      <c r="AQ429" s="68">
        <v>7.1688469621756399</v>
      </c>
      <c r="AR429" s="68">
        <v>3</v>
      </c>
      <c r="AS429" s="70">
        <f t="shared" si="81"/>
        <v>0.41847733894008865</v>
      </c>
      <c r="AT429" s="68">
        <v>4</v>
      </c>
      <c r="AU429" s="68">
        <v>4</v>
      </c>
      <c r="AV429" s="70">
        <f t="shared" si="82"/>
        <v>1</v>
      </c>
      <c r="AW429" s="68">
        <v>3.170818733118244</v>
      </c>
      <c r="AX429" s="68">
        <v>0</v>
      </c>
      <c r="AY429" s="70">
        <f t="shared" si="83"/>
        <v>0</v>
      </c>
      <c r="AZ429" s="68">
        <v>7</v>
      </c>
      <c r="BA429" s="68">
        <v>4</v>
      </c>
      <c r="BB429" s="70">
        <f t="shared" si="84"/>
        <v>0.5714285714285714</v>
      </c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</row>
    <row r="430" spans="1:87" x14ac:dyDescent="0.25">
      <c r="A430" s="121">
        <v>4528</v>
      </c>
      <c r="B430" s="184">
        <v>3440</v>
      </c>
      <c r="C430" s="184">
        <v>1053893002</v>
      </c>
      <c r="D430" s="186" t="s">
        <v>624</v>
      </c>
      <c r="E430" s="121" t="s">
        <v>556</v>
      </c>
      <c r="F430" s="121" t="s">
        <v>556</v>
      </c>
      <c r="G430" s="121" t="s">
        <v>532</v>
      </c>
      <c r="H430" s="121" t="s">
        <v>533</v>
      </c>
      <c r="I430" s="119" t="s">
        <v>1242</v>
      </c>
      <c r="J430" s="121" t="s">
        <v>221</v>
      </c>
      <c r="K430" s="186" t="s">
        <v>615</v>
      </c>
      <c r="L430" s="121">
        <v>13014</v>
      </c>
      <c r="M430" s="186"/>
      <c r="N430" s="121"/>
      <c r="O430" s="121"/>
      <c r="P430" s="187">
        <v>89222</v>
      </c>
      <c r="Q430" s="68">
        <v>101409.63999999998</v>
      </c>
      <c r="R430" s="70">
        <f t="shared" si="73"/>
        <v>1.1365990450785679</v>
      </c>
      <c r="S430" s="68">
        <v>8374</v>
      </c>
      <c r="T430" s="68">
        <v>8983.0300000000007</v>
      </c>
      <c r="U430" s="70">
        <v>1.0727286840219727</v>
      </c>
      <c r="V430" s="68">
        <v>24659.701841858725</v>
      </c>
      <c r="W430" s="68">
        <v>11563.03</v>
      </c>
      <c r="X430" s="70">
        <f t="shared" si="74"/>
        <v>0.46890388513831427</v>
      </c>
      <c r="Y430" s="68">
        <v>420</v>
      </c>
      <c r="Z430" s="108">
        <v>0</v>
      </c>
      <c r="AA430" s="70">
        <f t="shared" si="75"/>
        <v>0</v>
      </c>
      <c r="AB430" s="68">
        <v>18</v>
      </c>
      <c r="AC430" s="68">
        <v>14</v>
      </c>
      <c r="AD430" s="70">
        <f t="shared" si="76"/>
        <v>0.77777777777777779</v>
      </c>
      <c r="AE430" s="68">
        <v>4</v>
      </c>
      <c r="AF430" s="68">
        <v>1</v>
      </c>
      <c r="AG430" s="70">
        <f t="shared" si="77"/>
        <v>0.25</v>
      </c>
      <c r="AH430" s="68">
        <v>51.430942270108297</v>
      </c>
      <c r="AI430" s="68">
        <v>31</v>
      </c>
      <c r="AJ430" s="70">
        <f t="shared" si="78"/>
        <v>0.60274999118608841</v>
      </c>
      <c r="AK430" s="68">
        <v>2.3879727217638953</v>
      </c>
      <c r="AL430" s="68">
        <v>2</v>
      </c>
      <c r="AM430" s="70">
        <f t="shared" si="79"/>
        <v>0.83753050517372907</v>
      </c>
      <c r="AN430" s="68">
        <v>1.4425090153871452</v>
      </c>
      <c r="AO430" s="68">
        <v>1</v>
      </c>
      <c r="AP430" s="70">
        <f t="shared" si="80"/>
        <v>0.69323656859892613</v>
      </c>
      <c r="AQ430" s="68">
        <v>7.1688469621756399</v>
      </c>
      <c r="AR430" s="68">
        <v>6</v>
      </c>
      <c r="AS430" s="70">
        <f t="shared" si="81"/>
        <v>0.8369546778801773</v>
      </c>
      <c r="AT430" s="68">
        <v>5</v>
      </c>
      <c r="AU430" s="68">
        <v>7</v>
      </c>
      <c r="AV430" s="70">
        <f t="shared" si="82"/>
        <v>1.4</v>
      </c>
      <c r="AW430" s="68">
        <v>2.61123838406413</v>
      </c>
      <c r="AX430" s="68">
        <v>0</v>
      </c>
      <c r="AY430" s="70">
        <f t="shared" si="83"/>
        <v>0</v>
      </c>
      <c r="AZ430" s="68">
        <v>7</v>
      </c>
      <c r="BA430" s="68">
        <v>0</v>
      </c>
      <c r="BB430" s="70">
        <f t="shared" si="84"/>
        <v>0</v>
      </c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</row>
    <row r="431" spans="1:87" x14ac:dyDescent="0.25">
      <c r="A431" s="192">
        <v>21548</v>
      </c>
      <c r="B431" s="193">
        <v>3440</v>
      </c>
      <c r="C431" s="156">
        <v>1036431722</v>
      </c>
      <c r="D431" s="194" t="s">
        <v>619</v>
      </c>
      <c r="E431" s="192" t="s">
        <v>556</v>
      </c>
      <c r="F431" s="192" t="s">
        <v>556</v>
      </c>
      <c r="G431" s="192" t="s">
        <v>297</v>
      </c>
      <c r="H431" s="192" t="s">
        <v>297</v>
      </c>
      <c r="I431" s="192" t="s">
        <v>1242</v>
      </c>
      <c r="J431" s="192" t="s">
        <v>221</v>
      </c>
      <c r="K431" s="194" t="s">
        <v>615</v>
      </c>
      <c r="L431" s="192">
        <v>13014</v>
      </c>
      <c r="M431" s="192" t="s">
        <v>1162</v>
      </c>
      <c r="N431" s="192">
        <v>5</v>
      </c>
      <c r="O431" s="192">
        <v>0.1</v>
      </c>
      <c r="P431" s="195">
        <v>52490</v>
      </c>
      <c r="Q431" s="68">
        <v>43786.979999999996</v>
      </c>
      <c r="R431" s="70">
        <f t="shared" si="73"/>
        <v>0.83419660887788138</v>
      </c>
      <c r="S431" s="68">
        <v>5608</v>
      </c>
      <c r="T431" s="68">
        <v>0</v>
      </c>
      <c r="U431" s="70">
        <v>0</v>
      </c>
      <c r="V431" s="68">
        <v>16454.895069813501</v>
      </c>
      <c r="W431" s="68">
        <v>4645.21</v>
      </c>
      <c r="X431" s="70">
        <f t="shared" si="74"/>
        <v>0.28229958199621924</v>
      </c>
      <c r="Y431" s="68">
        <v>352</v>
      </c>
      <c r="Z431" s="108">
        <v>0</v>
      </c>
      <c r="AA431" s="70">
        <f t="shared" si="75"/>
        <v>0</v>
      </c>
      <c r="AB431" s="68">
        <v>9</v>
      </c>
      <c r="AC431" s="68">
        <v>7</v>
      </c>
      <c r="AD431" s="70">
        <f t="shared" si="76"/>
        <v>0.77777777777777779</v>
      </c>
      <c r="AE431" s="68">
        <v>2</v>
      </c>
      <c r="AF431" s="68">
        <v>2</v>
      </c>
      <c r="AG431" s="70">
        <f t="shared" si="77"/>
        <v>1</v>
      </c>
      <c r="AH431" s="68">
        <v>65.531364222442122</v>
      </c>
      <c r="AI431" s="68">
        <v>48</v>
      </c>
      <c r="AJ431" s="70">
        <f t="shared" si="78"/>
        <v>0.73247368751651498</v>
      </c>
      <c r="AK431" s="68">
        <v>2.3879727217638953</v>
      </c>
      <c r="AL431" s="68">
        <v>0</v>
      </c>
      <c r="AM431" s="70">
        <f t="shared" si="79"/>
        <v>0</v>
      </c>
      <c r="AN431" s="68">
        <v>2.8850180307742903</v>
      </c>
      <c r="AO431" s="68">
        <v>4</v>
      </c>
      <c r="AP431" s="70">
        <f t="shared" si="80"/>
        <v>1.3864731371978523</v>
      </c>
      <c r="AQ431" s="68">
        <v>5.3766352216317301</v>
      </c>
      <c r="AR431" s="68">
        <v>2</v>
      </c>
      <c r="AS431" s="70">
        <f t="shared" si="81"/>
        <v>0.37197985683563434</v>
      </c>
      <c r="AT431" s="68">
        <v>10</v>
      </c>
      <c r="AU431" s="68">
        <v>5</v>
      </c>
      <c r="AV431" s="70">
        <f t="shared" si="82"/>
        <v>0.5</v>
      </c>
      <c r="AW431" s="68">
        <v>1.5362119519796258</v>
      </c>
      <c r="AX431" s="68">
        <v>0</v>
      </c>
      <c r="AY431" s="70">
        <f t="shared" si="83"/>
        <v>0</v>
      </c>
      <c r="AZ431" s="68">
        <v>6</v>
      </c>
      <c r="BA431" s="68">
        <v>3</v>
      </c>
      <c r="BB431" s="70">
        <f t="shared" si="84"/>
        <v>0.5</v>
      </c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</row>
    <row r="432" spans="1:87" x14ac:dyDescent="0.25">
      <c r="A432" s="192">
        <v>6108</v>
      </c>
      <c r="B432" s="193">
        <v>3440</v>
      </c>
      <c r="C432" s="156">
        <v>1061145775</v>
      </c>
      <c r="D432" s="194" t="s">
        <v>626</v>
      </c>
      <c r="E432" s="192" t="s">
        <v>556</v>
      </c>
      <c r="F432" s="192" t="s">
        <v>556</v>
      </c>
      <c r="G432" s="192" t="s">
        <v>422</v>
      </c>
      <c r="H432" s="192" t="s">
        <v>423</v>
      </c>
      <c r="I432" s="192" t="s">
        <v>1242</v>
      </c>
      <c r="J432" s="192" t="s">
        <v>221</v>
      </c>
      <c r="K432" s="194" t="s">
        <v>615</v>
      </c>
      <c r="L432" s="192">
        <v>13014</v>
      </c>
      <c r="M432" s="194" t="s">
        <v>1159</v>
      </c>
      <c r="N432" s="192"/>
      <c r="O432" s="196">
        <v>0.3</v>
      </c>
      <c r="P432" s="195">
        <v>43070</v>
      </c>
      <c r="Q432" s="68">
        <v>51993.080000000009</v>
      </c>
      <c r="R432" s="70">
        <f t="shared" si="73"/>
        <v>1.2071762247504065</v>
      </c>
      <c r="S432" s="68">
        <v>3942</v>
      </c>
      <c r="T432" s="68">
        <v>0</v>
      </c>
      <c r="U432" s="70">
        <v>0</v>
      </c>
      <c r="V432" s="68">
        <v>17871.0677590782</v>
      </c>
      <c r="W432" s="68">
        <v>6730.86</v>
      </c>
      <c r="X432" s="70">
        <f t="shared" si="74"/>
        <v>0.37663446251446486</v>
      </c>
      <c r="Y432" s="68">
        <v>983</v>
      </c>
      <c r="Z432" s="108">
        <v>0</v>
      </c>
      <c r="AA432" s="70">
        <f t="shared" si="75"/>
        <v>0</v>
      </c>
      <c r="AB432" s="68">
        <v>10</v>
      </c>
      <c r="AC432" s="68">
        <v>11</v>
      </c>
      <c r="AD432" s="70">
        <f t="shared" si="76"/>
        <v>1.1000000000000001</v>
      </c>
      <c r="AE432" s="68">
        <v>1</v>
      </c>
      <c r="AF432" s="68">
        <v>1</v>
      </c>
      <c r="AG432" s="70">
        <f t="shared" si="77"/>
        <v>1</v>
      </c>
      <c r="AH432" s="68">
        <v>58.631786174775954</v>
      </c>
      <c r="AI432" s="68">
        <v>42</v>
      </c>
      <c r="AJ432" s="70">
        <f t="shared" si="78"/>
        <v>0.71633499062781181</v>
      </c>
      <c r="AK432" s="68">
        <v>2.3879727217638953</v>
      </c>
      <c r="AL432" s="68">
        <v>0</v>
      </c>
      <c r="AM432" s="70">
        <f t="shared" si="79"/>
        <v>0</v>
      </c>
      <c r="AN432" s="68">
        <v>2.1637635230807177</v>
      </c>
      <c r="AO432" s="68">
        <v>3</v>
      </c>
      <c r="AP432" s="70">
        <f t="shared" si="80"/>
        <v>1.3864731371978523</v>
      </c>
      <c r="AQ432" s="68">
        <v>4.4805293513597748</v>
      </c>
      <c r="AR432" s="68">
        <v>5</v>
      </c>
      <c r="AS432" s="70">
        <f t="shared" si="81"/>
        <v>1.1159395705069031</v>
      </c>
      <c r="AT432" s="68">
        <v>2</v>
      </c>
      <c r="AU432" s="68">
        <v>2</v>
      </c>
      <c r="AV432" s="70">
        <f t="shared" si="82"/>
        <v>1</v>
      </c>
      <c r="AW432" s="68">
        <v>1.2605191231046387</v>
      </c>
      <c r="AX432" s="68">
        <v>0</v>
      </c>
      <c r="AY432" s="70">
        <f t="shared" si="83"/>
        <v>0</v>
      </c>
      <c r="AZ432" s="68">
        <v>5</v>
      </c>
      <c r="BA432" s="68">
        <v>1</v>
      </c>
      <c r="BB432" s="70">
        <f t="shared" si="84"/>
        <v>0.2</v>
      </c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</row>
    <row r="433" spans="1:87" x14ac:dyDescent="0.25">
      <c r="A433" s="192">
        <v>22177</v>
      </c>
      <c r="B433" s="193">
        <v>12886</v>
      </c>
      <c r="C433" s="156">
        <v>1005732514</v>
      </c>
      <c r="D433" s="194" t="s">
        <v>813</v>
      </c>
      <c r="E433" s="192" t="s">
        <v>551</v>
      </c>
      <c r="F433" s="192" t="s">
        <v>551</v>
      </c>
      <c r="G433" s="192" t="s">
        <v>89</v>
      </c>
      <c r="H433" s="192" t="s">
        <v>89</v>
      </c>
      <c r="I433" s="192" t="s">
        <v>1242</v>
      </c>
      <c r="J433" s="192" t="s">
        <v>221</v>
      </c>
      <c r="K433" s="194" t="s">
        <v>531</v>
      </c>
      <c r="L433" s="192">
        <v>13016</v>
      </c>
      <c r="M433" s="192"/>
      <c r="N433" s="192"/>
      <c r="O433" s="196"/>
      <c r="P433" s="195">
        <v>789541</v>
      </c>
      <c r="Q433" s="68">
        <v>0</v>
      </c>
      <c r="R433" s="70">
        <f t="shared" si="73"/>
        <v>0</v>
      </c>
      <c r="S433" s="68">
        <v>102355</v>
      </c>
      <c r="T433" s="68">
        <v>0</v>
      </c>
      <c r="U433" s="70">
        <v>0</v>
      </c>
      <c r="V433" s="68">
        <v>230797.15161155062</v>
      </c>
      <c r="W433" s="68">
        <v>0</v>
      </c>
      <c r="X433" s="70">
        <f t="shared" si="74"/>
        <v>0</v>
      </c>
      <c r="Y433" s="68">
        <v>10276</v>
      </c>
      <c r="Z433" s="108">
        <v>0</v>
      </c>
      <c r="AA433" s="70">
        <f t="shared" si="75"/>
        <v>0</v>
      </c>
      <c r="AB433" s="68">
        <v>149</v>
      </c>
      <c r="AC433" s="68">
        <v>0</v>
      </c>
      <c r="AD433" s="70">
        <f t="shared" si="76"/>
        <v>0</v>
      </c>
      <c r="AE433" s="68">
        <v>21</v>
      </c>
      <c r="AF433" s="68">
        <v>0</v>
      </c>
      <c r="AG433" s="70">
        <f t="shared" si="77"/>
        <v>0</v>
      </c>
      <c r="AH433" s="68">
        <v>658.01237636741985</v>
      </c>
      <c r="AI433" s="68">
        <v>0</v>
      </c>
      <c r="AJ433" s="70">
        <f t="shared" si="78"/>
        <v>0</v>
      </c>
      <c r="AK433" s="68">
        <v>22.287745403129687</v>
      </c>
      <c r="AL433" s="68">
        <v>0</v>
      </c>
      <c r="AM433" s="70">
        <f t="shared" si="79"/>
        <v>0</v>
      </c>
      <c r="AN433" s="68">
        <v>18.752617200032887</v>
      </c>
      <c r="AO433" s="68">
        <v>0</v>
      </c>
      <c r="AP433" s="70">
        <f t="shared" si="80"/>
        <v>0</v>
      </c>
      <c r="AQ433" s="68">
        <v>58.246881567677072</v>
      </c>
      <c r="AR433" s="68">
        <v>0</v>
      </c>
      <c r="AS433" s="70">
        <f t="shared" si="81"/>
        <v>0</v>
      </c>
      <c r="AT433" s="68">
        <v>56</v>
      </c>
      <c r="AU433" s="68">
        <v>0</v>
      </c>
      <c r="AV433" s="70">
        <f t="shared" si="82"/>
        <v>0</v>
      </c>
      <c r="AW433" s="68">
        <v>23.107302739149279</v>
      </c>
      <c r="AX433" s="68">
        <v>0</v>
      </c>
      <c r="AY433" s="70">
        <f t="shared" si="83"/>
        <v>0</v>
      </c>
      <c r="AZ433" s="68">
        <v>60</v>
      </c>
      <c r="BA433" s="68">
        <v>0</v>
      </c>
      <c r="BB433" s="70">
        <f t="shared" si="84"/>
        <v>0</v>
      </c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</row>
    <row r="434" spans="1:87" x14ac:dyDescent="0.25">
      <c r="A434" s="192">
        <v>29968</v>
      </c>
      <c r="B434" s="193">
        <v>22177</v>
      </c>
      <c r="C434" s="156">
        <v>1020043509</v>
      </c>
      <c r="D434" s="194" t="s">
        <v>627</v>
      </c>
      <c r="E434" s="192" t="s">
        <v>554</v>
      </c>
      <c r="F434" s="192" t="s">
        <v>554</v>
      </c>
      <c r="G434" s="192" t="s">
        <v>236</v>
      </c>
      <c r="H434" s="192" t="s">
        <v>236</v>
      </c>
      <c r="I434" s="192" t="s">
        <v>1242</v>
      </c>
      <c r="J434" s="192" t="s">
        <v>221</v>
      </c>
      <c r="K434" s="194" t="s">
        <v>531</v>
      </c>
      <c r="L434" s="192">
        <v>13016</v>
      </c>
      <c r="M434" s="194"/>
      <c r="N434" s="192"/>
      <c r="O434" s="196"/>
      <c r="P434" s="209">
        <v>484114</v>
      </c>
      <c r="Q434" s="68">
        <v>0</v>
      </c>
      <c r="R434" s="70">
        <f t="shared" si="73"/>
        <v>0</v>
      </c>
      <c r="S434" s="68">
        <v>67258</v>
      </c>
      <c r="T434" s="68">
        <v>0</v>
      </c>
      <c r="U434" s="70">
        <v>0</v>
      </c>
      <c r="V434" s="68">
        <v>134955.36407874318</v>
      </c>
      <c r="W434" s="68">
        <v>0</v>
      </c>
      <c r="X434" s="70">
        <f t="shared" si="74"/>
        <v>0</v>
      </c>
      <c r="Y434" s="68">
        <v>3800</v>
      </c>
      <c r="Z434" s="108">
        <v>0</v>
      </c>
      <c r="AA434" s="70">
        <f t="shared" si="75"/>
        <v>0</v>
      </c>
      <c r="AB434" s="68">
        <v>84</v>
      </c>
      <c r="AC434" s="68">
        <v>0</v>
      </c>
      <c r="AD434" s="70">
        <f t="shared" si="76"/>
        <v>0</v>
      </c>
      <c r="AE434" s="68">
        <v>12</v>
      </c>
      <c r="AF434" s="68">
        <v>0</v>
      </c>
      <c r="AG434" s="70">
        <f t="shared" si="77"/>
        <v>0</v>
      </c>
      <c r="AH434" s="68">
        <v>401.32208127109789</v>
      </c>
      <c r="AI434" s="68">
        <v>0</v>
      </c>
      <c r="AJ434" s="70">
        <f t="shared" si="78"/>
        <v>0</v>
      </c>
      <c r="AK434" s="68">
        <v>11.939863608819476</v>
      </c>
      <c r="AL434" s="68">
        <v>0</v>
      </c>
      <c r="AM434" s="70">
        <f t="shared" si="79"/>
        <v>0</v>
      </c>
      <c r="AN434" s="68">
        <v>8.6550540923228709</v>
      </c>
      <c r="AO434" s="68">
        <v>0</v>
      </c>
      <c r="AP434" s="70">
        <f t="shared" si="80"/>
        <v>0</v>
      </c>
      <c r="AQ434" s="68">
        <v>36.740340681150151</v>
      </c>
      <c r="AR434" s="68">
        <v>0</v>
      </c>
      <c r="AS434" s="70">
        <f t="shared" si="81"/>
        <v>0</v>
      </c>
      <c r="AT434" s="68">
        <v>18</v>
      </c>
      <c r="AU434" s="68">
        <v>0</v>
      </c>
      <c r="AV434" s="70">
        <f t="shared" si="82"/>
        <v>0</v>
      </c>
      <c r="AW434" s="68">
        <v>14.168445664329674</v>
      </c>
      <c r="AX434" s="68">
        <v>0</v>
      </c>
      <c r="AY434" s="70">
        <f t="shared" si="83"/>
        <v>0</v>
      </c>
      <c r="AZ434" s="68">
        <v>32</v>
      </c>
      <c r="BA434" s="68">
        <v>0</v>
      </c>
      <c r="BB434" s="70">
        <f t="shared" si="84"/>
        <v>0</v>
      </c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</row>
    <row r="435" spans="1:87" x14ac:dyDescent="0.25">
      <c r="A435" s="192">
        <v>20816</v>
      </c>
      <c r="B435" s="193">
        <v>29968</v>
      </c>
      <c r="C435" s="156">
        <v>1082871888</v>
      </c>
      <c r="D435" s="194" t="s">
        <v>602</v>
      </c>
      <c r="E435" s="192" t="s">
        <v>556</v>
      </c>
      <c r="F435" s="192" t="s">
        <v>556</v>
      </c>
      <c r="G435" s="192" t="s">
        <v>276</v>
      </c>
      <c r="H435" s="192" t="s">
        <v>276</v>
      </c>
      <c r="I435" s="192" t="s">
        <v>1242</v>
      </c>
      <c r="J435" s="192" t="s">
        <v>221</v>
      </c>
      <c r="K435" s="194" t="s">
        <v>531</v>
      </c>
      <c r="L435" s="192">
        <v>13016</v>
      </c>
      <c r="M435" s="194" t="s">
        <v>1236</v>
      </c>
      <c r="N435" s="192"/>
      <c r="O435" s="196"/>
      <c r="P435" s="195">
        <v>138123</v>
      </c>
      <c r="Q435" s="68">
        <v>166956.62000000005</v>
      </c>
      <c r="R435" s="70">
        <f t="shared" si="73"/>
        <v>1.2087532127162026</v>
      </c>
      <c r="S435" s="68">
        <v>29372</v>
      </c>
      <c r="T435" s="68">
        <v>3071.73</v>
      </c>
      <c r="U435" s="70">
        <v>0.10458021244722865</v>
      </c>
      <c r="V435" s="68">
        <v>37103.415586364601</v>
      </c>
      <c r="W435" s="68">
        <v>40908.18</v>
      </c>
      <c r="X435" s="70">
        <f t="shared" si="74"/>
        <v>1.1025448561407818</v>
      </c>
      <c r="Y435" s="68">
        <v>465</v>
      </c>
      <c r="Z435" s="108">
        <v>0</v>
      </c>
      <c r="AA435" s="70">
        <f t="shared" si="75"/>
        <v>0</v>
      </c>
      <c r="AB435" s="68">
        <v>22</v>
      </c>
      <c r="AC435" s="68">
        <v>4</v>
      </c>
      <c r="AD435" s="70">
        <f t="shared" si="76"/>
        <v>0.18181818181818182</v>
      </c>
      <c r="AE435" s="68">
        <v>3</v>
      </c>
      <c r="AF435" s="68">
        <v>4</v>
      </c>
      <c r="AG435" s="70">
        <f t="shared" si="77"/>
        <v>1.3333333333333333</v>
      </c>
      <c r="AH435" s="68">
        <v>38.330520317774472</v>
      </c>
      <c r="AI435" s="68">
        <v>10</v>
      </c>
      <c r="AJ435" s="70">
        <f t="shared" si="78"/>
        <v>0.26088871001740199</v>
      </c>
      <c r="AK435" s="68">
        <v>0</v>
      </c>
      <c r="AL435" s="68">
        <v>1</v>
      </c>
      <c r="AM435" s="70" t="e">
        <f t="shared" si="79"/>
        <v>#DIV/0!</v>
      </c>
      <c r="AN435" s="68">
        <v>0.72125450769357258</v>
      </c>
      <c r="AO435" s="68">
        <v>0</v>
      </c>
      <c r="AP435" s="70">
        <f t="shared" si="80"/>
        <v>0</v>
      </c>
      <c r="AQ435" s="68">
        <v>12.545482183807369</v>
      </c>
      <c r="AR435" s="68">
        <v>13</v>
      </c>
      <c r="AS435" s="70">
        <f t="shared" si="81"/>
        <v>1.0362296011849814</v>
      </c>
      <c r="AT435" s="68">
        <v>3</v>
      </c>
      <c r="AU435" s="68">
        <v>2</v>
      </c>
      <c r="AV435" s="70">
        <f t="shared" si="82"/>
        <v>0.66666666666666663</v>
      </c>
      <c r="AW435" s="68">
        <v>4.0424119535774787</v>
      </c>
      <c r="AX435" s="68">
        <v>0</v>
      </c>
      <c r="AY435" s="70">
        <f t="shared" si="83"/>
        <v>0</v>
      </c>
      <c r="AZ435" s="68">
        <v>8</v>
      </c>
      <c r="BA435" s="68">
        <v>18</v>
      </c>
      <c r="BB435" s="70">
        <f t="shared" si="84"/>
        <v>2.25</v>
      </c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</row>
    <row r="436" spans="1:87" x14ac:dyDescent="0.25">
      <c r="A436" s="204">
        <v>21518</v>
      </c>
      <c r="B436" s="211">
        <v>29968</v>
      </c>
      <c r="C436" s="157">
        <v>1053396931</v>
      </c>
      <c r="D436" s="203" t="s">
        <v>632</v>
      </c>
      <c r="E436" s="204" t="s">
        <v>556</v>
      </c>
      <c r="F436" s="204" t="s">
        <v>556</v>
      </c>
      <c r="G436" s="204" t="s">
        <v>312</v>
      </c>
      <c r="H436" s="204" t="s">
        <v>312</v>
      </c>
      <c r="I436" s="119" t="s">
        <v>1242</v>
      </c>
      <c r="J436" s="204" t="s">
        <v>221</v>
      </c>
      <c r="K436" s="203" t="s">
        <v>531</v>
      </c>
      <c r="L436" s="204">
        <v>13016</v>
      </c>
      <c r="M436" s="186"/>
      <c r="N436" s="121"/>
      <c r="O436" s="121"/>
      <c r="P436" s="205">
        <v>107485</v>
      </c>
      <c r="Q436" s="68">
        <v>81140.02</v>
      </c>
      <c r="R436" s="70">
        <f t="shared" si="73"/>
        <v>0.75489621807694096</v>
      </c>
      <c r="S436" s="68">
        <v>13216</v>
      </c>
      <c r="T436" s="68">
        <v>10346.09</v>
      </c>
      <c r="U436" s="70">
        <v>0.78284579297820822</v>
      </c>
      <c r="V436" s="68">
        <v>26918.678586000267</v>
      </c>
      <c r="W436" s="68">
        <v>15996.960000000003</v>
      </c>
      <c r="X436" s="70">
        <f t="shared" si="74"/>
        <v>0.594269883972671</v>
      </c>
      <c r="Y436" s="68">
        <v>2033</v>
      </c>
      <c r="Z436" s="108">
        <v>350</v>
      </c>
      <c r="AA436" s="70">
        <f t="shared" si="75"/>
        <v>0.17215937038858831</v>
      </c>
      <c r="AB436" s="68">
        <v>19</v>
      </c>
      <c r="AC436" s="68">
        <v>31</v>
      </c>
      <c r="AD436" s="70">
        <f t="shared" si="76"/>
        <v>1.631578947368421</v>
      </c>
      <c r="AE436" s="68">
        <v>2</v>
      </c>
      <c r="AF436" s="68">
        <v>6</v>
      </c>
      <c r="AG436" s="70">
        <f t="shared" si="77"/>
        <v>3</v>
      </c>
      <c r="AH436" s="68">
        <v>122.33052031777447</v>
      </c>
      <c r="AI436" s="68">
        <v>104</v>
      </c>
      <c r="AJ436" s="70">
        <f t="shared" si="78"/>
        <v>0.85015578884028442</v>
      </c>
      <c r="AK436" s="68">
        <v>3.9799545362731585</v>
      </c>
      <c r="AL436" s="68">
        <v>2</v>
      </c>
      <c r="AM436" s="70">
        <f t="shared" si="79"/>
        <v>0.50251830310423751</v>
      </c>
      <c r="AN436" s="68">
        <v>5.048781553855008</v>
      </c>
      <c r="AO436" s="68">
        <v>4</v>
      </c>
      <c r="AP436" s="70">
        <f t="shared" si="80"/>
        <v>0.7922703641130584</v>
      </c>
      <c r="AQ436" s="68">
        <v>8.0649528324475952</v>
      </c>
      <c r="AR436" s="68">
        <v>7</v>
      </c>
      <c r="AS436" s="70">
        <f t="shared" si="81"/>
        <v>0.86795299928314673</v>
      </c>
      <c r="AT436" s="68">
        <v>6</v>
      </c>
      <c r="AU436" s="68">
        <v>7</v>
      </c>
      <c r="AV436" s="70">
        <f t="shared" si="82"/>
        <v>1.1666666666666667</v>
      </c>
      <c r="AW436" s="68">
        <v>3.1457371243766445</v>
      </c>
      <c r="AX436" s="68">
        <v>0</v>
      </c>
      <c r="AY436" s="70">
        <f t="shared" si="83"/>
        <v>0</v>
      </c>
      <c r="AZ436" s="68">
        <v>8</v>
      </c>
      <c r="BA436" s="68">
        <v>4</v>
      </c>
      <c r="BB436" s="70">
        <f t="shared" si="84"/>
        <v>0.5</v>
      </c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</row>
    <row r="437" spans="1:87" x14ac:dyDescent="0.25">
      <c r="A437" s="197">
        <v>10806</v>
      </c>
      <c r="B437" s="198">
        <v>29968</v>
      </c>
      <c r="C437" s="199">
        <v>1049619107</v>
      </c>
      <c r="D437" s="200" t="s">
        <v>635</v>
      </c>
      <c r="E437" s="188" t="s">
        <v>556</v>
      </c>
      <c r="F437" s="188" t="s">
        <v>556</v>
      </c>
      <c r="G437" s="197" t="s">
        <v>309</v>
      </c>
      <c r="H437" s="197" t="s">
        <v>309</v>
      </c>
      <c r="I437" s="197" t="s">
        <v>1242</v>
      </c>
      <c r="J437" s="197" t="s">
        <v>221</v>
      </c>
      <c r="K437" s="200" t="s">
        <v>531</v>
      </c>
      <c r="L437" s="197">
        <v>13016</v>
      </c>
      <c r="M437" s="201"/>
      <c r="N437" s="188"/>
      <c r="O437" s="188"/>
      <c r="P437" s="208">
        <v>112435</v>
      </c>
      <c r="Q437" s="68">
        <v>129194.16999999998</v>
      </c>
      <c r="R437" s="70">
        <f t="shared" si="73"/>
        <v>1.149056521545782</v>
      </c>
      <c r="S437" s="68">
        <v>12329</v>
      </c>
      <c r="T437" s="68">
        <v>3803.18</v>
      </c>
      <c r="U437" s="70">
        <v>0.30847432881823345</v>
      </c>
      <c r="V437" s="68">
        <v>34000.146375251286</v>
      </c>
      <c r="W437" s="68">
        <v>20781.780000000002</v>
      </c>
      <c r="X437" s="70">
        <f t="shared" si="74"/>
        <v>0.61122619210625118</v>
      </c>
      <c r="Y437" s="68">
        <v>465</v>
      </c>
      <c r="Z437" s="108">
        <v>0</v>
      </c>
      <c r="AA437" s="70">
        <f t="shared" si="75"/>
        <v>0</v>
      </c>
      <c r="AB437" s="68">
        <v>18</v>
      </c>
      <c r="AC437" s="68">
        <v>11</v>
      </c>
      <c r="AD437" s="70">
        <f t="shared" si="76"/>
        <v>0.61111111111111116</v>
      </c>
      <c r="AE437" s="68">
        <v>4</v>
      </c>
      <c r="AF437" s="68">
        <v>1</v>
      </c>
      <c r="AG437" s="70">
        <f t="shared" si="77"/>
        <v>0.25</v>
      </c>
      <c r="AH437" s="68">
        <v>134.33052031777447</v>
      </c>
      <c r="AI437" s="68">
        <v>59</v>
      </c>
      <c r="AJ437" s="70">
        <f t="shared" si="78"/>
        <v>0.43921515274733275</v>
      </c>
      <c r="AK437" s="68">
        <v>3.1839636290185269</v>
      </c>
      <c r="AL437" s="68">
        <v>1</v>
      </c>
      <c r="AM437" s="70">
        <f t="shared" si="79"/>
        <v>0.31407393944014844</v>
      </c>
      <c r="AN437" s="68">
        <v>1.4425090153871452</v>
      </c>
      <c r="AO437" s="68">
        <v>0</v>
      </c>
      <c r="AP437" s="70">
        <f t="shared" si="80"/>
        <v>0</v>
      </c>
      <c r="AQ437" s="68">
        <v>7.1688469621756399</v>
      </c>
      <c r="AR437" s="68">
        <v>7</v>
      </c>
      <c r="AS437" s="70">
        <f t="shared" si="81"/>
        <v>0.97644712419354018</v>
      </c>
      <c r="AT437" s="68">
        <v>3</v>
      </c>
      <c r="AU437" s="68">
        <v>6</v>
      </c>
      <c r="AV437" s="70">
        <f t="shared" si="82"/>
        <v>2</v>
      </c>
      <c r="AW437" s="68">
        <v>3.2906075599319724</v>
      </c>
      <c r="AX437" s="68">
        <v>0</v>
      </c>
      <c r="AY437" s="70">
        <f t="shared" si="83"/>
        <v>0</v>
      </c>
      <c r="AZ437" s="68">
        <v>8</v>
      </c>
      <c r="BA437" s="68">
        <v>4</v>
      </c>
      <c r="BB437" s="70">
        <f t="shared" si="84"/>
        <v>0.5</v>
      </c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</row>
    <row r="438" spans="1:87" x14ac:dyDescent="0.25">
      <c r="A438" s="192">
        <v>22179</v>
      </c>
      <c r="B438" s="193">
        <v>29968</v>
      </c>
      <c r="C438" s="156">
        <v>1002668026</v>
      </c>
      <c r="D438" s="194" t="s">
        <v>630</v>
      </c>
      <c r="E438" s="192" t="s">
        <v>556</v>
      </c>
      <c r="F438" s="192" t="s">
        <v>556</v>
      </c>
      <c r="G438" s="192" t="s">
        <v>235</v>
      </c>
      <c r="H438" s="192" t="s">
        <v>235</v>
      </c>
      <c r="I438" s="192" t="s">
        <v>1242</v>
      </c>
      <c r="J438" s="192" t="s">
        <v>221</v>
      </c>
      <c r="K438" s="194" t="s">
        <v>531</v>
      </c>
      <c r="L438" s="192">
        <v>13016</v>
      </c>
      <c r="M438" s="194"/>
      <c r="N438" s="192"/>
      <c r="O438" s="196"/>
      <c r="P438" s="195">
        <v>126071</v>
      </c>
      <c r="Q438" s="68">
        <v>93872.2</v>
      </c>
      <c r="R438" s="70">
        <f t="shared" si="73"/>
        <v>0.74459788531859028</v>
      </c>
      <c r="S438" s="68">
        <v>12341</v>
      </c>
      <c r="T438" s="68">
        <v>30405.230000000003</v>
      </c>
      <c r="U438" s="70">
        <v>5.4607406206952432E-2</v>
      </c>
      <c r="V438" s="68">
        <v>36933.123531127014</v>
      </c>
      <c r="W438" s="68">
        <v>12037.349999999999</v>
      </c>
      <c r="X438" s="70">
        <f t="shared" si="74"/>
        <v>0.32592288030702282</v>
      </c>
      <c r="Y438" s="68">
        <v>837</v>
      </c>
      <c r="Z438" s="108">
        <v>0</v>
      </c>
      <c r="AA438" s="70">
        <f t="shared" si="75"/>
        <v>0</v>
      </c>
      <c r="AB438" s="68">
        <v>25</v>
      </c>
      <c r="AC438" s="68">
        <v>21</v>
      </c>
      <c r="AD438" s="70">
        <f t="shared" si="76"/>
        <v>0.84</v>
      </c>
      <c r="AE438" s="68">
        <v>3</v>
      </c>
      <c r="AF438" s="68">
        <v>2</v>
      </c>
      <c r="AG438" s="70">
        <f t="shared" si="77"/>
        <v>0.66666666666666663</v>
      </c>
      <c r="AH438" s="68">
        <v>106.33052031777447</v>
      </c>
      <c r="AI438" s="68">
        <v>47</v>
      </c>
      <c r="AJ438" s="70">
        <f t="shared" si="78"/>
        <v>0.44201796304144825</v>
      </c>
      <c r="AK438" s="68">
        <v>4.7759454435277906</v>
      </c>
      <c r="AL438" s="68">
        <v>4</v>
      </c>
      <c r="AM438" s="70">
        <f t="shared" si="79"/>
        <v>0.83753050517372907</v>
      </c>
      <c r="AN438" s="68">
        <v>1.4425090153871452</v>
      </c>
      <c r="AO438" s="68">
        <v>0</v>
      </c>
      <c r="AP438" s="70">
        <f t="shared" si="80"/>
        <v>0</v>
      </c>
      <c r="AQ438" s="68">
        <v>8.9610587027195496</v>
      </c>
      <c r="AR438" s="68">
        <v>2</v>
      </c>
      <c r="AS438" s="70">
        <f t="shared" si="81"/>
        <v>0.22318791410138061</v>
      </c>
      <c r="AT438" s="68">
        <v>6</v>
      </c>
      <c r="AU438" s="68">
        <v>0</v>
      </c>
      <c r="AV438" s="70">
        <f t="shared" si="82"/>
        <v>0</v>
      </c>
      <c r="AW438" s="68">
        <v>3.689689026443578</v>
      </c>
      <c r="AX438" s="68">
        <v>0</v>
      </c>
      <c r="AY438" s="70">
        <f t="shared" si="83"/>
        <v>0</v>
      </c>
      <c r="AZ438" s="68">
        <v>8</v>
      </c>
      <c r="BA438" s="68">
        <v>5</v>
      </c>
      <c r="BB438" s="70">
        <f t="shared" si="84"/>
        <v>0.625</v>
      </c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</row>
    <row r="439" spans="1:87" x14ac:dyDescent="0.25">
      <c r="A439" s="192">
        <v>3499</v>
      </c>
      <c r="B439" s="193">
        <v>22177</v>
      </c>
      <c r="C439" s="156">
        <v>1049816349</v>
      </c>
      <c r="D439" s="194" t="s">
        <v>601</v>
      </c>
      <c r="E439" s="192" t="s">
        <v>554</v>
      </c>
      <c r="F439" s="192" t="s">
        <v>554</v>
      </c>
      <c r="G439" s="192" t="s">
        <v>273</v>
      </c>
      <c r="H439" s="192" t="s">
        <v>274</v>
      </c>
      <c r="I439" s="192" t="s">
        <v>1242</v>
      </c>
      <c r="J439" s="192" t="s">
        <v>221</v>
      </c>
      <c r="K439" s="194" t="s">
        <v>531</v>
      </c>
      <c r="L439" s="192">
        <v>13016</v>
      </c>
      <c r="M439" s="192"/>
      <c r="N439" s="192"/>
      <c r="O439" s="192"/>
      <c r="P439" s="195">
        <v>305427</v>
      </c>
      <c r="Q439" s="68">
        <v>0</v>
      </c>
      <c r="R439" s="70">
        <f t="shared" si="73"/>
        <v>0</v>
      </c>
      <c r="S439" s="68">
        <v>35097</v>
      </c>
      <c r="T439" s="68">
        <v>0</v>
      </c>
      <c r="U439" s="70">
        <v>0</v>
      </c>
      <c r="V439" s="68">
        <v>95841.787532807444</v>
      </c>
      <c r="W439" s="68">
        <v>0</v>
      </c>
      <c r="X439" s="70">
        <f t="shared" si="74"/>
        <v>0</v>
      </c>
      <c r="Y439" s="68">
        <v>6476</v>
      </c>
      <c r="Z439" s="108">
        <v>0</v>
      </c>
      <c r="AA439" s="70">
        <f t="shared" si="75"/>
        <v>0</v>
      </c>
      <c r="AB439" s="68">
        <v>65</v>
      </c>
      <c r="AC439" s="68">
        <v>0</v>
      </c>
      <c r="AD439" s="70">
        <f t="shared" si="76"/>
        <v>0</v>
      </c>
      <c r="AE439" s="68">
        <v>9</v>
      </c>
      <c r="AF439" s="68">
        <v>0</v>
      </c>
      <c r="AG439" s="70">
        <f t="shared" si="77"/>
        <v>0</v>
      </c>
      <c r="AH439" s="68">
        <v>256.6902950963219</v>
      </c>
      <c r="AI439" s="68">
        <v>0</v>
      </c>
      <c r="AJ439" s="70">
        <f t="shared" si="78"/>
        <v>0</v>
      </c>
      <c r="AK439" s="68">
        <v>10.347881794310213</v>
      </c>
      <c r="AL439" s="68">
        <v>0</v>
      </c>
      <c r="AM439" s="70">
        <f t="shared" si="79"/>
        <v>0</v>
      </c>
      <c r="AN439" s="68">
        <v>10.097563107710016</v>
      </c>
      <c r="AO439" s="68">
        <v>1</v>
      </c>
      <c r="AP439" s="70">
        <f t="shared" si="80"/>
        <v>9.90337955141323E-2</v>
      </c>
      <c r="AQ439" s="68">
        <v>21.506540886526921</v>
      </c>
      <c r="AR439" s="68">
        <v>0</v>
      </c>
      <c r="AS439" s="70">
        <f t="shared" si="81"/>
        <v>0</v>
      </c>
      <c r="AT439" s="68">
        <v>38</v>
      </c>
      <c r="AU439" s="68">
        <v>0</v>
      </c>
      <c r="AV439" s="70">
        <f t="shared" si="82"/>
        <v>0</v>
      </c>
      <c r="AW439" s="68">
        <v>8.938857074819607</v>
      </c>
      <c r="AX439" s="68">
        <v>0</v>
      </c>
      <c r="AY439" s="70">
        <f t="shared" si="83"/>
        <v>0</v>
      </c>
      <c r="AZ439" s="68">
        <v>28</v>
      </c>
      <c r="BA439" s="68">
        <v>0</v>
      </c>
      <c r="BB439" s="70">
        <f t="shared" si="84"/>
        <v>0</v>
      </c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</row>
    <row r="440" spans="1:87" x14ac:dyDescent="0.25">
      <c r="A440" s="192">
        <v>4848</v>
      </c>
      <c r="B440" s="193">
        <v>3499</v>
      </c>
      <c r="C440" s="156">
        <v>1064784570</v>
      </c>
      <c r="D440" s="194" t="s">
        <v>634</v>
      </c>
      <c r="E440" s="192" t="s">
        <v>556</v>
      </c>
      <c r="F440" s="192" t="s">
        <v>556</v>
      </c>
      <c r="G440" s="192" t="s">
        <v>399</v>
      </c>
      <c r="H440" s="192" t="s">
        <v>399</v>
      </c>
      <c r="I440" s="192" t="s">
        <v>1242</v>
      </c>
      <c r="J440" s="192" t="s">
        <v>221</v>
      </c>
      <c r="K440" s="194" t="s">
        <v>531</v>
      </c>
      <c r="L440" s="192">
        <v>13016</v>
      </c>
      <c r="M440" s="192"/>
      <c r="N440" s="192"/>
      <c r="O440" s="192"/>
      <c r="P440" s="195">
        <v>76166</v>
      </c>
      <c r="Q440" s="68">
        <v>72894.8</v>
      </c>
      <c r="R440" s="70">
        <f t="shared" si="73"/>
        <v>0.95705170285954366</v>
      </c>
      <c r="S440" s="68">
        <v>9952</v>
      </c>
      <c r="T440" s="68">
        <v>3335.96</v>
      </c>
      <c r="U440" s="70">
        <v>0</v>
      </c>
      <c r="V440" s="68">
        <v>21124.609254610052</v>
      </c>
      <c r="W440" s="68">
        <v>6582.2700000000023</v>
      </c>
      <c r="X440" s="70">
        <f t="shared" si="74"/>
        <v>0.31159250903367808</v>
      </c>
      <c r="Y440" s="68">
        <v>389</v>
      </c>
      <c r="Z440" s="108">
        <v>0</v>
      </c>
      <c r="AA440" s="70">
        <f t="shared" si="75"/>
        <v>0</v>
      </c>
      <c r="AB440" s="68">
        <v>14</v>
      </c>
      <c r="AC440" s="68">
        <v>11</v>
      </c>
      <c r="AD440" s="70">
        <f t="shared" si="76"/>
        <v>0.7857142857142857</v>
      </c>
      <c r="AE440" s="68">
        <v>2</v>
      </c>
      <c r="AF440" s="68">
        <v>6</v>
      </c>
      <c r="AG440" s="70">
        <f t="shared" si="77"/>
        <v>3</v>
      </c>
      <c r="AH440" s="68">
        <v>66.330520317774472</v>
      </c>
      <c r="AI440" s="68">
        <v>40</v>
      </c>
      <c r="AJ440" s="70">
        <f t="shared" si="78"/>
        <v>0.60304064868433227</v>
      </c>
      <c r="AK440" s="68">
        <v>2.3879727217638953</v>
      </c>
      <c r="AL440" s="68">
        <v>2</v>
      </c>
      <c r="AM440" s="70">
        <f t="shared" si="79"/>
        <v>0.83753050517372907</v>
      </c>
      <c r="AN440" s="68">
        <v>4.3275270461614355</v>
      </c>
      <c r="AO440" s="68">
        <v>1</v>
      </c>
      <c r="AP440" s="70">
        <f t="shared" si="80"/>
        <v>0.23107885619964202</v>
      </c>
      <c r="AQ440" s="68">
        <v>5.3766352216317301</v>
      </c>
      <c r="AR440" s="68">
        <v>2</v>
      </c>
      <c r="AS440" s="70">
        <f t="shared" si="81"/>
        <v>0.37197985683563434</v>
      </c>
      <c r="AT440" s="68">
        <v>16</v>
      </c>
      <c r="AU440" s="68">
        <v>15</v>
      </c>
      <c r="AV440" s="70">
        <f t="shared" si="82"/>
        <v>0.9375</v>
      </c>
      <c r="AW440" s="68">
        <v>2.2291316352539567</v>
      </c>
      <c r="AX440" s="68">
        <v>0</v>
      </c>
      <c r="AY440" s="70">
        <f t="shared" si="83"/>
        <v>0</v>
      </c>
      <c r="AZ440" s="68">
        <v>8</v>
      </c>
      <c r="BA440" s="68">
        <v>3</v>
      </c>
      <c r="BB440" s="70">
        <f t="shared" si="84"/>
        <v>0.375</v>
      </c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</row>
    <row r="441" spans="1:87" x14ac:dyDescent="0.25">
      <c r="A441" s="192">
        <v>7695</v>
      </c>
      <c r="B441" s="193">
        <v>3499</v>
      </c>
      <c r="C441" s="156">
        <v>1074663806</v>
      </c>
      <c r="D441" s="194" t="s">
        <v>625</v>
      </c>
      <c r="E441" s="192" t="s">
        <v>556</v>
      </c>
      <c r="F441" s="192" t="s">
        <v>556</v>
      </c>
      <c r="G441" s="192" t="s">
        <v>420</v>
      </c>
      <c r="H441" s="192" t="s">
        <v>421</v>
      </c>
      <c r="I441" s="192" t="s">
        <v>1242</v>
      </c>
      <c r="J441" s="192" t="s">
        <v>221</v>
      </c>
      <c r="K441" s="194" t="s">
        <v>531</v>
      </c>
      <c r="L441" s="192">
        <v>13016</v>
      </c>
      <c r="M441" s="194" t="s">
        <v>1236</v>
      </c>
      <c r="N441" s="192"/>
      <c r="O441" s="196"/>
      <c r="P441" s="209">
        <v>92168</v>
      </c>
      <c r="Q441" s="68">
        <v>139047.88</v>
      </c>
      <c r="R441" s="70">
        <f t="shared" si="73"/>
        <v>1.5086351011196946</v>
      </c>
      <c r="S441" s="68">
        <v>10291</v>
      </c>
      <c r="T441" s="68">
        <v>0</v>
      </c>
      <c r="U441" s="70">
        <v>0</v>
      </c>
      <c r="V441" s="68">
        <v>35072.926155758265</v>
      </c>
      <c r="W441" s="68">
        <v>16199.11</v>
      </c>
      <c r="X441" s="70">
        <f t="shared" si="74"/>
        <v>0.46186936122922934</v>
      </c>
      <c r="Y441" s="68">
        <v>927</v>
      </c>
      <c r="Z441" s="108">
        <v>0</v>
      </c>
      <c r="AA441" s="70">
        <f t="shared" si="75"/>
        <v>0</v>
      </c>
      <c r="AB441" s="68">
        <v>14</v>
      </c>
      <c r="AC441" s="68">
        <v>8</v>
      </c>
      <c r="AD441" s="70">
        <f t="shared" si="76"/>
        <v>0.5714285714285714</v>
      </c>
      <c r="AE441" s="68">
        <v>4</v>
      </c>
      <c r="AF441" s="68">
        <v>3</v>
      </c>
      <c r="AG441" s="70">
        <f t="shared" si="77"/>
        <v>0.75</v>
      </c>
      <c r="AH441" s="68">
        <v>78.330520317774472</v>
      </c>
      <c r="AI441" s="68">
        <v>19</v>
      </c>
      <c r="AJ441" s="70">
        <f t="shared" si="78"/>
        <v>0.24256190209027106</v>
      </c>
      <c r="AK441" s="68">
        <v>3.9799545362731585</v>
      </c>
      <c r="AL441" s="68">
        <v>1</v>
      </c>
      <c r="AM441" s="70">
        <f t="shared" si="79"/>
        <v>0.25125915155211875</v>
      </c>
      <c r="AN441" s="68">
        <v>0.72125450769357258</v>
      </c>
      <c r="AO441" s="68">
        <v>0</v>
      </c>
      <c r="AP441" s="70">
        <f t="shared" si="80"/>
        <v>0</v>
      </c>
      <c r="AQ441" s="68">
        <v>6.2727410919036846</v>
      </c>
      <c r="AR441" s="68">
        <v>2</v>
      </c>
      <c r="AS441" s="70">
        <f t="shared" si="81"/>
        <v>0.31883987728768659</v>
      </c>
      <c r="AT441" s="68">
        <v>2</v>
      </c>
      <c r="AU441" s="68">
        <v>2</v>
      </c>
      <c r="AV441" s="70">
        <f t="shared" si="82"/>
        <v>1</v>
      </c>
      <c r="AW441" s="68">
        <v>2.697458243285543</v>
      </c>
      <c r="AX441" s="68">
        <v>0</v>
      </c>
      <c r="AY441" s="70">
        <f t="shared" si="83"/>
        <v>0</v>
      </c>
      <c r="AZ441" s="68">
        <v>8</v>
      </c>
      <c r="BA441" s="68">
        <v>3</v>
      </c>
      <c r="BB441" s="70">
        <f t="shared" si="84"/>
        <v>0.375</v>
      </c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</row>
    <row r="442" spans="1:87" x14ac:dyDescent="0.25">
      <c r="A442" s="192">
        <v>11981</v>
      </c>
      <c r="B442" s="193">
        <v>3499</v>
      </c>
      <c r="C442" s="156">
        <v>1093770830</v>
      </c>
      <c r="D442" s="194" t="s">
        <v>628</v>
      </c>
      <c r="E442" s="192" t="s">
        <v>556</v>
      </c>
      <c r="F442" s="192" t="s">
        <v>556</v>
      </c>
      <c r="G442" s="192" t="s">
        <v>398</v>
      </c>
      <c r="H442" s="192" t="s">
        <v>398</v>
      </c>
      <c r="I442" s="192" t="s">
        <v>1242</v>
      </c>
      <c r="J442" s="192" t="s">
        <v>221</v>
      </c>
      <c r="K442" s="194" t="s">
        <v>531</v>
      </c>
      <c r="L442" s="192">
        <v>13016</v>
      </c>
      <c r="M442" s="194" t="s">
        <v>1159</v>
      </c>
      <c r="N442" s="192"/>
      <c r="O442" s="196">
        <v>0.5</v>
      </c>
      <c r="P442" s="209">
        <v>47347</v>
      </c>
      <c r="Q442" s="68">
        <v>76946.13</v>
      </c>
      <c r="R442" s="70">
        <f t="shared" si="73"/>
        <v>1.6251532304053056</v>
      </c>
      <c r="S442" s="68">
        <v>5602</v>
      </c>
      <c r="T442" s="68">
        <v>7324.32</v>
      </c>
      <c r="U442" s="70">
        <v>1.3074473402356301</v>
      </c>
      <c r="V442" s="68">
        <v>10469.257335491606</v>
      </c>
      <c r="W442" s="68">
        <v>5296.9500000000007</v>
      </c>
      <c r="X442" s="70">
        <f t="shared" si="74"/>
        <v>0.50595279400028914</v>
      </c>
      <c r="Y442" s="68">
        <v>1344</v>
      </c>
      <c r="Z442" s="108">
        <v>0</v>
      </c>
      <c r="AA442" s="70">
        <f t="shared" si="75"/>
        <v>0</v>
      </c>
      <c r="AB442" s="68">
        <v>17</v>
      </c>
      <c r="AC442" s="68">
        <v>23</v>
      </c>
      <c r="AD442" s="70">
        <f t="shared" si="76"/>
        <v>1.3529411764705883</v>
      </c>
      <c r="AE442" s="68">
        <v>1</v>
      </c>
      <c r="AF442" s="68">
        <v>0</v>
      </c>
      <c r="AG442" s="70">
        <f t="shared" si="77"/>
        <v>0</v>
      </c>
      <c r="AH442" s="68">
        <v>18.698734142998511</v>
      </c>
      <c r="AI442" s="68">
        <v>27</v>
      </c>
      <c r="AJ442" s="70">
        <f t="shared" si="78"/>
        <v>1.4439480123904422</v>
      </c>
      <c r="AK442" s="68">
        <v>0</v>
      </c>
      <c r="AL442" s="68">
        <v>1</v>
      </c>
      <c r="AM442" s="70" t="e">
        <f t="shared" si="79"/>
        <v>#DIV/0!</v>
      </c>
      <c r="AN442" s="68">
        <v>0</v>
      </c>
      <c r="AO442" s="68">
        <v>1</v>
      </c>
      <c r="AP442" s="70" t="e">
        <f t="shared" si="80"/>
        <v>#DIV/0!</v>
      </c>
      <c r="AQ442" s="68">
        <v>3.5844234810878199</v>
      </c>
      <c r="AR442" s="68">
        <v>1</v>
      </c>
      <c r="AS442" s="70">
        <f t="shared" si="81"/>
        <v>0.27898489262672577</v>
      </c>
      <c r="AT442" s="68">
        <v>17</v>
      </c>
      <c r="AU442" s="68">
        <v>5</v>
      </c>
      <c r="AV442" s="70">
        <f t="shared" si="82"/>
        <v>0.29411764705882354</v>
      </c>
      <c r="AW442" s="68">
        <v>1.3856930327753734</v>
      </c>
      <c r="AX442" s="68">
        <v>0</v>
      </c>
      <c r="AY442" s="70">
        <f t="shared" si="83"/>
        <v>0</v>
      </c>
      <c r="AZ442" s="68">
        <v>4</v>
      </c>
      <c r="BA442" s="68">
        <v>2</v>
      </c>
      <c r="BB442" s="70">
        <f t="shared" si="84"/>
        <v>0.5</v>
      </c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</row>
    <row r="443" spans="1:87" x14ac:dyDescent="0.25">
      <c r="A443" s="192">
        <v>27808</v>
      </c>
      <c r="B443" s="193">
        <v>3499</v>
      </c>
      <c r="C443" s="156">
        <v>1033108224</v>
      </c>
      <c r="D443" s="194" t="s">
        <v>629</v>
      </c>
      <c r="E443" s="192" t="s">
        <v>556</v>
      </c>
      <c r="F443" s="192" t="s">
        <v>556</v>
      </c>
      <c r="G443" s="192" t="s">
        <v>275</v>
      </c>
      <c r="H443" s="192" t="s">
        <v>275</v>
      </c>
      <c r="I443" s="192" t="s">
        <v>1242</v>
      </c>
      <c r="J443" s="192" t="s">
        <v>221</v>
      </c>
      <c r="K443" s="194" t="s">
        <v>531</v>
      </c>
      <c r="L443" s="192">
        <v>13016</v>
      </c>
      <c r="M443" s="192"/>
      <c r="N443" s="192"/>
      <c r="O443" s="192"/>
      <c r="P443" s="195">
        <v>89746</v>
      </c>
      <c r="Q443" s="68">
        <v>163083.51000000004</v>
      </c>
      <c r="R443" s="70">
        <f t="shared" si="73"/>
        <v>1.8171674503599051</v>
      </c>
      <c r="S443" s="68">
        <v>9252</v>
      </c>
      <c r="T443" s="68">
        <v>6042.6100000000006</v>
      </c>
      <c r="U443" s="70">
        <v>0.65311392131431045</v>
      </c>
      <c r="V443" s="68">
        <v>29174.994786947536</v>
      </c>
      <c r="W443" s="68">
        <v>26252.15</v>
      </c>
      <c r="X443" s="70">
        <f t="shared" si="74"/>
        <v>0.89981678460298564</v>
      </c>
      <c r="Y443" s="68">
        <v>3816</v>
      </c>
      <c r="Z443" s="108">
        <v>0</v>
      </c>
      <c r="AA443" s="70">
        <f t="shared" si="75"/>
        <v>0</v>
      </c>
      <c r="AB443" s="68">
        <v>20</v>
      </c>
      <c r="AC443" s="68">
        <v>15</v>
      </c>
      <c r="AD443" s="70">
        <f t="shared" si="76"/>
        <v>0.75</v>
      </c>
      <c r="AE443" s="68">
        <v>2</v>
      </c>
      <c r="AF443" s="68">
        <v>1</v>
      </c>
      <c r="AG443" s="70">
        <f t="shared" si="77"/>
        <v>0.5</v>
      </c>
      <c r="AH443" s="68">
        <v>93.330520317774472</v>
      </c>
      <c r="AI443" s="68">
        <v>58</v>
      </c>
      <c r="AJ443" s="70">
        <f t="shared" si="78"/>
        <v>0.62144730150994454</v>
      </c>
      <c r="AK443" s="68">
        <v>3.9799545362731585</v>
      </c>
      <c r="AL443" s="68">
        <v>2</v>
      </c>
      <c r="AM443" s="70">
        <f t="shared" si="79"/>
        <v>0.50251830310423751</v>
      </c>
      <c r="AN443" s="68">
        <v>5.048781553855008</v>
      </c>
      <c r="AO443" s="68">
        <v>1</v>
      </c>
      <c r="AP443" s="70">
        <f t="shared" si="80"/>
        <v>0.1980675910282646</v>
      </c>
      <c r="AQ443" s="68">
        <v>6.2727410919036846</v>
      </c>
      <c r="AR443" s="68">
        <v>6</v>
      </c>
      <c r="AS443" s="70">
        <f t="shared" si="81"/>
        <v>0.95651963186305977</v>
      </c>
      <c r="AT443" s="68">
        <v>3</v>
      </c>
      <c r="AU443" s="68">
        <v>6</v>
      </c>
      <c r="AV443" s="70">
        <f t="shared" si="82"/>
        <v>2</v>
      </c>
      <c r="AW443" s="68">
        <v>2.6265741635047339</v>
      </c>
      <c r="AX443" s="68">
        <v>0</v>
      </c>
      <c r="AY443" s="70">
        <f t="shared" si="83"/>
        <v>0</v>
      </c>
      <c r="AZ443" s="68">
        <v>8</v>
      </c>
      <c r="BA443" s="68">
        <v>10</v>
      </c>
      <c r="BB443" s="70">
        <f t="shared" si="84"/>
        <v>1.25</v>
      </c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</row>
    <row r="444" spans="1:87" x14ac:dyDescent="0.25">
      <c r="A444" s="192">
        <v>21551</v>
      </c>
      <c r="B444" s="193">
        <v>19282</v>
      </c>
      <c r="C444" s="156">
        <v>1006984684</v>
      </c>
      <c r="D444" s="194" t="s">
        <v>679</v>
      </c>
      <c r="E444" s="192" t="s">
        <v>551</v>
      </c>
      <c r="F444" s="192" t="s">
        <v>551</v>
      </c>
      <c r="G444" s="192" t="s">
        <v>165</v>
      </c>
      <c r="H444" s="192" t="s">
        <v>165</v>
      </c>
      <c r="I444" s="192" t="s">
        <v>1242</v>
      </c>
      <c r="J444" s="192" t="s">
        <v>221</v>
      </c>
      <c r="K444" s="194" t="s">
        <v>307</v>
      </c>
      <c r="L444" s="192">
        <v>13012</v>
      </c>
      <c r="M444" s="194"/>
      <c r="N444" s="192"/>
      <c r="O444" s="196"/>
      <c r="P444" s="195">
        <v>380702</v>
      </c>
      <c r="Q444" s="68">
        <v>0</v>
      </c>
      <c r="R444" s="70">
        <f t="shared" si="73"/>
        <v>0</v>
      </c>
      <c r="S444" s="68">
        <v>50923</v>
      </c>
      <c r="T444" s="68">
        <v>0</v>
      </c>
      <c r="U444" s="70">
        <v>0</v>
      </c>
      <c r="V444" s="68">
        <v>78572.059027478463</v>
      </c>
      <c r="W444" s="68">
        <v>0</v>
      </c>
      <c r="X444" s="70">
        <f t="shared" si="74"/>
        <v>0</v>
      </c>
      <c r="Y444" s="68">
        <v>5277</v>
      </c>
      <c r="Z444" s="108">
        <v>0</v>
      </c>
      <c r="AA444" s="70">
        <f t="shared" si="75"/>
        <v>0</v>
      </c>
      <c r="AB444" s="68">
        <v>55</v>
      </c>
      <c r="AC444" s="68">
        <v>1</v>
      </c>
      <c r="AD444" s="70">
        <f t="shared" si="76"/>
        <v>1.8181818181818181E-2</v>
      </c>
      <c r="AE444" s="68">
        <v>6</v>
      </c>
      <c r="AF444" s="68">
        <v>0</v>
      </c>
      <c r="AG444" s="70">
        <f t="shared" si="77"/>
        <v>0</v>
      </c>
      <c r="AH444" s="68">
        <v>250.45597720754296</v>
      </c>
      <c r="AI444" s="68">
        <v>16</v>
      </c>
      <c r="AJ444" s="70">
        <f t="shared" si="78"/>
        <v>6.3883482352435267E-2</v>
      </c>
      <c r="AK444" s="68">
        <v>9.5518908870555812</v>
      </c>
      <c r="AL444" s="68">
        <v>0</v>
      </c>
      <c r="AM444" s="70">
        <f t="shared" si="79"/>
        <v>0</v>
      </c>
      <c r="AN444" s="68">
        <v>10.097563107710016</v>
      </c>
      <c r="AO444" s="68">
        <v>0</v>
      </c>
      <c r="AP444" s="70">
        <f t="shared" si="80"/>
        <v>0</v>
      </c>
      <c r="AQ444" s="68">
        <v>32.259811329790381</v>
      </c>
      <c r="AR444" s="68">
        <v>0</v>
      </c>
      <c r="AS444" s="70">
        <f t="shared" si="81"/>
        <v>0</v>
      </c>
      <c r="AT444" s="68">
        <v>22</v>
      </c>
      <c r="AU444" s="68">
        <v>2</v>
      </c>
      <c r="AV444" s="70">
        <f t="shared" si="82"/>
        <v>9.0909090909090912E-2</v>
      </c>
      <c r="AW444" s="68">
        <v>11.141912031673604</v>
      </c>
      <c r="AX444" s="68">
        <v>0</v>
      </c>
      <c r="AY444" s="70">
        <f t="shared" si="83"/>
        <v>0</v>
      </c>
      <c r="AZ444" s="68">
        <v>34</v>
      </c>
      <c r="BA444" s="68">
        <v>0</v>
      </c>
      <c r="BB444" s="70">
        <f t="shared" si="84"/>
        <v>0</v>
      </c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</row>
    <row r="445" spans="1:87" x14ac:dyDescent="0.25">
      <c r="A445" s="192">
        <v>9459</v>
      </c>
      <c r="B445" s="193">
        <v>21551</v>
      </c>
      <c r="C445" s="156">
        <v>1075861979</v>
      </c>
      <c r="D445" s="194" t="s">
        <v>776</v>
      </c>
      <c r="E445" s="192" t="s">
        <v>556</v>
      </c>
      <c r="F445" s="192" t="s">
        <v>556</v>
      </c>
      <c r="G445" s="192" t="s">
        <v>62</v>
      </c>
      <c r="H445" s="192" t="s">
        <v>62</v>
      </c>
      <c r="I445" s="192" t="s">
        <v>1242</v>
      </c>
      <c r="J445" s="192" t="s">
        <v>221</v>
      </c>
      <c r="K445" s="194" t="s">
        <v>307</v>
      </c>
      <c r="L445" s="192">
        <v>13012</v>
      </c>
      <c r="M445" s="212"/>
      <c r="N445" s="192"/>
      <c r="O445" s="196"/>
      <c r="P445" s="195">
        <v>76140</v>
      </c>
      <c r="Q445" s="68">
        <v>99059.19</v>
      </c>
      <c r="R445" s="70">
        <f t="shared" si="73"/>
        <v>1.3010137903861307</v>
      </c>
      <c r="S445" s="68">
        <v>11727</v>
      </c>
      <c r="T445" s="68">
        <v>4568.7</v>
      </c>
      <c r="U445" s="70">
        <v>0.36511810352178731</v>
      </c>
      <c r="V445" s="68">
        <v>12735.436698126479</v>
      </c>
      <c r="W445" s="68">
        <v>35207.269999999997</v>
      </c>
      <c r="X445" s="70">
        <f t="shared" si="74"/>
        <v>2.7645121902399601</v>
      </c>
      <c r="Y445" s="68">
        <v>1224</v>
      </c>
      <c r="Z445" s="108">
        <v>0</v>
      </c>
      <c r="AA445" s="70">
        <f t="shared" si="75"/>
        <v>0</v>
      </c>
      <c r="AB445" s="68">
        <v>12</v>
      </c>
      <c r="AC445" s="68">
        <v>11</v>
      </c>
      <c r="AD445" s="70">
        <f t="shared" si="76"/>
        <v>0.91666666666666663</v>
      </c>
      <c r="AE445" s="68">
        <v>1</v>
      </c>
      <c r="AF445" s="68">
        <v>1</v>
      </c>
      <c r="AG445" s="70">
        <f t="shared" si="77"/>
        <v>1</v>
      </c>
      <c r="AH445" s="68">
        <v>61.163150397218082</v>
      </c>
      <c r="AI445" s="68">
        <v>122</v>
      </c>
      <c r="AJ445" s="70">
        <f t="shared" si="78"/>
        <v>1.9946650754201338</v>
      </c>
      <c r="AK445" s="68">
        <v>2.3879727217638953</v>
      </c>
      <c r="AL445" s="68">
        <v>1</v>
      </c>
      <c r="AM445" s="70">
        <f t="shared" si="79"/>
        <v>0.41876525258686453</v>
      </c>
      <c r="AN445" s="68">
        <v>1.4425090153871452</v>
      </c>
      <c r="AO445" s="68">
        <v>5</v>
      </c>
      <c r="AP445" s="70">
        <f t="shared" si="80"/>
        <v>3.4661828429946304</v>
      </c>
      <c r="AQ445" s="68">
        <v>9.8571645729915041</v>
      </c>
      <c r="AR445" s="68">
        <v>5</v>
      </c>
      <c r="AS445" s="70">
        <f t="shared" si="81"/>
        <v>0.50724525932131959</v>
      </c>
      <c r="AT445" s="68">
        <v>1</v>
      </c>
      <c r="AU445" s="68">
        <v>1</v>
      </c>
      <c r="AV445" s="70">
        <f t="shared" si="82"/>
        <v>1</v>
      </c>
      <c r="AW445" s="68">
        <v>2.2283706996328578</v>
      </c>
      <c r="AX445" s="68">
        <v>0</v>
      </c>
      <c r="AY445" s="70">
        <f t="shared" si="83"/>
        <v>0</v>
      </c>
      <c r="AZ445" s="68">
        <v>11</v>
      </c>
      <c r="BA445" s="68">
        <v>9</v>
      </c>
      <c r="BB445" s="70">
        <f t="shared" si="84"/>
        <v>0.81818181818181823</v>
      </c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</row>
    <row r="446" spans="1:87" x14ac:dyDescent="0.25">
      <c r="A446" s="192">
        <v>10623</v>
      </c>
      <c r="B446" s="193">
        <v>21551</v>
      </c>
      <c r="C446" s="156">
        <v>1078230370</v>
      </c>
      <c r="D446" s="194" t="s">
        <v>637</v>
      </c>
      <c r="E446" s="192" t="s">
        <v>556</v>
      </c>
      <c r="F446" s="192" t="s">
        <v>556</v>
      </c>
      <c r="G446" s="192" t="s">
        <v>411</v>
      </c>
      <c r="H446" s="192" t="s">
        <v>411</v>
      </c>
      <c r="I446" s="192" t="s">
        <v>1242</v>
      </c>
      <c r="J446" s="192" t="s">
        <v>221</v>
      </c>
      <c r="K446" s="194" t="s">
        <v>307</v>
      </c>
      <c r="L446" s="192">
        <v>13012</v>
      </c>
      <c r="M446" s="192" t="s">
        <v>1159</v>
      </c>
      <c r="N446" s="192"/>
      <c r="O446" s="192">
        <v>0.3</v>
      </c>
      <c r="P446" s="195">
        <v>87561</v>
      </c>
      <c r="Q446" s="68">
        <v>62173.950000000004</v>
      </c>
      <c r="R446" s="70">
        <f t="shared" si="73"/>
        <v>0.71006441223832528</v>
      </c>
      <c r="S446" s="68">
        <v>16940</v>
      </c>
      <c r="T446" s="68">
        <v>1216.52</v>
      </c>
      <c r="U446" s="70">
        <v>7.1813459268004726E-2</v>
      </c>
      <c r="V446" s="68">
        <v>15081.653130478724</v>
      </c>
      <c r="W446" s="68">
        <v>8190.4000000000005</v>
      </c>
      <c r="X446" s="70">
        <f t="shared" si="74"/>
        <v>0.5430704399007763</v>
      </c>
      <c r="Y446" s="68">
        <v>1990</v>
      </c>
      <c r="Z446" s="108">
        <v>120</v>
      </c>
      <c r="AA446" s="70">
        <f t="shared" si="75"/>
        <v>6.030150753768844E-2</v>
      </c>
      <c r="AB446" s="68">
        <v>13</v>
      </c>
      <c r="AC446" s="68">
        <v>4</v>
      </c>
      <c r="AD446" s="70">
        <f t="shared" si="76"/>
        <v>0.30769230769230771</v>
      </c>
      <c r="AE446" s="68">
        <v>1</v>
      </c>
      <c r="AF446" s="68">
        <v>0</v>
      </c>
      <c r="AG446" s="70">
        <f t="shared" si="77"/>
        <v>0</v>
      </c>
      <c r="AH446" s="68">
        <v>42.564838206553404</v>
      </c>
      <c r="AI446" s="68">
        <v>31</v>
      </c>
      <c r="AJ446" s="70">
        <f t="shared" si="78"/>
        <v>0.72830066567073548</v>
      </c>
      <c r="AK446" s="68">
        <v>2.3879727217638953</v>
      </c>
      <c r="AL446" s="68">
        <v>1</v>
      </c>
      <c r="AM446" s="70">
        <f t="shared" si="79"/>
        <v>0.41876525258686453</v>
      </c>
      <c r="AN446" s="68">
        <v>2.1637635230807177</v>
      </c>
      <c r="AO446" s="68">
        <v>5</v>
      </c>
      <c r="AP446" s="70">
        <f t="shared" si="80"/>
        <v>2.3107885619964201</v>
      </c>
      <c r="AQ446" s="68">
        <v>5.3766352216317301</v>
      </c>
      <c r="AR446" s="68">
        <v>1</v>
      </c>
      <c r="AS446" s="70">
        <f t="shared" si="81"/>
        <v>0.18598992841781717</v>
      </c>
      <c r="AT446" s="68">
        <v>3</v>
      </c>
      <c r="AU446" s="68">
        <v>2</v>
      </c>
      <c r="AV446" s="70">
        <f t="shared" si="82"/>
        <v>0.66666666666666663</v>
      </c>
      <c r="AW446" s="68">
        <v>2.5626263045777864</v>
      </c>
      <c r="AX446" s="68">
        <v>0</v>
      </c>
      <c r="AY446" s="70">
        <f t="shared" si="83"/>
        <v>0</v>
      </c>
      <c r="AZ446" s="68">
        <v>6</v>
      </c>
      <c r="BA446" s="68">
        <v>0</v>
      </c>
      <c r="BB446" s="70">
        <f t="shared" si="84"/>
        <v>0</v>
      </c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</row>
    <row r="447" spans="1:87" x14ac:dyDescent="0.25">
      <c r="A447" s="192">
        <v>649</v>
      </c>
      <c r="B447" s="193">
        <v>21551</v>
      </c>
      <c r="C447" s="156">
        <v>1009361062</v>
      </c>
      <c r="D447" s="194" t="s">
        <v>638</v>
      </c>
      <c r="E447" s="192" t="s">
        <v>556</v>
      </c>
      <c r="F447" s="192" t="s">
        <v>556</v>
      </c>
      <c r="G447" s="192" t="s">
        <v>413</v>
      </c>
      <c r="H447" s="192" t="s">
        <v>414</v>
      </c>
      <c r="I447" s="192" t="s">
        <v>1242</v>
      </c>
      <c r="J447" s="192" t="s">
        <v>221</v>
      </c>
      <c r="K447" s="194" t="s">
        <v>307</v>
      </c>
      <c r="L447" s="192">
        <v>13012</v>
      </c>
      <c r="M447" s="192" t="s">
        <v>1159</v>
      </c>
      <c r="N447" s="192"/>
      <c r="O447" s="196">
        <v>0.3</v>
      </c>
      <c r="P447" s="209">
        <v>98983</v>
      </c>
      <c r="Q447" s="68">
        <v>118024.41000000003</v>
      </c>
      <c r="R447" s="70">
        <f t="shared" si="73"/>
        <v>1.1923705080670421</v>
      </c>
      <c r="S447" s="68">
        <v>8920</v>
      </c>
      <c r="T447" s="68">
        <v>8228.4</v>
      </c>
      <c r="U447" s="70">
        <v>0.92246636771300461</v>
      </c>
      <c r="V447" s="68">
        <v>18892.999087228854</v>
      </c>
      <c r="W447" s="68">
        <v>32067.289999999997</v>
      </c>
      <c r="X447" s="70">
        <f t="shared" si="74"/>
        <v>1.6973107261555207</v>
      </c>
      <c r="Y447" s="68">
        <v>513</v>
      </c>
      <c r="Z447" s="108">
        <v>0</v>
      </c>
      <c r="AA447" s="70">
        <f t="shared" si="75"/>
        <v>0</v>
      </c>
      <c r="AB447" s="68">
        <v>16</v>
      </c>
      <c r="AC447" s="68">
        <v>7</v>
      </c>
      <c r="AD447" s="70">
        <f t="shared" si="76"/>
        <v>0.4375</v>
      </c>
      <c r="AE447" s="68">
        <v>2</v>
      </c>
      <c r="AF447" s="68">
        <v>4</v>
      </c>
      <c r="AG447" s="70">
        <f t="shared" si="77"/>
        <v>2</v>
      </c>
      <c r="AH447" s="68">
        <v>61.564838206553404</v>
      </c>
      <c r="AI447" s="68">
        <v>102</v>
      </c>
      <c r="AJ447" s="70">
        <f t="shared" si="78"/>
        <v>1.6567898653089026</v>
      </c>
      <c r="AK447" s="68">
        <v>2.3879727217638953</v>
      </c>
      <c r="AL447" s="68">
        <v>1</v>
      </c>
      <c r="AM447" s="70">
        <f t="shared" si="79"/>
        <v>0.41876525258686453</v>
      </c>
      <c r="AN447" s="68">
        <v>3.6062725384678629</v>
      </c>
      <c r="AO447" s="68">
        <v>6</v>
      </c>
      <c r="AP447" s="70">
        <f t="shared" si="80"/>
        <v>1.6637677646374227</v>
      </c>
      <c r="AQ447" s="68">
        <v>7.1688469621756399</v>
      </c>
      <c r="AR447" s="68">
        <v>6</v>
      </c>
      <c r="AS447" s="70">
        <f t="shared" si="81"/>
        <v>0.8369546778801773</v>
      </c>
      <c r="AT447" s="68">
        <v>4</v>
      </c>
      <c r="AU447" s="68">
        <v>3</v>
      </c>
      <c r="AV447" s="70">
        <f t="shared" si="82"/>
        <v>0.75</v>
      </c>
      <c r="AW447" s="68">
        <v>2.8969111762773729</v>
      </c>
      <c r="AX447" s="68">
        <v>0</v>
      </c>
      <c r="AY447" s="70">
        <f t="shared" si="83"/>
        <v>0</v>
      </c>
      <c r="AZ447" s="68">
        <v>6</v>
      </c>
      <c r="BA447" s="68">
        <v>3</v>
      </c>
      <c r="BB447" s="70">
        <f t="shared" si="84"/>
        <v>0.5</v>
      </c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</row>
    <row r="448" spans="1:87" x14ac:dyDescent="0.25">
      <c r="A448" s="192">
        <v>9867</v>
      </c>
      <c r="B448" s="193">
        <v>21551</v>
      </c>
      <c r="C448" s="156">
        <v>1076380581</v>
      </c>
      <c r="D448" s="194" t="s">
        <v>1217</v>
      </c>
      <c r="E448" s="192" t="s">
        <v>556</v>
      </c>
      <c r="F448" s="192" t="s">
        <v>556</v>
      </c>
      <c r="G448" s="192" t="s">
        <v>299</v>
      </c>
      <c r="H448" s="192" t="s">
        <v>300</v>
      </c>
      <c r="I448" s="192" t="s">
        <v>1242</v>
      </c>
      <c r="J448" s="192" t="s">
        <v>221</v>
      </c>
      <c r="K448" s="194" t="s">
        <v>307</v>
      </c>
      <c r="L448" s="192">
        <v>13012</v>
      </c>
      <c r="M448" s="194"/>
      <c r="N448" s="192"/>
      <c r="O448" s="196"/>
      <c r="P448" s="195">
        <v>118018</v>
      </c>
      <c r="Q448" s="68">
        <v>138771.35</v>
      </c>
      <c r="R448" s="70">
        <f t="shared" si="73"/>
        <v>1.1758490230303853</v>
      </c>
      <c r="S448" s="68">
        <v>13336</v>
      </c>
      <c r="T448" s="68">
        <v>7214.78</v>
      </c>
      <c r="U448" s="70">
        <v>0.54100029994001197</v>
      </c>
      <c r="V448" s="68">
        <v>31861.970111644408</v>
      </c>
      <c r="W448" s="68">
        <v>26402.65</v>
      </c>
      <c r="X448" s="70">
        <f t="shared" si="74"/>
        <v>0.82865717052288546</v>
      </c>
      <c r="Y448" s="68">
        <v>1550</v>
      </c>
      <c r="Z448" s="108">
        <v>0</v>
      </c>
      <c r="AA448" s="70">
        <f t="shared" si="75"/>
        <v>0</v>
      </c>
      <c r="AB448" s="68">
        <v>14</v>
      </c>
      <c r="AC448" s="68">
        <v>19</v>
      </c>
      <c r="AD448" s="70">
        <f t="shared" si="76"/>
        <v>1.3571428571428572</v>
      </c>
      <c r="AE448" s="68">
        <v>2</v>
      </c>
      <c r="AF448" s="68">
        <v>6</v>
      </c>
      <c r="AG448" s="70">
        <f t="shared" si="77"/>
        <v>3</v>
      </c>
      <c r="AH448" s="68">
        <v>85.163150397218089</v>
      </c>
      <c r="AI448" s="68">
        <v>168</v>
      </c>
      <c r="AJ448" s="70">
        <f t="shared" si="78"/>
        <v>1.9726841857823971</v>
      </c>
      <c r="AK448" s="68">
        <v>2.3879727217638953</v>
      </c>
      <c r="AL448" s="68">
        <v>4</v>
      </c>
      <c r="AM448" s="70">
        <f t="shared" si="79"/>
        <v>1.6750610103474581</v>
      </c>
      <c r="AN448" s="68">
        <v>2.8850180307742903</v>
      </c>
      <c r="AO448" s="68">
        <v>2</v>
      </c>
      <c r="AP448" s="70">
        <f t="shared" si="80"/>
        <v>0.69323656859892613</v>
      </c>
      <c r="AQ448" s="68">
        <v>9.8571645729915041</v>
      </c>
      <c r="AR448" s="68">
        <v>4</v>
      </c>
      <c r="AS448" s="70">
        <f t="shared" si="81"/>
        <v>0.40579620745705569</v>
      </c>
      <c r="AT448" s="68">
        <v>14</v>
      </c>
      <c r="AU448" s="68">
        <v>4</v>
      </c>
      <c r="AV448" s="70">
        <f t="shared" si="82"/>
        <v>0.2857142857142857</v>
      </c>
      <c r="AW448" s="68">
        <v>3.4540038511855871</v>
      </c>
      <c r="AX448" s="68">
        <v>0</v>
      </c>
      <c r="AY448" s="70">
        <f t="shared" si="83"/>
        <v>0</v>
      </c>
      <c r="AZ448" s="68">
        <v>11</v>
      </c>
      <c r="BA448" s="68">
        <v>5</v>
      </c>
      <c r="BB448" s="70">
        <f t="shared" si="84"/>
        <v>0.45454545454545453</v>
      </c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</row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</sheetData>
  <autoFilter ref="A2:BB448" xr:uid="{BB7D8719-356D-4AD4-9D97-FF557E52DFED}"/>
  <mergeCells count="12">
    <mergeCell ref="AE1:AG1"/>
    <mergeCell ref="Q1:R1"/>
    <mergeCell ref="S1:U1"/>
    <mergeCell ref="V1:X1"/>
    <mergeCell ref="Y1:AA1"/>
    <mergeCell ref="AB1:AD1"/>
    <mergeCell ref="AZ1:BB1"/>
    <mergeCell ref="AH1:AJ1"/>
    <mergeCell ref="AK1:AM1"/>
    <mergeCell ref="AN1:AP1"/>
    <mergeCell ref="AQ1:AS1"/>
    <mergeCell ref="AT1:AV1"/>
  </mergeCells>
  <conditionalFormatting sqref="A1:A448">
    <cfRule type="duplicateValues" dxfId="1009" priority="256"/>
    <cfRule type="duplicateValues" dxfId="1008" priority="259"/>
  </conditionalFormatting>
  <conditionalFormatting sqref="A3">
    <cfRule type="duplicateValues" dxfId="1007" priority="644"/>
    <cfRule type="duplicateValues" dxfId="1006" priority="645"/>
  </conditionalFormatting>
  <conditionalFormatting sqref="A158">
    <cfRule type="duplicateValues" dxfId="1005" priority="226"/>
    <cfRule type="duplicateValues" dxfId="1004" priority="225"/>
  </conditionalFormatting>
  <conditionalFormatting sqref="A319">
    <cfRule type="duplicateValues" dxfId="1003" priority="591"/>
    <cfRule type="duplicateValues" dxfId="1002" priority="592"/>
  </conditionalFormatting>
  <conditionalFormatting sqref="A458:A1048576">
    <cfRule type="duplicateValues" dxfId="1001" priority="10803"/>
    <cfRule type="duplicateValues" dxfId="1000" priority="890"/>
    <cfRule type="duplicateValues" dxfId="999" priority="976"/>
  </conditionalFormatting>
  <conditionalFormatting sqref="A117:B117">
    <cfRule type="expression" dxfId="998" priority="308">
      <formula>AND($A117=$B117,NOT(ISBLANK($B117)))</formula>
    </cfRule>
  </conditionalFormatting>
  <conditionalFormatting sqref="A130:B131">
    <cfRule type="expression" dxfId="997" priority="721">
      <formula>AND($A130=$B130,NOT(ISBLANK($B130)))</formula>
    </cfRule>
  </conditionalFormatting>
  <conditionalFormatting sqref="A134:B137">
    <cfRule type="expression" dxfId="996" priority="720">
      <formula>AND($A134=$B134,NOT(ISBLANK($B134)))</formula>
    </cfRule>
  </conditionalFormatting>
  <conditionalFormatting sqref="A141:B141">
    <cfRule type="expression" dxfId="995" priority="719">
      <formula>AND($A141=$B141,NOT(ISBLANK($B141)))</formula>
    </cfRule>
  </conditionalFormatting>
  <conditionalFormatting sqref="A146:B147">
    <cfRule type="expression" dxfId="994" priority="718">
      <formula>AND($A146=$B146,NOT(ISBLANK($B146)))</formula>
    </cfRule>
  </conditionalFormatting>
  <conditionalFormatting sqref="A149:B149">
    <cfRule type="expression" dxfId="993" priority="717">
      <formula>AND($A149=$B149,NOT(ISBLANK($B149)))</formula>
    </cfRule>
  </conditionalFormatting>
  <conditionalFormatting sqref="A154:B156">
    <cfRule type="expression" dxfId="992" priority="716">
      <formula>AND($A154=$B154,NOT(ISBLANK($B154)))</formula>
    </cfRule>
  </conditionalFormatting>
  <conditionalFormatting sqref="A159:B159">
    <cfRule type="expression" dxfId="991" priority="715">
      <formula>AND($A159=$B159,NOT(ISBLANK($B159)))</formula>
    </cfRule>
  </conditionalFormatting>
  <conditionalFormatting sqref="A159:B318 A118:B157 A4:B116">
    <cfRule type="expression" dxfId="990" priority="767">
      <formula>AND($A4=$B4,NOT(ISBLANK($B4)))</formula>
    </cfRule>
  </conditionalFormatting>
  <conditionalFormatting sqref="A164:B164">
    <cfRule type="expression" dxfId="989" priority="733">
      <formula>AND($A164=$B164,NOT(ISBLANK($B164)))</formula>
    </cfRule>
  </conditionalFormatting>
  <conditionalFormatting sqref="A166:B168">
    <cfRule type="expression" dxfId="988" priority="714">
      <formula>AND($A166=$B166,NOT(ISBLANK($B166)))</formula>
    </cfRule>
  </conditionalFormatting>
  <conditionalFormatting sqref="A172:B175">
    <cfRule type="expression" dxfId="987" priority="713">
      <formula>AND($A172=$B172,NOT(ISBLANK($B172)))</formula>
    </cfRule>
  </conditionalFormatting>
  <conditionalFormatting sqref="A180:B180">
    <cfRule type="expression" dxfId="986" priority="712">
      <formula>AND($A180=$B180,NOT(ISBLANK($B180)))</formula>
    </cfRule>
  </conditionalFormatting>
  <conditionalFormatting sqref="A185:B185">
    <cfRule type="expression" dxfId="985" priority="738">
      <formula>AND($A185=$B185,NOT(ISBLANK($B185)))</formula>
    </cfRule>
  </conditionalFormatting>
  <conditionalFormatting sqref="A187:B188">
    <cfRule type="expression" dxfId="984" priority="711">
      <formula>AND($A187=$B187,NOT(ISBLANK($B187)))</formula>
    </cfRule>
  </conditionalFormatting>
  <conditionalFormatting sqref="A193:B194">
    <cfRule type="expression" dxfId="983" priority="710">
      <formula>AND($A193=$B193,NOT(ISBLANK($B193)))</formula>
    </cfRule>
  </conditionalFormatting>
  <conditionalFormatting sqref="A198:B198">
    <cfRule type="expression" dxfId="982" priority="723">
      <formula>AND($A198=$B198,NOT(ISBLANK($B198)))</formula>
    </cfRule>
  </conditionalFormatting>
  <conditionalFormatting sqref="A202:B212">
    <cfRule type="expression" dxfId="981" priority="709">
      <formula>AND($A202=$B202,NOT(ISBLANK($B202)))</formula>
    </cfRule>
  </conditionalFormatting>
  <conditionalFormatting sqref="A204:C208 A209:B209 A210:F212 A213:A216 A217:F223 A225:C273 A274:B276 A295:B295 A296:F299 D204:F209 C213:F216 D225:F295">
    <cfRule type="expression" dxfId="980" priority="768">
      <formula>$F204="area Manager"</formula>
    </cfRule>
  </conditionalFormatting>
  <conditionalFormatting sqref="A204:C208 D204:F209 A209:B209 A210:F212 A213:A216 C213:F216 A217:F223 A225:C273 D225:F295 A274:B276 A295:B295 A296:F299">
    <cfRule type="expression" dxfId="979" priority="769">
      <formula>$F204="Sales Agent"</formula>
    </cfRule>
    <cfRule type="expression" dxfId="978" priority="770">
      <formula>$F204="Branch Supervisor"</formula>
    </cfRule>
    <cfRule type="expression" dxfId="977" priority="771">
      <formula>$F204="Branch Manager"</formula>
    </cfRule>
  </conditionalFormatting>
  <conditionalFormatting sqref="A313:C315">
    <cfRule type="expression" dxfId="976" priority="740">
      <formula>$F313="Sales Agent"</formula>
    </cfRule>
    <cfRule type="expression" dxfId="975" priority="741">
      <formula>$F313="Branch Supervisor"</formula>
    </cfRule>
    <cfRule type="expression" dxfId="974" priority="742">
      <formula>$F313="Branch Manager"</formula>
    </cfRule>
  </conditionalFormatting>
  <conditionalFormatting sqref="A320:C325">
    <cfRule type="expression" dxfId="973" priority="749">
      <formula>$F320="area Manager"</formula>
    </cfRule>
    <cfRule type="expression" dxfId="972" priority="750">
      <formula>$F320="Sales Agent"</formula>
    </cfRule>
    <cfRule type="expression" dxfId="971" priority="751">
      <formula>$F320="Branch Supervisor"</formula>
    </cfRule>
    <cfRule type="expression" dxfId="970" priority="752">
      <formula>$F320="Branch Manager"</formula>
    </cfRule>
  </conditionalFormatting>
  <conditionalFormatting sqref="A330:C338">
    <cfRule type="expression" dxfId="969" priority="747">
      <formula>$F330="Branch Manager"</formula>
    </cfRule>
    <cfRule type="expression" dxfId="968" priority="744">
      <formula>$F330="area Manager"</formula>
    </cfRule>
    <cfRule type="expression" dxfId="967" priority="745">
      <formula>$F330="Sales Agent"</formula>
    </cfRule>
    <cfRule type="expression" dxfId="966" priority="746">
      <formula>$F330="Branch Supervisor"</formula>
    </cfRule>
  </conditionalFormatting>
  <conditionalFormatting sqref="A3:E3 A319:E319">
    <cfRule type="expression" dxfId="965" priority="774">
      <formula>$E3="area Manager"</formula>
    </cfRule>
    <cfRule type="expression" dxfId="964" priority="773">
      <formula>AND($A3=$B3,NOT(ISBLANK($B3)))</formula>
    </cfRule>
    <cfRule type="expression" dxfId="963" priority="777">
      <formula>$E3="Branch Manager"</formula>
    </cfRule>
    <cfRule type="expression" dxfId="962" priority="776">
      <formula>$E3="Branch Supervisor"</formula>
    </cfRule>
    <cfRule type="expression" dxfId="961" priority="775">
      <formula>$E3="Sales Agent"</formula>
    </cfRule>
  </conditionalFormatting>
  <conditionalFormatting sqref="A158:E158">
    <cfRule type="expression" dxfId="960" priority="229">
      <formula>AND($A158=$B158,NOT(ISBLANK($B158)))</formula>
    </cfRule>
    <cfRule type="expression" dxfId="959" priority="230">
      <formula>$E158="area Manager"</formula>
    </cfRule>
    <cfRule type="expression" dxfId="958" priority="231">
      <formula>$E158="Sales Agent"</formula>
    </cfRule>
    <cfRule type="expression" dxfId="957" priority="232">
      <formula>$E158="Branch Supervisor"</formula>
    </cfRule>
    <cfRule type="expression" dxfId="956" priority="233">
      <formula>$E158="Branch Manager"</formula>
    </cfRule>
  </conditionalFormatting>
  <conditionalFormatting sqref="A327:E327 A4:O117 A395:P395 G3:P3 V3 P4:P157 P159:P394 P396:P448">
    <cfRule type="expression" dxfId="955" priority="295">
      <formula>$E3="area Manager"</formula>
    </cfRule>
  </conditionalFormatting>
  <conditionalFormatting sqref="A341:E341">
    <cfRule type="expression" dxfId="954" priority="287">
      <formula>$E341="area Manager"</formula>
    </cfRule>
  </conditionalFormatting>
  <conditionalFormatting sqref="A355:E356 U3:V448 X3:AB448 AD3:AE448 AG3:AH448 AM3:AN448 AP3:AQ448 AS3:AT448 AV3:AW448 AK159:AK448 G3:P3 P159:P448 A394:O394 A396:O448 AJ3:AJ448 AY3:AZ448">
    <cfRule type="expression" dxfId="953" priority="334">
      <formula>$E3="Sales Agent"</formula>
    </cfRule>
  </conditionalFormatting>
  <conditionalFormatting sqref="A355:E356">
    <cfRule type="expression" dxfId="952" priority="336">
      <formula>$E355="Branch Manager"</formula>
    </cfRule>
    <cfRule type="expression" dxfId="951" priority="335">
      <formula>$E355="Branch Supervisor"</formula>
    </cfRule>
    <cfRule type="expression" dxfId="950" priority="333">
      <formula>$E355="area Manager"</formula>
    </cfRule>
  </conditionalFormatting>
  <conditionalFormatting sqref="A359:E359">
    <cfRule type="expression" dxfId="949" priority="279">
      <formula>$E359="area Manager"</formula>
    </cfRule>
  </conditionalFormatting>
  <conditionalFormatting sqref="A164:F164 A172:O172 A185:F185 G319:O319 A394:O394 A396:O448 G3:P3 V3 AB3 AE3 AH3 AK3 AN3 AT3 AW3 U3:U448 X3:AA448 AD3:AD448 AG3:AG448 AJ3:AJ448 AM3:AM448 AP3:AQ448 AS3:AS448 AV3:AV448 P159:P448 V159:V448 AB159:AB448 AE159:AE448 AH159:AH448 AN159:AN448 AT159:AT448 AW159:AW448 AK395:AK448 AY3:AZ448">
    <cfRule type="expression" dxfId="948" priority="736">
      <formula>$E3="Branch Supervisor"</formula>
    </cfRule>
  </conditionalFormatting>
  <conditionalFormatting sqref="A164:F164 A172:O172 A185:F185 G319:O319 A394:O394">
    <cfRule type="expression" dxfId="947" priority="737">
      <formula>$E164="Branch Manager"</formula>
    </cfRule>
  </conditionalFormatting>
  <conditionalFormatting sqref="A164:F164 A172:O172 A185:F185 G319:O319">
    <cfRule type="expression" dxfId="946" priority="735">
      <formula>$E164="Sales Agent"</formula>
    </cfRule>
  </conditionalFormatting>
  <conditionalFormatting sqref="A185:F185 G319:O319">
    <cfRule type="expression" dxfId="945" priority="739">
      <formula>$E185="area Manager"</formula>
    </cfRule>
  </conditionalFormatting>
  <conditionalFormatting sqref="A198:F198 A121:H123 A124:O125 A320:O326 A328:O340 A342:O354 A357:O358 A360:O367 A368:D370 A371:O378 A379:L380 A130:O131 A134:H135 A136:O137 A141:O141 A146:O147 A149:O149 A154:O156 A159:O159 A166:O168 A173:H174 A175:O175 A180:O180 A187:O188 A193:O194 A202:O203 F327:O327 F341:O341 F355:O356 F359:O359 F368:O370 N379:O380">
    <cfRule type="expression" dxfId="944" priority="724">
      <formula>$E121="area Manager"</formula>
    </cfRule>
  </conditionalFormatting>
  <conditionalFormatting sqref="A224:F224 A277:C294">
    <cfRule type="expression" dxfId="943" priority="762">
      <formula>$F224="area Manager"</formula>
    </cfRule>
    <cfRule type="expression" dxfId="942" priority="765">
      <formula>$F224="Branch Manager"</formula>
    </cfRule>
    <cfRule type="expression" dxfId="941" priority="764">
      <formula>$F224="Branch Supervisor"</formula>
    </cfRule>
    <cfRule type="expression" dxfId="940" priority="763">
      <formula>$F224="Sales Agent"</formula>
    </cfRule>
  </conditionalFormatting>
  <conditionalFormatting sqref="A300:F312 D313:F315 A316:F318 D320:F320 D321 D322:F325 A326:F326 A327:D327 A328:F329 D330 D331:F338 A339:F339 A340:D341 A342:F347 A348:D348 A349:F354 A355:D356 A357:F358 A359:D360 A361:F363 A364:D364 A365:F367 A368:D370 A371:F375 A376:D376 A377:O378 A379:L380 A381:O382 A383:D384 A385:O390 A391:D391 A392:O392 A393:D393 A394:O394 A396:O448 F321 F327 F330 F340:F341 F348 F355:F356 F359:F360 F364 F368:F370 G373:O375 F376:O376 N379:O380 F383:O384 F391:O391 F393:O393">
    <cfRule type="expression" dxfId="939" priority="759">
      <formula>$F300="Sales Agent"</formula>
    </cfRule>
  </conditionalFormatting>
  <conditionalFormatting sqref="A300:F312 D313:F315 A316:F318 D320:F320 D321 F321 D322:F325 A326:F326 A327:D327 F327 A328:F329 D330 F330 D331:F338 A339:F339 A340:D341 F340:F341 A342:F347 A348:D348 F348 A349:F354 A355:D356 F355:F356 A357:F358 A359:D360 F359:F360 A361:F363 A364:D364 F364 A365:F367 A368:D370 F368:F370 A371:F375 G373:O375 A376:D376 F376:O376 A377:O378 A379:L380 N379:O380 A381:O382 A383:D384 F383:O384 A385:O390 A391:D391 F391:O391 A392:O392 A393:D393 F393:O393 A394:O394 A396:O448">
    <cfRule type="expression" dxfId="938" priority="761">
      <formula>$F300="Branch Manager"</formula>
    </cfRule>
    <cfRule type="expression" dxfId="937" priority="760">
      <formula>$F300="Branch Supervisor"</formula>
    </cfRule>
  </conditionalFormatting>
  <conditionalFormatting sqref="A121:H123 A124:O125 A130:O131 A134:H135 A136:O137 A141:O141 A146:O147 A149:O149 A154:O156 A159:O159 A166:O168 A173:H174 A175:O175 A180:O180 A187:O188 A193:O194 A198:F198 A202:O203 A320:O326 A327:D327 F327:O327 A328:O340 A341:D341 F341:O341 A342:O354 F355:O356 A357:O358 A359:D359 F359:O359 A360:O367 A368:D370 F368:O370 A371:O378 A379:L380 N379:O380 A393:D393 F393:O393 G3:P3 V3 AB3 AE3 AH3 AK3 AN3 AT3 AW3 U3:U448 X3:AA448 AD3:AD448 AG3:AG448 AJ3:AJ448 AM3:AM448 AP3:AQ448 AS3:AS448 AV3:AV448 P159:P448 V159:V448 AB159:AB448 AE159:AE448 AH159:AH448 AN159:AN448 AT159:AT448 AW159:AW448 AK395:AK448 A396:O448">
    <cfRule type="expression" dxfId="936" priority="727">
      <formula>$E3="Branch Manager"</formula>
    </cfRule>
  </conditionalFormatting>
  <conditionalFormatting sqref="A121:H123 A124:O125 A130:O131 A134:H135 A136:O137 A141:O141 A146:O147 A149:O149 A154:O156 A159:O159 A166:O168 A173:H174 A175:O175 A180:O180 A187:O188 A193:O194 A198:F198 A202:O203 A320:O326 A327:D327 F327:O327 A328:O340 A341:D341 F341:O341 A342:O354 F355:O356 A357:O358 A359:D359 F359:O359 A360:O367 A368:D370 F368:O370 A371:O378 A379:L380 N379:O380 A393:D393 F393:O393">
    <cfRule type="expression" dxfId="935" priority="726">
      <formula>$E121="Branch Supervisor"</formula>
    </cfRule>
  </conditionalFormatting>
  <conditionalFormatting sqref="A121:H123 A124:O125 A130:O131 A134:H135 A136:O137 A141:O141 A146:O147 A149:O149 A154:O156 A159:O159 A166:O168 A173:H174 A175:O175 A180:O180 A187:O188 A193:O194 A198:F198 A202:O203 A320:O326 F327:O327 A328:O340 F341:O341 A342:O354 F355:O356 A357:O358 F359:O359 A360:O367 A368:D370 F368:O370 A371:O378 A379:L380 N379:O380 A327:D327 A341:D341 A359:D359 A393:D393 F393:O393">
    <cfRule type="expression" dxfId="934" priority="725">
      <formula>$E121="Sales Agent"</formula>
    </cfRule>
  </conditionalFormatting>
  <conditionalFormatting sqref="A4:O157 A159:O318 A395:O395">
    <cfRule type="expression" dxfId="933" priority="687">
      <formula>$E4="Branch Supervisor"</formula>
    </cfRule>
  </conditionalFormatting>
  <conditionalFormatting sqref="A4:O157 A159:O318 AY3:AZ448">
    <cfRule type="expression" dxfId="932" priority="688">
      <formula>$E3="Branch Manager"</formula>
    </cfRule>
  </conditionalFormatting>
  <conditionalFormatting sqref="A159:O318 A4:O157">
    <cfRule type="expression" dxfId="931" priority="686">
      <formula>$E4="Sales Agent"</formula>
    </cfRule>
  </conditionalFormatting>
  <conditionalFormatting sqref="A159:O318 A118:O157">
    <cfRule type="expression" dxfId="930" priority="734">
      <formula>$E118="area Manager"</formula>
    </cfRule>
  </conditionalFormatting>
  <conditionalFormatting sqref="A300:O318 D320:F320 D321 D322:F325 A326:F326 A327:D327 A328:F329 D330 D331:F338 A339:F339 A340:D341 A342:F347 A348:D348 A349:F354 A355:D356 A357:F358 A359:D360 A361:F363 A364:D364 A365:F367 A368:D370 A371:F375 A376:D376 A377:O378 A379:L380 A381:O382 A383:D384 A385:O390 A391:D391 A392:O392 A393:D393 F321 F327 F330 F340:F341 F348 F355:F356 F359:F360 F364 F368:F370 G373:O375 F376:O376 N379:O380 F393:O393 F383:O384 F391:O391">
    <cfRule type="expression" dxfId="929" priority="754">
      <formula>$F300="area Manager"</formula>
    </cfRule>
  </conditionalFormatting>
  <conditionalFormatting sqref="A381:O392 P4:P157 G158:P158 AK3:AK158">
    <cfRule type="expression" dxfId="928" priority="318">
      <formula>$E3="Sales Agent"</formula>
    </cfRule>
  </conditionalFormatting>
  <conditionalFormatting sqref="A381:O392">
    <cfRule type="expression" dxfId="927" priority="317">
      <formula>$E381="area Manager"</formula>
    </cfRule>
  </conditionalFormatting>
  <conditionalFormatting sqref="A393:O393">
    <cfRule type="expression" dxfId="926" priority="263">
      <formula>$E393="area Manager"</formula>
    </cfRule>
  </conditionalFormatting>
  <conditionalFormatting sqref="A394:O394 A396:O448">
    <cfRule type="expression" dxfId="925" priority="778">
      <formula>$F394="area Manager"</formula>
    </cfRule>
    <cfRule type="expression" dxfId="924" priority="779">
      <formula>$E394="area Manager"</formula>
    </cfRule>
  </conditionalFormatting>
  <conditionalFormatting sqref="A395:O395">
    <cfRule type="expression" dxfId="923" priority="239">
      <formula>$E395="Branch Manager"</formula>
    </cfRule>
    <cfRule type="expression" dxfId="922" priority="238">
      <formula>$E395="Sales Agent"</formula>
    </cfRule>
  </conditionalFormatting>
  <conditionalFormatting sqref="B214 G204:O299">
    <cfRule type="expression" dxfId="921" priority="665">
      <formula>$F204="area Manager"</formula>
    </cfRule>
  </conditionalFormatting>
  <conditionalFormatting sqref="B214:B215">
    <cfRule type="expression" dxfId="920" priority="664">
      <formula>AND($A214=$B214,NOT(ISBLANK($B214)))</formula>
    </cfRule>
  </conditionalFormatting>
  <conditionalFormatting sqref="B215">
    <cfRule type="expression" dxfId="919" priority="783">
      <formula>$F215="Branch Supervisor"</formula>
    </cfRule>
    <cfRule type="expression" dxfId="918" priority="784">
      <formula>$F215="Branch Manager"</formula>
    </cfRule>
    <cfRule type="expression" dxfId="917" priority="790">
      <formula>$E215="area Manager"</formula>
    </cfRule>
    <cfRule type="expression" dxfId="916" priority="785">
      <formula>AND($A215=$B215,NOT(ISBLANK($B215)))</formula>
    </cfRule>
    <cfRule type="expression" dxfId="915" priority="786">
      <formula>$E215="area Manager"</formula>
    </cfRule>
    <cfRule type="expression" dxfId="914" priority="787">
      <formula>$E215="Sales Agent"</formula>
    </cfRule>
    <cfRule type="expression" dxfId="913" priority="792">
      <formula>$E215="Branch Supervisor"</formula>
    </cfRule>
    <cfRule type="expression" dxfId="912" priority="791">
      <formula>$E215="Sales Agent"</formula>
    </cfRule>
    <cfRule type="expression" dxfId="911" priority="789">
      <formula>$E215="Branch Manager"</formula>
    </cfRule>
    <cfRule type="expression" dxfId="910" priority="780">
      <formula>AND($A215=$B215,NOT(ISBLANK($B215)))</formula>
    </cfRule>
    <cfRule type="expression" dxfId="909" priority="793">
      <formula>$E215="Branch Manager"</formula>
    </cfRule>
    <cfRule type="expression" dxfId="908" priority="781">
      <formula>$F215="area Manager"</formula>
    </cfRule>
    <cfRule type="expression" dxfId="907" priority="782">
      <formula>$F215="Sales Agent"</formula>
    </cfRule>
    <cfRule type="expression" dxfId="906" priority="788">
      <formula>$E215="Branch Supervisor"</formula>
    </cfRule>
  </conditionalFormatting>
  <conditionalFormatting sqref="B415">
    <cfRule type="duplicateValues" dxfId="905" priority="258"/>
  </conditionalFormatting>
  <conditionalFormatting sqref="B420">
    <cfRule type="duplicateValues" dxfId="904" priority="257"/>
  </conditionalFormatting>
  <conditionalFormatting sqref="C3">
    <cfRule type="duplicateValues" dxfId="903" priority="794"/>
  </conditionalFormatting>
  <conditionalFormatting sqref="C158">
    <cfRule type="duplicateValues" dxfId="902" priority="234"/>
  </conditionalFormatting>
  <conditionalFormatting sqref="C209">
    <cfRule type="duplicateValues" dxfId="901" priority="795"/>
  </conditionalFormatting>
  <conditionalFormatting sqref="C274">
    <cfRule type="expression" dxfId="900" priority="635">
      <formula>$F274="area Manager"</formula>
    </cfRule>
    <cfRule type="expression" dxfId="899" priority="636">
      <formula>$F274="Sales Agent"</formula>
    </cfRule>
    <cfRule type="expression" dxfId="898" priority="637">
      <formula>$F274="Branch Supervisor"</formula>
    </cfRule>
    <cfRule type="expression" dxfId="897" priority="638">
      <formula>$F274="Branch Manager"</formula>
    </cfRule>
  </conditionalFormatting>
  <conditionalFormatting sqref="C276">
    <cfRule type="expression" dxfId="896" priority="731">
      <formula>$F276="Branch Supervisor"</formula>
    </cfRule>
    <cfRule type="expression" dxfId="895" priority="730">
      <formula>$F276="Sales Agent"</formula>
    </cfRule>
    <cfRule type="expression" dxfId="894" priority="732">
      <formula>$F276="Branch Manager"</formula>
    </cfRule>
    <cfRule type="expression" dxfId="893" priority="729">
      <formula>$F276="area Manager"</formula>
    </cfRule>
  </conditionalFormatting>
  <conditionalFormatting sqref="C295">
    <cfRule type="duplicateValues" dxfId="892" priority="796"/>
  </conditionalFormatting>
  <conditionalFormatting sqref="C313:C315">
    <cfRule type="expression" dxfId="891" priority="753">
      <formula>AND($A313=$B313,NOT(ISBLANK($B313)))</formula>
    </cfRule>
  </conditionalFormatting>
  <conditionalFormatting sqref="C319">
    <cfRule type="duplicateValues" dxfId="890" priority="797"/>
  </conditionalFormatting>
  <conditionalFormatting sqref="C325">
    <cfRule type="expression" dxfId="889" priority="748">
      <formula>AND($A325=$B325,NOT(ISBLANK($B325)))</formula>
    </cfRule>
  </conditionalFormatting>
  <conditionalFormatting sqref="C330:C332">
    <cfRule type="expression" dxfId="888" priority="743">
      <formula>AND($A330=$B330,NOT(ISBLANK($B330)))</formula>
    </cfRule>
  </conditionalFormatting>
  <conditionalFormatting sqref="D3">
    <cfRule type="duplicateValues" dxfId="887" priority="646"/>
    <cfRule type="duplicateValues" dxfId="886" priority="647"/>
  </conditionalFormatting>
  <conditionalFormatting sqref="D4:D157 D159:D318 D320:D448">
    <cfRule type="expression" dxfId="885" priority="728">
      <formula>COUNTIFS(OFFSET($D$5,0,0,#REF!),$D4) &gt; 1</formula>
    </cfRule>
  </conditionalFormatting>
  <conditionalFormatting sqref="D158">
    <cfRule type="duplicateValues" dxfId="884" priority="227"/>
    <cfRule type="duplicateValues" dxfId="883" priority="228"/>
  </conditionalFormatting>
  <conditionalFormatting sqref="D204:D299">
    <cfRule type="expression" dxfId="882" priority="766">
      <formula>COUNTIFS(OFFSET($D$6,0,0,$F$1),$D204) &gt; 1</formula>
    </cfRule>
  </conditionalFormatting>
  <conditionalFormatting sqref="D300:D318 D320:D394 D396:D448">
    <cfRule type="expression" dxfId="881" priority="758">
      <formula>COUNTIFS(OFFSET($D$7,0,0,$F$2),$D300) &gt; 1</formula>
    </cfRule>
  </conditionalFormatting>
  <conditionalFormatting sqref="D319">
    <cfRule type="duplicateValues" dxfId="880" priority="593"/>
    <cfRule type="duplicateValues" dxfId="879" priority="594"/>
  </conditionalFormatting>
  <conditionalFormatting sqref="E4:E5">
    <cfRule type="expression" dxfId="878" priority="416">
      <formula>$F4="Branch Manager"</formula>
    </cfRule>
    <cfRule type="expression" dxfId="877" priority="415">
      <formula>$F4="Branch Supervisor"</formula>
    </cfRule>
    <cfRule type="expression" dxfId="876" priority="414">
      <formula>$F4="Sales Agent"</formula>
    </cfRule>
    <cfRule type="expression" dxfId="875" priority="413">
      <formula>$F4="area Manager"</formula>
    </cfRule>
  </conditionalFormatting>
  <conditionalFormatting sqref="E19:E20">
    <cfRule type="expression" dxfId="874" priority="411">
      <formula>$F19="Branch Supervisor"</formula>
    </cfRule>
    <cfRule type="expression" dxfId="873" priority="409">
      <formula>$F19="area Manager"</formula>
    </cfRule>
    <cfRule type="expression" dxfId="872" priority="412">
      <formula>$F19="Branch Manager"</formula>
    </cfRule>
    <cfRule type="expression" dxfId="871" priority="410">
      <formula>$F19="Sales Agent"</formula>
    </cfRule>
  </conditionalFormatting>
  <conditionalFormatting sqref="E29">
    <cfRule type="expression" dxfId="870" priority="406">
      <formula>$F29="Sales Agent"</formula>
    </cfRule>
    <cfRule type="expression" dxfId="869" priority="405">
      <formula>$F29="area Manager"</formula>
    </cfRule>
    <cfRule type="expression" dxfId="868" priority="408">
      <formula>$F29="Branch Manager"</formula>
    </cfRule>
    <cfRule type="expression" dxfId="867" priority="407">
      <formula>$F29="Branch Supervisor"</formula>
    </cfRule>
  </conditionalFormatting>
  <conditionalFormatting sqref="E39:E40">
    <cfRule type="expression" dxfId="866" priority="251">
      <formula>$F39="Branch Manager"</formula>
    </cfRule>
    <cfRule type="expression" dxfId="865" priority="250">
      <formula>$F39="Branch Supervisor"</formula>
    </cfRule>
    <cfRule type="expression" dxfId="864" priority="248">
      <formula>$F39="area Manager"</formula>
    </cfRule>
    <cfRule type="expression" dxfId="863" priority="249">
      <formula>$F39="Sales Agent"</formula>
    </cfRule>
  </conditionalFormatting>
  <conditionalFormatting sqref="E49:E50">
    <cfRule type="expression" dxfId="862" priority="404">
      <formula>$F49="Branch Manager"</formula>
    </cfRule>
    <cfRule type="expression" dxfId="861" priority="403">
      <formula>$F49="Branch Supervisor"</formula>
    </cfRule>
    <cfRule type="expression" dxfId="860" priority="402">
      <formula>$F49="Sales Agent"</formula>
    </cfRule>
    <cfRule type="expression" dxfId="859" priority="401">
      <formula>$F49="area Manager"</formula>
    </cfRule>
  </conditionalFormatting>
  <conditionalFormatting sqref="E58">
    <cfRule type="expression" dxfId="858" priority="400">
      <formula>$F58="Branch Manager"</formula>
    </cfRule>
    <cfRule type="expression" dxfId="857" priority="399">
      <formula>$F58="Branch Supervisor"</formula>
    </cfRule>
    <cfRule type="expression" dxfId="856" priority="398">
      <formula>$F58="Sales Agent"</formula>
    </cfRule>
    <cfRule type="expression" dxfId="855" priority="397">
      <formula>$F58="area Manager"</formula>
    </cfRule>
  </conditionalFormatting>
  <conditionalFormatting sqref="E65">
    <cfRule type="expression" dxfId="854" priority="434">
      <formula>$F65="Sales Agent"</formula>
    </cfRule>
    <cfRule type="expression" dxfId="853" priority="436">
      <formula>$F65="Branch Manager"</formula>
    </cfRule>
    <cfRule type="expression" dxfId="852" priority="435">
      <formula>$F65="Branch Supervisor"</formula>
    </cfRule>
    <cfRule type="expression" dxfId="851" priority="433">
      <formula>$F65="area Manager"</formula>
    </cfRule>
  </conditionalFormatting>
  <conditionalFormatting sqref="E71">
    <cfRule type="expression" dxfId="850" priority="255">
      <formula>$F71="Branch Manager"</formula>
    </cfRule>
    <cfRule type="expression" dxfId="849" priority="254">
      <formula>$F71="Branch Supervisor"</formula>
    </cfRule>
    <cfRule type="expression" dxfId="848" priority="253">
      <formula>$F71="Sales Agent"</formula>
    </cfRule>
    <cfRule type="expression" dxfId="847" priority="252">
      <formula>$F71="area Manager"</formula>
    </cfRule>
  </conditionalFormatting>
  <conditionalFormatting sqref="E74:E75">
    <cfRule type="expression" dxfId="846" priority="393">
      <formula>$F74="area Manager"</formula>
    </cfRule>
    <cfRule type="expression" dxfId="845" priority="395">
      <formula>$F74="Branch Supervisor"</formula>
    </cfRule>
    <cfRule type="expression" dxfId="844" priority="394">
      <formula>$F74="Sales Agent"</formula>
    </cfRule>
    <cfRule type="expression" dxfId="843" priority="396">
      <formula>$F74="Branch Manager"</formula>
    </cfRule>
  </conditionalFormatting>
  <conditionalFormatting sqref="E85:E86">
    <cfRule type="expression" dxfId="842" priority="391">
      <formula>$F85="Branch Supervisor"</formula>
    </cfRule>
    <cfRule type="expression" dxfId="841" priority="392">
      <formula>$F85="Branch Manager"</formula>
    </cfRule>
    <cfRule type="expression" dxfId="840" priority="389">
      <formula>$F85="area Manager"</formula>
    </cfRule>
    <cfRule type="expression" dxfId="839" priority="390">
      <formula>$F85="Sales Agent"</formula>
    </cfRule>
  </conditionalFormatting>
  <conditionalFormatting sqref="E101:E102">
    <cfRule type="expression" dxfId="838" priority="385">
      <formula>$F101="area Manager"</formula>
    </cfRule>
    <cfRule type="expression" dxfId="837" priority="386">
      <formula>$F101="Sales Agent"</formula>
    </cfRule>
    <cfRule type="expression" dxfId="836" priority="387">
      <formula>$F101="Branch Supervisor"</formula>
    </cfRule>
    <cfRule type="expression" dxfId="835" priority="388">
      <formula>$F101="Branch Manager"</formula>
    </cfRule>
  </conditionalFormatting>
  <conditionalFormatting sqref="E109">
    <cfRule type="expression" dxfId="834" priority="384">
      <formula>$F109="Branch Manager"</formula>
    </cfRule>
    <cfRule type="expression" dxfId="833" priority="382">
      <formula>$F109="Sales Agent"</formula>
    </cfRule>
    <cfRule type="expression" dxfId="832" priority="383">
      <formula>$F109="Branch Supervisor"</formula>
    </cfRule>
    <cfRule type="expression" dxfId="831" priority="381">
      <formula>$F109="area Manager"</formula>
    </cfRule>
  </conditionalFormatting>
  <conditionalFormatting sqref="E114:E115">
    <cfRule type="expression" dxfId="830" priority="380">
      <formula>$F114="Branch Manager"</formula>
    </cfRule>
    <cfRule type="expression" dxfId="829" priority="379">
      <formula>$F114="Branch Supervisor"</formula>
    </cfRule>
    <cfRule type="expression" dxfId="828" priority="378">
      <formula>$F114="Sales Agent"</formula>
    </cfRule>
    <cfRule type="expression" dxfId="827" priority="377">
      <formula>$F114="area Manager"</formula>
    </cfRule>
  </conditionalFormatting>
  <conditionalFormatting sqref="E122">
    <cfRule type="expression" dxfId="826" priority="432">
      <formula>$F122="Branch Manager"</formula>
    </cfRule>
    <cfRule type="expression" dxfId="825" priority="431">
      <formula>$F122="Branch Supervisor"</formula>
    </cfRule>
    <cfRule type="expression" dxfId="824" priority="430">
      <formula>$F122="Sales Agent"</formula>
    </cfRule>
    <cfRule type="expression" dxfId="823" priority="429">
      <formula>$F122="area Manager"</formula>
    </cfRule>
  </conditionalFormatting>
  <conditionalFormatting sqref="E131">
    <cfRule type="expression" dxfId="822" priority="245">
      <formula>$F131="Sales Agent"</formula>
    </cfRule>
    <cfRule type="expression" dxfId="821" priority="425">
      <formula>$F131="area Manager"</formula>
    </cfRule>
    <cfRule type="expression" dxfId="820" priority="428">
      <formula>$F131="Branch Manager"</formula>
    </cfRule>
    <cfRule type="expression" dxfId="819" priority="244">
      <formula>$F131="area Manager"</formula>
    </cfRule>
    <cfRule type="expression" dxfId="818" priority="427">
      <formula>$F131="Branch Supervisor"</formula>
    </cfRule>
    <cfRule type="expression" dxfId="817" priority="426">
      <formula>$F131="Sales Agent"</formula>
    </cfRule>
    <cfRule type="expression" dxfId="816" priority="247">
      <formula>$F131="Branch Manager"</formula>
    </cfRule>
    <cfRule type="expression" dxfId="815" priority="246">
      <formula>$F131="Branch Supervisor"</formula>
    </cfRule>
  </conditionalFormatting>
  <conditionalFormatting sqref="E140:E141">
    <cfRule type="expression" dxfId="814" priority="374">
      <formula>$F140="Sales Agent"</formula>
    </cfRule>
    <cfRule type="expression" dxfId="813" priority="373">
      <formula>$F140="area Manager"</formula>
    </cfRule>
    <cfRule type="expression" dxfId="812" priority="375">
      <formula>$F140="Branch Supervisor"</formula>
    </cfRule>
    <cfRule type="expression" dxfId="811" priority="376">
      <formula>$F140="Branch Manager"</formula>
    </cfRule>
  </conditionalFormatting>
  <conditionalFormatting sqref="E147">
    <cfRule type="expression" dxfId="810" priority="369">
      <formula>$F147="area Manager"</formula>
    </cfRule>
    <cfRule type="expression" dxfId="809" priority="370">
      <formula>$F147="Sales Agent"</formula>
    </cfRule>
    <cfRule type="expression" dxfId="808" priority="371">
      <formula>$F147="Branch Supervisor"</formula>
    </cfRule>
    <cfRule type="expression" dxfId="807" priority="372">
      <formula>$F147="Branch Manager"</formula>
    </cfRule>
  </conditionalFormatting>
  <conditionalFormatting sqref="E152:E153">
    <cfRule type="expression" dxfId="806" priority="368">
      <formula>$F152="Branch Manager"</formula>
    </cfRule>
    <cfRule type="expression" dxfId="805" priority="367">
      <formula>$F152="Branch Supervisor"</formula>
    </cfRule>
    <cfRule type="expression" dxfId="804" priority="366">
      <formula>$F152="Sales Agent"</formula>
    </cfRule>
    <cfRule type="expression" dxfId="803" priority="365">
      <formula>$F152="area Manager"</formula>
    </cfRule>
  </conditionalFormatting>
  <conditionalFormatting sqref="E164">
    <cfRule type="expression" dxfId="802" priority="361">
      <formula>$F164="area Manager"</formula>
    </cfRule>
    <cfRule type="expression" dxfId="801" priority="362">
      <formula>$F164="Sales Agent"</formula>
    </cfRule>
    <cfRule type="expression" dxfId="800" priority="363">
      <formula>$F164="Branch Supervisor"</formula>
    </cfRule>
    <cfRule type="expression" dxfId="799" priority="364">
      <formula>$F164="Branch Manager"</formula>
    </cfRule>
  </conditionalFormatting>
  <conditionalFormatting sqref="E172:E173">
    <cfRule type="expression" dxfId="798" priority="358">
      <formula>$F172="Sales Agent"</formula>
    </cfRule>
    <cfRule type="expression" dxfId="797" priority="360">
      <formula>$F172="Branch Manager"</formula>
    </cfRule>
    <cfRule type="expression" dxfId="796" priority="359">
      <formula>$F172="Branch Supervisor"</formula>
    </cfRule>
    <cfRule type="expression" dxfId="795" priority="357">
      <formula>$F172="area Manager"</formula>
    </cfRule>
  </conditionalFormatting>
  <conditionalFormatting sqref="E182">
    <cfRule type="expression" dxfId="794" priority="421">
      <formula>$F182="area Manager"</formula>
    </cfRule>
    <cfRule type="expression" dxfId="793" priority="422">
      <formula>$F182="Sales Agent"</formula>
    </cfRule>
    <cfRule type="expression" dxfId="792" priority="423">
      <formula>$F182="Branch Supervisor"</formula>
    </cfRule>
    <cfRule type="expression" dxfId="791" priority="424">
      <formula>$F182="Branch Manager"</formula>
    </cfRule>
  </conditionalFormatting>
  <conditionalFormatting sqref="E185:E186">
    <cfRule type="expression" dxfId="790" priority="355">
      <formula>$F185="Branch Supervisor"</formula>
    </cfRule>
    <cfRule type="expression" dxfId="789" priority="356">
      <formula>$F185="Branch Manager"</formula>
    </cfRule>
    <cfRule type="expression" dxfId="788" priority="354">
      <formula>$F185="Sales Agent"</formula>
    </cfRule>
    <cfRule type="expression" dxfId="787" priority="353">
      <formula>$F185="area Manager"</formula>
    </cfRule>
  </conditionalFormatting>
  <conditionalFormatting sqref="E197">
    <cfRule type="expression" dxfId="786" priority="350">
      <formula>$F197="Sales Agent"</formula>
    </cfRule>
    <cfRule type="expression" dxfId="785" priority="349">
      <formula>$F197="area Manager"</formula>
    </cfRule>
    <cfRule type="expression" dxfId="784" priority="352">
      <formula>$F197="Branch Manager"</formula>
    </cfRule>
    <cfRule type="expression" dxfId="783" priority="351">
      <formula>$F197="Branch Supervisor"</formula>
    </cfRule>
  </conditionalFormatting>
  <conditionalFormatting sqref="E301">
    <cfRule type="expression" dxfId="782" priority="305">
      <formula>$F301="Sales Agent"</formula>
    </cfRule>
    <cfRule type="expression" dxfId="781" priority="306">
      <formula>$F301="Branch Supervisor"</formula>
    </cfRule>
    <cfRule type="expression" dxfId="780" priority="307">
      <formula>$F301="Branch Manager"</formula>
    </cfRule>
    <cfRule type="expression" dxfId="779" priority="304">
      <formula>$F301="area Manager"</formula>
    </cfRule>
  </conditionalFormatting>
  <conditionalFormatting sqref="E315">
    <cfRule type="expression" dxfId="778" priority="303">
      <formula>$F315="Branch Manager"</formula>
    </cfRule>
    <cfRule type="expression" dxfId="777" priority="300">
      <formula>$F315="area Manager"</formula>
    </cfRule>
    <cfRule type="expression" dxfId="776" priority="301">
      <formula>$F315="Sales Agent"</formula>
    </cfRule>
    <cfRule type="expression" dxfId="775" priority="302">
      <formula>$F315="Branch Supervisor"</formula>
    </cfRule>
  </conditionalFormatting>
  <conditionalFormatting sqref="E316">
    <cfRule type="expression" dxfId="774" priority="240">
      <formula>$E316="area Manager"</formula>
    </cfRule>
    <cfRule type="expression" dxfId="773" priority="242">
      <formula>$E316="Branch Supervisor"</formula>
    </cfRule>
    <cfRule type="expression" dxfId="772" priority="243">
      <formula>$E316="Branch Manager"</formula>
    </cfRule>
    <cfRule type="expression" dxfId="771" priority="241">
      <formula>$E316="Sales Agent"</formula>
    </cfRule>
  </conditionalFormatting>
  <conditionalFormatting sqref="E320:E321">
    <cfRule type="expression" dxfId="770" priority="347">
      <formula>$F320="Branch Supervisor"</formula>
    </cfRule>
    <cfRule type="expression" dxfId="769" priority="346">
      <formula>$F320="Sales Agent"</formula>
    </cfRule>
    <cfRule type="expression" dxfId="768" priority="345">
      <formula>$F320="area Manager"</formula>
    </cfRule>
    <cfRule type="expression" dxfId="767" priority="348">
      <formula>$F320="Branch Manager"</formula>
    </cfRule>
  </conditionalFormatting>
  <conditionalFormatting sqref="E327">
    <cfRule type="expression" dxfId="766" priority="297">
      <formula>$F327="Sales Agent"</formula>
    </cfRule>
    <cfRule type="expression" dxfId="765" priority="298">
      <formula>$F327="Branch Supervisor"</formula>
    </cfRule>
    <cfRule type="expression" dxfId="764" priority="299">
      <formula>$F327="Branch Manager"</formula>
    </cfRule>
    <cfRule type="expression" dxfId="763" priority="296">
      <formula>$F327="area Manager"</formula>
    </cfRule>
    <cfRule type="expression" dxfId="762" priority="293">
      <formula>$E327="Branch Supervisor"</formula>
    </cfRule>
    <cfRule type="expression" dxfId="761" priority="292">
      <formula>$E327="Sales Agent"</formula>
    </cfRule>
    <cfRule type="expression" dxfId="760" priority="294">
      <formula>$E327="Branch Manager"</formula>
    </cfRule>
  </conditionalFormatting>
  <conditionalFormatting sqref="E330">
    <cfRule type="expression" dxfId="759" priority="344">
      <formula>$F330="Branch Manager"</formula>
    </cfRule>
    <cfRule type="expression" dxfId="758" priority="343">
      <formula>$F330="Branch Supervisor"</formula>
    </cfRule>
    <cfRule type="expression" dxfId="757" priority="342">
      <formula>$F330="Sales Agent"</formula>
    </cfRule>
    <cfRule type="expression" dxfId="756" priority="341">
      <formula>$F330="area Manager"</formula>
    </cfRule>
  </conditionalFormatting>
  <conditionalFormatting sqref="E339:E341">
    <cfRule type="expression" dxfId="755" priority="291">
      <formula>$F339="Branch Manager"</formula>
    </cfRule>
    <cfRule type="expression" dxfId="754" priority="290">
      <formula>$F339="Branch Supervisor"</formula>
    </cfRule>
    <cfRule type="expression" dxfId="753" priority="289">
      <formula>$F339="Sales Agent"</formula>
    </cfRule>
    <cfRule type="expression" dxfId="752" priority="288">
      <formula>$F339="area Manager"</formula>
    </cfRule>
  </conditionalFormatting>
  <conditionalFormatting sqref="E341">
    <cfRule type="expression" dxfId="751" priority="285">
      <formula>$E341="Branch Supervisor"</formula>
    </cfRule>
    <cfRule type="expression" dxfId="750" priority="286">
      <formula>$E341="Branch Manager"</formula>
    </cfRule>
    <cfRule type="expression" dxfId="749" priority="284">
      <formula>$E341="Sales Agent"</formula>
    </cfRule>
  </conditionalFormatting>
  <conditionalFormatting sqref="E348">
    <cfRule type="expression" dxfId="748" priority="338">
      <formula>$F348="Sales Agent"</formula>
    </cfRule>
    <cfRule type="expression" dxfId="747" priority="337">
      <formula>$F348="area Manager"</formula>
    </cfRule>
    <cfRule type="expression" dxfId="746" priority="339">
      <formula>$F348="Branch Supervisor"</formula>
    </cfRule>
    <cfRule type="expression" dxfId="745" priority="340">
      <formula>$F348="Branch Manager"</formula>
    </cfRule>
  </conditionalFormatting>
  <conditionalFormatting sqref="E355:E356">
    <cfRule type="expression" dxfId="744" priority="329">
      <formula>$F355="area Manager"</formula>
    </cfRule>
    <cfRule type="expression" dxfId="743" priority="330">
      <formula>$F355="Sales Agent"</formula>
    </cfRule>
    <cfRule type="expression" dxfId="742" priority="331">
      <formula>$F355="Branch Supervisor"</formula>
    </cfRule>
    <cfRule type="expression" dxfId="741" priority="332">
      <formula>$F355="Branch Manager"</formula>
    </cfRule>
  </conditionalFormatting>
  <conditionalFormatting sqref="E359">
    <cfRule type="expression" dxfId="740" priority="277">
      <formula>$E359="Branch Supervisor"</formula>
    </cfRule>
    <cfRule type="expression" dxfId="739" priority="276">
      <formula>$E359="Sales Agent"</formula>
    </cfRule>
    <cfRule type="expression" dxfId="738" priority="278">
      <formula>$E359="Branch Manager"</formula>
    </cfRule>
  </conditionalFormatting>
  <conditionalFormatting sqref="E359:E360">
    <cfRule type="expression" dxfId="737" priority="281">
      <formula>$F359="Sales Agent"</formula>
    </cfRule>
    <cfRule type="expression" dxfId="736" priority="282">
      <formula>$F359="Branch Supervisor"</formula>
    </cfRule>
    <cfRule type="expression" dxfId="735" priority="280">
      <formula>$F359="area Manager"</formula>
    </cfRule>
    <cfRule type="expression" dxfId="734" priority="283">
      <formula>$F359="Branch Manager"</formula>
    </cfRule>
  </conditionalFormatting>
  <conditionalFormatting sqref="E364">
    <cfRule type="expression" dxfId="733" priority="419">
      <formula>$F364="Branch Supervisor"</formula>
    </cfRule>
    <cfRule type="expression" dxfId="732" priority="418">
      <formula>$F364="Sales Agent"</formula>
    </cfRule>
    <cfRule type="expression" dxfId="731" priority="417">
      <formula>$F364="area Manager"</formula>
    </cfRule>
    <cfRule type="expression" dxfId="730" priority="420">
      <formula>$F364="Branch Manager"</formula>
    </cfRule>
  </conditionalFormatting>
  <conditionalFormatting sqref="E368:E369">
    <cfRule type="expression" dxfId="729" priority="325">
      <formula>$E368="area Manager"</formula>
    </cfRule>
    <cfRule type="expression" dxfId="728" priority="328">
      <formula>$E368="Branch Manager"</formula>
    </cfRule>
    <cfRule type="expression" dxfId="727" priority="327">
      <formula>$E368="Branch Supervisor"</formula>
    </cfRule>
    <cfRule type="expression" dxfId="726" priority="326">
      <formula>$E368="Sales Agent"</formula>
    </cfRule>
  </conditionalFormatting>
  <conditionalFormatting sqref="E368:E370">
    <cfRule type="expression" dxfId="725" priority="274">
      <formula>$F368="Branch Supervisor"</formula>
    </cfRule>
    <cfRule type="expression" dxfId="724" priority="272">
      <formula>$F368="area Manager"</formula>
    </cfRule>
    <cfRule type="expression" dxfId="723" priority="273">
      <formula>$F368="Sales Agent"</formula>
    </cfRule>
    <cfRule type="expression" dxfId="722" priority="275">
      <formula>$F368="Branch Manager"</formula>
    </cfRule>
  </conditionalFormatting>
  <conditionalFormatting sqref="E370">
    <cfRule type="expression" dxfId="721" priority="269">
      <formula>$E370="Branch Supervisor"</formula>
    </cfRule>
    <cfRule type="expression" dxfId="720" priority="268">
      <formula>$E370="Sales Agent"</formula>
    </cfRule>
    <cfRule type="expression" dxfId="719" priority="270">
      <formula>$E370="Branch Manager"</formula>
    </cfRule>
    <cfRule type="expression" dxfId="718" priority="271">
      <formula>$E370="area Manager"</formula>
    </cfRule>
  </conditionalFormatting>
  <conditionalFormatting sqref="E376">
    <cfRule type="expression" dxfId="717" priority="322">
      <formula>$F376="Sales Agent"</formula>
    </cfRule>
    <cfRule type="expression" dxfId="716" priority="323">
      <formula>$F376="Branch Supervisor"</formula>
    </cfRule>
    <cfRule type="expression" dxfId="715" priority="324">
      <formula>$F376="Branch Manager"</formula>
    </cfRule>
    <cfRule type="expression" dxfId="714" priority="321">
      <formula>$F376="area Manager"</formula>
    </cfRule>
  </conditionalFormatting>
  <conditionalFormatting sqref="E383:E384">
    <cfRule type="expression" dxfId="713" priority="315">
      <formula>$F383="Branch Supervisor"</formula>
    </cfRule>
    <cfRule type="expression" dxfId="712" priority="316">
      <formula>$F383="Branch Manager"</formula>
    </cfRule>
    <cfRule type="expression" dxfId="711" priority="314">
      <formula>$F383="Sales Agent"</formula>
    </cfRule>
    <cfRule type="expression" dxfId="710" priority="313">
      <formula>$F383="area Manager"</formula>
    </cfRule>
  </conditionalFormatting>
  <conditionalFormatting sqref="E391">
    <cfRule type="expression" dxfId="709" priority="310">
      <formula>$F391="Sales Agent"</formula>
    </cfRule>
    <cfRule type="expression" dxfId="708" priority="311">
      <formula>$F391="Branch Supervisor"</formula>
    </cfRule>
    <cfRule type="expression" dxfId="707" priority="309">
      <formula>$F391="area Manager"</formula>
    </cfRule>
    <cfRule type="expression" dxfId="706" priority="312">
      <formula>$F391="Branch Manager"</formula>
    </cfRule>
  </conditionalFormatting>
  <conditionalFormatting sqref="E393">
    <cfRule type="expression" dxfId="705" priority="260">
      <formula>$E393="Sales Agent"</formula>
    </cfRule>
    <cfRule type="expression" dxfId="704" priority="264">
      <formula>$F393="area Manager"</formula>
    </cfRule>
    <cfRule type="expression" dxfId="703" priority="262">
      <formula>$E393="Branch Manager"</formula>
    </cfRule>
    <cfRule type="expression" dxfId="702" priority="261">
      <formula>$E393="Branch Supervisor"</formula>
    </cfRule>
    <cfRule type="expression" dxfId="701" priority="267">
      <formula>$F393="Branch Manager"</formula>
    </cfRule>
    <cfRule type="expression" dxfId="700" priority="266">
      <formula>$F393="Branch Supervisor"</formula>
    </cfRule>
    <cfRule type="expression" dxfId="699" priority="265">
      <formula>$F393="Sales Agent"</formula>
    </cfRule>
  </conditionalFormatting>
  <conditionalFormatting sqref="F3">
    <cfRule type="expression" dxfId="698" priority="642">
      <formula>$F3="Branch Manager"</formula>
    </cfRule>
    <cfRule type="expression" dxfId="697" priority="641">
      <formula>$F3="Branch Supervisor"</formula>
    </cfRule>
    <cfRule type="expression" dxfId="696" priority="640">
      <formula>$F3="Sales Agent"</formula>
    </cfRule>
    <cfRule type="expression" dxfId="695" priority="639">
      <formula>$F3="area Manager"</formula>
    </cfRule>
  </conditionalFormatting>
  <conditionalFormatting sqref="F158">
    <cfRule type="expression" dxfId="694" priority="224">
      <formula>$F158="Branch Manager"</formula>
    </cfRule>
    <cfRule type="expression" dxfId="693" priority="223">
      <formula>$F158="Branch Supervisor"</formula>
    </cfRule>
    <cfRule type="expression" dxfId="692" priority="221">
      <formula>$F158="area Manager"</formula>
    </cfRule>
    <cfRule type="expression" dxfId="691" priority="222">
      <formula>$F158="Sales Agent"</formula>
    </cfRule>
  </conditionalFormatting>
  <conditionalFormatting sqref="F319">
    <cfRule type="expression" dxfId="690" priority="588">
      <formula>$F319="Sales Agent"</formula>
    </cfRule>
    <cfRule type="expression" dxfId="689" priority="589">
      <formula>$F319="Branch Supervisor"</formula>
    </cfRule>
    <cfRule type="expression" dxfId="688" priority="587">
      <formula>$F319="area Manager"</formula>
    </cfRule>
    <cfRule type="expression" dxfId="687" priority="590">
      <formula>$F319="Branch Manager"</formula>
    </cfRule>
  </conditionalFormatting>
  <conditionalFormatting sqref="G164:O164">
    <cfRule type="expression" dxfId="686" priority="685">
      <formula>$E164="area Manager"</formula>
    </cfRule>
  </conditionalFormatting>
  <conditionalFormatting sqref="G185:O185">
    <cfRule type="expression" dxfId="685" priority="692">
      <formula>$E185="Branch Manager"</formula>
    </cfRule>
    <cfRule type="expression" dxfId="684" priority="690">
      <formula>$E185="Sales Agent"</formula>
    </cfRule>
    <cfRule type="expression" dxfId="683" priority="689">
      <formula>$E185="area Manager"</formula>
    </cfRule>
    <cfRule type="expression" dxfId="682" priority="691">
      <formula>$E185="Branch Supervisor"</formula>
    </cfRule>
  </conditionalFormatting>
  <conditionalFormatting sqref="G198:O198">
    <cfRule type="expression" dxfId="681" priority="683">
      <formula>$E198="Branch Supervisor"</formula>
    </cfRule>
    <cfRule type="expression" dxfId="680" priority="681">
      <formula>$E198="area Manager"</formula>
    </cfRule>
    <cfRule type="expression" dxfId="679" priority="682">
      <formula>$E198="Sales Agent"</formula>
    </cfRule>
    <cfRule type="expression" dxfId="678" priority="684">
      <formula>$E198="Branch Manager"</formula>
    </cfRule>
  </conditionalFormatting>
  <conditionalFormatting sqref="G204:O299 B214">
    <cfRule type="expression" dxfId="677" priority="666">
      <formula>$F204="Sales Agent"</formula>
    </cfRule>
    <cfRule type="expression" dxfId="676" priority="667">
      <formula>$F204="Branch Supervisor"</formula>
    </cfRule>
    <cfRule type="expression" dxfId="675" priority="668">
      <formula>$F204="Branch Manager"</formula>
    </cfRule>
  </conditionalFormatting>
  <conditionalFormatting sqref="G300:O318">
    <cfRule type="expression" dxfId="674" priority="757">
      <formula>$F300="Branch Manager"</formula>
    </cfRule>
    <cfRule type="expression" dxfId="673" priority="755">
      <formula>$F300="Sales Agent"</formula>
    </cfRule>
    <cfRule type="expression" dxfId="672" priority="756">
      <formula>$F300="Branch Supervisor"</formula>
    </cfRule>
  </conditionalFormatting>
  <conditionalFormatting sqref="G319:O319">
    <cfRule type="expression" dxfId="671" priority="643">
      <formula>AND($A319=$B319,NOT(ISBLANK($B319)))</formula>
    </cfRule>
  </conditionalFormatting>
  <conditionalFormatting sqref="G320:O378">
    <cfRule type="expression" dxfId="670" priority="660">
      <formula>$F320="area Manager"</formula>
    </cfRule>
    <cfRule type="expression" dxfId="669" priority="661">
      <formula>$F320="Sales Agent"</formula>
    </cfRule>
    <cfRule type="expression" dxfId="668" priority="662">
      <formula>$F320="Branch Supervisor"</formula>
    </cfRule>
    <cfRule type="expression" dxfId="667" priority="663">
      <formula>$F320="Branch Manager"</formula>
    </cfRule>
  </conditionalFormatting>
  <conditionalFormatting sqref="G158:P158">
    <cfRule type="expression" dxfId="666" priority="220">
      <formula>$E158="area Manager"</formula>
    </cfRule>
  </conditionalFormatting>
  <conditionalFormatting sqref="I121:O123">
    <cfRule type="expression" dxfId="665" priority="656">
      <formula>$E121="area Manager"</formula>
    </cfRule>
    <cfRule type="expression" dxfId="664" priority="657">
      <formula>$E121="Sales Agent"</formula>
    </cfRule>
    <cfRule type="expression" dxfId="663" priority="658">
      <formula>$E121="Branch Supervisor"</formula>
    </cfRule>
    <cfRule type="expression" dxfId="662" priority="659">
      <formula>$E121="Branch Manager"</formula>
    </cfRule>
  </conditionalFormatting>
  <conditionalFormatting sqref="I134:O135">
    <cfRule type="expression" dxfId="661" priority="652">
      <formula>$E134="area Manager"</formula>
    </cfRule>
    <cfRule type="expression" dxfId="660" priority="653">
      <formula>$E134="Sales Agent"</formula>
    </cfRule>
    <cfRule type="expression" dxfId="659" priority="654">
      <formula>$E134="Branch Supervisor"</formula>
    </cfRule>
    <cfRule type="expression" dxfId="658" priority="655">
      <formula>$E134="Branch Manager"</formula>
    </cfRule>
  </conditionalFormatting>
  <conditionalFormatting sqref="I173:O174">
    <cfRule type="expression" dxfId="657" priority="650">
      <formula>$E173="Branch Supervisor"</formula>
    </cfRule>
    <cfRule type="expression" dxfId="656" priority="651">
      <formula>$E173="Branch Manager"</formula>
    </cfRule>
    <cfRule type="expression" dxfId="655" priority="649">
      <formula>$E173="Sales Agent"</formula>
    </cfRule>
    <cfRule type="expression" dxfId="654" priority="648">
      <formula>$E173="area Manager"</formula>
    </cfRule>
  </conditionalFormatting>
  <conditionalFormatting sqref="M379">
    <cfRule type="expression" dxfId="653" priority="693">
      <formula>$E379="area Manager"</formula>
    </cfRule>
    <cfRule type="expression" dxfId="652" priority="694">
      <formula>$E379="Sales Agent"</formula>
    </cfRule>
    <cfRule type="expression" dxfId="651" priority="695">
      <formula>$E379="Branch Supervisor"</formula>
    </cfRule>
    <cfRule type="expression" dxfId="650" priority="696">
      <formula>$E379="Branch Manager"</formula>
    </cfRule>
  </conditionalFormatting>
  <conditionalFormatting sqref="M380">
    <cfRule type="expression" dxfId="649" priority="700">
      <formula>$F380="Branch Manager"</formula>
    </cfRule>
    <cfRule type="expression" dxfId="648" priority="701">
      <formula>$F380="area Manager"</formula>
    </cfRule>
    <cfRule type="expression" dxfId="647" priority="702">
      <formula>$F380="Sales Agent"</formula>
    </cfRule>
    <cfRule type="expression" dxfId="646" priority="703">
      <formula>$F380="Branch Supervisor"</formula>
    </cfRule>
    <cfRule type="expression" dxfId="645" priority="704">
      <formula>$F380="Branch Manager"</formula>
    </cfRule>
    <cfRule type="expression" dxfId="644" priority="705">
      <formula>$E380="area Manager"</formula>
    </cfRule>
    <cfRule type="expression" dxfId="643" priority="706">
      <formula>$E380="Sales Agent"</formula>
    </cfRule>
    <cfRule type="expression" dxfId="642" priority="707">
      <formula>$E380="Branch Supervisor"</formula>
    </cfRule>
    <cfRule type="expression" dxfId="641" priority="708">
      <formula>$E380="Branch Manager"</formula>
    </cfRule>
    <cfRule type="expression" dxfId="640" priority="697">
      <formula>$F380="area Manager"</formula>
    </cfRule>
    <cfRule type="expression" dxfId="639" priority="698">
      <formula>$F380="Sales Agent"</formula>
    </cfRule>
    <cfRule type="expression" dxfId="638" priority="699">
      <formula>$F380="Branch Supervisor"</formula>
    </cfRule>
  </conditionalFormatting>
  <conditionalFormatting sqref="P4:P157 V4:V158 AB4:AB158 AE4:AE158 AH4:AH158 AN4:AN158 AQ4:AQ158 AT4:AT158 AW4:AW158 AK4:AK394 G158:P158 A381:O392">
    <cfRule type="expression" dxfId="637" priority="320">
      <formula>$E4="Branch Manager"</formula>
    </cfRule>
  </conditionalFormatting>
  <conditionalFormatting sqref="P4:P157 AK4:AK394 G158:P158 A381:O392 V4:V158 AB4:AB158 AE4:AE158 AH4:AH158 AN4:AN158 AQ4:AQ158 AT4:AT158 AW4:AW158">
    <cfRule type="expression" dxfId="636" priority="319">
      <formula>$E4="Branch Supervisor"</formula>
    </cfRule>
  </conditionalFormatting>
  <conditionalFormatting sqref="Q3:T448">
    <cfRule type="expression" dxfId="635" priority="185">
      <formula>AND($A3=$B3,NOT(ISBLANK($B3)))</formula>
    </cfRule>
    <cfRule type="expression" dxfId="634" priority="179">
      <formula>$E3="Sales Agent"</formula>
    </cfRule>
    <cfRule type="expression" dxfId="633" priority="189">
      <formula>$E3="Branch Supervisor"</formula>
    </cfRule>
    <cfRule type="expression" dxfId="632" priority="188">
      <formula>$E3="Branch Manager"</formula>
    </cfRule>
  </conditionalFormatting>
  <conditionalFormatting sqref="Q3:U448">
    <cfRule type="expression" dxfId="631" priority="175">
      <formula>$E3="area Manager"</formula>
    </cfRule>
  </conditionalFormatting>
  <conditionalFormatting sqref="T4:T157">
    <cfRule type="expression" dxfId="630" priority="190">
      <formula>$E4="Branch Manager"</formula>
    </cfRule>
  </conditionalFormatting>
  <conditionalFormatting sqref="T121:T125 T130:T131 T134:T137 T141 T146:T147 T149 T154:T156 T159 T166:T168 T172:T175 T180 T185 T187:T188 T193:T194 T198 T202:T203">
    <cfRule type="expression" dxfId="629" priority="187">
      <formula>$E121="Branch Supervisor"</formula>
    </cfRule>
    <cfRule type="expression" dxfId="628" priority="186">
      <formula>$E121="area Manager"</formula>
    </cfRule>
  </conditionalFormatting>
  <conditionalFormatting sqref="T158">
    <cfRule type="expression" dxfId="627" priority="198">
      <formula>AND($A158=$B158,NOT(ISBLANK($B158)))</formula>
    </cfRule>
    <cfRule type="expression" dxfId="626" priority="177">
      <formula>$E158="Branch Supervisor"</formula>
    </cfRule>
    <cfRule type="expression" dxfId="625" priority="178">
      <formula>$E158="Branch Manager"</formula>
    </cfRule>
  </conditionalFormatting>
  <conditionalFormatting sqref="T204:T299">
    <cfRule type="expression" dxfId="624" priority="181">
      <formula>$F204="area Manager"</formula>
    </cfRule>
    <cfRule type="expression" dxfId="623" priority="184">
      <formula>$F204="Branch Manager"</formula>
    </cfRule>
    <cfRule type="expression" dxfId="622" priority="183">
      <formula>$F204="Branch Supervisor"</formula>
    </cfRule>
    <cfRule type="expression" dxfId="621" priority="182">
      <formula>$F204="Sales Agent"</formula>
    </cfRule>
  </conditionalFormatting>
  <conditionalFormatting sqref="T300:T318 T320:T394 T396:T448">
    <cfRule type="expression" dxfId="620" priority="194">
      <formula>$F300="area Manager"</formula>
    </cfRule>
  </conditionalFormatting>
  <conditionalFormatting sqref="T300:T318">
    <cfRule type="expression" dxfId="619" priority="191">
      <formula>$F300="Sales Agent"</formula>
    </cfRule>
    <cfRule type="expression" dxfId="618" priority="192">
      <formula>$F300="Branch Supervisor"</formula>
    </cfRule>
    <cfRule type="expression" dxfId="617" priority="193">
      <formula>$F300="Branch Manager"</formula>
    </cfRule>
  </conditionalFormatting>
  <conditionalFormatting sqref="T319">
    <cfRule type="expression" dxfId="616" priority="180">
      <formula>AND($A319=$B319,NOT(ISBLANK($B319)))</formula>
    </cfRule>
  </conditionalFormatting>
  <conditionalFormatting sqref="T320:T394 T396:T448">
    <cfRule type="expression" dxfId="615" priority="197">
      <formula>$F320="Branch Manager"</formula>
    </cfRule>
    <cfRule type="expression" dxfId="614" priority="196">
      <formula>$F320="Branch Supervisor"</formula>
    </cfRule>
    <cfRule type="expression" dxfId="613" priority="195">
      <formula>$F320="Sales Agent"</formula>
    </cfRule>
  </conditionalFormatting>
  <conditionalFormatting sqref="U3:U5">
    <cfRule type="expression" dxfId="612" priority="4">
      <formula>$E3="Branch Supervisor"</formula>
    </cfRule>
    <cfRule type="expression" dxfId="611" priority="1">
      <formula>$E3="Sales Agent"</formula>
    </cfRule>
    <cfRule type="expression" dxfId="610" priority="3">
      <formula>$E3="Branch Manager"</formula>
    </cfRule>
    <cfRule type="expression" dxfId="609" priority="2">
      <formula>AND($A3=$B3,NOT(ISBLANK($B3)))</formula>
    </cfRule>
  </conditionalFormatting>
  <conditionalFormatting sqref="U4:V448 X4:X448">
    <cfRule type="expression" dxfId="608" priority="219">
      <formula>$E4="area Manager"</formula>
    </cfRule>
  </conditionalFormatting>
  <conditionalFormatting sqref="W3:W448">
    <cfRule type="expression" dxfId="607" priority="172">
      <formula>$E3="Branch Supervisor"</formula>
    </cfRule>
    <cfRule type="expression" dxfId="606" priority="171">
      <formula>$E3="Branch Manager"</formula>
    </cfRule>
    <cfRule type="expression" dxfId="605" priority="170">
      <formula>AND($A3=$B3,NOT(ISBLANK($B3)))</formula>
    </cfRule>
    <cfRule type="expression" dxfId="604" priority="169">
      <formula>$E3="Sales Agent"</formula>
    </cfRule>
  </conditionalFormatting>
  <conditionalFormatting sqref="W4:W157">
    <cfRule type="expression" dxfId="603" priority="173">
      <formula>$E4="Branch Manager"</formula>
    </cfRule>
  </conditionalFormatting>
  <conditionalFormatting sqref="W4:W158">
    <cfRule type="expression" dxfId="602" priority="174">
      <formula>AND($A4=$B4,NOT(ISBLANK($B4)))</formula>
    </cfRule>
  </conditionalFormatting>
  <conditionalFormatting sqref="W158">
    <cfRule type="expression" dxfId="601" priority="167">
      <formula>$E158="Branch Supervisor"</formula>
    </cfRule>
    <cfRule type="expression" dxfId="600" priority="168">
      <formula>$E158="Branch Manager"</formula>
    </cfRule>
  </conditionalFormatting>
  <conditionalFormatting sqref="W3:BB448">
    <cfRule type="expression" dxfId="599" priority="5">
      <formula>$E3="area Manager"</formula>
    </cfRule>
  </conditionalFormatting>
  <conditionalFormatting sqref="AA4:AA448">
    <cfRule type="expression" dxfId="598" priority="218">
      <formula>$E4="area Manager"</formula>
    </cfRule>
  </conditionalFormatting>
  <conditionalFormatting sqref="AC3:AC448">
    <cfRule type="expression" dxfId="597" priority="161">
      <formula>$E3="Sales Agent"</formula>
    </cfRule>
    <cfRule type="expression" dxfId="596" priority="164">
      <formula>$E3="Branch Supervisor"</formula>
    </cfRule>
    <cfRule type="expression" dxfId="595" priority="162">
      <formula>AND($A3=$B3,NOT(ISBLANK($B3)))</formula>
    </cfRule>
    <cfRule type="expression" dxfId="594" priority="163">
      <formula>$E3="Branch Manager"</formula>
    </cfRule>
  </conditionalFormatting>
  <conditionalFormatting sqref="AD4:AD448">
    <cfRule type="expression" dxfId="593" priority="217">
      <formula>$E4="area Manager"</formula>
    </cfRule>
  </conditionalFormatting>
  <conditionalFormatting sqref="AF3:AF448">
    <cfRule type="expression" dxfId="592" priority="159">
      <formula>$E3="Branch Supervisor"</formula>
    </cfRule>
    <cfRule type="expression" dxfId="591" priority="158">
      <formula>$E3="Branch Manager"</formula>
    </cfRule>
    <cfRule type="expression" dxfId="590" priority="157">
      <formula>AND($A3=$B3,NOT(ISBLANK($B3)))</formula>
    </cfRule>
    <cfRule type="expression" dxfId="589" priority="156">
      <formula>$E3="Sales Agent"</formula>
    </cfRule>
  </conditionalFormatting>
  <conditionalFormatting sqref="AG4:AG448">
    <cfRule type="expression" dxfId="588" priority="216">
      <formula>$E4="area Manager"</formula>
    </cfRule>
  </conditionalFormatting>
  <conditionalFormatting sqref="AI3:AI448">
    <cfRule type="expression" dxfId="587" priority="144">
      <formula>$E3="Branch Manager"</formula>
    </cfRule>
    <cfRule type="expression" dxfId="586" priority="140">
      <formula>AND($A3=$B3,NOT(ISBLANK($B3)))</formula>
    </cfRule>
    <cfRule type="expression" dxfId="585" priority="145">
      <formula>$E3="Branch Supervisor"</formula>
    </cfRule>
    <cfRule type="expression" dxfId="584" priority="133">
      <formula>$E3="Sales Agent"</formula>
    </cfRule>
  </conditionalFormatting>
  <conditionalFormatting sqref="AI4:AI38 AI40:AI69 AI71:AI129 AI131:AI247 AI249:AI314 AI316:AI355">
    <cfRule type="expression" dxfId="583" priority="154">
      <formula>AND($A4=$B4,NOT(ISBLANK($B4)))</formula>
    </cfRule>
  </conditionalFormatting>
  <conditionalFormatting sqref="AI4:AI38 AI40:AI69 AI71:AI129 AI131:AI247 AI249:AI314 AI316:AI448">
    <cfRule type="expression" dxfId="582" priority="130">
      <formula>$E4="Sales Agent"</formula>
    </cfRule>
  </conditionalFormatting>
  <conditionalFormatting sqref="AI4:AI247 AI249:AI314 AI316:AI355">
    <cfRule type="expression" dxfId="581" priority="132">
      <formula>$E4="Branch Manager"</formula>
    </cfRule>
    <cfRule type="expression" dxfId="580" priority="131">
      <formula>$E4="Branch Supervisor"</formula>
    </cfRule>
  </conditionalFormatting>
  <conditionalFormatting sqref="AI130 AI39 AI70 AI248 AI315">
    <cfRule type="expression" dxfId="579" priority="142">
      <formula>$E39="Sales Agent"</formula>
    </cfRule>
  </conditionalFormatting>
  <conditionalFormatting sqref="AI130">
    <cfRule type="expression" dxfId="578" priority="143">
      <formula>$E130="Branch Supervisor"</formula>
    </cfRule>
    <cfRule type="expression" dxfId="577" priority="141">
      <formula>$E130="area Manager"</formula>
    </cfRule>
  </conditionalFormatting>
  <conditionalFormatting sqref="AI248 AI315">
    <cfRule type="expression" dxfId="576" priority="139">
      <formula>$E248="Branch Manager"</formula>
    </cfRule>
    <cfRule type="expression" dxfId="575" priority="138">
      <formula>$E248="Branch Supervisor"</formula>
    </cfRule>
  </conditionalFormatting>
  <conditionalFormatting sqref="AI248">
    <cfRule type="expression" dxfId="574" priority="134">
      <formula>$F248="area Manager"</formula>
    </cfRule>
    <cfRule type="expression" dxfId="573" priority="135">
      <formula>$F248="Sales Agent"</formula>
    </cfRule>
    <cfRule type="expression" dxfId="572" priority="137">
      <formula>$F248="Branch Manager"</formula>
    </cfRule>
    <cfRule type="expression" dxfId="571" priority="136">
      <formula>$F248="Branch Supervisor"</formula>
    </cfRule>
  </conditionalFormatting>
  <conditionalFormatting sqref="AI315 AI356">
    <cfRule type="expression" dxfId="570" priority="150">
      <formula>$F315="area Manager"</formula>
    </cfRule>
  </conditionalFormatting>
  <conditionalFormatting sqref="AI315">
    <cfRule type="expression" dxfId="569" priority="149">
      <formula>$F315="Branch Manager"</formula>
    </cfRule>
    <cfRule type="expression" dxfId="568" priority="148">
      <formula>$F315="Branch Supervisor"</formula>
    </cfRule>
    <cfRule type="expression" dxfId="567" priority="147">
      <formula>$F315="Sales Agent"</formula>
    </cfRule>
  </conditionalFormatting>
  <conditionalFormatting sqref="AI356">
    <cfRule type="expression" dxfId="566" priority="151">
      <formula>$F356="Sales Agent"</formula>
    </cfRule>
    <cfRule type="expression" dxfId="565" priority="152">
      <formula>$F356="Branch Supervisor"</formula>
    </cfRule>
    <cfRule type="expression" dxfId="564" priority="153">
      <formula>$F356="Branch Manager"</formula>
    </cfRule>
  </conditionalFormatting>
  <conditionalFormatting sqref="AI356:AI394">
    <cfRule type="expression" dxfId="563" priority="146">
      <formula>$E356="Branch Manager"</formula>
    </cfRule>
  </conditionalFormatting>
  <conditionalFormatting sqref="AJ4:AJ448">
    <cfRule type="expression" dxfId="562" priority="215">
      <formula>$E4="area Manager"</formula>
    </cfRule>
  </conditionalFormatting>
  <conditionalFormatting sqref="AL3:AL448">
    <cfRule type="expression" dxfId="561" priority="118">
      <formula>$E3="Branch Manager"</formula>
    </cfRule>
    <cfRule type="expression" dxfId="560" priority="119">
      <formula>$E3="Branch Supervisor"</formula>
    </cfRule>
    <cfRule type="expression" dxfId="559" priority="109">
      <formula>$E3="Sales Agent"</formula>
    </cfRule>
    <cfRule type="expression" dxfId="558" priority="115">
      <formula>AND($A3=$B3,NOT(ISBLANK($B3)))</formula>
    </cfRule>
  </conditionalFormatting>
  <conditionalFormatting sqref="AL4:AL157">
    <cfRule type="expression" dxfId="557" priority="120">
      <formula>$E4="Branch Manager"</formula>
    </cfRule>
  </conditionalFormatting>
  <conditionalFormatting sqref="AL121:AL125 AL130:AL131 AL134:AL137 AL141 AL146:AL147 AL149 AL154:AL156 AL159 AL166:AL168 AL172:AL175 AL180 AL185 AL187:AL188 AL193:AL194 AL198 AL202:AL203">
    <cfRule type="expression" dxfId="556" priority="116">
      <formula>$E121="area Manager"</formula>
    </cfRule>
    <cfRule type="expression" dxfId="555" priority="117">
      <formula>$E121="Branch Supervisor"</formula>
    </cfRule>
  </conditionalFormatting>
  <conditionalFormatting sqref="AL158">
    <cfRule type="expression" dxfId="554" priority="107">
      <formula>$E158="Branch Supervisor"</formula>
    </cfRule>
    <cfRule type="expression" dxfId="553" priority="108">
      <formula>$E158="Branch Manager"</formula>
    </cfRule>
    <cfRule type="expression" dxfId="552" priority="128">
      <formula>AND($A158=$B158,NOT(ISBLANK($B158)))</formula>
    </cfRule>
  </conditionalFormatting>
  <conditionalFormatting sqref="AL204:AL299">
    <cfRule type="expression" dxfId="551" priority="111">
      <formula>$F204="area Manager"</formula>
    </cfRule>
    <cfRule type="expression" dxfId="550" priority="112">
      <formula>$F204="Sales Agent"</formula>
    </cfRule>
    <cfRule type="expression" dxfId="549" priority="114">
      <formula>$F204="Branch Manager"</formula>
    </cfRule>
    <cfRule type="expression" dxfId="548" priority="113">
      <formula>$F204="Branch Supervisor"</formula>
    </cfRule>
  </conditionalFormatting>
  <conditionalFormatting sqref="AL300:AL318 AL320:AL394 AL396:AL448">
    <cfRule type="expression" dxfId="547" priority="124">
      <formula>$F300="area Manager"</formula>
    </cfRule>
  </conditionalFormatting>
  <conditionalFormatting sqref="AL300:AL318">
    <cfRule type="expression" dxfId="546" priority="123">
      <formula>$F300="Branch Manager"</formula>
    </cfRule>
    <cfRule type="expression" dxfId="545" priority="121">
      <formula>$F300="Sales Agent"</formula>
    </cfRule>
    <cfRule type="expression" dxfId="544" priority="122">
      <formula>$F300="Branch Supervisor"</formula>
    </cfRule>
  </conditionalFormatting>
  <conditionalFormatting sqref="AL319">
    <cfRule type="expression" dxfId="543" priority="110">
      <formula>AND($A319=$B319,NOT(ISBLANK($B319)))</formula>
    </cfRule>
  </conditionalFormatting>
  <conditionalFormatting sqref="AL320:AL394 AL396:AL448">
    <cfRule type="expression" dxfId="542" priority="127">
      <formula>$F320="Branch Manager"</formula>
    </cfRule>
    <cfRule type="expression" dxfId="541" priority="126">
      <formula>$F320="Branch Supervisor"</formula>
    </cfRule>
    <cfRule type="expression" dxfId="540" priority="125">
      <formula>$F320="Sales Agent"</formula>
    </cfRule>
  </conditionalFormatting>
  <conditionalFormatting sqref="AM4:AM448">
    <cfRule type="expression" dxfId="539" priority="214">
      <formula>$E4="area Manager"</formula>
    </cfRule>
  </conditionalFormatting>
  <conditionalFormatting sqref="AO3:AO448">
    <cfRule type="expression" dxfId="538" priority="95">
      <formula>$E3="Branch Manager"</formula>
    </cfRule>
    <cfRule type="expression" dxfId="537" priority="86">
      <formula>$E3="Sales Agent"</formula>
    </cfRule>
    <cfRule type="expression" dxfId="536" priority="96">
      <formula>$E3="Branch Supervisor"</formula>
    </cfRule>
    <cfRule type="expression" dxfId="535" priority="92">
      <formula>AND($A3=$B3,NOT(ISBLANK($B3)))</formula>
    </cfRule>
  </conditionalFormatting>
  <conditionalFormatting sqref="AO4:AO157">
    <cfRule type="expression" dxfId="534" priority="97">
      <formula>$E4="Branch Manager"</formula>
    </cfRule>
  </conditionalFormatting>
  <conditionalFormatting sqref="AO121:AO125 AO130:AO131 AO134:AO137 AO141 AO146:AO147 AO149 AO154:AO156 AO159 AO166:AO168 AO172:AO175 AO180 AO185 AO187:AO188 AO193:AO194 AO198 AO202:AO203">
    <cfRule type="expression" dxfId="533" priority="94">
      <formula>$E121="Branch Supervisor"</formula>
    </cfRule>
    <cfRule type="expression" dxfId="532" priority="93">
      <formula>$E121="area Manager"</formula>
    </cfRule>
  </conditionalFormatting>
  <conditionalFormatting sqref="AO158">
    <cfRule type="expression" dxfId="531" priority="84">
      <formula>$E158="Branch Supervisor"</formula>
    </cfRule>
    <cfRule type="expression" dxfId="530" priority="85">
      <formula>$E158="Branch Manager"</formula>
    </cfRule>
    <cfRule type="expression" dxfId="529" priority="105">
      <formula>AND($A158=$B158,NOT(ISBLANK($B158)))</formula>
    </cfRule>
  </conditionalFormatting>
  <conditionalFormatting sqref="AO204:AO299">
    <cfRule type="expression" dxfId="528" priority="88">
      <formula>$F204="area Manager"</formula>
    </cfRule>
    <cfRule type="expression" dxfId="527" priority="90">
      <formula>$F204="Branch Supervisor"</formula>
    </cfRule>
    <cfRule type="expression" dxfId="526" priority="89">
      <formula>$F204="Sales Agent"</formula>
    </cfRule>
    <cfRule type="expression" dxfId="525" priority="91">
      <formula>$F204="Branch Manager"</formula>
    </cfRule>
  </conditionalFormatting>
  <conditionalFormatting sqref="AO300:AO318 AO320:AO394 AO396:AO448">
    <cfRule type="expression" dxfId="524" priority="101">
      <formula>$F300="area Manager"</formula>
    </cfRule>
  </conditionalFormatting>
  <conditionalFormatting sqref="AO300:AO318">
    <cfRule type="expression" dxfId="523" priority="100">
      <formula>$F300="Branch Manager"</formula>
    </cfRule>
    <cfRule type="expression" dxfId="522" priority="98">
      <formula>$F300="Sales Agent"</formula>
    </cfRule>
    <cfRule type="expression" dxfId="521" priority="99">
      <formula>$F300="Branch Supervisor"</formula>
    </cfRule>
  </conditionalFormatting>
  <conditionalFormatting sqref="AO319">
    <cfRule type="expression" dxfId="520" priority="87">
      <formula>AND($A319=$B319,NOT(ISBLANK($B319)))</formula>
    </cfRule>
  </conditionalFormatting>
  <conditionalFormatting sqref="AO320:AO394 AO396:AO448">
    <cfRule type="expression" dxfId="519" priority="102">
      <formula>$F320="Sales Agent"</formula>
    </cfRule>
    <cfRule type="expression" dxfId="518" priority="103">
      <formula>$F320="Branch Supervisor"</formula>
    </cfRule>
    <cfRule type="expression" dxfId="517" priority="104">
      <formula>$F320="Branch Manager"</formula>
    </cfRule>
  </conditionalFormatting>
  <conditionalFormatting sqref="AP4:AP448">
    <cfRule type="expression" dxfId="516" priority="213">
      <formula>$E4="area Manager"</formula>
    </cfRule>
  </conditionalFormatting>
  <conditionalFormatting sqref="AQ4:AQ158 P4:P157 G158:P158">
    <cfRule type="expression" dxfId="515" priority="772">
      <formula>AND($A4=$B4,NOT(ISBLANK($B4)))</formula>
    </cfRule>
  </conditionalFormatting>
  <conditionalFormatting sqref="AR3:AR448">
    <cfRule type="expression" dxfId="514" priority="72">
      <formula>$E3="Branch Manager"</formula>
    </cfRule>
    <cfRule type="expression" dxfId="513" priority="23">
      <formula>$E3="Sales Agent"</formula>
    </cfRule>
    <cfRule type="expression" dxfId="512" priority="73">
      <formula>$E3="Branch Supervisor"</formula>
    </cfRule>
    <cfRule type="expression" dxfId="511" priority="69">
      <formula>AND($A3=$B3,NOT(ISBLANK($B3)))</formula>
    </cfRule>
  </conditionalFormatting>
  <conditionalFormatting sqref="AR4:AR157">
    <cfRule type="expression" dxfId="510" priority="74">
      <formula>$E4="Branch Manager"</formula>
    </cfRule>
  </conditionalFormatting>
  <conditionalFormatting sqref="AR121:AR125">
    <cfRule type="expression" dxfId="509" priority="62">
      <formula>$E121="Branch Supervisor"</formula>
    </cfRule>
    <cfRule type="expression" dxfId="508" priority="63">
      <formula>$E121="Branch Manager"</formula>
    </cfRule>
    <cfRule type="expression" dxfId="507" priority="61">
      <formula>$E121="Sales Agent"</formula>
    </cfRule>
    <cfRule type="expression" dxfId="506" priority="60">
      <formula>$E121="area Manager"</formula>
    </cfRule>
  </conditionalFormatting>
  <conditionalFormatting sqref="AR130:AR131">
    <cfRule type="expression" dxfId="505" priority="59">
      <formula>$E130="Branch Manager"</formula>
    </cfRule>
    <cfRule type="expression" dxfId="504" priority="56">
      <formula>$E130="area Manager"</formula>
    </cfRule>
    <cfRule type="expression" dxfId="503" priority="57">
      <formula>$E130="Sales Agent"</formula>
    </cfRule>
    <cfRule type="expression" dxfId="502" priority="58">
      <formula>$E130="Branch Supervisor"</formula>
    </cfRule>
  </conditionalFormatting>
  <conditionalFormatting sqref="AR134:AR137">
    <cfRule type="expression" dxfId="501" priority="53">
      <formula>$E134="Sales Agent"</formula>
    </cfRule>
    <cfRule type="expression" dxfId="500" priority="52">
      <formula>$E134="area Manager"</formula>
    </cfRule>
    <cfRule type="expression" dxfId="499" priority="54">
      <formula>$E134="Branch Supervisor"</formula>
    </cfRule>
    <cfRule type="expression" dxfId="498" priority="55">
      <formula>$E134="Branch Manager"</formula>
    </cfRule>
  </conditionalFormatting>
  <conditionalFormatting sqref="AR141 AR149 AR159 AR180 AR185 AR198">
    <cfRule type="expression" dxfId="497" priority="70">
      <formula>$E141="area Manager"</formula>
    </cfRule>
    <cfRule type="expression" dxfId="496" priority="71">
      <formula>$E141="Branch Supervisor"</formula>
    </cfRule>
  </conditionalFormatting>
  <conditionalFormatting sqref="AR146:AR147">
    <cfRule type="expression" dxfId="495" priority="48">
      <formula>$E146="area Manager"</formula>
    </cfRule>
    <cfRule type="expression" dxfId="494" priority="50">
      <formula>$E146="Branch Supervisor"</formula>
    </cfRule>
    <cfRule type="expression" dxfId="493" priority="51">
      <formula>$E146="Branch Manager"</formula>
    </cfRule>
    <cfRule type="expression" dxfId="492" priority="49">
      <formula>$E146="Sales Agent"</formula>
    </cfRule>
  </conditionalFormatting>
  <conditionalFormatting sqref="AR154:AR156">
    <cfRule type="expression" dxfId="491" priority="45">
      <formula>$E154="Sales Agent"</formula>
    </cfRule>
    <cfRule type="expression" dxfId="490" priority="47">
      <formula>$E154="Branch Manager"</formula>
    </cfRule>
    <cfRule type="expression" dxfId="489" priority="44">
      <formula>$E154="area Manager"</formula>
    </cfRule>
    <cfRule type="expression" dxfId="488" priority="46">
      <formula>$E154="Branch Supervisor"</formula>
    </cfRule>
  </conditionalFormatting>
  <conditionalFormatting sqref="AR158">
    <cfRule type="expression" dxfId="487" priority="22">
      <formula>$E158="Branch Manager"</formula>
    </cfRule>
    <cfRule type="expression" dxfId="486" priority="82">
      <formula>AND($A158=$B158,NOT(ISBLANK($B158)))</formula>
    </cfRule>
    <cfRule type="expression" dxfId="485" priority="21">
      <formula>$E158="Branch Supervisor"</formula>
    </cfRule>
  </conditionalFormatting>
  <conditionalFormatting sqref="AR166:AR168">
    <cfRule type="expression" dxfId="484" priority="43">
      <formula>$E166="Branch Manager"</formula>
    </cfRule>
    <cfRule type="expression" dxfId="483" priority="42">
      <formula>$E166="Branch Supervisor"</formula>
    </cfRule>
    <cfRule type="expression" dxfId="482" priority="41">
      <formula>$E166="Sales Agent"</formula>
    </cfRule>
    <cfRule type="expression" dxfId="481" priority="40">
      <formula>$E166="area Manager"</formula>
    </cfRule>
  </conditionalFormatting>
  <conditionalFormatting sqref="AR172:AR175">
    <cfRule type="expression" dxfId="480" priority="36">
      <formula>$E172="area Manager"</formula>
    </cfRule>
    <cfRule type="expression" dxfId="479" priority="37">
      <formula>$E172="Sales Agent"</formula>
    </cfRule>
    <cfRule type="expression" dxfId="478" priority="38">
      <formula>$E172="Branch Supervisor"</formula>
    </cfRule>
    <cfRule type="expression" dxfId="477" priority="39">
      <formula>$E172="Branch Manager"</formula>
    </cfRule>
  </conditionalFormatting>
  <conditionalFormatting sqref="AR187:AR188">
    <cfRule type="expression" dxfId="476" priority="32">
      <formula>$E187="area Manager"</formula>
    </cfRule>
    <cfRule type="expression" dxfId="475" priority="33">
      <formula>$E187="Sales Agent"</formula>
    </cfRule>
    <cfRule type="expression" dxfId="474" priority="34">
      <formula>$E187="Branch Supervisor"</formula>
    </cfRule>
    <cfRule type="expression" dxfId="473" priority="35">
      <formula>$E187="Branch Manager"</formula>
    </cfRule>
  </conditionalFormatting>
  <conditionalFormatting sqref="AR193:AR194">
    <cfRule type="expression" dxfId="472" priority="31">
      <formula>$E193="Branch Manager"</formula>
    </cfRule>
    <cfRule type="expression" dxfId="471" priority="30">
      <formula>$E193="Branch Supervisor"</formula>
    </cfRule>
    <cfRule type="expression" dxfId="470" priority="29">
      <formula>$E193="Sales Agent"</formula>
    </cfRule>
    <cfRule type="expression" dxfId="469" priority="28">
      <formula>$E193="area Manager"</formula>
    </cfRule>
  </conditionalFormatting>
  <conditionalFormatting sqref="AR202:AR203">
    <cfRule type="expression" dxfId="468" priority="24">
      <formula>$E202="area Manager"</formula>
    </cfRule>
    <cfRule type="expression" dxfId="467" priority="25">
      <formula>$E202="Sales Agent"</formula>
    </cfRule>
    <cfRule type="expression" dxfId="466" priority="26">
      <formula>$E202="Branch Supervisor"</formula>
    </cfRule>
    <cfRule type="expression" dxfId="465" priority="27">
      <formula>$E202="Branch Manager"</formula>
    </cfRule>
  </conditionalFormatting>
  <conditionalFormatting sqref="AR204:AR299">
    <cfRule type="expression" dxfId="464" priority="68">
      <formula>$F204="Branch Manager"</formula>
    </cfRule>
    <cfRule type="expression" dxfId="463" priority="67">
      <formula>$F204="Branch Supervisor"</formula>
    </cfRule>
    <cfRule type="expression" dxfId="462" priority="66">
      <formula>$F204="Sales Agent"</formula>
    </cfRule>
    <cfRule type="expression" dxfId="461" priority="65">
      <formula>$F204="area Manager"</formula>
    </cfRule>
  </conditionalFormatting>
  <conditionalFormatting sqref="AR300:AR318 AR320:AR394 AR396:AR448">
    <cfRule type="expression" dxfId="460" priority="78">
      <formula>$F300="area Manager"</formula>
    </cfRule>
  </conditionalFormatting>
  <conditionalFormatting sqref="AR300:AR318">
    <cfRule type="expression" dxfId="459" priority="77">
      <formula>$F300="Branch Manager"</formula>
    </cfRule>
    <cfRule type="expression" dxfId="458" priority="76">
      <formula>$F300="Branch Supervisor"</formula>
    </cfRule>
    <cfRule type="expression" dxfId="457" priority="75">
      <formula>$F300="Sales Agent"</formula>
    </cfRule>
  </conditionalFormatting>
  <conditionalFormatting sqref="AR319">
    <cfRule type="expression" dxfId="456" priority="64">
      <formula>AND($A319=$B319,NOT(ISBLANK($B319)))</formula>
    </cfRule>
  </conditionalFormatting>
  <conditionalFormatting sqref="AR320:AR394 AR396:AR448">
    <cfRule type="expression" dxfId="455" priority="81">
      <formula>$F320="Branch Manager"</formula>
    </cfRule>
    <cfRule type="expression" dxfId="454" priority="80">
      <formula>$F320="Branch Supervisor"</formula>
    </cfRule>
    <cfRule type="expression" dxfId="453" priority="79">
      <formula>$F320="Sales Agent"</formula>
    </cfRule>
  </conditionalFormatting>
  <conditionalFormatting sqref="AS4:AS448">
    <cfRule type="expression" dxfId="452" priority="212">
      <formula>$E4="area Manager"</formula>
    </cfRule>
  </conditionalFormatting>
  <conditionalFormatting sqref="AU3:AU448">
    <cfRule type="expression" dxfId="451" priority="16">
      <formula>$E3="Sales Agent"</formula>
    </cfRule>
    <cfRule type="expression" dxfId="450" priority="17">
      <formula>AND($A3=$B3,NOT(ISBLANK($B3)))</formula>
    </cfRule>
    <cfRule type="expression" dxfId="449" priority="19">
      <formula>$E3="Branch Supervisor"</formula>
    </cfRule>
    <cfRule type="expression" dxfId="448" priority="18">
      <formula>$E3="Branch Manager"</formula>
    </cfRule>
  </conditionalFormatting>
  <conditionalFormatting sqref="AV4:AV448">
    <cfRule type="expression" dxfId="447" priority="211">
      <formula>$E4="area Manager"</formula>
    </cfRule>
  </conditionalFormatting>
  <conditionalFormatting sqref="AX3:AX448">
    <cfRule type="expression" dxfId="446" priority="14">
      <formula>$E3="Branch Supervisor"</formula>
    </cfRule>
    <cfRule type="expression" dxfId="445" priority="13">
      <formula>$E3="Branch Manager"</formula>
    </cfRule>
    <cfRule type="expression" dxfId="444" priority="12">
      <formula>AND($A3=$B3,NOT(ISBLANK($B3)))</formula>
    </cfRule>
    <cfRule type="expression" dxfId="443" priority="11">
      <formula>$E3="Sales Agent"</formula>
    </cfRule>
  </conditionalFormatting>
  <conditionalFormatting sqref="AY3:AY448 A121:B125 A320:B448 G3:P3 U3:V448 X3:AB448 AD3:AE448 AG3:AH448 AJ3:AK448 AM3:AN448 AP3:AQ448 AS3:AT448 AV3:AW448 P159:P448">
    <cfRule type="expression" dxfId="442" priority="722">
      <formula>AND($A3=$B3,NOT(ISBLANK($B3)))</formula>
    </cfRule>
  </conditionalFormatting>
  <conditionalFormatting sqref="AY4:AY448">
    <cfRule type="expression" dxfId="441" priority="210">
      <formula>$E4="area Manager"</formula>
    </cfRule>
  </conditionalFormatting>
  <conditionalFormatting sqref="AZ3:BB448">
    <cfRule type="expression" dxfId="440" priority="6">
      <formula>AND($A3=$B3,NOT(ISBLANK($B3)))</formula>
    </cfRule>
  </conditionalFormatting>
  <conditionalFormatting sqref="BA3:BB448">
    <cfRule type="expression" dxfId="439" priority="7">
      <formula>$E3="Sales Agent"</formula>
    </cfRule>
    <cfRule type="expression" dxfId="438" priority="9">
      <formula>$E3="Branch Supervisor"</formula>
    </cfRule>
    <cfRule type="expression" dxfId="437" priority="8">
      <formula>$E3="Branch Manager"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EB397-AB04-4257-ACA6-00DB0DE509EA}">
  <sheetPr>
    <tabColor rgb="FFFFFF00"/>
  </sheetPr>
  <dimension ref="B1:N677"/>
  <sheetViews>
    <sheetView topLeftCell="C1" workbookViewId="0">
      <selection activeCell="J3" sqref="J3:J12"/>
    </sheetView>
  </sheetViews>
  <sheetFormatPr defaultRowHeight="15" x14ac:dyDescent="0.25"/>
  <cols>
    <col min="2" max="2" width="13.85546875" bestFit="1" customWidth="1"/>
    <col min="3" max="3" width="14.42578125" bestFit="1" customWidth="1"/>
    <col min="5" max="5" width="14.42578125" bestFit="1" customWidth="1"/>
    <col min="6" max="6" width="9" bestFit="1" customWidth="1"/>
    <col min="7" max="7" width="11.42578125" bestFit="1" customWidth="1"/>
    <col min="10" max="10" width="25.85546875" bestFit="1" customWidth="1"/>
    <col min="11" max="11" width="10.42578125" bestFit="1" customWidth="1"/>
    <col min="13" max="13" width="26.42578125" bestFit="1" customWidth="1"/>
    <col min="14" max="14" width="15.42578125" bestFit="1" customWidth="1"/>
  </cols>
  <sheetData>
    <row r="1" spans="2:14" x14ac:dyDescent="0.25">
      <c r="B1" t="s">
        <v>1268</v>
      </c>
      <c r="C1" t="s">
        <v>11</v>
      </c>
      <c r="E1" t="s">
        <v>11</v>
      </c>
      <c r="F1" t="s">
        <v>18</v>
      </c>
      <c r="G1" t="s">
        <v>20</v>
      </c>
      <c r="J1" s="234" t="s">
        <v>1206</v>
      </c>
      <c r="K1" s="235" t="s">
        <v>1269</v>
      </c>
      <c r="M1" s="234" t="s">
        <v>1270</v>
      </c>
      <c r="N1" s="235" t="s">
        <v>1271</v>
      </c>
    </row>
    <row r="2" spans="2:14" x14ac:dyDescent="0.25">
      <c r="B2" t="s">
        <v>317</v>
      </c>
      <c r="C2">
        <v>1003976691</v>
      </c>
      <c r="E2">
        <v>1003976691</v>
      </c>
      <c r="F2" t="s">
        <v>313</v>
      </c>
      <c r="G2">
        <v>73008</v>
      </c>
      <c r="J2" t="s">
        <v>1208</v>
      </c>
      <c r="K2" t="s">
        <v>494</v>
      </c>
      <c r="M2" t="s">
        <v>1272</v>
      </c>
      <c r="N2" t="s">
        <v>1168</v>
      </c>
    </row>
    <row r="3" spans="2:14" x14ac:dyDescent="0.25">
      <c r="B3" t="s">
        <v>319</v>
      </c>
      <c r="C3">
        <v>1042534501</v>
      </c>
      <c r="E3">
        <v>1042534501</v>
      </c>
      <c r="F3" t="s">
        <v>313</v>
      </c>
      <c r="G3">
        <v>73008</v>
      </c>
      <c r="J3" t="s">
        <v>543</v>
      </c>
      <c r="K3" t="s">
        <v>1236</v>
      </c>
      <c r="M3" t="s">
        <v>1273</v>
      </c>
      <c r="N3" t="s">
        <v>1168</v>
      </c>
    </row>
    <row r="4" spans="2:14" x14ac:dyDescent="0.25">
      <c r="B4" t="s">
        <v>338</v>
      </c>
      <c r="C4">
        <v>1003756218</v>
      </c>
      <c r="E4">
        <v>1003756218</v>
      </c>
      <c r="F4" t="s">
        <v>313</v>
      </c>
      <c r="G4">
        <v>73008</v>
      </c>
      <c r="J4" t="s">
        <v>1239</v>
      </c>
      <c r="K4" t="s">
        <v>1236</v>
      </c>
      <c r="M4" t="s">
        <v>1274</v>
      </c>
      <c r="N4" t="s">
        <v>500</v>
      </c>
    </row>
    <row r="5" spans="2:14" x14ac:dyDescent="0.25">
      <c r="B5" t="s">
        <v>1183</v>
      </c>
      <c r="C5">
        <v>1071323115</v>
      </c>
      <c r="E5">
        <v>1071323115</v>
      </c>
      <c r="F5" t="s">
        <v>313</v>
      </c>
      <c r="G5">
        <v>73008</v>
      </c>
      <c r="J5" t="s">
        <v>1263</v>
      </c>
      <c r="K5" t="s">
        <v>1236</v>
      </c>
      <c r="M5" t="s">
        <v>1275</v>
      </c>
      <c r="N5" t="s">
        <v>500</v>
      </c>
    </row>
    <row r="6" spans="2:14" x14ac:dyDescent="0.25">
      <c r="B6" t="s">
        <v>369</v>
      </c>
      <c r="C6">
        <v>1022527145</v>
      </c>
      <c r="E6">
        <v>1022527145</v>
      </c>
      <c r="F6" t="s">
        <v>313</v>
      </c>
      <c r="G6">
        <v>73008</v>
      </c>
      <c r="J6" t="s">
        <v>1214</v>
      </c>
      <c r="K6" t="s">
        <v>1236</v>
      </c>
      <c r="M6" t="s">
        <v>1276</v>
      </c>
      <c r="N6" t="s">
        <v>500</v>
      </c>
    </row>
    <row r="7" spans="2:14" x14ac:dyDescent="0.25">
      <c r="B7" t="s">
        <v>336</v>
      </c>
      <c r="C7">
        <v>1029116793</v>
      </c>
      <c r="E7">
        <v>1029116793</v>
      </c>
      <c r="F7" t="s">
        <v>313</v>
      </c>
      <c r="G7">
        <v>73008</v>
      </c>
      <c r="J7" t="s">
        <v>542</v>
      </c>
      <c r="K7" t="s">
        <v>1236</v>
      </c>
      <c r="M7" t="s">
        <v>1277</v>
      </c>
      <c r="N7" t="s">
        <v>501</v>
      </c>
    </row>
    <row r="8" spans="2:14" x14ac:dyDescent="0.25">
      <c r="B8" t="s">
        <v>442</v>
      </c>
      <c r="C8">
        <v>1032278804</v>
      </c>
      <c r="E8">
        <v>1032278804</v>
      </c>
      <c r="F8" t="s">
        <v>313</v>
      </c>
      <c r="G8">
        <v>73008</v>
      </c>
      <c r="J8" t="s">
        <v>1241</v>
      </c>
      <c r="K8" t="s">
        <v>1236</v>
      </c>
      <c r="M8" t="s">
        <v>1278</v>
      </c>
      <c r="N8" t="s">
        <v>1278</v>
      </c>
    </row>
    <row r="9" spans="2:14" x14ac:dyDescent="0.25">
      <c r="B9" t="s">
        <v>318</v>
      </c>
      <c r="C9">
        <v>1007110701</v>
      </c>
      <c r="E9">
        <v>1007110701</v>
      </c>
      <c r="F9" t="s">
        <v>313</v>
      </c>
      <c r="G9">
        <v>73008</v>
      </c>
      <c r="J9" t="s">
        <v>541</v>
      </c>
      <c r="K9" t="s">
        <v>1236</v>
      </c>
    </row>
    <row r="10" spans="2:14" x14ac:dyDescent="0.25">
      <c r="B10" t="s">
        <v>316</v>
      </c>
      <c r="C10">
        <v>1004517817</v>
      </c>
      <c r="E10">
        <v>1004517817</v>
      </c>
      <c r="F10" t="s">
        <v>313</v>
      </c>
      <c r="G10">
        <v>73008</v>
      </c>
      <c r="J10" t="s">
        <v>1264</v>
      </c>
      <c r="K10" t="s">
        <v>1236</v>
      </c>
    </row>
    <row r="11" spans="2:14" x14ac:dyDescent="0.25">
      <c r="B11" t="s">
        <v>321</v>
      </c>
      <c r="C11">
        <v>1010783049</v>
      </c>
      <c r="E11">
        <v>1010783049</v>
      </c>
      <c r="F11" t="s">
        <v>313</v>
      </c>
      <c r="G11">
        <v>73008</v>
      </c>
      <c r="J11" t="s">
        <v>545</v>
      </c>
      <c r="K11" t="s">
        <v>1236</v>
      </c>
    </row>
    <row r="12" spans="2:14" x14ac:dyDescent="0.25">
      <c r="B12" t="s">
        <v>315</v>
      </c>
      <c r="C12">
        <v>1003289889</v>
      </c>
      <c r="E12">
        <v>1003289889</v>
      </c>
      <c r="F12" t="s">
        <v>313</v>
      </c>
      <c r="G12">
        <v>73008</v>
      </c>
      <c r="J12" t="s">
        <v>1240</v>
      </c>
      <c r="K12" t="s">
        <v>1236</v>
      </c>
    </row>
    <row r="13" spans="2:14" x14ac:dyDescent="0.25">
      <c r="B13" t="s">
        <v>358</v>
      </c>
      <c r="C13">
        <v>1015192337</v>
      </c>
      <c r="E13">
        <v>1015192337</v>
      </c>
      <c r="F13" t="s">
        <v>313</v>
      </c>
      <c r="G13">
        <v>73008</v>
      </c>
      <c r="J13" t="s">
        <v>544</v>
      </c>
      <c r="K13" t="s">
        <v>523</v>
      </c>
    </row>
    <row r="14" spans="2:14" x14ac:dyDescent="0.25">
      <c r="B14" t="s">
        <v>324</v>
      </c>
      <c r="C14">
        <v>1079132765</v>
      </c>
      <c r="E14">
        <v>1079132765</v>
      </c>
      <c r="F14" t="s">
        <v>313</v>
      </c>
      <c r="G14">
        <v>73008</v>
      </c>
      <c r="J14" t="s">
        <v>1209</v>
      </c>
      <c r="K14" t="s">
        <v>523</v>
      </c>
    </row>
    <row r="15" spans="2:14" x14ac:dyDescent="0.25">
      <c r="B15" t="s">
        <v>443</v>
      </c>
      <c r="C15">
        <v>1007760216</v>
      </c>
      <c r="E15">
        <v>1007760216</v>
      </c>
      <c r="F15" t="s">
        <v>313</v>
      </c>
      <c r="G15">
        <v>73008</v>
      </c>
    </row>
    <row r="16" spans="2:14" x14ac:dyDescent="0.25">
      <c r="B16" t="s">
        <v>327</v>
      </c>
      <c r="C16">
        <v>1034255511</v>
      </c>
      <c r="E16">
        <v>1034255511</v>
      </c>
      <c r="F16" t="s">
        <v>313</v>
      </c>
      <c r="G16">
        <v>73009</v>
      </c>
    </row>
    <row r="17" spans="2:7" x14ac:dyDescent="0.25">
      <c r="B17" t="s">
        <v>326</v>
      </c>
      <c r="C17">
        <v>1049683111</v>
      </c>
      <c r="E17">
        <v>1049683111</v>
      </c>
      <c r="F17" t="s">
        <v>313</v>
      </c>
      <c r="G17">
        <v>73009</v>
      </c>
    </row>
    <row r="18" spans="2:7" x14ac:dyDescent="0.25">
      <c r="B18" t="s">
        <v>329</v>
      </c>
      <c r="C18">
        <v>1031797200</v>
      </c>
      <c r="E18">
        <v>1031797200</v>
      </c>
      <c r="F18" t="s">
        <v>313</v>
      </c>
      <c r="G18">
        <v>73009</v>
      </c>
    </row>
    <row r="19" spans="2:7" x14ac:dyDescent="0.25">
      <c r="B19" t="s">
        <v>363</v>
      </c>
      <c r="C19">
        <v>1010803540</v>
      </c>
      <c r="E19">
        <v>1010803540</v>
      </c>
      <c r="F19" t="s">
        <v>313</v>
      </c>
      <c r="G19">
        <v>73009</v>
      </c>
    </row>
    <row r="20" spans="2:7" x14ac:dyDescent="0.25">
      <c r="B20" t="s">
        <v>346</v>
      </c>
      <c r="C20">
        <v>1002553905</v>
      </c>
      <c r="E20">
        <v>1002553905</v>
      </c>
      <c r="F20" t="s">
        <v>313</v>
      </c>
      <c r="G20">
        <v>73009</v>
      </c>
    </row>
    <row r="21" spans="2:7" x14ac:dyDescent="0.25">
      <c r="B21" t="s">
        <v>357</v>
      </c>
      <c r="C21">
        <v>1068470671</v>
      </c>
      <c r="E21">
        <v>1068470671</v>
      </c>
      <c r="F21" t="s">
        <v>313</v>
      </c>
      <c r="G21">
        <v>73009</v>
      </c>
    </row>
    <row r="22" spans="2:7" x14ac:dyDescent="0.25">
      <c r="B22" t="s">
        <v>446</v>
      </c>
      <c r="C22">
        <v>1027399235</v>
      </c>
      <c r="E22">
        <v>1027399235</v>
      </c>
      <c r="F22" t="s">
        <v>313</v>
      </c>
      <c r="G22">
        <v>73009</v>
      </c>
    </row>
    <row r="23" spans="2:7" x14ac:dyDescent="0.25">
      <c r="B23" t="s">
        <v>331</v>
      </c>
      <c r="C23">
        <v>1005302656</v>
      </c>
      <c r="E23">
        <v>1005302656</v>
      </c>
      <c r="F23" t="s">
        <v>313</v>
      </c>
      <c r="G23">
        <v>73009</v>
      </c>
    </row>
    <row r="24" spans="2:7" x14ac:dyDescent="0.25">
      <c r="B24" t="s">
        <v>366</v>
      </c>
      <c r="C24">
        <v>1077552790</v>
      </c>
      <c r="E24">
        <v>1077552790</v>
      </c>
      <c r="F24" t="s">
        <v>313</v>
      </c>
      <c r="G24">
        <v>73009</v>
      </c>
    </row>
    <row r="25" spans="2:7" x14ac:dyDescent="0.25">
      <c r="B25" t="s">
        <v>332</v>
      </c>
      <c r="C25">
        <v>1004938344</v>
      </c>
      <c r="E25">
        <v>1004938344</v>
      </c>
      <c r="F25" t="s">
        <v>313</v>
      </c>
      <c r="G25">
        <v>73009</v>
      </c>
    </row>
    <row r="26" spans="2:7" x14ac:dyDescent="0.25">
      <c r="B26" t="s">
        <v>333</v>
      </c>
      <c r="C26">
        <v>1019831138</v>
      </c>
      <c r="E26">
        <v>1019831138</v>
      </c>
      <c r="F26" t="s">
        <v>313</v>
      </c>
      <c r="G26">
        <v>73009</v>
      </c>
    </row>
    <row r="27" spans="2:7" x14ac:dyDescent="0.25">
      <c r="B27" t="s">
        <v>367</v>
      </c>
      <c r="C27">
        <v>1003737390</v>
      </c>
      <c r="E27">
        <v>1003737390</v>
      </c>
      <c r="F27" t="s">
        <v>313</v>
      </c>
      <c r="G27">
        <v>73009</v>
      </c>
    </row>
    <row r="28" spans="2:7" x14ac:dyDescent="0.25">
      <c r="B28" t="s">
        <v>335</v>
      </c>
      <c r="C28">
        <v>1073487082</v>
      </c>
      <c r="E28">
        <v>1073487082</v>
      </c>
      <c r="F28" t="s">
        <v>313</v>
      </c>
      <c r="G28">
        <v>73009</v>
      </c>
    </row>
    <row r="29" spans="2:7" x14ac:dyDescent="0.25">
      <c r="B29" t="s">
        <v>445</v>
      </c>
      <c r="C29">
        <v>1067766806</v>
      </c>
      <c r="E29">
        <v>1067766806</v>
      </c>
      <c r="F29" t="s">
        <v>313</v>
      </c>
      <c r="G29">
        <v>73009</v>
      </c>
    </row>
    <row r="30" spans="2:7" x14ac:dyDescent="0.25">
      <c r="B30" t="s">
        <v>348</v>
      </c>
      <c r="C30">
        <v>1060533427</v>
      </c>
      <c r="E30">
        <v>1060533427</v>
      </c>
      <c r="F30" t="s">
        <v>313</v>
      </c>
      <c r="G30">
        <v>73010</v>
      </c>
    </row>
    <row r="31" spans="2:7" x14ac:dyDescent="0.25">
      <c r="B31" t="s">
        <v>341</v>
      </c>
      <c r="C31">
        <v>1017434091</v>
      </c>
      <c r="E31">
        <v>1017434091</v>
      </c>
      <c r="F31" t="s">
        <v>313</v>
      </c>
      <c r="G31">
        <v>73010</v>
      </c>
    </row>
    <row r="32" spans="2:7" x14ac:dyDescent="0.25">
      <c r="B32" t="s">
        <v>339</v>
      </c>
      <c r="C32">
        <v>1015700162</v>
      </c>
      <c r="E32">
        <v>1015700162</v>
      </c>
      <c r="F32" t="s">
        <v>313</v>
      </c>
      <c r="G32">
        <v>73010</v>
      </c>
    </row>
    <row r="33" spans="2:7" x14ac:dyDescent="0.25">
      <c r="B33" t="s">
        <v>459</v>
      </c>
      <c r="C33">
        <v>1090166685</v>
      </c>
      <c r="E33">
        <v>1090166685</v>
      </c>
      <c r="F33" t="s">
        <v>313</v>
      </c>
      <c r="G33">
        <v>73010</v>
      </c>
    </row>
    <row r="34" spans="2:7" x14ac:dyDescent="0.25">
      <c r="B34" t="s">
        <v>448</v>
      </c>
      <c r="C34">
        <v>1054866429</v>
      </c>
      <c r="E34">
        <v>1054866429</v>
      </c>
      <c r="F34" t="s">
        <v>313</v>
      </c>
      <c r="G34">
        <v>73010</v>
      </c>
    </row>
    <row r="35" spans="2:7" x14ac:dyDescent="0.25">
      <c r="B35" t="s">
        <v>351</v>
      </c>
      <c r="C35">
        <v>1022712143</v>
      </c>
      <c r="E35">
        <v>1022712143</v>
      </c>
      <c r="F35" t="s">
        <v>313</v>
      </c>
      <c r="G35">
        <v>73015</v>
      </c>
    </row>
    <row r="36" spans="2:7" x14ac:dyDescent="0.25">
      <c r="B36" t="s">
        <v>323</v>
      </c>
      <c r="C36">
        <v>1069090783</v>
      </c>
      <c r="E36">
        <v>1069090783</v>
      </c>
      <c r="F36" t="s">
        <v>313</v>
      </c>
      <c r="G36">
        <v>73015</v>
      </c>
    </row>
    <row r="37" spans="2:7" x14ac:dyDescent="0.25">
      <c r="B37" t="s">
        <v>355</v>
      </c>
      <c r="C37">
        <v>1003593264</v>
      </c>
      <c r="E37">
        <v>1003593264</v>
      </c>
      <c r="F37" t="s">
        <v>313</v>
      </c>
      <c r="G37">
        <v>73015</v>
      </c>
    </row>
    <row r="38" spans="2:7" x14ac:dyDescent="0.25">
      <c r="B38" t="s">
        <v>349</v>
      </c>
      <c r="C38">
        <v>1074176551</v>
      </c>
      <c r="E38">
        <v>1074176551</v>
      </c>
      <c r="F38" t="s">
        <v>313</v>
      </c>
      <c r="G38">
        <v>73015</v>
      </c>
    </row>
    <row r="39" spans="2:7" x14ac:dyDescent="0.25">
      <c r="B39" t="s">
        <v>361</v>
      </c>
      <c r="C39">
        <v>1076354982</v>
      </c>
      <c r="E39">
        <v>1076354982</v>
      </c>
      <c r="F39" t="s">
        <v>313</v>
      </c>
      <c r="G39">
        <v>73015</v>
      </c>
    </row>
    <row r="40" spans="2:7" x14ac:dyDescent="0.25">
      <c r="B40" t="s">
        <v>364</v>
      </c>
      <c r="C40">
        <v>1033935568</v>
      </c>
      <c r="E40">
        <v>1033935568</v>
      </c>
      <c r="F40" t="s">
        <v>313</v>
      </c>
      <c r="G40">
        <v>73015</v>
      </c>
    </row>
    <row r="41" spans="2:7" x14ac:dyDescent="0.25">
      <c r="B41" t="s">
        <v>449</v>
      </c>
      <c r="C41">
        <v>1017611763</v>
      </c>
      <c r="E41">
        <v>1017611763</v>
      </c>
      <c r="F41" t="s">
        <v>313</v>
      </c>
      <c r="G41">
        <v>73015</v>
      </c>
    </row>
    <row r="42" spans="2:7" x14ac:dyDescent="0.25">
      <c r="B42" t="s">
        <v>345</v>
      </c>
      <c r="C42">
        <v>1019895109</v>
      </c>
      <c r="E42">
        <v>1019895109</v>
      </c>
      <c r="F42" t="s">
        <v>313</v>
      </c>
      <c r="G42">
        <v>73015</v>
      </c>
    </row>
    <row r="43" spans="2:7" x14ac:dyDescent="0.25">
      <c r="B43" t="s">
        <v>359</v>
      </c>
      <c r="C43">
        <v>1003125992</v>
      </c>
      <c r="E43">
        <v>1003125992</v>
      </c>
      <c r="F43" t="s">
        <v>313</v>
      </c>
      <c r="G43">
        <v>73015</v>
      </c>
    </row>
    <row r="44" spans="2:7" x14ac:dyDescent="0.25">
      <c r="B44" t="s">
        <v>362</v>
      </c>
      <c r="C44">
        <v>1005751506</v>
      </c>
      <c r="E44">
        <v>1005751506</v>
      </c>
      <c r="F44" t="s">
        <v>313</v>
      </c>
      <c r="G44">
        <v>73015</v>
      </c>
    </row>
    <row r="45" spans="2:7" x14ac:dyDescent="0.25">
      <c r="B45" t="s">
        <v>455</v>
      </c>
      <c r="C45">
        <v>1073850503</v>
      </c>
      <c r="E45">
        <v>1073850503</v>
      </c>
      <c r="F45" t="s">
        <v>313</v>
      </c>
      <c r="G45">
        <v>73015</v>
      </c>
    </row>
    <row r="46" spans="2:7" x14ac:dyDescent="0.25">
      <c r="B46" t="s">
        <v>451</v>
      </c>
      <c r="C46">
        <v>1044166013</v>
      </c>
      <c r="E46">
        <v>1044166013</v>
      </c>
      <c r="F46" t="s">
        <v>313</v>
      </c>
      <c r="G46">
        <v>73015</v>
      </c>
    </row>
    <row r="47" spans="2:7" x14ac:dyDescent="0.25">
      <c r="B47" t="s">
        <v>353</v>
      </c>
      <c r="C47">
        <v>1004603856</v>
      </c>
      <c r="E47">
        <v>1004603856</v>
      </c>
      <c r="F47" t="s">
        <v>313</v>
      </c>
      <c r="G47">
        <v>73031</v>
      </c>
    </row>
    <row r="48" spans="2:7" x14ac:dyDescent="0.25">
      <c r="B48" t="s">
        <v>354</v>
      </c>
      <c r="C48">
        <v>1026683472</v>
      </c>
      <c r="E48">
        <v>1026683472</v>
      </c>
      <c r="F48" t="s">
        <v>313</v>
      </c>
      <c r="G48">
        <v>73031</v>
      </c>
    </row>
    <row r="49" spans="2:7" x14ac:dyDescent="0.25">
      <c r="B49" t="s">
        <v>368</v>
      </c>
      <c r="C49">
        <v>1003732284</v>
      </c>
      <c r="E49">
        <v>1003732284</v>
      </c>
      <c r="F49" t="s">
        <v>313</v>
      </c>
      <c r="G49">
        <v>73031</v>
      </c>
    </row>
    <row r="50" spans="2:7" x14ac:dyDescent="0.25">
      <c r="B50" t="s">
        <v>320</v>
      </c>
      <c r="C50">
        <v>1060515499</v>
      </c>
      <c r="E50">
        <v>1060515499</v>
      </c>
      <c r="F50" t="s">
        <v>313</v>
      </c>
      <c r="G50">
        <v>73031</v>
      </c>
    </row>
    <row r="51" spans="2:7" x14ac:dyDescent="0.25">
      <c r="B51" t="s">
        <v>458</v>
      </c>
      <c r="C51">
        <v>1002391686</v>
      </c>
      <c r="E51">
        <v>1002391686</v>
      </c>
      <c r="F51" t="s">
        <v>313</v>
      </c>
      <c r="G51">
        <v>73031</v>
      </c>
    </row>
    <row r="52" spans="2:7" x14ac:dyDescent="0.25">
      <c r="B52" t="s">
        <v>457</v>
      </c>
      <c r="C52">
        <v>1049989674</v>
      </c>
      <c r="E52">
        <v>1049989674</v>
      </c>
      <c r="F52" t="s">
        <v>313</v>
      </c>
      <c r="G52">
        <v>73031</v>
      </c>
    </row>
    <row r="53" spans="2:7" x14ac:dyDescent="0.25">
      <c r="B53" t="s">
        <v>374</v>
      </c>
      <c r="C53">
        <v>1083311546</v>
      </c>
      <c r="E53">
        <v>1083311546</v>
      </c>
      <c r="F53" t="s">
        <v>112</v>
      </c>
      <c r="G53">
        <v>3000</v>
      </c>
    </row>
    <row r="54" spans="2:7" x14ac:dyDescent="0.25">
      <c r="B54" t="s">
        <v>132</v>
      </c>
      <c r="C54">
        <v>1071206393</v>
      </c>
      <c r="E54">
        <v>1071206393</v>
      </c>
      <c r="F54" t="s">
        <v>112</v>
      </c>
      <c r="G54">
        <v>3000</v>
      </c>
    </row>
    <row r="55" spans="2:7" x14ac:dyDescent="0.25">
      <c r="B55" t="s">
        <v>375</v>
      </c>
      <c r="C55">
        <v>1068795028</v>
      </c>
      <c r="E55">
        <v>1068795028</v>
      </c>
      <c r="F55" t="s">
        <v>112</v>
      </c>
      <c r="G55">
        <v>3000</v>
      </c>
    </row>
    <row r="56" spans="2:7" x14ac:dyDescent="0.25">
      <c r="B56" t="s">
        <v>187</v>
      </c>
      <c r="C56">
        <v>1066643220</v>
      </c>
      <c r="E56">
        <v>1066643220</v>
      </c>
      <c r="F56" t="s">
        <v>112</v>
      </c>
      <c r="G56">
        <v>3000</v>
      </c>
    </row>
    <row r="57" spans="2:7" x14ac:dyDescent="0.25">
      <c r="B57" t="s">
        <v>1211</v>
      </c>
      <c r="C57">
        <v>1071216921</v>
      </c>
      <c r="E57">
        <v>1071216921</v>
      </c>
      <c r="F57" t="s">
        <v>112</v>
      </c>
      <c r="G57">
        <v>3000</v>
      </c>
    </row>
    <row r="58" spans="2:7" x14ac:dyDescent="0.25">
      <c r="B58" t="s">
        <v>117</v>
      </c>
      <c r="C58">
        <v>1046800189</v>
      </c>
      <c r="E58">
        <v>1046800189</v>
      </c>
      <c r="F58" t="s">
        <v>112</v>
      </c>
      <c r="G58">
        <v>3000</v>
      </c>
    </row>
    <row r="59" spans="2:7" x14ac:dyDescent="0.25">
      <c r="B59" t="s">
        <v>376</v>
      </c>
      <c r="C59">
        <v>1030960825</v>
      </c>
      <c r="E59">
        <v>1030960825</v>
      </c>
      <c r="F59" t="s">
        <v>112</v>
      </c>
      <c r="G59">
        <v>3000</v>
      </c>
    </row>
    <row r="60" spans="2:7" x14ac:dyDescent="0.25">
      <c r="B60" t="s">
        <v>128</v>
      </c>
      <c r="C60">
        <v>1080205246</v>
      </c>
      <c r="E60">
        <v>1080205246</v>
      </c>
      <c r="F60" t="s">
        <v>112</v>
      </c>
      <c r="G60">
        <v>3000</v>
      </c>
    </row>
    <row r="61" spans="2:7" x14ac:dyDescent="0.25">
      <c r="B61" t="s">
        <v>133</v>
      </c>
      <c r="C61">
        <v>1075286219</v>
      </c>
      <c r="E61">
        <v>1075286219</v>
      </c>
      <c r="F61" t="s">
        <v>112</v>
      </c>
      <c r="G61">
        <v>3000</v>
      </c>
    </row>
    <row r="62" spans="2:7" x14ac:dyDescent="0.25">
      <c r="B62" t="s">
        <v>122</v>
      </c>
      <c r="C62">
        <v>1053742787</v>
      </c>
      <c r="E62">
        <v>1053742787</v>
      </c>
      <c r="F62" t="s">
        <v>112</v>
      </c>
      <c r="G62">
        <v>3000</v>
      </c>
    </row>
    <row r="63" spans="2:7" x14ac:dyDescent="0.25">
      <c r="B63" t="s">
        <v>156</v>
      </c>
      <c r="C63">
        <v>1107914770</v>
      </c>
      <c r="E63">
        <v>1107914770</v>
      </c>
      <c r="F63" t="s">
        <v>112</v>
      </c>
      <c r="G63">
        <v>13006</v>
      </c>
    </row>
    <row r="64" spans="2:7" x14ac:dyDescent="0.25">
      <c r="B64" t="s">
        <v>147</v>
      </c>
      <c r="C64">
        <v>1007585415</v>
      </c>
      <c r="E64">
        <v>1007585415</v>
      </c>
      <c r="F64" t="s">
        <v>112</v>
      </c>
      <c r="G64">
        <v>13006</v>
      </c>
    </row>
    <row r="65" spans="2:7" x14ac:dyDescent="0.25">
      <c r="B65" t="s">
        <v>141</v>
      </c>
      <c r="C65">
        <v>1071607582</v>
      </c>
      <c r="E65">
        <v>1071607582</v>
      </c>
      <c r="F65" t="s">
        <v>112</v>
      </c>
      <c r="G65">
        <v>13006</v>
      </c>
    </row>
    <row r="66" spans="2:7" x14ac:dyDescent="0.25">
      <c r="B66" t="s">
        <v>148</v>
      </c>
      <c r="C66">
        <v>1068952017</v>
      </c>
      <c r="E66">
        <v>1068952017</v>
      </c>
      <c r="F66" t="s">
        <v>112</v>
      </c>
      <c r="G66">
        <v>13006</v>
      </c>
    </row>
    <row r="67" spans="2:7" x14ac:dyDescent="0.25">
      <c r="B67" t="s">
        <v>176</v>
      </c>
      <c r="C67">
        <v>1060270921</v>
      </c>
      <c r="E67">
        <v>1060270921</v>
      </c>
      <c r="F67" t="s">
        <v>112</v>
      </c>
      <c r="G67">
        <v>13006</v>
      </c>
    </row>
    <row r="68" spans="2:7" x14ac:dyDescent="0.25">
      <c r="B68" t="s">
        <v>380</v>
      </c>
      <c r="C68">
        <v>1061804017</v>
      </c>
      <c r="E68">
        <v>1061804017</v>
      </c>
      <c r="F68" t="s">
        <v>112</v>
      </c>
      <c r="G68">
        <v>13006</v>
      </c>
    </row>
    <row r="69" spans="2:7" x14ac:dyDescent="0.25">
      <c r="B69" t="s">
        <v>1152</v>
      </c>
      <c r="C69">
        <v>1079041156</v>
      </c>
      <c r="E69">
        <v>1079041156</v>
      </c>
      <c r="F69" t="s">
        <v>112</v>
      </c>
      <c r="G69">
        <v>13006</v>
      </c>
    </row>
    <row r="70" spans="2:7" x14ac:dyDescent="0.25">
      <c r="B70" t="s">
        <v>149</v>
      </c>
      <c r="C70">
        <v>1055550261</v>
      </c>
      <c r="E70">
        <v>1055550261</v>
      </c>
      <c r="F70" t="s">
        <v>112</v>
      </c>
      <c r="G70">
        <v>13006</v>
      </c>
    </row>
    <row r="71" spans="2:7" x14ac:dyDescent="0.25">
      <c r="B71" t="s">
        <v>378</v>
      </c>
      <c r="C71">
        <v>1047589641</v>
      </c>
      <c r="E71">
        <v>1047589641</v>
      </c>
      <c r="F71" t="s">
        <v>112</v>
      </c>
      <c r="G71">
        <v>13006</v>
      </c>
    </row>
    <row r="72" spans="2:7" x14ac:dyDescent="0.25">
      <c r="B72" t="s">
        <v>157</v>
      </c>
      <c r="C72">
        <v>1067759249</v>
      </c>
      <c r="E72">
        <v>1067759249</v>
      </c>
      <c r="F72" t="s">
        <v>112</v>
      </c>
      <c r="G72">
        <v>33026</v>
      </c>
    </row>
    <row r="73" spans="2:7" x14ac:dyDescent="0.25">
      <c r="B73" t="s">
        <v>158</v>
      </c>
      <c r="C73">
        <v>1080909599</v>
      </c>
      <c r="E73">
        <v>1080909599</v>
      </c>
      <c r="F73" t="s">
        <v>112</v>
      </c>
      <c r="G73">
        <v>33026</v>
      </c>
    </row>
    <row r="74" spans="2:7" x14ac:dyDescent="0.25">
      <c r="B74" t="s">
        <v>673</v>
      </c>
      <c r="C74">
        <v>1092529856</v>
      </c>
      <c r="E74">
        <v>1092529856</v>
      </c>
      <c r="F74" t="s">
        <v>112</v>
      </c>
      <c r="G74">
        <v>33026</v>
      </c>
    </row>
    <row r="75" spans="2:7" x14ac:dyDescent="0.25">
      <c r="B75" t="s">
        <v>159</v>
      </c>
      <c r="C75">
        <v>1021516545</v>
      </c>
      <c r="E75">
        <v>1021516545</v>
      </c>
      <c r="F75" t="s">
        <v>112</v>
      </c>
      <c r="G75">
        <v>33026</v>
      </c>
    </row>
    <row r="76" spans="2:7" x14ac:dyDescent="0.25">
      <c r="B76" t="s">
        <v>489</v>
      </c>
      <c r="C76">
        <v>1018368926</v>
      </c>
      <c r="E76">
        <v>1018368926</v>
      </c>
      <c r="F76" t="s">
        <v>112</v>
      </c>
      <c r="G76">
        <v>33026</v>
      </c>
    </row>
    <row r="77" spans="2:7" x14ac:dyDescent="0.25">
      <c r="B77" t="s">
        <v>394</v>
      </c>
      <c r="C77">
        <v>1049638594</v>
      </c>
      <c r="E77">
        <v>1049638594</v>
      </c>
      <c r="F77" t="s">
        <v>112</v>
      </c>
      <c r="G77">
        <v>33026</v>
      </c>
    </row>
    <row r="78" spans="2:7" x14ac:dyDescent="0.25">
      <c r="B78" t="s">
        <v>193</v>
      </c>
      <c r="C78">
        <v>1049004409</v>
      </c>
      <c r="E78">
        <v>1049004409</v>
      </c>
      <c r="F78" t="s">
        <v>112</v>
      </c>
      <c r="G78">
        <v>73006</v>
      </c>
    </row>
    <row r="79" spans="2:7" x14ac:dyDescent="0.25">
      <c r="B79" t="s">
        <v>197</v>
      </c>
      <c r="C79">
        <v>1051279097</v>
      </c>
      <c r="E79">
        <v>1051279097</v>
      </c>
      <c r="F79" t="s">
        <v>112</v>
      </c>
      <c r="G79">
        <v>73006</v>
      </c>
    </row>
    <row r="80" spans="2:7" x14ac:dyDescent="0.25">
      <c r="B80" t="s">
        <v>528</v>
      </c>
      <c r="C80">
        <v>1012390231</v>
      </c>
      <c r="E80">
        <v>1012390231</v>
      </c>
      <c r="F80" t="s">
        <v>112</v>
      </c>
      <c r="G80">
        <v>73006</v>
      </c>
    </row>
    <row r="81" spans="2:7" x14ac:dyDescent="0.25">
      <c r="B81" t="s">
        <v>174</v>
      </c>
      <c r="C81">
        <v>1012499917</v>
      </c>
      <c r="E81">
        <v>1012499917</v>
      </c>
      <c r="F81" t="s">
        <v>112</v>
      </c>
      <c r="G81">
        <v>73037</v>
      </c>
    </row>
    <row r="82" spans="2:7" x14ac:dyDescent="0.25">
      <c r="B82" t="s">
        <v>166</v>
      </c>
      <c r="C82">
        <v>1050547494</v>
      </c>
      <c r="E82">
        <v>1050547494</v>
      </c>
      <c r="F82" t="s">
        <v>112</v>
      </c>
      <c r="G82">
        <v>73037</v>
      </c>
    </row>
    <row r="83" spans="2:7" x14ac:dyDescent="0.25">
      <c r="B83" t="s">
        <v>171</v>
      </c>
      <c r="C83">
        <v>1018303014</v>
      </c>
      <c r="E83">
        <v>1018303014</v>
      </c>
      <c r="F83" t="s">
        <v>112</v>
      </c>
      <c r="G83">
        <v>73037</v>
      </c>
    </row>
    <row r="84" spans="2:7" x14ac:dyDescent="0.25">
      <c r="B84" t="s">
        <v>169</v>
      </c>
      <c r="C84">
        <v>1075572469</v>
      </c>
      <c r="E84">
        <v>1075572469</v>
      </c>
      <c r="F84" t="s">
        <v>112</v>
      </c>
      <c r="G84">
        <v>73037</v>
      </c>
    </row>
    <row r="85" spans="2:7" x14ac:dyDescent="0.25">
      <c r="B85" t="s">
        <v>461</v>
      </c>
      <c r="C85">
        <v>1039390255</v>
      </c>
      <c r="E85">
        <v>1039390255</v>
      </c>
      <c r="F85" t="s">
        <v>112</v>
      </c>
      <c r="G85">
        <v>73037</v>
      </c>
    </row>
    <row r="86" spans="2:7" x14ac:dyDescent="0.25">
      <c r="B86" t="s">
        <v>173</v>
      </c>
      <c r="C86">
        <v>1074085745</v>
      </c>
      <c r="E86">
        <v>1074085745</v>
      </c>
      <c r="F86" t="s">
        <v>112</v>
      </c>
      <c r="G86">
        <v>73037</v>
      </c>
    </row>
    <row r="87" spans="2:7" x14ac:dyDescent="0.25">
      <c r="B87" t="s">
        <v>139</v>
      </c>
      <c r="C87">
        <v>1041158229</v>
      </c>
      <c r="E87">
        <v>1041158229</v>
      </c>
      <c r="F87" t="s">
        <v>112</v>
      </c>
      <c r="G87">
        <v>73037</v>
      </c>
    </row>
    <row r="88" spans="2:7" x14ac:dyDescent="0.25">
      <c r="B88" t="s">
        <v>170</v>
      </c>
      <c r="C88">
        <v>1065107508</v>
      </c>
      <c r="E88">
        <v>1065107508</v>
      </c>
      <c r="F88" t="s">
        <v>112</v>
      </c>
      <c r="G88">
        <v>73037</v>
      </c>
    </row>
    <row r="89" spans="2:7" x14ac:dyDescent="0.25">
      <c r="B89" t="s">
        <v>382</v>
      </c>
      <c r="C89">
        <v>1061929673</v>
      </c>
      <c r="E89">
        <v>1061929673</v>
      </c>
      <c r="F89" t="s">
        <v>112</v>
      </c>
      <c r="G89">
        <v>73037</v>
      </c>
    </row>
    <row r="90" spans="2:7" x14ac:dyDescent="0.25">
      <c r="B90" t="s">
        <v>168</v>
      </c>
      <c r="C90">
        <v>1075215317</v>
      </c>
      <c r="E90">
        <v>1075215317</v>
      </c>
      <c r="F90" t="s">
        <v>112</v>
      </c>
      <c r="G90">
        <v>73037</v>
      </c>
    </row>
    <row r="91" spans="2:7" x14ac:dyDescent="0.25">
      <c r="B91" t="s">
        <v>179</v>
      </c>
      <c r="C91">
        <v>1080225111</v>
      </c>
      <c r="E91">
        <v>1080225111</v>
      </c>
      <c r="F91" t="s">
        <v>112</v>
      </c>
      <c r="G91">
        <v>73038</v>
      </c>
    </row>
    <row r="92" spans="2:7" x14ac:dyDescent="0.25">
      <c r="B92" t="s">
        <v>120</v>
      </c>
      <c r="C92">
        <v>1075477404</v>
      </c>
      <c r="E92">
        <v>1075477404</v>
      </c>
      <c r="F92" t="s">
        <v>112</v>
      </c>
      <c r="G92">
        <v>73038</v>
      </c>
    </row>
    <row r="93" spans="2:7" x14ac:dyDescent="0.25">
      <c r="B93" t="s">
        <v>181</v>
      </c>
      <c r="C93">
        <v>1023642745</v>
      </c>
      <c r="E93">
        <v>1023642745</v>
      </c>
      <c r="F93" t="s">
        <v>112</v>
      </c>
      <c r="G93">
        <v>73038</v>
      </c>
    </row>
    <row r="94" spans="2:7" x14ac:dyDescent="0.25">
      <c r="B94" t="s">
        <v>182</v>
      </c>
      <c r="C94">
        <v>1062667736</v>
      </c>
      <c r="E94">
        <v>1062667736</v>
      </c>
      <c r="F94" t="s">
        <v>112</v>
      </c>
      <c r="G94">
        <v>73038</v>
      </c>
    </row>
    <row r="95" spans="2:7" x14ac:dyDescent="0.25">
      <c r="B95" t="s">
        <v>396</v>
      </c>
      <c r="C95">
        <v>1085716346</v>
      </c>
      <c r="E95">
        <v>1085716346</v>
      </c>
      <c r="F95" t="s">
        <v>112</v>
      </c>
      <c r="G95">
        <v>73038</v>
      </c>
    </row>
    <row r="96" spans="2:7" x14ac:dyDescent="0.25">
      <c r="B96" t="s">
        <v>124</v>
      </c>
      <c r="C96">
        <v>1006151797</v>
      </c>
      <c r="E96">
        <v>1006151797</v>
      </c>
      <c r="F96" t="s">
        <v>112</v>
      </c>
      <c r="G96">
        <v>73038</v>
      </c>
    </row>
    <row r="97" spans="2:7" x14ac:dyDescent="0.25">
      <c r="B97" t="s">
        <v>189</v>
      </c>
      <c r="C97">
        <v>1033369552</v>
      </c>
      <c r="E97">
        <v>1033369552</v>
      </c>
      <c r="F97" t="s">
        <v>112</v>
      </c>
      <c r="G97">
        <v>73038</v>
      </c>
    </row>
    <row r="98" spans="2:7" x14ac:dyDescent="0.25">
      <c r="B98" t="s">
        <v>190</v>
      </c>
      <c r="C98">
        <v>1026531804</v>
      </c>
      <c r="E98">
        <v>1026531804</v>
      </c>
      <c r="F98" t="s">
        <v>112</v>
      </c>
      <c r="G98">
        <v>73038</v>
      </c>
    </row>
    <row r="99" spans="2:7" x14ac:dyDescent="0.25">
      <c r="B99" t="s">
        <v>397</v>
      </c>
      <c r="C99">
        <v>1064567405</v>
      </c>
      <c r="E99">
        <v>1064567405</v>
      </c>
      <c r="F99" t="s">
        <v>112</v>
      </c>
      <c r="G99">
        <v>73038</v>
      </c>
    </row>
    <row r="100" spans="2:7" x14ac:dyDescent="0.25">
      <c r="B100" t="s">
        <v>114</v>
      </c>
      <c r="C100">
        <v>1060508452</v>
      </c>
      <c r="E100">
        <v>1060508452</v>
      </c>
      <c r="F100" t="s">
        <v>112</v>
      </c>
      <c r="G100">
        <v>73038</v>
      </c>
    </row>
    <row r="101" spans="2:7" x14ac:dyDescent="0.25">
      <c r="B101" t="s">
        <v>192</v>
      </c>
      <c r="C101">
        <v>1077080693</v>
      </c>
      <c r="E101">
        <v>1077080693</v>
      </c>
      <c r="F101" t="s">
        <v>112</v>
      </c>
      <c r="G101">
        <v>43004</v>
      </c>
    </row>
    <row r="102" spans="2:7" x14ac:dyDescent="0.25">
      <c r="B102" t="s">
        <v>194</v>
      </c>
      <c r="C102">
        <v>1068416344</v>
      </c>
      <c r="E102">
        <v>1068416344</v>
      </c>
      <c r="F102" t="s">
        <v>112</v>
      </c>
      <c r="G102">
        <v>43004</v>
      </c>
    </row>
    <row r="103" spans="2:7" x14ac:dyDescent="0.25">
      <c r="B103" t="s">
        <v>196</v>
      </c>
      <c r="C103">
        <v>1031871781</v>
      </c>
      <c r="E103">
        <v>1031871781</v>
      </c>
      <c r="F103" t="s">
        <v>112</v>
      </c>
      <c r="G103">
        <v>43004</v>
      </c>
    </row>
    <row r="104" spans="2:7" x14ac:dyDescent="0.25">
      <c r="B104" t="s">
        <v>198</v>
      </c>
      <c r="C104">
        <v>1077831095</v>
      </c>
      <c r="E104">
        <v>1077831095</v>
      </c>
      <c r="F104" t="s">
        <v>112</v>
      </c>
      <c r="G104">
        <v>43004</v>
      </c>
    </row>
    <row r="105" spans="2:7" x14ac:dyDescent="0.25">
      <c r="B105" t="s">
        <v>218</v>
      </c>
      <c r="C105">
        <v>1061115562</v>
      </c>
      <c r="E105">
        <v>1061115562</v>
      </c>
      <c r="F105" t="s">
        <v>112</v>
      </c>
      <c r="G105">
        <v>43004</v>
      </c>
    </row>
    <row r="106" spans="2:7" x14ac:dyDescent="0.25">
      <c r="B106" t="s">
        <v>491</v>
      </c>
      <c r="C106">
        <v>1099165514</v>
      </c>
      <c r="E106">
        <v>1099165514</v>
      </c>
      <c r="F106" t="s">
        <v>112</v>
      </c>
      <c r="G106">
        <v>43004</v>
      </c>
    </row>
    <row r="107" spans="2:7" x14ac:dyDescent="0.25">
      <c r="B107" t="s">
        <v>385</v>
      </c>
      <c r="C107">
        <v>1075262004</v>
      </c>
      <c r="E107">
        <v>1075262004</v>
      </c>
      <c r="F107" t="s">
        <v>112</v>
      </c>
      <c r="G107">
        <v>43004</v>
      </c>
    </row>
    <row r="108" spans="2:7" x14ac:dyDescent="0.25">
      <c r="B108" t="s">
        <v>219</v>
      </c>
      <c r="C108">
        <v>1088354160</v>
      </c>
      <c r="E108">
        <v>1088354160</v>
      </c>
      <c r="F108" t="s">
        <v>112</v>
      </c>
      <c r="G108">
        <v>13013</v>
      </c>
    </row>
    <row r="109" spans="2:7" x14ac:dyDescent="0.25">
      <c r="B109" t="s">
        <v>205</v>
      </c>
      <c r="C109">
        <v>1006275190</v>
      </c>
      <c r="E109">
        <v>1006275190</v>
      </c>
      <c r="F109" t="s">
        <v>112</v>
      </c>
      <c r="G109">
        <v>13013</v>
      </c>
    </row>
    <row r="110" spans="2:7" x14ac:dyDescent="0.25">
      <c r="B110" t="s">
        <v>203</v>
      </c>
      <c r="C110">
        <v>1045376108</v>
      </c>
      <c r="E110">
        <v>1045376108</v>
      </c>
      <c r="F110" t="s">
        <v>112</v>
      </c>
      <c r="G110">
        <v>13013</v>
      </c>
    </row>
    <row r="111" spans="2:7" x14ac:dyDescent="0.25">
      <c r="B111" t="s">
        <v>386</v>
      </c>
      <c r="C111">
        <v>1041407568</v>
      </c>
      <c r="E111">
        <v>1041407568</v>
      </c>
      <c r="F111" t="s">
        <v>112</v>
      </c>
      <c r="G111">
        <v>13013</v>
      </c>
    </row>
    <row r="112" spans="2:7" x14ac:dyDescent="0.25">
      <c r="B112" t="s">
        <v>215</v>
      </c>
      <c r="C112">
        <v>1096582471</v>
      </c>
      <c r="E112">
        <v>1096582471</v>
      </c>
      <c r="F112" t="s">
        <v>112</v>
      </c>
      <c r="G112">
        <v>13013</v>
      </c>
    </row>
    <row r="113" spans="2:7" x14ac:dyDescent="0.25">
      <c r="B113" t="s">
        <v>210</v>
      </c>
      <c r="C113">
        <v>1014232787</v>
      </c>
      <c r="E113">
        <v>1014232787</v>
      </c>
      <c r="F113" t="s">
        <v>112</v>
      </c>
      <c r="G113">
        <v>13013</v>
      </c>
    </row>
    <row r="114" spans="2:7" x14ac:dyDescent="0.25">
      <c r="B114" t="s">
        <v>388</v>
      </c>
      <c r="C114">
        <v>1091990729</v>
      </c>
      <c r="E114">
        <v>1091990729</v>
      </c>
      <c r="F114" t="s">
        <v>112</v>
      </c>
      <c r="G114">
        <v>13015</v>
      </c>
    </row>
    <row r="115" spans="2:7" x14ac:dyDescent="0.25">
      <c r="B115" t="s">
        <v>311</v>
      </c>
      <c r="C115">
        <v>1010894671</v>
      </c>
      <c r="E115">
        <v>1010894671</v>
      </c>
      <c r="F115" t="s">
        <v>112</v>
      </c>
      <c r="G115">
        <v>13015</v>
      </c>
    </row>
    <row r="116" spans="2:7" x14ac:dyDescent="0.25">
      <c r="B116" t="s">
        <v>129</v>
      </c>
      <c r="C116">
        <v>1004533178</v>
      </c>
      <c r="E116">
        <v>1004533178</v>
      </c>
      <c r="F116" t="s">
        <v>112</v>
      </c>
      <c r="G116">
        <v>13015</v>
      </c>
    </row>
    <row r="117" spans="2:7" x14ac:dyDescent="0.25">
      <c r="B117" t="s">
        <v>126</v>
      </c>
      <c r="C117">
        <v>1051156162</v>
      </c>
      <c r="E117">
        <v>1051156162</v>
      </c>
      <c r="F117" t="s">
        <v>112</v>
      </c>
      <c r="G117">
        <v>13015</v>
      </c>
    </row>
    <row r="118" spans="2:7" x14ac:dyDescent="0.25">
      <c r="B118" t="s">
        <v>1213</v>
      </c>
      <c r="C118">
        <v>1061212906</v>
      </c>
      <c r="E118">
        <v>1061212906</v>
      </c>
      <c r="F118" t="s">
        <v>112</v>
      </c>
      <c r="G118">
        <v>13015</v>
      </c>
    </row>
    <row r="119" spans="2:7" x14ac:dyDescent="0.25">
      <c r="B119" t="s">
        <v>162</v>
      </c>
      <c r="C119">
        <v>1074025709</v>
      </c>
      <c r="E119">
        <v>1074025709</v>
      </c>
      <c r="F119" t="s">
        <v>112</v>
      </c>
      <c r="G119">
        <v>13015</v>
      </c>
    </row>
    <row r="120" spans="2:7" x14ac:dyDescent="0.25">
      <c r="B120" t="s">
        <v>163</v>
      </c>
      <c r="C120">
        <v>1086160171</v>
      </c>
      <c r="E120">
        <v>1086160171</v>
      </c>
      <c r="F120" t="s">
        <v>112</v>
      </c>
      <c r="G120">
        <v>13015</v>
      </c>
    </row>
    <row r="121" spans="2:7" x14ac:dyDescent="0.25">
      <c r="B121" t="s">
        <v>180</v>
      </c>
      <c r="C121">
        <v>1057769414</v>
      </c>
      <c r="E121">
        <v>1057769414</v>
      </c>
      <c r="F121" t="s">
        <v>112</v>
      </c>
      <c r="G121">
        <v>13015</v>
      </c>
    </row>
    <row r="122" spans="2:7" x14ac:dyDescent="0.25">
      <c r="B122" t="s">
        <v>130</v>
      </c>
      <c r="C122">
        <v>1061312664</v>
      </c>
      <c r="E122">
        <v>1061312664</v>
      </c>
      <c r="F122" t="s">
        <v>112</v>
      </c>
      <c r="G122">
        <v>13015</v>
      </c>
    </row>
    <row r="123" spans="2:7" x14ac:dyDescent="0.25">
      <c r="B123" t="s">
        <v>220</v>
      </c>
      <c r="C123">
        <v>1083191039</v>
      </c>
      <c r="E123">
        <v>1083191039</v>
      </c>
      <c r="F123" t="s">
        <v>112</v>
      </c>
      <c r="G123">
        <v>73002</v>
      </c>
    </row>
    <row r="124" spans="2:7" x14ac:dyDescent="0.25">
      <c r="B124" t="s">
        <v>201</v>
      </c>
      <c r="C124">
        <v>1060592951</v>
      </c>
      <c r="E124">
        <v>1060592951</v>
      </c>
      <c r="F124" t="s">
        <v>112</v>
      </c>
      <c r="G124">
        <v>73002</v>
      </c>
    </row>
    <row r="125" spans="2:7" x14ac:dyDescent="0.25">
      <c r="B125" t="s">
        <v>211</v>
      </c>
      <c r="C125">
        <v>1061370142</v>
      </c>
      <c r="E125">
        <v>1061370142</v>
      </c>
      <c r="F125" t="s">
        <v>112</v>
      </c>
      <c r="G125">
        <v>73002</v>
      </c>
    </row>
    <row r="126" spans="2:7" x14ac:dyDescent="0.25">
      <c r="B126" t="s">
        <v>214</v>
      </c>
      <c r="C126">
        <v>1030921751</v>
      </c>
      <c r="E126">
        <v>1030921751</v>
      </c>
      <c r="F126" t="s">
        <v>112</v>
      </c>
      <c r="G126">
        <v>73002</v>
      </c>
    </row>
    <row r="127" spans="2:7" x14ac:dyDescent="0.25">
      <c r="B127" t="s">
        <v>485</v>
      </c>
      <c r="C127">
        <v>1064548900</v>
      </c>
      <c r="E127">
        <v>1064548900</v>
      </c>
      <c r="F127" t="s">
        <v>112</v>
      </c>
      <c r="G127">
        <v>73002</v>
      </c>
    </row>
    <row r="128" spans="2:7" x14ac:dyDescent="0.25">
      <c r="B128" t="s">
        <v>204</v>
      </c>
      <c r="C128">
        <v>1088904402</v>
      </c>
      <c r="E128">
        <v>1088904402</v>
      </c>
      <c r="F128" t="s">
        <v>112</v>
      </c>
      <c r="G128">
        <v>73002</v>
      </c>
    </row>
    <row r="129" spans="2:7" x14ac:dyDescent="0.25">
      <c r="B129" t="s">
        <v>206</v>
      </c>
      <c r="C129">
        <v>1046721559</v>
      </c>
      <c r="E129">
        <v>1046721559</v>
      </c>
      <c r="F129" t="s">
        <v>112</v>
      </c>
      <c r="G129">
        <v>73002</v>
      </c>
    </row>
    <row r="130" spans="2:7" x14ac:dyDescent="0.25">
      <c r="B130" t="s">
        <v>33</v>
      </c>
      <c r="C130">
        <v>1072831629</v>
      </c>
      <c r="E130">
        <v>1072831629</v>
      </c>
      <c r="F130" t="s">
        <v>30</v>
      </c>
      <c r="G130">
        <v>73011</v>
      </c>
    </row>
    <row r="131" spans="2:7" x14ac:dyDescent="0.25">
      <c r="B131" t="s">
        <v>492</v>
      </c>
      <c r="C131">
        <v>1091887388</v>
      </c>
      <c r="E131">
        <v>1091887388</v>
      </c>
      <c r="F131" t="s">
        <v>30</v>
      </c>
      <c r="G131">
        <v>73011</v>
      </c>
    </row>
    <row r="132" spans="2:7" x14ac:dyDescent="0.25">
      <c r="B132" t="s">
        <v>527</v>
      </c>
      <c r="C132">
        <v>1122522244</v>
      </c>
      <c r="E132">
        <v>1122522244</v>
      </c>
      <c r="F132" t="s">
        <v>30</v>
      </c>
      <c r="G132">
        <v>73011</v>
      </c>
    </row>
    <row r="133" spans="2:7" x14ac:dyDescent="0.25">
      <c r="B133" t="s">
        <v>479</v>
      </c>
      <c r="C133">
        <v>1094839089</v>
      </c>
      <c r="E133">
        <v>1094839089</v>
      </c>
      <c r="F133" t="s">
        <v>30</v>
      </c>
      <c r="G133">
        <v>73011</v>
      </c>
    </row>
    <row r="134" spans="2:7" x14ac:dyDescent="0.25">
      <c r="B134" t="s">
        <v>40</v>
      </c>
      <c r="C134">
        <v>1085093654</v>
      </c>
      <c r="E134">
        <v>1085093654</v>
      </c>
      <c r="F134" t="s">
        <v>30</v>
      </c>
      <c r="G134">
        <v>73011</v>
      </c>
    </row>
    <row r="135" spans="2:7" x14ac:dyDescent="0.25">
      <c r="B135" t="s">
        <v>754</v>
      </c>
      <c r="C135">
        <v>1078297759</v>
      </c>
      <c r="E135">
        <v>1078297759</v>
      </c>
      <c r="F135" t="s">
        <v>30</v>
      </c>
      <c r="G135">
        <v>73011</v>
      </c>
    </row>
    <row r="136" spans="2:7" x14ac:dyDescent="0.25">
      <c r="B136" t="s">
        <v>481</v>
      </c>
      <c r="C136">
        <v>1067502060</v>
      </c>
      <c r="E136">
        <v>1067502060</v>
      </c>
      <c r="F136" t="s">
        <v>30</v>
      </c>
      <c r="G136">
        <v>73011</v>
      </c>
    </row>
    <row r="137" spans="2:7" x14ac:dyDescent="0.25">
      <c r="B137" t="s">
        <v>38</v>
      </c>
      <c r="C137">
        <v>1088445323</v>
      </c>
      <c r="E137">
        <v>1088445323</v>
      </c>
      <c r="F137" t="s">
        <v>30</v>
      </c>
      <c r="G137">
        <v>73011</v>
      </c>
    </row>
    <row r="138" spans="2:7" x14ac:dyDescent="0.25">
      <c r="B138" t="s">
        <v>537</v>
      </c>
      <c r="C138">
        <v>1087908651</v>
      </c>
      <c r="E138">
        <v>1087908651</v>
      </c>
      <c r="F138" t="s">
        <v>30</v>
      </c>
      <c r="G138">
        <v>73011</v>
      </c>
    </row>
    <row r="139" spans="2:7" x14ac:dyDescent="0.25">
      <c r="B139" t="s">
        <v>484</v>
      </c>
      <c r="C139">
        <v>1087101398</v>
      </c>
      <c r="E139">
        <v>1087101398</v>
      </c>
      <c r="F139" t="s">
        <v>30</v>
      </c>
      <c r="G139">
        <v>73011</v>
      </c>
    </row>
    <row r="140" spans="2:7" x14ac:dyDescent="0.25">
      <c r="B140" t="s">
        <v>428</v>
      </c>
      <c r="C140">
        <v>1053949341</v>
      </c>
      <c r="E140">
        <v>1053949341</v>
      </c>
      <c r="F140" t="s">
        <v>30</v>
      </c>
      <c r="G140">
        <v>73013</v>
      </c>
    </row>
    <row r="141" spans="2:7" x14ac:dyDescent="0.25">
      <c r="B141" t="s">
        <v>45</v>
      </c>
      <c r="C141">
        <v>1063190621</v>
      </c>
      <c r="E141">
        <v>1063190621</v>
      </c>
      <c r="F141" t="s">
        <v>30</v>
      </c>
      <c r="G141">
        <v>73013</v>
      </c>
    </row>
    <row r="142" spans="2:7" x14ac:dyDescent="0.25">
      <c r="B142" t="s">
        <v>47</v>
      </c>
      <c r="C142">
        <v>1042028231</v>
      </c>
      <c r="E142">
        <v>1042028231</v>
      </c>
      <c r="F142" t="s">
        <v>30</v>
      </c>
      <c r="G142">
        <v>73013</v>
      </c>
    </row>
    <row r="143" spans="2:7" x14ac:dyDescent="0.25">
      <c r="B143" t="s">
        <v>49</v>
      </c>
      <c r="C143">
        <v>1021358377</v>
      </c>
      <c r="E143">
        <v>1021358377</v>
      </c>
      <c r="F143" t="s">
        <v>30</v>
      </c>
      <c r="G143">
        <v>73013</v>
      </c>
    </row>
    <row r="144" spans="2:7" x14ac:dyDescent="0.25">
      <c r="B144" t="s">
        <v>50</v>
      </c>
      <c r="C144">
        <v>1066321231</v>
      </c>
      <c r="E144">
        <v>1066321231</v>
      </c>
      <c r="F144" t="s">
        <v>30</v>
      </c>
      <c r="G144">
        <v>73013</v>
      </c>
    </row>
    <row r="145" spans="2:7" x14ac:dyDescent="0.25">
      <c r="B145" t="s">
        <v>51</v>
      </c>
      <c r="C145">
        <v>1049143066</v>
      </c>
      <c r="E145">
        <v>1049143066</v>
      </c>
      <c r="F145" t="s">
        <v>30</v>
      </c>
      <c r="G145">
        <v>73013</v>
      </c>
    </row>
    <row r="146" spans="2:7" x14ac:dyDescent="0.25">
      <c r="B146" t="s">
        <v>55</v>
      </c>
      <c r="C146">
        <v>1028041018</v>
      </c>
      <c r="E146">
        <v>1028041018</v>
      </c>
      <c r="F146" t="s">
        <v>30</v>
      </c>
      <c r="G146">
        <v>73014</v>
      </c>
    </row>
    <row r="147" spans="2:7" x14ac:dyDescent="0.25">
      <c r="B147" t="s">
        <v>430</v>
      </c>
      <c r="C147">
        <v>1057592089</v>
      </c>
      <c r="E147">
        <v>1057592089</v>
      </c>
      <c r="F147" t="s">
        <v>30</v>
      </c>
      <c r="G147">
        <v>73014</v>
      </c>
    </row>
    <row r="148" spans="2:7" x14ac:dyDescent="0.25">
      <c r="B148" t="s">
        <v>61</v>
      </c>
      <c r="C148">
        <v>1057857342</v>
      </c>
      <c r="E148">
        <v>1057857342</v>
      </c>
      <c r="F148" t="s">
        <v>30</v>
      </c>
      <c r="G148">
        <v>73014</v>
      </c>
    </row>
    <row r="149" spans="2:7" x14ac:dyDescent="0.25">
      <c r="B149" t="s">
        <v>57</v>
      </c>
      <c r="C149">
        <v>1068180684</v>
      </c>
      <c r="E149">
        <v>1068180684</v>
      </c>
      <c r="F149" t="s">
        <v>30</v>
      </c>
      <c r="G149">
        <v>73014</v>
      </c>
    </row>
    <row r="150" spans="2:7" x14ac:dyDescent="0.25">
      <c r="B150" t="s">
        <v>56</v>
      </c>
      <c r="C150">
        <v>1044656633</v>
      </c>
      <c r="E150">
        <v>1044656633</v>
      </c>
      <c r="F150" t="s">
        <v>30</v>
      </c>
      <c r="G150">
        <v>73014</v>
      </c>
    </row>
    <row r="151" spans="2:7" x14ac:dyDescent="0.25">
      <c r="B151" t="s">
        <v>54</v>
      </c>
      <c r="C151">
        <v>1044200820</v>
      </c>
      <c r="E151">
        <v>1044200820</v>
      </c>
      <c r="F151" t="s">
        <v>30</v>
      </c>
      <c r="G151">
        <v>73014</v>
      </c>
    </row>
    <row r="152" spans="2:7" x14ac:dyDescent="0.25">
      <c r="B152" t="s">
        <v>58</v>
      </c>
      <c r="C152">
        <v>1028584595</v>
      </c>
      <c r="E152">
        <v>1028584595</v>
      </c>
      <c r="F152" t="s">
        <v>30</v>
      </c>
      <c r="G152">
        <v>73014</v>
      </c>
    </row>
    <row r="153" spans="2:7" x14ac:dyDescent="0.25">
      <c r="B153" t="s">
        <v>39</v>
      </c>
      <c r="C153">
        <v>1029769542</v>
      </c>
      <c r="E153">
        <v>1029769542</v>
      </c>
      <c r="F153" t="s">
        <v>30</v>
      </c>
      <c r="G153">
        <v>73024</v>
      </c>
    </row>
    <row r="154" spans="2:7" x14ac:dyDescent="0.25">
      <c r="B154" t="s">
        <v>475</v>
      </c>
      <c r="C154">
        <v>1047519184</v>
      </c>
      <c r="E154">
        <v>1047519184</v>
      </c>
      <c r="F154" t="s">
        <v>30</v>
      </c>
      <c r="G154">
        <v>73024</v>
      </c>
    </row>
    <row r="155" spans="2:7" x14ac:dyDescent="0.25">
      <c r="B155" t="s">
        <v>373</v>
      </c>
      <c r="C155">
        <v>1073291187</v>
      </c>
      <c r="E155">
        <v>1073291187</v>
      </c>
      <c r="F155" t="s">
        <v>30</v>
      </c>
      <c r="G155">
        <v>73024</v>
      </c>
    </row>
    <row r="156" spans="2:7" x14ac:dyDescent="0.25">
      <c r="B156" t="s">
        <v>480</v>
      </c>
      <c r="C156">
        <v>1088827306</v>
      </c>
      <c r="E156">
        <v>1088827306</v>
      </c>
      <c r="F156" t="s">
        <v>30</v>
      </c>
      <c r="G156">
        <v>73024</v>
      </c>
    </row>
    <row r="157" spans="2:7" x14ac:dyDescent="0.25">
      <c r="B157" t="s">
        <v>67</v>
      </c>
      <c r="C157">
        <v>1074451665</v>
      </c>
      <c r="E157">
        <v>1074451665</v>
      </c>
      <c r="F157" t="s">
        <v>30</v>
      </c>
      <c r="G157">
        <v>73024</v>
      </c>
    </row>
    <row r="158" spans="2:7" x14ac:dyDescent="0.25">
      <c r="B158" t="s">
        <v>431</v>
      </c>
      <c r="C158">
        <v>1031982711</v>
      </c>
      <c r="E158">
        <v>1031982711</v>
      </c>
      <c r="F158" t="s">
        <v>30</v>
      </c>
      <c r="G158">
        <v>73024</v>
      </c>
    </row>
    <row r="159" spans="2:7" x14ac:dyDescent="0.25">
      <c r="B159" t="s">
        <v>46</v>
      </c>
      <c r="C159">
        <v>1046203335</v>
      </c>
      <c r="E159">
        <v>1046203335</v>
      </c>
      <c r="F159" t="s">
        <v>30</v>
      </c>
      <c r="G159">
        <v>73024</v>
      </c>
    </row>
    <row r="160" spans="2:7" x14ac:dyDescent="0.25">
      <c r="B160" t="s">
        <v>34</v>
      </c>
      <c r="C160">
        <v>1064307042</v>
      </c>
      <c r="E160">
        <v>1064307042</v>
      </c>
      <c r="F160" t="s">
        <v>30</v>
      </c>
      <c r="G160">
        <v>73024</v>
      </c>
    </row>
    <row r="161" spans="2:7" x14ac:dyDescent="0.25">
      <c r="B161" t="s">
        <v>66</v>
      </c>
      <c r="C161">
        <v>1014494163</v>
      </c>
      <c r="E161">
        <v>1014494163</v>
      </c>
      <c r="F161" t="s">
        <v>30</v>
      </c>
      <c r="G161">
        <v>73024</v>
      </c>
    </row>
    <row r="162" spans="2:7" x14ac:dyDescent="0.25">
      <c r="B162" t="s">
        <v>433</v>
      </c>
      <c r="C162">
        <v>1024193268</v>
      </c>
      <c r="E162">
        <v>1024193268</v>
      </c>
      <c r="F162" t="s">
        <v>30</v>
      </c>
      <c r="G162">
        <v>73025</v>
      </c>
    </row>
    <row r="163" spans="2:7" x14ac:dyDescent="0.25">
      <c r="B163" t="s">
        <v>434</v>
      </c>
      <c r="C163">
        <v>1029578257</v>
      </c>
      <c r="E163">
        <v>1029578257</v>
      </c>
      <c r="F163" t="s">
        <v>30</v>
      </c>
      <c r="G163">
        <v>73025</v>
      </c>
    </row>
    <row r="164" spans="2:7" x14ac:dyDescent="0.25">
      <c r="B164" t="s">
        <v>74</v>
      </c>
      <c r="C164">
        <v>1071747545</v>
      </c>
      <c r="E164">
        <v>1071747545</v>
      </c>
      <c r="F164" t="s">
        <v>30</v>
      </c>
      <c r="G164">
        <v>73025</v>
      </c>
    </row>
    <row r="165" spans="2:7" x14ac:dyDescent="0.25">
      <c r="B165" t="s">
        <v>71</v>
      </c>
      <c r="C165">
        <v>1084957305</v>
      </c>
      <c r="E165">
        <v>1084957305</v>
      </c>
      <c r="F165" t="s">
        <v>30</v>
      </c>
      <c r="G165">
        <v>73025</v>
      </c>
    </row>
    <row r="166" spans="2:7" x14ac:dyDescent="0.25">
      <c r="B166" t="s">
        <v>73</v>
      </c>
      <c r="C166">
        <v>1127595948</v>
      </c>
      <c r="E166">
        <v>1127595948</v>
      </c>
      <c r="F166" t="s">
        <v>30</v>
      </c>
      <c r="G166">
        <v>73025</v>
      </c>
    </row>
    <row r="167" spans="2:7" x14ac:dyDescent="0.25">
      <c r="B167" t="s">
        <v>93</v>
      </c>
      <c r="C167">
        <v>1037747621</v>
      </c>
      <c r="E167">
        <v>1037747621</v>
      </c>
      <c r="F167" t="s">
        <v>30</v>
      </c>
      <c r="G167">
        <v>73025</v>
      </c>
    </row>
    <row r="168" spans="2:7" x14ac:dyDescent="0.25">
      <c r="B168" t="s">
        <v>96</v>
      </c>
      <c r="C168">
        <v>1063664930</v>
      </c>
      <c r="E168">
        <v>1063664930</v>
      </c>
      <c r="F168" t="s">
        <v>30</v>
      </c>
      <c r="G168">
        <v>73025</v>
      </c>
    </row>
    <row r="169" spans="2:7" x14ac:dyDescent="0.25">
      <c r="B169" t="s">
        <v>76</v>
      </c>
      <c r="C169">
        <v>1030366650</v>
      </c>
      <c r="E169">
        <v>1030366650</v>
      </c>
      <c r="F169" t="s">
        <v>30</v>
      </c>
      <c r="G169">
        <v>73025</v>
      </c>
    </row>
    <row r="170" spans="2:7" x14ac:dyDescent="0.25">
      <c r="B170" t="s">
        <v>78</v>
      </c>
      <c r="C170">
        <v>1036260378</v>
      </c>
      <c r="E170">
        <v>1036260378</v>
      </c>
      <c r="F170" t="s">
        <v>30</v>
      </c>
      <c r="G170">
        <v>73025</v>
      </c>
    </row>
    <row r="171" spans="2:7" x14ac:dyDescent="0.25">
      <c r="B171" t="s">
        <v>80</v>
      </c>
      <c r="C171">
        <v>1076409562</v>
      </c>
      <c r="E171">
        <v>1076409562</v>
      </c>
      <c r="F171" t="s">
        <v>30</v>
      </c>
      <c r="G171">
        <v>73025</v>
      </c>
    </row>
    <row r="172" spans="2:7" x14ac:dyDescent="0.25">
      <c r="B172" t="s">
        <v>81</v>
      </c>
      <c r="C172">
        <v>1080002510</v>
      </c>
      <c r="E172">
        <v>1080002510</v>
      </c>
      <c r="F172" t="s">
        <v>30</v>
      </c>
      <c r="G172">
        <v>73025</v>
      </c>
    </row>
    <row r="173" spans="2:7" x14ac:dyDescent="0.25">
      <c r="B173" t="s">
        <v>98</v>
      </c>
      <c r="C173">
        <v>1020499156</v>
      </c>
      <c r="E173">
        <v>1020499156</v>
      </c>
      <c r="F173" t="s">
        <v>30</v>
      </c>
      <c r="G173">
        <v>73025</v>
      </c>
    </row>
    <row r="174" spans="2:7" x14ac:dyDescent="0.25">
      <c r="B174" t="s">
        <v>82</v>
      </c>
      <c r="C174">
        <v>1047887672</v>
      </c>
      <c r="E174">
        <v>1047887672</v>
      </c>
      <c r="F174" t="s">
        <v>30</v>
      </c>
      <c r="G174">
        <v>73025</v>
      </c>
    </row>
    <row r="175" spans="2:7" x14ac:dyDescent="0.25">
      <c r="B175" t="s">
        <v>107</v>
      </c>
      <c r="C175">
        <v>1123614586</v>
      </c>
      <c r="E175">
        <v>1123614586</v>
      </c>
      <c r="F175" t="s">
        <v>30</v>
      </c>
      <c r="G175">
        <v>73025</v>
      </c>
    </row>
    <row r="176" spans="2:7" x14ac:dyDescent="0.25">
      <c r="B176" t="s">
        <v>86</v>
      </c>
      <c r="C176">
        <v>1092184785</v>
      </c>
      <c r="E176">
        <v>1092184785</v>
      </c>
      <c r="F176" t="s">
        <v>30</v>
      </c>
      <c r="G176">
        <v>73029</v>
      </c>
    </row>
    <row r="177" spans="2:7" x14ac:dyDescent="0.25">
      <c r="B177" t="s">
        <v>476</v>
      </c>
      <c r="C177">
        <v>1113281149</v>
      </c>
      <c r="E177">
        <v>1113281149</v>
      </c>
      <c r="F177" t="s">
        <v>30</v>
      </c>
      <c r="G177">
        <v>73029</v>
      </c>
    </row>
    <row r="178" spans="2:7" x14ac:dyDescent="0.25">
      <c r="B178" t="s">
        <v>477</v>
      </c>
      <c r="C178">
        <v>1078005558</v>
      </c>
      <c r="E178">
        <v>1078005558</v>
      </c>
      <c r="F178" t="s">
        <v>30</v>
      </c>
      <c r="G178">
        <v>73029</v>
      </c>
    </row>
    <row r="179" spans="2:7" x14ac:dyDescent="0.25">
      <c r="B179" t="s">
        <v>88</v>
      </c>
      <c r="C179">
        <v>1065546887</v>
      </c>
      <c r="E179">
        <v>1065546887</v>
      </c>
      <c r="F179" t="s">
        <v>30</v>
      </c>
      <c r="G179">
        <v>73029</v>
      </c>
    </row>
    <row r="180" spans="2:7" x14ac:dyDescent="0.25">
      <c r="B180" t="s">
        <v>438</v>
      </c>
      <c r="C180">
        <v>1055264798</v>
      </c>
      <c r="E180">
        <v>1055264798</v>
      </c>
      <c r="F180" t="s">
        <v>30</v>
      </c>
      <c r="G180">
        <v>73036</v>
      </c>
    </row>
    <row r="181" spans="2:7" x14ac:dyDescent="0.25">
      <c r="B181" t="s">
        <v>478</v>
      </c>
      <c r="C181">
        <v>1080842576</v>
      </c>
      <c r="E181">
        <v>1080842576</v>
      </c>
      <c r="F181" t="s">
        <v>30</v>
      </c>
      <c r="G181">
        <v>73036</v>
      </c>
    </row>
    <row r="182" spans="2:7" x14ac:dyDescent="0.25">
      <c r="B182" t="s">
        <v>79</v>
      </c>
      <c r="C182">
        <v>1053158133</v>
      </c>
      <c r="E182">
        <v>1053158133</v>
      </c>
      <c r="F182" t="s">
        <v>30</v>
      </c>
      <c r="G182">
        <v>73036</v>
      </c>
    </row>
    <row r="183" spans="2:7" x14ac:dyDescent="0.25">
      <c r="B183" t="s">
        <v>77</v>
      </c>
      <c r="C183">
        <v>1049826744</v>
      </c>
      <c r="E183">
        <v>1049826744</v>
      </c>
      <c r="F183" t="s">
        <v>30</v>
      </c>
      <c r="G183">
        <v>73036</v>
      </c>
    </row>
    <row r="184" spans="2:7" x14ac:dyDescent="0.25">
      <c r="B184" t="s">
        <v>105</v>
      </c>
      <c r="C184">
        <v>1127449880</v>
      </c>
      <c r="E184">
        <v>1127449880</v>
      </c>
      <c r="F184" t="s">
        <v>30</v>
      </c>
      <c r="G184">
        <v>73036</v>
      </c>
    </row>
    <row r="185" spans="2:7" x14ac:dyDescent="0.25">
      <c r="B185" t="s">
        <v>435</v>
      </c>
      <c r="C185">
        <v>1074911817</v>
      </c>
      <c r="E185">
        <v>1074911817</v>
      </c>
      <c r="F185" t="s">
        <v>30</v>
      </c>
      <c r="G185">
        <v>73036</v>
      </c>
    </row>
    <row r="186" spans="2:7" x14ac:dyDescent="0.25">
      <c r="B186" t="s">
        <v>103</v>
      </c>
      <c r="C186">
        <v>1034775245</v>
      </c>
      <c r="E186">
        <v>1034775245</v>
      </c>
      <c r="F186" t="s">
        <v>30</v>
      </c>
      <c r="G186">
        <v>73036</v>
      </c>
    </row>
    <row r="187" spans="2:7" x14ac:dyDescent="0.25">
      <c r="B187" t="s">
        <v>100</v>
      </c>
      <c r="C187">
        <v>1050573029</v>
      </c>
      <c r="E187">
        <v>1050573029</v>
      </c>
      <c r="F187" t="s">
        <v>30</v>
      </c>
      <c r="G187">
        <v>73036</v>
      </c>
    </row>
    <row r="188" spans="2:7" x14ac:dyDescent="0.25">
      <c r="B188" t="s">
        <v>101</v>
      </c>
      <c r="C188">
        <v>1123654079</v>
      </c>
      <c r="E188">
        <v>1123654079</v>
      </c>
      <c r="F188" t="s">
        <v>30</v>
      </c>
      <c r="G188">
        <v>73036</v>
      </c>
    </row>
    <row r="189" spans="2:7" x14ac:dyDescent="0.25">
      <c r="B189" t="s">
        <v>437</v>
      </c>
      <c r="C189">
        <v>1038509343</v>
      </c>
      <c r="E189">
        <v>1038509343</v>
      </c>
      <c r="F189" t="s">
        <v>30</v>
      </c>
      <c r="G189">
        <v>73036</v>
      </c>
    </row>
    <row r="190" spans="2:7" x14ac:dyDescent="0.25">
      <c r="B190" t="s">
        <v>110</v>
      </c>
      <c r="C190">
        <v>1045582036</v>
      </c>
      <c r="E190">
        <v>1045582036</v>
      </c>
      <c r="F190" t="s">
        <v>30</v>
      </c>
      <c r="G190">
        <v>73036</v>
      </c>
    </row>
    <row r="191" spans="2:7" x14ac:dyDescent="0.25">
      <c r="B191" t="s">
        <v>68</v>
      </c>
      <c r="C191">
        <v>1121763286</v>
      </c>
      <c r="E191">
        <v>1121763286</v>
      </c>
      <c r="F191" t="s">
        <v>30</v>
      </c>
      <c r="G191">
        <v>73036</v>
      </c>
    </row>
    <row r="192" spans="2:7" x14ac:dyDescent="0.25">
      <c r="B192" t="s">
        <v>94</v>
      </c>
      <c r="C192">
        <v>1072755885</v>
      </c>
      <c r="E192">
        <v>1072755885</v>
      </c>
      <c r="F192" t="s">
        <v>30</v>
      </c>
      <c r="G192">
        <v>73036</v>
      </c>
    </row>
    <row r="193" spans="2:7" x14ac:dyDescent="0.25">
      <c r="B193" t="s">
        <v>36</v>
      </c>
      <c r="C193">
        <v>1129153399</v>
      </c>
      <c r="E193">
        <v>1129153399</v>
      </c>
      <c r="F193" t="s">
        <v>30</v>
      </c>
      <c r="G193">
        <v>73036</v>
      </c>
    </row>
    <row r="194" spans="2:7" x14ac:dyDescent="0.25">
      <c r="B194" t="s">
        <v>91</v>
      </c>
      <c r="C194">
        <v>1126201233</v>
      </c>
      <c r="E194">
        <v>1126201233</v>
      </c>
      <c r="F194" t="s">
        <v>30</v>
      </c>
      <c r="G194">
        <v>73036</v>
      </c>
    </row>
    <row r="195" spans="2:7" x14ac:dyDescent="0.25">
      <c r="B195" t="s">
        <v>108</v>
      </c>
      <c r="C195">
        <v>1093075628</v>
      </c>
      <c r="E195">
        <v>1093075628</v>
      </c>
      <c r="F195" t="s">
        <v>30</v>
      </c>
      <c r="G195">
        <v>73036</v>
      </c>
    </row>
    <row r="196" spans="2:7" x14ac:dyDescent="0.25">
      <c r="B196" t="s">
        <v>97</v>
      </c>
      <c r="C196">
        <v>1058897529</v>
      </c>
      <c r="E196">
        <v>1058897529</v>
      </c>
      <c r="F196" t="s">
        <v>30</v>
      </c>
      <c r="G196">
        <v>73036</v>
      </c>
    </row>
    <row r="197" spans="2:7" x14ac:dyDescent="0.25">
      <c r="B197" t="s">
        <v>937</v>
      </c>
      <c r="C197">
        <v>1053538888</v>
      </c>
      <c r="E197">
        <v>1053538888</v>
      </c>
      <c r="F197" t="s">
        <v>903</v>
      </c>
      <c r="G197">
        <v>75001</v>
      </c>
    </row>
    <row r="198" spans="2:7" x14ac:dyDescent="0.25">
      <c r="B198" t="s">
        <v>1219</v>
      </c>
      <c r="C198">
        <v>1044383923</v>
      </c>
      <c r="E198">
        <v>1044383923</v>
      </c>
      <c r="F198" t="s">
        <v>903</v>
      </c>
      <c r="G198">
        <v>75001</v>
      </c>
    </row>
    <row r="199" spans="2:7" x14ac:dyDescent="0.25">
      <c r="B199" t="s">
        <v>921</v>
      </c>
      <c r="C199">
        <v>1044926994</v>
      </c>
      <c r="E199">
        <v>1044926994</v>
      </c>
      <c r="F199" t="s">
        <v>903</v>
      </c>
      <c r="G199">
        <v>75001</v>
      </c>
    </row>
    <row r="200" spans="2:7" x14ac:dyDescent="0.25">
      <c r="B200" t="s">
        <v>1254</v>
      </c>
      <c r="C200">
        <v>1014945479</v>
      </c>
      <c r="E200">
        <v>1014945479</v>
      </c>
      <c r="F200" t="s">
        <v>903</v>
      </c>
      <c r="G200">
        <v>75001</v>
      </c>
    </row>
    <row r="201" spans="2:7" x14ac:dyDescent="0.25">
      <c r="B201" t="s">
        <v>926</v>
      </c>
      <c r="C201">
        <v>1036234472</v>
      </c>
      <c r="E201">
        <v>1036234472</v>
      </c>
      <c r="F201" t="s">
        <v>903</v>
      </c>
      <c r="G201">
        <v>75001</v>
      </c>
    </row>
    <row r="202" spans="2:7" x14ac:dyDescent="0.25">
      <c r="B202" t="s">
        <v>911</v>
      </c>
      <c r="C202">
        <v>1069108395</v>
      </c>
      <c r="E202">
        <v>1069108395</v>
      </c>
      <c r="F202" t="s">
        <v>903</v>
      </c>
      <c r="G202">
        <v>75001</v>
      </c>
    </row>
    <row r="203" spans="2:7" x14ac:dyDescent="0.25">
      <c r="B203" t="s">
        <v>934</v>
      </c>
      <c r="C203">
        <v>1067960813</v>
      </c>
      <c r="E203">
        <v>1067960813</v>
      </c>
      <c r="F203" t="s">
        <v>903</v>
      </c>
      <c r="G203">
        <v>75001</v>
      </c>
    </row>
    <row r="204" spans="2:7" x14ac:dyDescent="0.25">
      <c r="B204" t="s">
        <v>924</v>
      </c>
      <c r="C204">
        <v>1058561174</v>
      </c>
      <c r="E204">
        <v>1058561174</v>
      </c>
      <c r="F204" t="s">
        <v>903</v>
      </c>
      <c r="G204">
        <v>75001</v>
      </c>
    </row>
    <row r="205" spans="2:7" x14ac:dyDescent="0.25">
      <c r="B205" t="s">
        <v>1156</v>
      </c>
      <c r="C205">
        <v>1014598534</v>
      </c>
      <c r="E205">
        <v>1014598534</v>
      </c>
      <c r="F205" t="s">
        <v>1157</v>
      </c>
      <c r="G205">
        <v>75001</v>
      </c>
    </row>
    <row r="206" spans="2:7" x14ac:dyDescent="0.25">
      <c r="B206" t="s">
        <v>931</v>
      </c>
      <c r="C206">
        <v>1043068491</v>
      </c>
      <c r="E206">
        <v>1043068491</v>
      </c>
      <c r="F206" t="s">
        <v>903</v>
      </c>
      <c r="G206">
        <v>75001</v>
      </c>
    </row>
    <row r="207" spans="2:7" x14ac:dyDescent="0.25">
      <c r="B207" t="s">
        <v>1231</v>
      </c>
      <c r="C207">
        <v>1096291222</v>
      </c>
      <c r="E207">
        <v>1096291222</v>
      </c>
      <c r="F207" t="s">
        <v>903</v>
      </c>
      <c r="G207">
        <v>75001</v>
      </c>
    </row>
    <row r="208" spans="2:7" x14ac:dyDescent="0.25">
      <c r="B208" t="s">
        <v>914</v>
      </c>
      <c r="C208">
        <v>1071620445</v>
      </c>
      <c r="E208">
        <v>1071620445</v>
      </c>
      <c r="F208" t="s">
        <v>903</v>
      </c>
      <c r="G208">
        <v>75001</v>
      </c>
    </row>
    <row r="209" spans="2:7" x14ac:dyDescent="0.25">
      <c r="B209" t="s">
        <v>916</v>
      </c>
      <c r="C209">
        <v>1066561158</v>
      </c>
      <c r="E209">
        <v>1066561158</v>
      </c>
      <c r="F209" t="s">
        <v>903</v>
      </c>
      <c r="G209">
        <v>75001</v>
      </c>
    </row>
    <row r="210" spans="2:7" x14ac:dyDescent="0.25">
      <c r="B210" t="s">
        <v>946</v>
      </c>
      <c r="C210">
        <v>1082650423</v>
      </c>
      <c r="E210">
        <v>1082650423</v>
      </c>
      <c r="F210" t="s">
        <v>903</v>
      </c>
      <c r="G210">
        <v>75002</v>
      </c>
    </row>
    <row r="211" spans="2:7" x14ac:dyDescent="0.25">
      <c r="B211" t="s">
        <v>948</v>
      </c>
      <c r="C211">
        <v>1055963530</v>
      </c>
      <c r="E211">
        <v>1055963530</v>
      </c>
      <c r="F211" t="s">
        <v>903</v>
      </c>
      <c r="G211">
        <v>75002</v>
      </c>
    </row>
    <row r="212" spans="2:7" x14ac:dyDescent="0.25">
      <c r="B212" t="s">
        <v>951</v>
      </c>
      <c r="C212">
        <v>1057426338</v>
      </c>
      <c r="E212">
        <v>1057426338</v>
      </c>
      <c r="F212" t="s">
        <v>903</v>
      </c>
      <c r="G212">
        <v>75002</v>
      </c>
    </row>
    <row r="213" spans="2:7" x14ac:dyDescent="0.25">
      <c r="B213" t="s">
        <v>953</v>
      </c>
      <c r="C213">
        <v>1014183691</v>
      </c>
      <c r="E213">
        <v>1014183691</v>
      </c>
      <c r="F213" t="s">
        <v>903</v>
      </c>
      <c r="G213">
        <v>75002</v>
      </c>
    </row>
    <row r="214" spans="2:7" x14ac:dyDescent="0.25">
      <c r="B214" t="s">
        <v>1221</v>
      </c>
      <c r="C214">
        <v>1076645744</v>
      </c>
      <c r="E214">
        <v>1076645744</v>
      </c>
      <c r="F214" t="s">
        <v>903</v>
      </c>
      <c r="G214">
        <v>75002</v>
      </c>
    </row>
    <row r="215" spans="2:7" x14ac:dyDescent="0.25">
      <c r="B215" t="s">
        <v>1257</v>
      </c>
      <c r="C215">
        <v>1065594846</v>
      </c>
      <c r="E215">
        <v>1065594846</v>
      </c>
      <c r="F215" t="s">
        <v>903</v>
      </c>
      <c r="G215">
        <v>75002</v>
      </c>
    </row>
    <row r="216" spans="2:7" x14ac:dyDescent="0.25">
      <c r="B216" t="s">
        <v>963</v>
      </c>
      <c r="C216">
        <v>1038280812</v>
      </c>
      <c r="E216">
        <v>1038280812</v>
      </c>
      <c r="F216" t="s">
        <v>903</v>
      </c>
      <c r="G216">
        <v>75013</v>
      </c>
    </row>
    <row r="217" spans="2:7" x14ac:dyDescent="0.25">
      <c r="B217" t="s">
        <v>965</v>
      </c>
      <c r="C217">
        <v>1014647729</v>
      </c>
      <c r="E217">
        <v>1014647729</v>
      </c>
      <c r="F217" t="s">
        <v>903</v>
      </c>
      <c r="G217">
        <v>75013</v>
      </c>
    </row>
    <row r="218" spans="2:7" x14ac:dyDescent="0.25">
      <c r="B218" t="s">
        <v>1226</v>
      </c>
      <c r="C218">
        <v>1081085134</v>
      </c>
      <c r="E218">
        <v>1081085134</v>
      </c>
      <c r="F218" t="s">
        <v>903</v>
      </c>
      <c r="G218">
        <v>75013</v>
      </c>
    </row>
    <row r="219" spans="2:7" x14ac:dyDescent="0.25">
      <c r="B219" t="s">
        <v>967</v>
      </c>
      <c r="C219">
        <v>1031350323</v>
      </c>
      <c r="E219">
        <v>1031350323</v>
      </c>
      <c r="F219" t="s">
        <v>903</v>
      </c>
      <c r="G219">
        <v>75013</v>
      </c>
    </row>
    <row r="220" spans="2:7" x14ac:dyDescent="0.25">
      <c r="B220" t="s">
        <v>941</v>
      </c>
      <c r="C220">
        <v>1055097867</v>
      </c>
      <c r="E220">
        <v>1055097867</v>
      </c>
      <c r="F220" t="s">
        <v>903</v>
      </c>
      <c r="G220">
        <v>75013</v>
      </c>
    </row>
    <row r="221" spans="2:7" x14ac:dyDescent="0.25">
      <c r="B221" t="s">
        <v>969</v>
      </c>
      <c r="C221">
        <v>1086972583</v>
      </c>
      <c r="E221">
        <v>1086972583</v>
      </c>
      <c r="F221" t="s">
        <v>903</v>
      </c>
      <c r="G221">
        <v>75013</v>
      </c>
    </row>
    <row r="222" spans="2:7" x14ac:dyDescent="0.25">
      <c r="B222" t="s">
        <v>975</v>
      </c>
      <c r="C222">
        <v>1067351799</v>
      </c>
      <c r="E222">
        <v>1067351799</v>
      </c>
      <c r="F222" t="s">
        <v>903</v>
      </c>
      <c r="G222">
        <v>75014</v>
      </c>
    </row>
    <row r="223" spans="2:7" x14ac:dyDescent="0.25">
      <c r="B223" t="s">
        <v>979</v>
      </c>
      <c r="C223">
        <v>1061974265</v>
      </c>
      <c r="E223">
        <v>1061974265</v>
      </c>
      <c r="F223" t="s">
        <v>903</v>
      </c>
      <c r="G223">
        <v>75014</v>
      </c>
    </row>
    <row r="224" spans="2:7" x14ac:dyDescent="0.25">
      <c r="B224" t="s">
        <v>981</v>
      </c>
      <c r="C224">
        <v>1077812822</v>
      </c>
      <c r="E224">
        <v>1077812822</v>
      </c>
      <c r="F224" t="s">
        <v>903</v>
      </c>
      <c r="G224">
        <v>75014</v>
      </c>
    </row>
    <row r="225" spans="2:7" x14ac:dyDescent="0.25">
      <c r="B225" t="s">
        <v>983</v>
      </c>
      <c r="C225">
        <v>1039370539</v>
      </c>
      <c r="E225">
        <v>1039370539</v>
      </c>
      <c r="F225" t="s">
        <v>903</v>
      </c>
      <c r="G225">
        <v>75014</v>
      </c>
    </row>
    <row r="226" spans="2:7" x14ac:dyDescent="0.25">
      <c r="B226" t="s">
        <v>985</v>
      </c>
      <c r="C226">
        <v>1076802857</v>
      </c>
      <c r="E226">
        <v>1076802857</v>
      </c>
      <c r="F226" t="s">
        <v>903</v>
      </c>
      <c r="G226">
        <v>75014</v>
      </c>
    </row>
    <row r="227" spans="2:7" x14ac:dyDescent="0.25">
      <c r="B227" t="s">
        <v>1105</v>
      </c>
      <c r="C227">
        <v>1028752549</v>
      </c>
      <c r="E227">
        <v>1028752549</v>
      </c>
      <c r="F227" t="s">
        <v>1102</v>
      </c>
      <c r="G227">
        <v>75003</v>
      </c>
    </row>
    <row r="228" spans="2:7" x14ac:dyDescent="0.25">
      <c r="B228" t="s">
        <v>1108</v>
      </c>
      <c r="C228">
        <v>1047830060</v>
      </c>
      <c r="E228">
        <v>1047830060</v>
      </c>
      <c r="F228" t="s">
        <v>1102</v>
      </c>
      <c r="G228">
        <v>75003</v>
      </c>
    </row>
    <row r="229" spans="2:7" x14ac:dyDescent="0.25">
      <c r="B229" t="s">
        <v>1111</v>
      </c>
      <c r="C229">
        <v>1056007147</v>
      </c>
      <c r="E229">
        <v>1056007147</v>
      </c>
      <c r="F229" t="s">
        <v>1102</v>
      </c>
      <c r="G229">
        <v>75003</v>
      </c>
    </row>
    <row r="230" spans="2:7" x14ac:dyDescent="0.25">
      <c r="B230" t="s">
        <v>1113</v>
      </c>
      <c r="C230">
        <v>1027262219</v>
      </c>
      <c r="E230">
        <v>1027262219</v>
      </c>
      <c r="F230" t="s">
        <v>1102</v>
      </c>
      <c r="G230">
        <v>75003</v>
      </c>
    </row>
    <row r="231" spans="2:7" x14ac:dyDescent="0.25">
      <c r="B231" t="s">
        <v>1123</v>
      </c>
      <c r="C231">
        <v>1081884353</v>
      </c>
      <c r="E231">
        <v>1081884353</v>
      </c>
      <c r="F231" t="s">
        <v>1102</v>
      </c>
      <c r="G231">
        <v>75004</v>
      </c>
    </row>
    <row r="232" spans="2:7" x14ac:dyDescent="0.25">
      <c r="B232" t="s">
        <v>1140</v>
      </c>
      <c r="C232">
        <v>1035853462</v>
      </c>
      <c r="E232">
        <v>1035853462</v>
      </c>
      <c r="F232" t="s">
        <v>1102</v>
      </c>
      <c r="G232">
        <v>75004</v>
      </c>
    </row>
    <row r="233" spans="2:7" x14ac:dyDescent="0.25">
      <c r="B233" t="s">
        <v>955</v>
      </c>
      <c r="C233">
        <v>1098812546</v>
      </c>
      <c r="E233">
        <v>1098812546</v>
      </c>
      <c r="F233" t="s">
        <v>1102</v>
      </c>
      <c r="G233">
        <v>75004</v>
      </c>
    </row>
    <row r="234" spans="2:7" x14ac:dyDescent="0.25">
      <c r="B234" t="s">
        <v>1126</v>
      </c>
      <c r="C234">
        <v>1055111130</v>
      </c>
      <c r="E234">
        <v>1055111130</v>
      </c>
      <c r="F234" t="s">
        <v>1102</v>
      </c>
      <c r="G234">
        <v>75004</v>
      </c>
    </row>
    <row r="235" spans="2:7" x14ac:dyDescent="0.25">
      <c r="B235" t="s">
        <v>1130</v>
      </c>
      <c r="C235">
        <v>1091772317</v>
      </c>
      <c r="E235">
        <v>1091772317</v>
      </c>
      <c r="F235" t="s">
        <v>1102</v>
      </c>
      <c r="G235">
        <v>75004</v>
      </c>
    </row>
    <row r="236" spans="2:7" x14ac:dyDescent="0.25">
      <c r="B236" t="s">
        <v>1119</v>
      </c>
      <c r="C236">
        <v>1075849107</v>
      </c>
      <c r="E236">
        <v>1075849107</v>
      </c>
      <c r="F236" t="s">
        <v>1102</v>
      </c>
      <c r="G236">
        <v>75004</v>
      </c>
    </row>
    <row r="237" spans="2:7" x14ac:dyDescent="0.25">
      <c r="B237" t="s">
        <v>1132</v>
      </c>
      <c r="C237">
        <v>1074722198</v>
      </c>
      <c r="E237">
        <v>1074722198</v>
      </c>
      <c r="F237" t="s">
        <v>1102</v>
      </c>
      <c r="G237">
        <v>75004</v>
      </c>
    </row>
    <row r="238" spans="2:7" x14ac:dyDescent="0.25">
      <c r="B238" t="s">
        <v>1188</v>
      </c>
      <c r="C238">
        <v>1074718832</v>
      </c>
      <c r="E238">
        <v>1074718832</v>
      </c>
      <c r="F238" t="s">
        <v>1102</v>
      </c>
      <c r="G238">
        <v>75004</v>
      </c>
    </row>
    <row r="239" spans="2:7" x14ac:dyDescent="0.25">
      <c r="B239" t="s">
        <v>1259</v>
      </c>
      <c r="C239">
        <v>1072442716</v>
      </c>
      <c r="E239">
        <v>1072442716</v>
      </c>
      <c r="F239" t="s">
        <v>1102</v>
      </c>
      <c r="G239">
        <v>75004</v>
      </c>
    </row>
    <row r="240" spans="2:7" x14ac:dyDescent="0.25">
      <c r="B240" t="s">
        <v>1149</v>
      </c>
      <c r="C240">
        <v>1098999665</v>
      </c>
      <c r="E240">
        <v>1098999665</v>
      </c>
      <c r="F240" t="s">
        <v>1102</v>
      </c>
      <c r="G240">
        <v>75005</v>
      </c>
    </row>
    <row r="241" spans="2:7" x14ac:dyDescent="0.25">
      <c r="B241" t="s">
        <v>1142</v>
      </c>
      <c r="C241">
        <v>1106631946</v>
      </c>
      <c r="E241">
        <v>1106631946</v>
      </c>
      <c r="F241" t="s">
        <v>1102</v>
      </c>
      <c r="G241">
        <v>75005</v>
      </c>
    </row>
    <row r="242" spans="2:7" x14ac:dyDescent="0.25">
      <c r="B242" t="s">
        <v>1144</v>
      </c>
      <c r="C242">
        <v>1086446828</v>
      </c>
      <c r="E242">
        <v>1086446828</v>
      </c>
      <c r="F242" t="s">
        <v>1102</v>
      </c>
      <c r="G242">
        <v>75005</v>
      </c>
    </row>
    <row r="243" spans="2:7" x14ac:dyDescent="0.25">
      <c r="B243" t="s">
        <v>993</v>
      </c>
      <c r="C243">
        <v>1048121204</v>
      </c>
      <c r="E243">
        <v>1048121204</v>
      </c>
      <c r="F243" t="s">
        <v>986</v>
      </c>
      <c r="G243">
        <v>75011</v>
      </c>
    </row>
    <row r="244" spans="2:7" x14ac:dyDescent="0.25">
      <c r="B244" t="s">
        <v>995</v>
      </c>
      <c r="C244">
        <v>1093997532</v>
      </c>
      <c r="E244">
        <v>1093997532</v>
      </c>
      <c r="F244" t="s">
        <v>986</v>
      </c>
      <c r="G244">
        <v>75011</v>
      </c>
    </row>
    <row r="245" spans="2:7" x14ac:dyDescent="0.25">
      <c r="B245" t="s">
        <v>997</v>
      </c>
      <c r="C245">
        <v>1072390352</v>
      </c>
      <c r="E245">
        <v>1072390352</v>
      </c>
      <c r="F245" t="s">
        <v>986</v>
      </c>
      <c r="G245">
        <v>75011</v>
      </c>
    </row>
    <row r="246" spans="2:7" x14ac:dyDescent="0.25">
      <c r="B246" t="s">
        <v>1006</v>
      </c>
      <c r="C246">
        <v>1034121226</v>
      </c>
      <c r="E246">
        <v>1034121226</v>
      </c>
      <c r="F246" t="s">
        <v>986</v>
      </c>
      <c r="G246">
        <v>75012</v>
      </c>
    </row>
    <row r="247" spans="2:7" x14ac:dyDescent="0.25">
      <c r="B247" t="s">
        <v>1009</v>
      </c>
      <c r="C247">
        <v>1055092090</v>
      </c>
      <c r="E247">
        <v>1055092090</v>
      </c>
      <c r="F247" t="s">
        <v>986</v>
      </c>
      <c r="G247">
        <v>75012</v>
      </c>
    </row>
    <row r="248" spans="2:7" x14ac:dyDescent="0.25">
      <c r="B248" t="s">
        <v>1015</v>
      </c>
      <c r="C248">
        <v>1053320246</v>
      </c>
      <c r="E248">
        <v>1053320246</v>
      </c>
      <c r="F248" t="s">
        <v>986</v>
      </c>
      <c r="G248">
        <v>75015</v>
      </c>
    </row>
    <row r="249" spans="2:7" x14ac:dyDescent="0.25">
      <c r="B249" t="s">
        <v>1018</v>
      </c>
      <c r="C249">
        <v>1025783489</v>
      </c>
      <c r="E249">
        <v>1025783489</v>
      </c>
      <c r="F249" t="s">
        <v>986</v>
      </c>
      <c r="G249">
        <v>75015</v>
      </c>
    </row>
    <row r="250" spans="2:7" x14ac:dyDescent="0.25">
      <c r="B250" t="s">
        <v>1026</v>
      </c>
      <c r="C250">
        <v>1047804388</v>
      </c>
      <c r="E250">
        <v>1047804388</v>
      </c>
      <c r="F250" t="s">
        <v>986</v>
      </c>
      <c r="G250">
        <v>75016</v>
      </c>
    </row>
    <row r="251" spans="2:7" x14ac:dyDescent="0.25">
      <c r="B251" t="s">
        <v>1029</v>
      </c>
      <c r="C251">
        <v>1038957187</v>
      </c>
      <c r="E251">
        <v>1038957187</v>
      </c>
      <c r="F251" t="s">
        <v>986</v>
      </c>
      <c r="G251">
        <v>75016</v>
      </c>
    </row>
    <row r="252" spans="2:7" x14ac:dyDescent="0.25">
      <c r="B252" t="s">
        <v>1190</v>
      </c>
      <c r="C252">
        <v>1076318276</v>
      </c>
      <c r="E252">
        <v>1076318276</v>
      </c>
      <c r="F252" t="s">
        <v>986</v>
      </c>
      <c r="G252">
        <v>75016</v>
      </c>
    </row>
    <row r="253" spans="2:7" x14ac:dyDescent="0.25">
      <c r="B253" t="s">
        <v>1037</v>
      </c>
      <c r="C253">
        <v>1094548474</v>
      </c>
      <c r="E253">
        <v>1094548474</v>
      </c>
      <c r="F253" t="s">
        <v>986</v>
      </c>
      <c r="G253">
        <v>75021</v>
      </c>
    </row>
    <row r="254" spans="2:7" x14ac:dyDescent="0.25">
      <c r="B254" t="s">
        <v>1040</v>
      </c>
      <c r="C254">
        <v>1059431484</v>
      </c>
      <c r="E254">
        <v>1059431484</v>
      </c>
      <c r="F254" t="s">
        <v>986</v>
      </c>
      <c r="G254">
        <v>75021</v>
      </c>
    </row>
    <row r="255" spans="2:7" x14ac:dyDescent="0.25">
      <c r="B255" t="s">
        <v>1042</v>
      </c>
      <c r="C255">
        <v>1076094125</v>
      </c>
      <c r="E255">
        <v>1076094125</v>
      </c>
      <c r="F255" t="s">
        <v>986</v>
      </c>
      <c r="G255">
        <v>75021</v>
      </c>
    </row>
    <row r="256" spans="2:7" x14ac:dyDescent="0.25">
      <c r="B256" t="s">
        <v>1051</v>
      </c>
      <c r="C256">
        <v>1088622723</v>
      </c>
      <c r="E256">
        <v>1088622723</v>
      </c>
      <c r="F256" t="s">
        <v>986</v>
      </c>
      <c r="G256">
        <v>75021</v>
      </c>
    </row>
    <row r="257" spans="2:7" x14ac:dyDescent="0.25">
      <c r="B257" t="s">
        <v>1056</v>
      </c>
      <c r="C257">
        <v>1079690507</v>
      </c>
      <c r="E257">
        <v>1079690507</v>
      </c>
      <c r="F257" t="s">
        <v>986</v>
      </c>
      <c r="G257">
        <v>75021</v>
      </c>
    </row>
    <row r="258" spans="2:7" x14ac:dyDescent="0.25">
      <c r="B258" t="s">
        <v>1048</v>
      </c>
      <c r="C258">
        <v>1077420279</v>
      </c>
      <c r="E258">
        <v>1077420279</v>
      </c>
      <c r="F258" t="s">
        <v>986</v>
      </c>
      <c r="G258">
        <v>75021</v>
      </c>
    </row>
    <row r="259" spans="2:7" x14ac:dyDescent="0.25">
      <c r="B259" t="s">
        <v>1059</v>
      </c>
      <c r="C259">
        <v>1076317823</v>
      </c>
      <c r="E259">
        <v>1076317823</v>
      </c>
      <c r="F259" t="s">
        <v>986</v>
      </c>
      <c r="G259">
        <v>75021</v>
      </c>
    </row>
    <row r="260" spans="2:7" x14ac:dyDescent="0.25">
      <c r="B260" t="s">
        <v>1062</v>
      </c>
      <c r="C260">
        <v>1067997120</v>
      </c>
      <c r="E260">
        <v>1067997120</v>
      </c>
      <c r="F260" t="s">
        <v>986</v>
      </c>
      <c r="G260">
        <v>75021</v>
      </c>
    </row>
    <row r="261" spans="2:7" x14ac:dyDescent="0.25">
      <c r="B261" t="s">
        <v>1064</v>
      </c>
      <c r="C261">
        <v>1089069221</v>
      </c>
      <c r="E261">
        <v>1089069221</v>
      </c>
      <c r="F261" t="s">
        <v>986</v>
      </c>
      <c r="G261">
        <v>75021</v>
      </c>
    </row>
    <row r="262" spans="2:7" x14ac:dyDescent="0.25">
      <c r="B262" t="s">
        <v>1075</v>
      </c>
      <c r="C262">
        <v>1048349342</v>
      </c>
      <c r="E262">
        <v>1048349342</v>
      </c>
      <c r="F262" t="s">
        <v>986</v>
      </c>
      <c r="G262">
        <v>75021</v>
      </c>
    </row>
    <row r="263" spans="2:7" x14ac:dyDescent="0.25">
      <c r="B263" t="s">
        <v>1078</v>
      </c>
      <c r="C263">
        <v>1073145862</v>
      </c>
      <c r="E263">
        <v>1073145862</v>
      </c>
      <c r="F263" t="s">
        <v>986</v>
      </c>
      <c r="G263">
        <v>75008</v>
      </c>
    </row>
    <row r="264" spans="2:7" x14ac:dyDescent="0.25">
      <c r="B264" t="s">
        <v>1085</v>
      </c>
      <c r="C264">
        <v>1070724230</v>
      </c>
      <c r="E264">
        <v>1070724230</v>
      </c>
      <c r="F264" t="s">
        <v>986</v>
      </c>
      <c r="G264">
        <v>75008</v>
      </c>
    </row>
    <row r="265" spans="2:7" x14ac:dyDescent="0.25">
      <c r="B265" t="s">
        <v>1088</v>
      </c>
      <c r="C265">
        <v>1015558933</v>
      </c>
      <c r="E265">
        <v>1015558933</v>
      </c>
      <c r="F265" t="s">
        <v>986</v>
      </c>
      <c r="G265">
        <v>75008</v>
      </c>
    </row>
    <row r="266" spans="2:7" x14ac:dyDescent="0.25">
      <c r="B266" t="s">
        <v>1080</v>
      </c>
      <c r="C266">
        <v>1075496958</v>
      </c>
      <c r="E266">
        <v>1075496958</v>
      </c>
      <c r="F266" t="s">
        <v>986</v>
      </c>
      <c r="G266">
        <v>75008</v>
      </c>
    </row>
    <row r="267" spans="2:7" x14ac:dyDescent="0.25">
      <c r="B267" t="s">
        <v>1072</v>
      </c>
      <c r="C267">
        <v>1088085947</v>
      </c>
      <c r="E267">
        <v>1088085947</v>
      </c>
      <c r="F267" t="s">
        <v>986</v>
      </c>
      <c r="G267">
        <v>75008</v>
      </c>
    </row>
    <row r="268" spans="2:7" x14ac:dyDescent="0.25">
      <c r="B268" t="s">
        <v>1090</v>
      </c>
      <c r="C268">
        <v>1055708836</v>
      </c>
      <c r="E268">
        <v>1055708836</v>
      </c>
      <c r="F268" t="s">
        <v>986</v>
      </c>
      <c r="G268">
        <v>75008</v>
      </c>
    </row>
    <row r="269" spans="2:7" x14ac:dyDescent="0.25">
      <c r="B269" t="s">
        <v>1092</v>
      </c>
      <c r="C269">
        <v>1096523608</v>
      </c>
      <c r="E269">
        <v>1096523608</v>
      </c>
      <c r="F269" t="s">
        <v>986</v>
      </c>
      <c r="G269">
        <v>75008</v>
      </c>
    </row>
    <row r="270" spans="2:7" x14ac:dyDescent="0.25">
      <c r="B270" t="s">
        <v>1097</v>
      </c>
      <c r="C270">
        <v>1092464849</v>
      </c>
      <c r="E270">
        <v>1092464849</v>
      </c>
      <c r="F270" t="s">
        <v>986</v>
      </c>
      <c r="G270">
        <v>75032</v>
      </c>
    </row>
    <row r="271" spans="2:7" x14ac:dyDescent="0.25">
      <c r="B271" t="s">
        <v>1099</v>
      </c>
      <c r="C271">
        <v>1121692527</v>
      </c>
      <c r="E271">
        <v>1121692527</v>
      </c>
      <c r="F271" t="s">
        <v>986</v>
      </c>
      <c r="G271">
        <v>75032</v>
      </c>
    </row>
    <row r="272" spans="2:7" x14ac:dyDescent="0.25">
      <c r="B272" t="s">
        <v>1101</v>
      </c>
      <c r="C272">
        <v>1101498614</v>
      </c>
      <c r="E272">
        <v>1101498614</v>
      </c>
      <c r="F272" t="s">
        <v>986</v>
      </c>
      <c r="G272">
        <v>75032</v>
      </c>
    </row>
    <row r="273" spans="2:7" x14ac:dyDescent="0.25">
      <c r="B273" t="s">
        <v>228</v>
      </c>
      <c r="C273">
        <v>1082985886</v>
      </c>
      <c r="E273">
        <v>1082985886</v>
      </c>
      <c r="F273" t="s">
        <v>221</v>
      </c>
      <c r="G273">
        <v>23012</v>
      </c>
    </row>
    <row r="274" spans="2:7" x14ac:dyDescent="0.25">
      <c r="B274" t="s">
        <v>229</v>
      </c>
      <c r="C274">
        <v>1102889571</v>
      </c>
      <c r="E274">
        <v>1102889571</v>
      </c>
      <c r="F274" t="s">
        <v>221</v>
      </c>
      <c r="G274">
        <v>23012</v>
      </c>
    </row>
    <row r="275" spans="2:7" x14ac:dyDescent="0.25">
      <c r="B275" t="s">
        <v>237</v>
      </c>
      <c r="C275">
        <v>1079147755</v>
      </c>
      <c r="E275">
        <v>1079147755</v>
      </c>
      <c r="F275" t="s">
        <v>221</v>
      </c>
      <c r="G275">
        <v>23012</v>
      </c>
    </row>
    <row r="276" spans="2:7" x14ac:dyDescent="0.25">
      <c r="B276" t="s">
        <v>401</v>
      </c>
      <c r="C276">
        <v>1079480776</v>
      </c>
      <c r="E276">
        <v>1079480776</v>
      </c>
      <c r="F276" t="s">
        <v>221</v>
      </c>
      <c r="G276">
        <v>23012</v>
      </c>
    </row>
    <row r="277" spans="2:7" x14ac:dyDescent="0.25">
      <c r="B277" t="s">
        <v>400</v>
      </c>
      <c r="C277">
        <v>1022371551</v>
      </c>
      <c r="E277">
        <v>1022371551</v>
      </c>
      <c r="F277" t="s">
        <v>221</v>
      </c>
      <c r="G277">
        <v>23012</v>
      </c>
    </row>
    <row r="278" spans="2:7" x14ac:dyDescent="0.25">
      <c r="B278" t="s">
        <v>223</v>
      </c>
      <c r="C278">
        <v>1075437036</v>
      </c>
      <c r="E278">
        <v>1075437036</v>
      </c>
      <c r="F278" t="s">
        <v>221</v>
      </c>
      <c r="G278">
        <v>23012</v>
      </c>
    </row>
    <row r="279" spans="2:7" x14ac:dyDescent="0.25">
      <c r="B279" t="s">
        <v>230</v>
      </c>
      <c r="C279">
        <v>1001455433</v>
      </c>
      <c r="E279">
        <v>1001455433</v>
      </c>
      <c r="F279" t="s">
        <v>221</v>
      </c>
      <c r="G279">
        <v>23012</v>
      </c>
    </row>
    <row r="280" spans="2:7" x14ac:dyDescent="0.25">
      <c r="B280" t="s">
        <v>234</v>
      </c>
      <c r="C280">
        <v>1056194085</v>
      </c>
      <c r="E280">
        <v>1056194085</v>
      </c>
      <c r="F280" t="s">
        <v>221</v>
      </c>
      <c r="G280">
        <v>23012</v>
      </c>
    </row>
    <row r="281" spans="2:7" x14ac:dyDescent="0.25">
      <c r="B281" t="s">
        <v>226</v>
      </c>
      <c r="C281">
        <v>1069670485</v>
      </c>
      <c r="E281">
        <v>1069670485</v>
      </c>
      <c r="F281" t="s">
        <v>221</v>
      </c>
      <c r="G281">
        <v>23012</v>
      </c>
    </row>
    <row r="282" spans="2:7" x14ac:dyDescent="0.25">
      <c r="B282" t="s">
        <v>239</v>
      </c>
      <c r="C282">
        <v>1073012492</v>
      </c>
      <c r="E282">
        <v>1073012492</v>
      </c>
      <c r="F282" t="s">
        <v>221</v>
      </c>
      <c r="G282">
        <v>23012</v>
      </c>
    </row>
    <row r="283" spans="2:7" x14ac:dyDescent="0.25">
      <c r="B283" t="s">
        <v>403</v>
      </c>
      <c r="C283">
        <v>1064628553</v>
      </c>
      <c r="E283">
        <v>1064628553</v>
      </c>
      <c r="F283" t="s">
        <v>221</v>
      </c>
      <c r="G283">
        <v>23012</v>
      </c>
    </row>
    <row r="284" spans="2:7" x14ac:dyDescent="0.25">
      <c r="B284" t="s">
        <v>231</v>
      </c>
      <c r="C284">
        <v>1049980657</v>
      </c>
      <c r="E284">
        <v>1049980657</v>
      </c>
      <c r="F284" t="s">
        <v>221</v>
      </c>
      <c r="G284">
        <v>23012</v>
      </c>
    </row>
    <row r="285" spans="2:7" x14ac:dyDescent="0.25">
      <c r="B285" t="s">
        <v>402</v>
      </c>
      <c r="C285">
        <v>1073751818</v>
      </c>
      <c r="E285">
        <v>1073751818</v>
      </c>
      <c r="F285" t="s">
        <v>221</v>
      </c>
      <c r="G285">
        <v>23012</v>
      </c>
    </row>
    <row r="286" spans="2:7" x14ac:dyDescent="0.25">
      <c r="B286" t="s">
        <v>303</v>
      </c>
      <c r="C286">
        <v>1055300030</v>
      </c>
      <c r="E286">
        <v>1055300030</v>
      </c>
      <c r="F286" t="s">
        <v>221</v>
      </c>
      <c r="G286">
        <v>23012</v>
      </c>
    </row>
    <row r="287" spans="2:7" x14ac:dyDescent="0.25">
      <c r="B287" t="s">
        <v>241</v>
      </c>
      <c r="C287">
        <v>1083220317</v>
      </c>
      <c r="E287">
        <v>1083220317</v>
      </c>
      <c r="F287" t="s">
        <v>221</v>
      </c>
      <c r="G287">
        <v>23015</v>
      </c>
    </row>
    <row r="288" spans="2:7" x14ac:dyDescent="0.25">
      <c r="B288" t="s">
        <v>244</v>
      </c>
      <c r="C288">
        <v>1071212201</v>
      </c>
      <c r="E288">
        <v>1071212201</v>
      </c>
      <c r="F288" t="s">
        <v>221</v>
      </c>
      <c r="G288">
        <v>23015</v>
      </c>
    </row>
    <row r="289" spans="2:7" x14ac:dyDescent="0.25">
      <c r="B289" t="s">
        <v>246</v>
      </c>
      <c r="C289">
        <v>1071143844</v>
      </c>
      <c r="E289">
        <v>1071143844</v>
      </c>
      <c r="F289" t="s">
        <v>221</v>
      </c>
      <c r="G289">
        <v>23015</v>
      </c>
    </row>
    <row r="290" spans="2:7" x14ac:dyDescent="0.25">
      <c r="B290" t="s">
        <v>408</v>
      </c>
      <c r="C290">
        <v>1013150469</v>
      </c>
      <c r="E290">
        <v>1013150469</v>
      </c>
      <c r="F290" t="s">
        <v>221</v>
      </c>
      <c r="G290">
        <v>33027</v>
      </c>
    </row>
    <row r="291" spans="2:7" x14ac:dyDescent="0.25">
      <c r="B291" t="s">
        <v>406</v>
      </c>
      <c r="C291">
        <v>1028736880</v>
      </c>
      <c r="E291">
        <v>1028736880</v>
      </c>
      <c r="F291" t="s">
        <v>221</v>
      </c>
      <c r="G291">
        <v>33027</v>
      </c>
    </row>
    <row r="292" spans="2:7" x14ac:dyDescent="0.25">
      <c r="B292" t="s">
        <v>530</v>
      </c>
      <c r="C292">
        <v>1045949573</v>
      </c>
      <c r="E292">
        <v>1045949573</v>
      </c>
      <c r="F292" t="s">
        <v>221</v>
      </c>
      <c r="G292">
        <v>33027</v>
      </c>
    </row>
    <row r="293" spans="2:7" x14ac:dyDescent="0.25">
      <c r="B293" t="s">
        <v>256</v>
      </c>
      <c r="C293">
        <v>1080862376</v>
      </c>
      <c r="E293">
        <v>1080862376</v>
      </c>
      <c r="F293" t="s">
        <v>221</v>
      </c>
      <c r="G293">
        <v>33027</v>
      </c>
    </row>
    <row r="294" spans="2:7" x14ac:dyDescent="0.25">
      <c r="B294" t="s">
        <v>264</v>
      </c>
      <c r="C294">
        <v>1011825161</v>
      </c>
      <c r="E294">
        <v>1011825161</v>
      </c>
      <c r="F294" t="s">
        <v>221</v>
      </c>
      <c r="G294">
        <v>33027</v>
      </c>
    </row>
    <row r="295" spans="2:7" x14ac:dyDescent="0.25">
      <c r="B295" t="s">
        <v>404</v>
      </c>
      <c r="C295">
        <v>1029246590</v>
      </c>
      <c r="E295">
        <v>1029246590</v>
      </c>
      <c r="F295" t="s">
        <v>221</v>
      </c>
      <c r="G295">
        <v>33027</v>
      </c>
    </row>
    <row r="296" spans="2:7" x14ac:dyDescent="0.25">
      <c r="B296" t="s">
        <v>251</v>
      </c>
      <c r="C296">
        <v>1009684679</v>
      </c>
      <c r="E296">
        <v>1009684679</v>
      </c>
      <c r="F296" t="s">
        <v>221</v>
      </c>
      <c r="G296">
        <v>33027</v>
      </c>
    </row>
    <row r="297" spans="2:7" x14ac:dyDescent="0.25">
      <c r="B297" t="s">
        <v>254</v>
      </c>
      <c r="C297">
        <v>1028825774</v>
      </c>
      <c r="E297">
        <v>1028825774</v>
      </c>
      <c r="F297" t="s">
        <v>221</v>
      </c>
      <c r="G297">
        <v>33027</v>
      </c>
    </row>
    <row r="298" spans="2:7" x14ac:dyDescent="0.25">
      <c r="B298" t="s">
        <v>371</v>
      </c>
      <c r="C298">
        <v>1020548291</v>
      </c>
      <c r="E298">
        <v>1020548291</v>
      </c>
      <c r="F298" t="s">
        <v>221</v>
      </c>
      <c r="G298">
        <v>33027</v>
      </c>
    </row>
    <row r="299" spans="2:7" x14ac:dyDescent="0.25">
      <c r="B299" t="s">
        <v>370</v>
      </c>
      <c r="C299">
        <v>1015071093</v>
      </c>
      <c r="E299">
        <v>1015071093</v>
      </c>
      <c r="F299" t="s">
        <v>221</v>
      </c>
      <c r="G299">
        <v>33027</v>
      </c>
    </row>
    <row r="300" spans="2:7" x14ac:dyDescent="0.25">
      <c r="B300" t="s">
        <v>268</v>
      </c>
      <c r="C300">
        <v>1036645156</v>
      </c>
      <c r="E300">
        <v>1036645156</v>
      </c>
      <c r="F300" t="s">
        <v>221</v>
      </c>
      <c r="G300">
        <v>73001</v>
      </c>
    </row>
    <row r="301" spans="2:7" x14ac:dyDescent="0.25">
      <c r="B301" t="s">
        <v>410</v>
      </c>
      <c r="C301">
        <v>1077080297</v>
      </c>
      <c r="E301">
        <v>1077080297</v>
      </c>
      <c r="F301" t="s">
        <v>221</v>
      </c>
      <c r="G301">
        <v>73001</v>
      </c>
    </row>
    <row r="302" spans="2:7" x14ac:dyDescent="0.25">
      <c r="B302" t="s">
        <v>412</v>
      </c>
      <c r="C302">
        <v>1095267108</v>
      </c>
      <c r="E302">
        <v>1095267108</v>
      </c>
      <c r="F302" t="s">
        <v>221</v>
      </c>
      <c r="G302">
        <v>73001</v>
      </c>
    </row>
    <row r="303" spans="2:7" x14ac:dyDescent="0.25">
      <c r="B303" t="s">
        <v>304</v>
      </c>
      <c r="C303">
        <v>1056084708</v>
      </c>
      <c r="E303">
        <v>1056084708</v>
      </c>
      <c r="F303" t="s">
        <v>221</v>
      </c>
      <c r="G303">
        <v>73001</v>
      </c>
    </row>
    <row r="304" spans="2:7" x14ac:dyDescent="0.25">
      <c r="B304" t="s">
        <v>269</v>
      </c>
      <c r="C304">
        <v>1002767141</v>
      </c>
      <c r="E304">
        <v>1002767141</v>
      </c>
      <c r="F304" t="s">
        <v>221</v>
      </c>
      <c r="G304">
        <v>73001</v>
      </c>
    </row>
    <row r="305" spans="2:7" x14ac:dyDescent="0.25">
      <c r="B305" t="s">
        <v>266</v>
      </c>
      <c r="C305">
        <v>1012742050</v>
      </c>
      <c r="E305">
        <v>1012742050</v>
      </c>
      <c r="F305" t="s">
        <v>221</v>
      </c>
      <c r="G305">
        <v>73001</v>
      </c>
    </row>
    <row r="306" spans="2:7" x14ac:dyDescent="0.25">
      <c r="B306" t="s">
        <v>306</v>
      </c>
      <c r="C306">
        <v>1034936144</v>
      </c>
      <c r="E306">
        <v>1034936144</v>
      </c>
      <c r="F306" t="s">
        <v>221</v>
      </c>
      <c r="G306">
        <v>73001</v>
      </c>
    </row>
    <row r="307" spans="2:7" x14ac:dyDescent="0.25">
      <c r="B307" t="s">
        <v>259</v>
      </c>
      <c r="C307">
        <v>1050458908</v>
      </c>
      <c r="E307">
        <v>1050458908</v>
      </c>
      <c r="F307" t="s">
        <v>221</v>
      </c>
      <c r="G307">
        <v>73001</v>
      </c>
    </row>
    <row r="308" spans="2:7" x14ac:dyDescent="0.25">
      <c r="B308" t="s">
        <v>261</v>
      </c>
      <c r="C308">
        <v>1077952503</v>
      </c>
      <c r="E308">
        <v>1077952503</v>
      </c>
      <c r="F308" t="s">
        <v>221</v>
      </c>
      <c r="G308">
        <v>73001</v>
      </c>
    </row>
    <row r="309" spans="2:7" x14ac:dyDescent="0.25">
      <c r="B309" t="s">
        <v>417</v>
      </c>
      <c r="C309">
        <v>1016508358</v>
      </c>
      <c r="E309">
        <v>1016508358</v>
      </c>
      <c r="F309" t="s">
        <v>221</v>
      </c>
      <c r="G309">
        <v>73004</v>
      </c>
    </row>
    <row r="310" spans="2:7" x14ac:dyDescent="0.25">
      <c r="B310" t="s">
        <v>272</v>
      </c>
      <c r="C310">
        <v>1073381533</v>
      </c>
      <c r="E310">
        <v>1073381533</v>
      </c>
      <c r="F310" t="s">
        <v>221</v>
      </c>
      <c r="G310">
        <v>73004</v>
      </c>
    </row>
    <row r="311" spans="2:7" x14ac:dyDescent="0.25">
      <c r="B311" t="s">
        <v>416</v>
      </c>
      <c r="C311">
        <v>1078994207</v>
      </c>
      <c r="E311">
        <v>1078994207</v>
      </c>
      <c r="F311" t="s">
        <v>221</v>
      </c>
      <c r="G311">
        <v>73004</v>
      </c>
    </row>
    <row r="312" spans="2:7" x14ac:dyDescent="0.25">
      <c r="B312" t="s">
        <v>262</v>
      </c>
      <c r="C312">
        <v>1073315655</v>
      </c>
      <c r="E312">
        <v>1073315655</v>
      </c>
      <c r="F312" t="s">
        <v>221</v>
      </c>
      <c r="G312">
        <v>73004</v>
      </c>
    </row>
    <row r="313" spans="2:7" x14ac:dyDescent="0.25">
      <c r="B313" t="s">
        <v>280</v>
      </c>
      <c r="C313">
        <v>1085887683</v>
      </c>
      <c r="E313">
        <v>1085887683</v>
      </c>
      <c r="F313" t="s">
        <v>221</v>
      </c>
      <c r="G313">
        <v>73030</v>
      </c>
    </row>
    <row r="314" spans="2:7" x14ac:dyDescent="0.25">
      <c r="B314" t="s">
        <v>281</v>
      </c>
      <c r="C314">
        <v>1060037437</v>
      </c>
      <c r="E314">
        <v>1060037437</v>
      </c>
      <c r="F314" t="s">
        <v>221</v>
      </c>
      <c r="G314">
        <v>73030</v>
      </c>
    </row>
    <row r="315" spans="2:7" x14ac:dyDescent="0.25">
      <c r="B315" t="s">
        <v>283</v>
      </c>
      <c r="C315">
        <v>1056862608</v>
      </c>
      <c r="E315">
        <v>1056862608</v>
      </c>
      <c r="F315" t="s">
        <v>221</v>
      </c>
      <c r="G315">
        <v>73030</v>
      </c>
    </row>
    <row r="316" spans="2:7" x14ac:dyDescent="0.25">
      <c r="B316" t="s">
        <v>285</v>
      </c>
      <c r="C316">
        <v>1073356626</v>
      </c>
      <c r="E316">
        <v>1073356626</v>
      </c>
      <c r="F316" t="s">
        <v>221</v>
      </c>
      <c r="G316">
        <v>73030</v>
      </c>
    </row>
    <row r="317" spans="2:7" x14ac:dyDescent="0.25">
      <c r="B317" t="s">
        <v>287</v>
      </c>
      <c r="C317">
        <v>1077980843</v>
      </c>
      <c r="E317">
        <v>1077980843</v>
      </c>
      <c r="F317" t="s">
        <v>221</v>
      </c>
      <c r="G317">
        <v>73030</v>
      </c>
    </row>
    <row r="318" spans="2:7" x14ac:dyDescent="0.25">
      <c r="B318" t="s">
        <v>288</v>
      </c>
      <c r="C318">
        <v>1052165170</v>
      </c>
      <c r="E318">
        <v>1052165170</v>
      </c>
      <c r="F318" t="s">
        <v>221</v>
      </c>
      <c r="G318">
        <v>73030</v>
      </c>
    </row>
    <row r="319" spans="2:7" x14ac:dyDescent="0.25">
      <c r="B319" t="s">
        <v>419</v>
      </c>
      <c r="C319">
        <v>1068661113</v>
      </c>
      <c r="E319">
        <v>1068661113</v>
      </c>
      <c r="F319" t="s">
        <v>221</v>
      </c>
      <c r="G319">
        <v>73030</v>
      </c>
    </row>
    <row r="320" spans="2:7" x14ac:dyDescent="0.25">
      <c r="B320" t="s">
        <v>296</v>
      </c>
      <c r="C320">
        <v>1029719430</v>
      </c>
      <c r="E320">
        <v>1029719430</v>
      </c>
      <c r="F320" t="s">
        <v>221</v>
      </c>
      <c r="G320">
        <v>13014</v>
      </c>
    </row>
    <row r="321" spans="2:7" x14ac:dyDescent="0.25">
      <c r="B321" t="s">
        <v>294</v>
      </c>
      <c r="C321">
        <v>1062044688</v>
      </c>
      <c r="E321">
        <v>1062044688</v>
      </c>
      <c r="F321" t="s">
        <v>221</v>
      </c>
      <c r="G321">
        <v>13014</v>
      </c>
    </row>
    <row r="322" spans="2:7" x14ac:dyDescent="0.25">
      <c r="B322" t="s">
        <v>308</v>
      </c>
      <c r="C322">
        <v>1008876987</v>
      </c>
      <c r="E322">
        <v>1008876987</v>
      </c>
      <c r="F322" t="s">
        <v>221</v>
      </c>
      <c r="G322">
        <v>13014</v>
      </c>
    </row>
    <row r="323" spans="2:7" x14ac:dyDescent="0.25">
      <c r="B323" t="s">
        <v>298</v>
      </c>
      <c r="C323">
        <v>1028815189</v>
      </c>
      <c r="E323">
        <v>1028815189</v>
      </c>
      <c r="F323" t="s">
        <v>221</v>
      </c>
      <c r="G323">
        <v>13014</v>
      </c>
    </row>
    <row r="324" spans="2:7" x14ac:dyDescent="0.25">
      <c r="B324" t="s">
        <v>291</v>
      </c>
      <c r="C324">
        <v>1037982392</v>
      </c>
      <c r="E324">
        <v>1037982392</v>
      </c>
      <c r="F324" t="s">
        <v>221</v>
      </c>
      <c r="G324">
        <v>13014</v>
      </c>
    </row>
    <row r="325" spans="2:7" x14ac:dyDescent="0.25">
      <c r="B325" t="s">
        <v>533</v>
      </c>
      <c r="C325">
        <v>1053893002</v>
      </c>
      <c r="E325">
        <v>1053893002</v>
      </c>
      <c r="F325" t="s">
        <v>221</v>
      </c>
      <c r="G325">
        <v>13014</v>
      </c>
    </row>
    <row r="326" spans="2:7" x14ac:dyDescent="0.25">
      <c r="B326" t="s">
        <v>297</v>
      </c>
      <c r="C326">
        <v>1036431722</v>
      </c>
      <c r="E326">
        <v>1036431722</v>
      </c>
      <c r="F326" t="s">
        <v>221</v>
      </c>
      <c r="G326">
        <v>13014</v>
      </c>
    </row>
    <row r="327" spans="2:7" x14ac:dyDescent="0.25">
      <c r="B327" t="s">
        <v>423</v>
      </c>
      <c r="C327">
        <v>1061145775</v>
      </c>
      <c r="E327">
        <v>1061145775</v>
      </c>
      <c r="F327" t="s">
        <v>221</v>
      </c>
      <c r="G327">
        <v>13014</v>
      </c>
    </row>
    <row r="328" spans="2:7" x14ac:dyDescent="0.25">
      <c r="B328" t="s">
        <v>276</v>
      </c>
      <c r="C328">
        <v>1082871888</v>
      </c>
      <c r="E328">
        <v>1082871888</v>
      </c>
      <c r="F328" t="s">
        <v>221</v>
      </c>
      <c r="G328">
        <v>13016</v>
      </c>
    </row>
    <row r="329" spans="2:7" x14ac:dyDescent="0.25">
      <c r="B329" t="s">
        <v>312</v>
      </c>
      <c r="C329">
        <v>1053396931</v>
      </c>
      <c r="E329">
        <v>1053396931</v>
      </c>
      <c r="F329" t="s">
        <v>221</v>
      </c>
      <c r="G329">
        <v>13016</v>
      </c>
    </row>
    <row r="330" spans="2:7" x14ac:dyDescent="0.25">
      <c r="B330" t="s">
        <v>309</v>
      </c>
      <c r="C330">
        <v>1049619107</v>
      </c>
      <c r="E330">
        <v>1049619107</v>
      </c>
      <c r="F330" t="s">
        <v>221</v>
      </c>
      <c r="G330">
        <v>13016</v>
      </c>
    </row>
    <row r="331" spans="2:7" x14ac:dyDescent="0.25">
      <c r="B331" t="s">
        <v>235</v>
      </c>
      <c r="C331">
        <v>1002668026</v>
      </c>
      <c r="E331">
        <v>1002668026</v>
      </c>
      <c r="F331" t="s">
        <v>221</v>
      </c>
      <c r="G331">
        <v>13016</v>
      </c>
    </row>
    <row r="332" spans="2:7" x14ac:dyDescent="0.25">
      <c r="B332" t="s">
        <v>399</v>
      </c>
      <c r="C332">
        <v>1064784570</v>
      </c>
      <c r="E332">
        <v>1064784570</v>
      </c>
      <c r="F332" t="s">
        <v>221</v>
      </c>
      <c r="G332">
        <v>13016</v>
      </c>
    </row>
    <row r="333" spans="2:7" x14ac:dyDescent="0.25">
      <c r="B333" t="s">
        <v>421</v>
      </c>
      <c r="C333">
        <v>1074663806</v>
      </c>
      <c r="E333">
        <v>1074663806</v>
      </c>
      <c r="F333" t="s">
        <v>221</v>
      </c>
      <c r="G333">
        <v>13016</v>
      </c>
    </row>
    <row r="334" spans="2:7" x14ac:dyDescent="0.25">
      <c r="B334" t="s">
        <v>398</v>
      </c>
      <c r="C334">
        <v>1093770830</v>
      </c>
      <c r="E334">
        <v>1093770830</v>
      </c>
      <c r="F334" t="s">
        <v>221</v>
      </c>
      <c r="G334">
        <v>13016</v>
      </c>
    </row>
    <row r="335" spans="2:7" x14ac:dyDescent="0.25">
      <c r="B335" t="s">
        <v>275</v>
      </c>
      <c r="C335">
        <v>1033108224</v>
      </c>
      <c r="E335">
        <v>1033108224</v>
      </c>
      <c r="F335" t="s">
        <v>221</v>
      </c>
      <c r="G335">
        <v>13016</v>
      </c>
    </row>
    <row r="336" spans="2:7" x14ac:dyDescent="0.25">
      <c r="B336" t="s">
        <v>62</v>
      </c>
      <c r="C336">
        <v>1075861979</v>
      </c>
      <c r="E336">
        <v>1075861979</v>
      </c>
      <c r="F336" t="s">
        <v>221</v>
      </c>
      <c r="G336">
        <v>13012</v>
      </c>
    </row>
    <row r="337" spans="2:7" x14ac:dyDescent="0.25">
      <c r="B337" t="s">
        <v>411</v>
      </c>
      <c r="C337">
        <v>1078230370</v>
      </c>
      <c r="E337">
        <v>1078230370</v>
      </c>
      <c r="F337" t="s">
        <v>221</v>
      </c>
      <c r="G337">
        <v>13012</v>
      </c>
    </row>
    <row r="338" spans="2:7" x14ac:dyDescent="0.25">
      <c r="B338" t="s">
        <v>414</v>
      </c>
      <c r="C338">
        <v>1009361062</v>
      </c>
      <c r="E338">
        <v>1009361062</v>
      </c>
      <c r="F338" t="s">
        <v>221</v>
      </c>
      <c r="G338">
        <v>13012</v>
      </c>
    </row>
    <row r="339" spans="2:7" x14ac:dyDescent="0.25">
      <c r="B339" t="s">
        <v>300</v>
      </c>
      <c r="C339">
        <v>1076380581</v>
      </c>
      <c r="E339">
        <v>1076380581</v>
      </c>
      <c r="F339" t="s">
        <v>221</v>
      </c>
      <c r="G339">
        <v>13012</v>
      </c>
    </row>
    <row r="340" spans="2:7" x14ac:dyDescent="0.25">
      <c r="B340" t="s">
        <v>317</v>
      </c>
      <c r="C340">
        <v>1003976691</v>
      </c>
    </row>
    <row r="341" spans="2:7" x14ac:dyDescent="0.25">
      <c r="B341" t="s">
        <v>319</v>
      </c>
      <c r="C341">
        <v>1042534501</v>
      </c>
    </row>
    <row r="342" spans="2:7" x14ac:dyDescent="0.25">
      <c r="B342" t="s">
        <v>338</v>
      </c>
      <c r="C342">
        <v>1003756218</v>
      </c>
    </row>
    <row r="343" spans="2:7" x14ac:dyDescent="0.25">
      <c r="B343" t="s">
        <v>1183</v>
      </c>
      <c r="C343">
        <v>1071323115</v>
      </c>
    </row>
    <row r="344" spans="2:7" x14ac:dyDescent="0.25">
      <c r="B344" t="s">
        <v>369</v>
      </c>
      <c r="C344">
        <v>1022527145</v>
      </c>
    </row>
    <row r="345" spans="2:7" x14ac:dyDescent="0.25">
      <c r="B345" t="s">
        <v>336</v>
      </c>
      <c r="C345">
        <v>1029116793</v>
      </c>
    </row>
    <row r="346" spans="2:7" x14ac:dyDescent="0.25">
      <c r="B346" t="s">
        <v>442</v>
      </c>
      <c r="C346">
        <v>1032278804</v>
      </c>
    </row>
    <row r="347" spans="2:7" x14ac:dyDescent="0.25">
      <c r="B347" t="s">
        <v>318</v>
      </c>
      <c r="C347">
        <v>1007110701</v>
      </c>
    </row>
    <row r="348" spans="2:7" x14ac:dyDescent="0.25">
      <c r="B348" t="s">
        <v>316</v>
      </c>
      <c r="C348">
        <v>1004517817</v>
      </c>
    </row>
    <row r="349" spans="2:7" x14ac:dyDescent="0.25">
      <c r="B349" t="s">
        <v>321</v>
      </c>
      <c r="C349">
        <v>1010783049</v>
      </c>
    </row>
    <row r="350" spans="2:7" x14ac:dyDescent="0.25">
      <c r="B350" t="s">
        <v>315</v>
      </c>
      <c r="C350">
        <v>1003289889</v>
      </c>
    </row>
    <row r="351" spans="2:7" x14ac:dyDescent="0.25">
      <c r="B351" t="s">
        <v>358</v>
      </c>
      <c r="C351">
        <v>1015192337</v>
      </c>
    </row>
    <row r="352" spans="2:7" x14ac:dyDescent="0.25">
      <c r="B352" t="s">
        <v>324</v>
      </c>
      <c r="C352">
        <v>1079132765</v>
      </c>
    </row>
    <row r="353" spans="2:3" x14ac:dyDescent="0.25">
      <c r="B353" t="s">
        <v>443</v>
      </c>
      <c r="C353">
        <v>1007760216</v>
      </c>
    </row>
    <row r="354" spans="2:3" x14ac:dyDescent="0.25">
      <c r="B354" t="s">
        <v>327</v>
      </c>
      <c r="C354">
        <v>1034255511</v>
      </c>
    </row>
    <row r="355" spans="2:3" x14ac:dyDescent="0.25">
      <c r="B355" t="s">
        <v>326</v>
      </c>
      <c r="C355">
        <v>1049683111</v>
      </c>
    </row>
    <row r="356" spans="2:3" x14ac:dyDescent="0.25">
      <c r="B356" t="s">
        <v>329</v>
      </c>
      <c r="C356">
        <v>1031797200</v>
      </c>
    </row>
    <row r="357" spans="2:3" x14ac:dyDescent="0.25">
      <c r="B357" t="s">
        <v>363</v>
      </c>
      <c r="C357">
        <v>1010803540</v>
      </c>
    </row>
    <row r="358" spans="2:3" x14ac:dyDescent="0.25">
      <c r="B358" t="s">
        <v>346</v>
      </c>
      <c r="C358">
        <v>1002553905</v>
      </c>
    </row>
    <row r="359" spans="2:3" x14ac:dyDescent="0.25">
      <c r="B359" t="s">
        <v>357</v>
      </c>
      <c r="C359">
        <v>1068470671</v>
      </c>
    </row>
    <row r="360" spans="2:3" x14ac:dyDescent="0.25">
      <c r="B360" t="s">
        <v>446</v>
      </c>
      <c r="C360">
        <v>1027399235</v>
      </c>
    </row>
    <row r="361" spans="2:3" x14ac:dyDescent="0.25">
      <c r="B361" t="s">
        <v>331</v>
      </c>
      <c r="C361">
        <v>1005302656</v>
      </c>
    </row>
    <row r="362" spans="2:3" x14ac:dyDescent="0.25">
      <c r="B362" t="s">
        <v>366</v>
      </c>
      <c r="C362">
        <v>1077552790</v>
      </c>
    </row>
    <row r="363" spans="2:3" x14ac:dyDescent="0.25">
      <c r="B363" t="s">
        <v>332</v>
      </c>
      <c r="C363">
        <v>1004938344</v>
      </c>
    </row>
    <row r="364" spans="2:3" x14ac:dyDescent="0.25">
      <c r="B364" t="s">
        <v>333</v>
      </c>
      <c r="C364">
        <v>1019831138</v>
      </c>
    </row>
    <row r="365" spans="2:3" x14ac:dyDescent="0.25">
      <c r="B365" t="s">
        <v>367</v>
      </c>
      <c r="C365">
        <v>1003737390</v>
      </c>
    </row>
    <row r="366" spans="2:3" x14ac:dyDescent="0.25">
      <c r="B366" t="s">
        <v>335</v>
      </c>
      <c r="C366">
        <v>1073487082</v>
      </c>
    </row>
    <row r="367" spans="2:3" x14ac:dyDescent="0.25">
      <c r="B367" t="s">
        <v>445</v>
      </c>
      <c r="C367">
        <v>1067766806</v>
      </c>
    </row>
    <row r="368" spans="2:3" x14ac:dyDescent="0.25">
      <c r="B368" t="s">
        <v>348</v>
      </c>
      <c r="C368">
        <v>1060533427</v>
      </c>
    </row>
    <row r="369" spans="2:3" x14ac:dyDescent="0.25">
      <c r="B369" t="s">
        <v>341</v>
      </c>
      <c r="C369">
        <v>1017434091</v>
      </c>
    </row>
    <row r="370" spans="2:3" x14ac:dyDescent="0.25">
      <c r="B370" t="s">
        <v>339</v>
      </c>
      <c r="C370">
        <v>1015700162</v>
      </c>
    </row>
    <row r="371" spans="2:3" x14ac:dyDescent="0.25">
      <c r="B371" t="s">
        <v>459</v>
      </c>
      <c r="C371">
        <v>1090166685</v>
      </c>
    </row>
    <row r="372" spans="2:3" x14ac:dyDescent="0.25">
      <c r="B372" t="s">
        <v>448</v>
      </c>
      <c r="C372">
        <v>1054866429</v>
      </c>
    </row>
    <row r="373" spans="2:3" x14ac:dyDescent="0.25">
      <c r="B373" t="s">
        <v>351</v>
      </c>
      <c r="C373">
        <v>1022712143</v>
      </c>
    </row>
    <row r="374" spans="2:3" x14ac:dyDescent="0.25">
      <c r="B374" t="s">
        <v>323</v>
      </c>
      <c r="C374">
        <v>1069090783</v>
      </c>
    </row>
    <row r="375" spans="2:3" x14ac:dyDescent="0.25">
      <c r="B375" t="s">
        <v>355</v>
      </c>
      <c r="C375">
        <v>1003593264</v>
      </c>
    </row>
    <row r="376" spans="2:3" x14ac:dyDescent="0.25">
      <c r="B376" t="s">
        <v>349</v>
      </c>
      <c r="C376">
        <v>1074176551</v>
      </c>
    </row>
    <row r="377" spans="2:3" x14ac:dyDescent="0.25">
      <c r="B377" t="s">
        <v>361</v>
      </c>
      <c r="C377">
        <v>1076354982</v>
      </c>
    </row>
    <row r="378" spans="2:3" x14ac:dyDescent="0.25">
      <c r="B378" t="s">
        <v>364</v>
      </c>
      <c r="C378">
        <v>1033935568</v>
      </c>
    </row>
    <row r="379" spans="2:3" x14ac:dyDescent="0.25">
      <c r="B379" t="s">
        <v>449</v>
      </c>
      <c r="C379">
        <v>1017611763</v>
      </c>
    </row>
    <row r="380" spans="2:3" x14ac:dyDescent="0.25">
      <c r="B380" t="s">
        <v>345</v>
      </c>
      <c r="C380">
        <v>1019895109</v>
      </c>
    </row>
    <row r="381" spans="2:3" x14ac:dyDescent="0.25">
      <c r="B381" t="s">
        <v>359</v>
      </c>
      <c r="C381">
        <v>1003125992</v>
      </c>
    </row>
    <row r="382" spans="2:3" x14ac:dyDescent="0.25">
      <c r="B382" t="s">
        <v>362</v>
      </c>
      <c r="C382">
        <v>1005751506</v>
      </c>
    </row>
    <row r="383" spans="2:3" x14ac:dyDescent="0.25">
      <c r="B383" t="s">
        <v>455</v>
      </c>
      <c r="C383">
        <v>1073850503</v>
      </c>
    </row>
    <row r="384" spans="2:3" x14ac:dyDescent="0.25">
      <c r="B384" t="s">
        <v>451</v>
      </c>
      <c r="C384">
        <v>1044166013</v>
      </c>
    </row>
    <row r="385" spans="2:3" x14ac:dyDescent="0.25">
      <c r="B385" t="s">
        <v>353</v>
      </c>
      <c r="C385">
        <v>1004603856</v>
      </c>
    </row>
    <row r="386" spans="2:3" x14ac:dyDescent="0.25">
      <c r="B386" t="s">
        <v>354</v>
      </c>
      <c r="C386">
        <v>1026683472</v>
      </c>
    </row>
    <row r="387" spans="2:3" x14ac:dyDescent="0.25">
      <c r="B387" t="s">
        <v>368</v>
      </c>
      <c r="C387">
        <v>1003732284</v>
      </c>
    </row>
    <row r="388" spans="2:3" x14ac:dyDescent="0.25">
      <c r="B388" t="s">
        <v>320</v>
      </c>
      <c r="C388">
        <v>1060515499</v>
      </c>
    </row>
    <row r="389" spans="2:3" x14ac:dyDescent="0.25">
      <c r="B389" t="s">
        <v>458</v>
      </c>
      <c r="C389">
        <v>1002391686</v>
      </c>
    </row>
    <row r="390" spans="2:3" x14ac:dyDescent="0.25">
      <c r="B390" t="s">
        <v>457</v>
      </c>
      <c r="C390">
        <v>1049989674</v>
      </c>
    </row>
    <row r="391" spans="2:3" x14ac:dyDescent="0.25">
      <c r="B391" t="s">
        <v>374</v>
      </c>
      <c r="C391">
        <v>1083311546</v>
      </c>
    </row>
    <row r="392" spans="2:3" x14ac:dyDescent="0.25">
      <c r="B392" t="s">
        <v>132</v>
      </c>
      <c r="C392">
        <v>1071206393</v>
      </c>
    </row>
    <row r="393" spans="2:3" x14ac:dyDescent="0.25">
      <c r="B393" t="s">
        <v>375</v>
      </c>
      <c r="C393">
        <v>1068795028</v>
      </c>
    </row>
    <row r="394" spans="2:3" x14ac:dyDescent="0.25">
      <c r="B394" t="s">
        <v>187</v>
      </c>
      <c r="C394">
        <v>1066643220</v>
      </c>
    </row>
    <row r="395" spans="2:3" x14ac:dyDescent="0.25">
      <c r="B395" t="s">
        <v>1211</v>
      </c>
      <c r="C395">
        <v>1071216921</v>
      </c>
    </row>
    <row r="396" spans="2:3" x14ac:dyDescent="0.25">
      <c r="B396" t="s">
        <v>117</v>
      </c>
      <c r="C396">
        <v>1046800189</v>
      </c>
    </row>
    <row r="397" spans="2:3" x14ac:dyDescent="0.25">
      <c r="B397" t="s">
        <v>376</v>
      </c>
      <c r="C397">
        <v>1030960825</v>
      </c>
    </row>
    <row r="398" spans="2:3" x14ac:dyDescent="0.25">
      <c r="B398" t="s">
        <v>128</v>
      </c>
      <c r="C398">
        <v>1080205246</v>
      </c>
    </row>
    <row r="399" spans="2:3" x14ac:dyDescent="0.25">
      <c r="B399" t="s">
        <v>133</v>
      </c>
      <c r="C399">
        <v>1075286219</v>
      </c>
    </row>
    <row r="400" spans="2:3" x14ac:dyDescent="0.25">
      <c r="B400" t="s">
        <v>122</v>
      </c>
      <c r="C400">
        <v>1053742787</v>
      </c>
    </row>
    <row r="401" spans="2:3" x14ac:dyDescent="0.25">
      <c r="B401" t="s">
        <v>156</v>
      </c>
      <c r="C401">
        <v>1107914770</v>
      </c>
    </row>
    <row r="402" spans="2:3" x14ac:dyDescent="0.25">
      <c r="B402" t="s">
        <v>147</v>
      </c>
      <c r="C402">
        <v>1007585415</v>
      </c>
    </row>
    <row r="403" spans="2:3" x14ac:dyDescent="0.25">
      <c r="B403" t="s">
        <v>141</v>
      </c>
      <c r="C403">
        <v>1071607582</v>
      </c>
    </row>
    <row r="404" spans="2:3" x14ac:dyDescent="0.25">
      <c r="B404" t="s">
        <v>148</v>
      </c>
      <c r="C404">
        <v>1068952017</v>
      </c>
    </row>
    <row r="405" spans="2:3" x14ac:dyDescent="0.25">
      <c r="B405" t="s">
        <v>176</v>
      </c>
      <c r="C405">
        <v>1060270921</v>
      </c>
    </row>
    <row r="406" spans="2:3" x14ac:dyDescent="0.25">
      <c r="B406" t="s">
        <v>380</v>
      </c>
      <c r="C406">
        <v>1061804017</v>
      </c>
    </row>
    <row r="407" spans="2:3" x14ac:dyDescent="0.25">
      <c r="B407" t="s">
        <v>1152</v>
      </c>
      <c r="C407">
        <v>1079041156</v>
      </c>
    </row>
    <row r="408" spans="2:3" x14ac:dyDescent="0.25">
      <c r="B408" t="s">
        <v>149</v>
      </c>
      <c r="C408">
        <v>1055550261</v>
      </c>
    </row>
    <row r="409" spans="2:3" x14ac:dyDescent="0.25">
      <c r="B409" t="s">
        <v>378</v>
      </c>
      <c r="C409">
        <v>1047589641</v>
      </c>
    </row>
    <row r="410" spans="2:3" x14ac:dyDescent="0.25">
      <c r="B410" t="s">
        <v>157</v>
      </c>
      <c r="C410">
        <v>1067759249</v>
      </c>
    </row>
    <row r="411" spans="2:3" x14ac:dyDescent="0.25">
      <c r="B411" t="s">
        <v>158</v>
      </c>
      <c r="C411">
        <v>1080909599</v>
      </c>
    </row>
    <row r="412" spans="2:3" x14ac:dyDescent="0.25">
      <c r="B412" t="s">
        <v>673</v>
      </c>
      <c r="C412">
        <v>1092529856</v>
      </c>
    </row>
    <row r="413" spans="2:3" x14ac:dyDescent="0.25">
      <c r="B413" t="s">
        <v>159</v>
      </c>
      <c r="C413">
        <v>1021516545</v>
      </c>
    </row>
    <row r="414" spans="2:3" x14ac:dyDescent="0.25">
      <c r="B414" t="s">
        <v>489</v>
      </c>
      <c r="C414">
        <v>1018368926</v>
      </c>
    </row>
    <row r="415" spans="2:3" x14ac:dyDescent="0.25">
      <c r="B415" t="s">
        <v>394</v>
      </c>
      <c r="C415">
        <v>1049638594</v>
      </c>
    </row>
    <row r="416" spans="2:3" x14ac:dyDescent="0.25">
      <c r="B416" t="s">
        <v>193</v>
      </c>
      <c r="C416">
        <v>1049004409</v>
      </c>
    </row>
    <row r="417" spans="2:3" x14ac:dyDescent="0.25">
      <c r="B417" t="s">
        <v>197</v>
      </c>
      <c r="C417">
        <v>1051279097</v>
      </c>
    </row>
    <row r="418" spans="2:3" x14ac:dyDescent="0.25">
      <c r="B418" t="s">
        <v>528</v>
      </c>
      <c r="C418">
        <v>1012390231</v>
      </c>
    </row>
    <row r="419" spans="2:3" x14ac:dyDescent="0.25">
      <c r="B419" t="s">
        <v>174</v>
      </c>
      <c r="C419">
        <v>1012499917</v>
      </c>
    </row>
    <row r="420" spans="2:3" x14ac:dyDescent="0.25">
      <c r="B420" t="s">
        <v>166</v>
      </c>
      <c r="C420">
        <v>1050547494</v>
      </c>
    </row>
    <row r="421" spans="2:3" x14ac:dyDescent="0.25">
      <c r="B421" t="s">
        <v>171</v>
      </c>
      <c r="C421">
        <v>1018303014</v>
      </c>
    </row>
    <row r="422" spans="2:3" x14ac:dyDescent="0.25">
      <c r="B422" t="s">
        <v>169</v>
      </c>
      <c r="C422">
        <v>1075572469</v>
      </c>
    </row>
    <row r="423" spans="2:3" x14ac:dyDescent="0.25">
      <c r="B423" t="s">
        <v>461</v>
      </c>
      <c r="C423">
        <v>1039390255</v>
      </c>
    </row>
    <row r="424" spans="2:3" x14ac:dyDescent="0.25">
      <c r="B424" t="s">
        <v>173</v>
      </c>
      <c r="C424">
        <v>1074085745</v>
      </c>
    </row>
    <row r="425" spans="2:3" x14ac:dyDescent="0.25">
      <c r="B425" t="s">
        <v>139</v>
      </c>
      <c r="C425">
        <v>1041158229</v>
      </c>
    </row>
    <row r="426" spans="2:3" x14ac:dyDescent="0.25">
      <c r="B426" t="s">
        <v>170</v>
      </c>
      <c r="C426">
        <v>1065107508</v>
      </c>
    </row>
    <row r="427" spans="2:3" x14ac:dyDescent="0.25">
      <c r="B427" t="s">
        <v>382</v>
      </c>
      <c r="C427">
        <v>1061929673</v>
      </c>
    </row>
    <row r="428" spans="2:3" x14ac:dyDescent="0.25">
      <c r="B428" t="s">
        <v>168</v>
      </c>
      <c r="C428">
        <v>1075215317</v>
      </c>
    </row>
    <row r="429" spans="2:3" x14ac:dyDescent="0.25">
      <c r="B429" t="s">
        <v>179</v>
      </c>
      <c r="C429">
        <v>1080225111</v>
      </c>
    </row>
    <row r="430" spans="2:3" x14ac:dyDescent="0.25">
      <c r="B430" t="s">
        <v>120</v>
      </c>
      <c r="C430">
        <v>1075477404</v>
      </c>
    </row>
    <row r="431" spans="2:3" x14ac:dyDescent="0.25">
      <c r="B431" t="s">
        <v>181</v>
      </c>
      <c r="C431">
        <v>1023642745</v>
      </c>
    </row>
    <row r="432" spans="2:3" x14ac:dyDescent="0.25">
      <c r="B432" t="s">
        <v>182</v>
      </c>
      <c r="C432">
        <v>1062667736</v>
      </c>
    </row>
    <row r="433" spans="2:3" x14ac:dyDescent="0.25">
      <c r="B433" t="s">
        <v>396</v>
      </c>
      <c r="C433">
        <v>1085716346</v>
      </c>
    </row>
    <row r="434" spans="2:3" x14ac:dyDescent="0.25">
      <c r="B434" t="s">
        <v>124</v>
      </c>
      <c r="C434">
        <v>1006151797</v>
      </c>
    </row>
    <row r="435" spans="2:3" x14ac:dyDescent="0.25">
      <c r="B435" t="s">
        <v>189</v>
      </c>
      <c r="C435">
        <v>1033369552</v>
      </c>
    </row>
    <row r="436" spans="2:3" x14ac:dyDescent="0.25">
      <c r="B436" t="s">
        <v>190</v>
      </c>
      <c r="C436">
        <v>1026531804</v>
      </c>
    </row>
    <row r="437" spans="2:3" x14ac:dyDescent="0.25">
      <c r="B437" t="s">
        <v>397</v>
      </c>
      <c r="C437">
        <v>1064567405</v>
      </c>
    </row>
    <row r="438" spans="2:3" x14ac:dyDescent="0.25">
      <c r="B438" t="s">
        <v>114</v>
      </c>
      <c r="C438">
        <v>1060508452</v>
      </c>
    </row>
    <row r="439" spans="2:3" x14ac:dyDescent="0.25">
      <c r="B439" t="s">
        <v>192</v>
      </c>
      <c r="C439">
        <v>1077080693</v>
      </c>
    </row>
    <row r="440" spans="2:3" x14ac:dyDescent="0.25">
      <c r="B440" t="s">
        <v>194</v>
      </c>
      <c r="C440">
        <v>1068416344</v>
      </c>
    </row>
    <row r="441" spans="2:3" x14ac:dyDescent="0.25">
      <c r="B441" t="s">
        <v>196</v>
      </c>
      <c r="C441">
        <v>1031871781</v>
      </c>
    </row>
    <row r="442" spans="2:3" x14ac:dyDescent="0.25">
      <c r="B442" t="s">
        <v>198</v>
      </c>
      <c r="C442">
        <v>1077831095</v>
      </c>
    </row>
    <row r="443" spans="2:3" x14ac:dyDescent="0.25">
      <c r="B443" t="s">
        <v>218</v>
      </c>
      <c r="C443">
        <v>1061115562</v>
      </c>
    </row>
    <row r="444" spans="2:3" x14ac:dyDescent="0.25">
      <c r="B444" t="s">
        <v>491</v>
      </c>
      <c r="C444">
        <v>1099165514</v>
      </c>
    </row>
    <row r="445" spans="2:3" x14ac:dyDescent="0.25">
      <c r="B445" t="s">
        <v>385</v>
      </c>
      <c r="C445">
        <v>1075262004</v>
      </c>
    </row>
    <row r="446" spans="2:3" x14ac:dyDescent="0.25">
      <c r="B446" t="s">
        <v>219</v>
      </c>
      <c r="C446">
        <v>1088354160</v>
      </c>
    </row>
    <row r="447" spans="2:3" x14ac:dyDescent="0.25">
      <c r="B447" t="s">
        <v>205</v>
      </c>
      <c r="C447">
        <v>1006275190</v>
      </c>
    </row>
    <row r="448" spans="2:3" x14ac:dyDescent="0.25">
      <c r="B448" t="s">
        <v>203</v>
      </c>
      <c r="C448">
        <v>1045376108</v>
      </c>
    </row>
    <row r="449" spans="2:3" x14ac:dyDescent="0.25">
      <c r="B449" t="s">
        <v>386</v>
      </c>
      <c r="C449">
        <v>1041407568</v>
      </c>
    </row>
    <row r="450" spans="2:3" x14ac:dyDescent="0.25">
      <c r="B450" t="s">
        <v>215</v>
      </c>
      <c r="C450">
        <v>1096582471</v>
      </c>
    </row>
    <row r="451" spans="2:3" x14ac:dyDescent="0.25">
      <c r="B451" t="s">
        <v>210</v>
      </c>
      <c r="C451">
        <v>1014232787</v>
      </c>
    </row>
    <row r="452" spans="2:3" x14ac:dyDescent="0.25">
      <c r="B452" t="s">
        <v>388</v>
      </c>
      <c r="C452">
        <v>1091990729</v>
      </c>
    </row>
    <row r="453" spans="2:3" x14ac:dyDescent="0.25">
      <c r="B453" t="s">
        <v>311</v>
      </c>
      <c r="C453">
        <v>1010894671</v>
      </c>
    </row>
    <row r="454" spans="2:3" x14ac:dyDescent="0.25">
      <c r="B454" t="s">
        <v>129</v>
      </c>
      <c r="C454">
        <v>1004533178</v>
      </c>
    </row>
    <row r="455" spans="2:3" x14ac:dyDescent="0.25">
      <c r="B455" t="s">
        <v>126</v>
      </c>
      <c r="C455">
        <v>1051156162</v>
      </c>
    </row>
    <row r="456" spans="2:3" x14ac:dyDescent="0.25">
      <c r="B456" t="s">
        <v>1213</v>
      </c>
      <c r="C456">
        <v>1061212906</v>
      </c>
    </row>
    <row r="457" spans="2:3" x14ac:dyDescent="0.25">
      <c r="B457" t="s">
        <v>162</v>
      </c>
      <c r="C457">
        <v>1074025709</v>
      </c>
    </row>
    <row r="458" spans="2:3" x14ac:dyDescent="0.25">
      <c r="B458" t="s">
        <v>163</v>
      </c>
      <c r="C458">
        <v>1086160171</v>
      </c>
    </row>
    <row r="459" spans="2:3" x14ac:dyDescent="0.25">
      <c r="B459" t="s">
        <v>180</v>
      </c>
      <c r="C459">
        <v>1057769414</v>
      </c>
    </row>
    <row r="460" spans="2:3" x14ac:dyDescent="0.25">
      <c r="B460" t="s">
        <v>130</v>
      </c>
      <c r="C460">
        <v>1061312664</v>
      </c>
    </row>
    <row r="461" spans="2:3" x14ac:dyDescent="0.25">
      <c r="B461" t="s">
        <v>220</v>
      </c>
      <c r="C461">
        <v>1083191039</v>
      </c>
    </row>
    <row r="462" spans="2:3" x14ac:dyDescent="0.25">
      <c r="B462" t="s">
        <v>201</v>
      </c>
      <c r="C462">
        <v>1060592951</v>
      </c>
    </row>
    <row r="463" spans="2:3" x14ac:dyDescent="0.25">
      <c r="B463" t="s">
        <v>211</v>
      </c>
      <c r="C463">
        <v>1061370142</v>
      </c>
    </row>
    <row r="464" spans="2:3" x14ac:dyDescent="0.25">
      <c r="B464" t="s">
        <v>214</v>
      </c>
      <c r="C464">
        <v>1030921751</v>
      </c>
    </row>
    <row r="465" spans="2:3" x14ac:dyDescent="0.25">
      <c r="B465" t="s">
        <v>485</v>
      </c>
      <c r="C465">
        <v>1064548900</v>
      </c>
    </row>
    <row r="466" spans="2:3" x14ac:dyDescent="0.25">
      <c r="B466" t="s">
        <v>204</v>
      </c>
      <c r="C466">
        <v>1088904402</v>
      </c>
    </row>
    <row r="467" spans="2:3" x14ac:dyDescent="0.25">
      <c r="B467" t="s">
        <v>206</v>
      </c>
      <c r="C467">
        <v>1046721559</v>
      </c>
    </row>
    <row r="468" spans="2:3" x14ac:dyDescent="0.25">
      <c r="B468" t="s">
        <v>33</v>
      </c>
      <c r="C468">
        <v>1072831629</v>
      </c>
    </row>
    <row r="469" spans="2:3" x14ac:dyDescent="0.25">
      <c r="B469" t="s">
        <v>492</v>
      </c>
      <c r="C469">
        <v>1091887388</v>
      </c>
    </row>
    <row r="470" spans="2:3" x14ac:dyDescent="0.25">
      <c r="B470" t="s">
        <v>527</v>
      </c>
      <c r="C470">
        <v>1122522244</v>
      </c>
    </row>
    <row r="471" spans="2:3" x14ac:dyDescent="0.25">
      <c r="B471" t="s">
        <v>479</v>
      </c>
      <c r="C471">
        <v>1094839089</v>
      </c>
    </row>
    <row r="472" spans="2:3" x14ac:dyDescent="0.25">
      <c r="B472" t="s">
        <v>40</v>
      </c>
      <c r="C472">
        <v>1085093654</v>
      </c>
    </row>
    <row r="473" spans="2:3" x14ac:dyDescent="0.25">
      <c r="B473" t="s">
        <v>754</v>
      </c>
      <c r="C473">
        <v>1078297759</v>
      </c>
    </row>
    <row r="474" spans="2:3" x14ac:dyDescent="0.25">
      <c r="B474" t="s">
        <v>481</v>
      </c>
      <c r="C474">
        <v>1067502060</v>
      </c>
    </row>
    <row r="475" spans="2:3" x14ac:dyDescent="0.25">
      <c r="B475" t="s">
        <v>38</v>
      </c>
      <c r="C475">
        <v>1088445323</v>
      </c>
    </row>
    <row r="476" spans="2:3" x14ac:dyDescent="0.25">
      <c r="B476" t="s">
        <v>537</v>
      </c>
      <c r="C476">
        <v>1087908651</v>
      </c>
    </row>
    <row r="477" spans="2:3" x14ac:dyDescent="0.25">
      <c r="B477" t="s">
        <v>484</v>
      </c>
      <c r="C477">
        <v>1087101398</v>
      </c>
    </row>
    <row r="478" spans="2:3" x14ac:dyDescent="0.25">
      <c r="B478" t="s">
        <v>428</v>
      </c>
      <c r="C478">
        <v>1053949341</v>
      </c>
    </row>
    <row r="479" spans="2:3" x14ac:dyDescent="0.25">
      <c r="B479" t="s">
        <v>45</v>
      </c>
      <c r="C479">
        <v>1063190621</v>
      </c>
    </row>
    <row r="480" spans="2:3" x14ac:dyDescent="0.25">
      <c r="B480" t="s">
        <v>47</v>
      </c>
      <c r="C480">
        <v>1042028231</v>
      </c>
    </row>
    <row r="481" spans="2:3" x14ac:dyDescent="0.25">
      <c r="B481" t="s">
        <v>49</v>
      </c>
      <c r="C481">
        <v>1021358377</v>
      </c>
    </row>
    <row r="482" spans="2:3" x14ac:dyDescent="0.25">
      <c r="B482" t="s">
        <v>50</v>
      </c>
      <c r="C482">
        <v>1066321231</v>
      </c>
    </row>
    <row r="483" spans="2:3" x14ac:dyDescent="0.25">
      <c r="B483" t="s">
        <v>51</v>
      </c>
      <c r="C483">
        <v>1049143066</v>
      </c>
    </row>
    <row r="484" spans="2:3" x14ac:dyDescent="0.25">
      <c r="B484" t="s">
        <v>55</v>
      </c>
      <c r="C484">
        <v>1028041018</v>
      </c>
    </row>
    <row r="485" spans="2:3" x14ac:dyDescent="0.25">
      <c r="B485" t="s">
        <v>430</v>
      </c>
      <c r="C485">
        <v>1057592089</v>
      </c>
    </row>
    <row r="486" spans="2:3" x14ac:dyDescent="0.25">
      <c r="B486" t="s">
        <v>61</v>
      </c>
      <c r="C486">
        <v>1057857342</v>
      </c>
    </row>
    <row r="487" spans="2:3" x14ac:dyDescent="0.25">
      <c r="B487" t="s">
        <v>57</v>
      </c>
      <c r="C487">
        <v>1068180684</v>
      </c>
    </row>
    <row r="488" spans="2:3" x14ac:dyDescent="0.25">
      <c r="B488" t="s">
        <v>56</v>
      </c>
      <c r="C488">
        <v>1044656633</v>
      </c>
    </row>
    <row r="489" spans="2:3" x14ac:dyDescent="0.25">
      <c r="B489" t="s">
        <v>54</v>
      </c>
      <c r="C489">
        <v>1044200820</v>
      </c>
    </row>
    <row r="490" spans="2:3" x14ac:dyDescent="0.25">
      <c r="B490" t="s">
        <v>58</v>
      </c>
      <c r="C490">
        <v>1028584595</v>
      </c>
    </row>
    <row r="491" spans="2:3" x14ac:dyDescent="0.25">
      <c r="B491" t="s">
        <v>39</v>
      </c>
      <c r="C491">
        <v>1029769542</v>
      </c>
    </row>
    <row r="492" spans="2:3" x14ac:dyDescent="0.25">
      <c r="B492" t="s">
        <v>475</v>
      </c>
      <c r="C492">
        <v>1047519184</v>
      </c>
    </row>
    <row r="493" spans="2:3" x14ac:dyDescent="0.25">
      <c r="B493" t="s">
        <v>373</v>
      </c>
      <c r="C493">
        <v>1073291187</v>
      </c>
    </row>
    <row r="494" spans="2:3" x14ac:dyDescent="0.25">
      <c r="B494" t="s">
        <v>480</v>
      </c>
      <c r="C494">
        <v>1088827306</v>
      </c>
    </row>
    <row r="495" spans="2:3" x14ac:dyDescent="0.25">
      <c r="B495" t="s">
        <v>67</v>
      </c>
      <c r="C495">
        <v>1074451665</v>
      </c>
    </row>
    <row r="496" spans="2:3" x14ac:dyDescent="0.25">
      <c r="B496" t="s">
        <v>431</v>
      </c>
      <c r="C496">
        <v>1031982711</v>
      </c>
    </row>
    <row r="497" spans="2:3" x14ac:dyDescent="0.25">
      <c r="B497" t="s">
        <v>46</v>
      </c>
      <c r="C497">
        <v>1046203335</v>
      </c>
    </row>
    <row r="498" spans="2:3" x14ac:dyDescent="0.25">
      <c r="B498" t="s">
        <v>34</v>
      </c>
      <c r="C498">
        <v>1064307042</v>
      </c>
    </row>
    <row r="499" spans="2:3" x14ac:dyDescent="0.25">
      <c r="B499" t="s">
        <v>66</v>
      </c>
      <c r="C499">
        <v>1014494163</v>
      </c>
    </row>
    <row r="500" spans="2:3" x14ac:dyDescent="0.25">
      <c r="B500" t="s">
        <v>433</v>
      </c>
      <c r="C500">
        <v>1024193268</v>
      </c>
    </row>
    <row r="501" spans="2:3" x14ac:dyDescent="0.25">
      <c r="B501" t="s">
        <v>434</v>
      </c>
      <c r="C501">
        <v>1029578257</v>
      </c>
    </row>
    <row r="502" spans="2:3" x14ac:dyDescent="0.25">
      <c r="B502" t="s">
        <v>74</v>
      </c>
      <c r="C502">
        <v>1071747545</v>
      </c>
    </row>
    <row r="503" spans="2:3" x14ac:dyDescent="0.25">
      <c r="B503" t="s">
        <v>71</v>
      </c>
      <c r="C503">
        <v>1084957305</v>
      </c>
    </row>
    <row r="504" spans="2:3" x14ac:dyDescent="0.25">
      <c r="B504" t="s">
        <v>73</v>
      </c>
      <c r="C504">
        <v>1127595948</v>
      </c>
    </row>
    <row r="505" spans="2:3" x14ac:dyDescent="0.25">
      <c r="B505" t="s">
        <v>93</v>
      </c>
      <c r="C505">
        <v>1037747621</v>
      </c>
    </row>
    <row r="506" spans="2:3" x14ac:dyDescent="0.25">
      <c r="B506" t="s">
        <v>96</v>
      </c>
      <c r="C506">
        <v>1063664930</v>
      </c>
    </row>
    <row r="507" spans="2:3" x14ac:dyDescent="0.25">
      <c r="B507" t="s">
        <v>76</v>
      </c>
      <c r="C507">
        <v>1030366650</v>
      </c>
    </row>
    <row r="508" spans="2:3" x14ac:dyDescent="0.25">
      <c r="B508" t="s">
        <v>78</v>
      </c>
      <c r="C508">
        <v>1036260378</v>
      </c>
    </row>
    <row r="509" spans="2:3" x14ac:dyDescent="0.25">
      <c r="B509" t="s">
        <v>80</v>
      </c>
      <c r="C509">
        <v>1076409562</v>
      </c>
    </row>
    <row r="510" spans="2:3" x14ac:dyDescent="0.25">
      <c r="B510" t="s">
        <v>81</v>
      </c>
      <c r="C510">
        <v>1080002510</v>
      </c>
    </row>
    <row r="511" spans="2:3" x14ac:dyDescent="0.25">
      <c r="B511" t="s">
        <v>98</v>
      </c>
      <c r="C511">
        <v>1020499156</v>
      </c>
    </row>
    <row r="512" spans="2:3" x14ac:dyDescent="0.25">
      <c r="B512" t="s">
        <v>82</v>
      </c>
      <c r="C512">
        <v>1047887672</v>
      </c>
    </row>
    <row r="513" spans="2:3" x14ac:dyDescent="0.25">
      <c r="B513" t="s">
        <v>107</v>
      </c>
      <c r="C513">
        <v>1123614586</v>
      </c>
    </row>
    <row r="514" spans="2:3" x14ac:dyDescent="0.25">
      <c r="B514" t="s">
        <v>86</v>
      </c>
      <c r="C514">
        <v>1092184785</v>
      </c>
    </row>
    <row r="515" spans="2:3" x14ac:dyDescent="0.25">
      <c r="B515" t="s">
        <v>476</v>
      </c>
      <c r="C515">
        <v>1113281149</v>
      </c>
    </row>
    <row r="516" spans="2:3" x14ac:dyDescent="0.25">
      <c r="B516" t="s">
        <v>477</v>
      </c>
      <c r="C516">
        <v>1078005558</v>
      </c>
    </row>
    <row r="517" spans="2:3" x14ac:dyDescent="0.25">
      <c r="B517" t="s">
        <v>88</v>
      </c>
      <c r="C517">
        <v>1065546887</v>
      </c>
    </row>
    <row r="518" spans="2:3" x14ac:dyDescent="0.25">
      <c r="B518" t="s">
        <v>438</v>
      </c>
      <c r="C518">
        <v>1055264798</v>
      </c>
    </row>
    <row r="519" spans="2:3" x14ac:dyDescent="0.25">
      <c r="B519" t="s">
        <v>478</v>
      </c>
      <c r="C519">
        <v>1080842576</v>
      </c>
    </row>
    <row r="520" spans="2:3" x14ac:dyDescent="0.25">
      <c r="B520" t="s">
        <v>79</v>
      </c>
      <c r="C520">
        <v>1053158133</v>
      </c>
    </row>
    <row r="521" spans="2:3" x14ac:dyDescent="0.25">
      <c r="B521" t="s">
        <v>77</v>
      </c>
      <c r="C521">
        <v>1049826744</v>
      </c>
    </row>
    <row r="522" spans="2:3" x14ac:dyDescent="0.25">
      <c r="B522" t="s">
        <v>105</v>
      </c>
      <c r="C522">
        <v>1127449880</v>
      </c>
    </row>
    <row r="523" spans="2:3" x14ac:dyDescent="0.25">
      <c r="B523" t="s">
        <v>435</v>
      </c>
      <c r="C523">
        <v>1074911817</v>
      </c>
    </row>
    <row r="524" spans="2:3" x14ac:dyDescent="0.25">
      <c r="B524" t="s">
        <v>103</v>
      </c>
      <c r="C524">
        <v>1034775245</v>
      </c>
    </row>
    <row r="525" spans="2:3" x14ac:dyDescent="0.25">
      <c r="B525" t="s">
        <v>100</v>
      </c>
      <c r="C525">
        <v>1050573029</v>
      </c>
    </row>
    <row r="526" spans="2:3" x14ac:dyDescent="0.25">
      <c r="B526" t="s">
        <v>101</v>
      </c>
      <c r="C526">
        <v>1123654079</v>
      </c>
    </row>
    <row r="527" spans="2:3" x14ac:dyDescent="0.25">
      <c r="B527" t="s">
        <v>437</v>
      </c>
      <c r="C527">
        <v>1038509343</v>
      </c>
    </row>
    <row r="528" spans="2:3" x14ac:dyDescent="0.25">
      <c r="B528" t="s">
        <v>110</v>
      </c>
      <c r="C528">
        <v>1045582036</v>
      </c>
    </row>
    <row r="529" spans="2:3" x14ac:dyDescent="0.25">
      <c r="B529" t="s">
        <v>68</v>
      </c>
      <c r="C529">
        <v>1121763286</v>
      </c>
    </row>
    <row r="530" spans="2:3" x14ac:dyDescent="0.25">
      <c r="B530" t="s">
        <v>94</v>
      </c>
      <c r="C530">
        <v>1072755885</v>
      </c>
    </row>
    <row r="531" spans="2:3" x14ac:dyDescent="0.25">
      <c r="B531" t="s">
        <v>36</v>
      </c>
      <c r="C531">
        <v>1129153399</v>
      </c>
    </row>
    <row r="532" spans="2:3" x14ac:dyDescent="0.25">
      <c r="B532" t="s">
        <v>91</v>
      </c>
      <c r="C532">
        <v>1126201233</v>
      </c>
    </row>
    <row r="533" spans="2:3" x14ac:dyDescent="0.25">
      <c r="B533" t="s">
        <v>108</v>
      </c>
      <c r="C533">
        <v>1093075628</v>
      </c>
    </row>
    <row r="534" spans="2:3" x14ac:dyDescent="0.25">
      <c r="B534" t="s">
        <v>97</v>
      </c>
      <c r="C534">
        <v>1058897529</v>
      </c>
    </row>
    <row r="535" spans="2:3" x14ac:dyDescent="0.25">
      <c r="B535" t="s">
        <v>937</v>
      </c>
      <c r="C535">
        <v>1053538888</v>
      </c>
    </row>
    <row r="536" spans="2:3" x14ac:dyDescent="0.25">
      <c r="B536" t="s">
        <v>1219</v>
      </c>
      <c r="C536">
        <v>1044383923</v>
      </c>
    </row>
    <row r="537" spans="2:3" x14ac:dyDescent="0.25">
      <c r="B537" t="s">
        <v>921</v>
      </c>
      <c r="C537">
        <v>1044926994</v>
      </c>
    </row>
    <row r="538" spans="2:3" x14ac:dyDescent="0.25">
      <c r="B538" t="s">
        <v>1254</v>
      </c>
      <c r="C538">
        <v>1014945479</v>
      </c>
    </row>
    <row r="539" spans="2:3" x14ac:dyDescent="0.25">
      <c r="B539" t="s">
        <v>926</v>
      </c>
      <c r="C539">
        <v>1036234472</v>
      </c>
    </row>
    <row r="540" spans="2:3" x14ac:dyDescent="0.25">
      <c r="B540" t="s">
        <v>911</v>
      </c>
      <c r="C540">
        <v>1069108395</v>
      </c>
    </row>
    <row r="541" spans="2:3" x14ac:dyDescent="0.25">
      <c r="B541" t="s">
        <v>934</v>
      </c>
      <c r="C541">
        <v>1067960813</v>
      </c>
    </row>
    <row r="542" spans="2:3" x14ac:dyDescent="0.25">
      <c r="B542" t="s">
        <v>924</v>
      </c>
      <c r="C542">
        <v>1058561174</v>
      </c>
    </row>
    <row r="543" spans="2:3" x14ac:dyDescent="0.25">
      <c r="B543" t="s">
        <v>1156</v>
      </c>
      <c r="C543">
        <v>1014598534</v>
      </c>
    </row>
    <row r="544" spans="2:3" x14ac:dyDescent="0.25">
      <c r="B544" t="s">
        <v>931</v>
      </c>
      <c r="C544">
        <v>1043068491</v>
      </c>
    </row>
    <row r="545" spans="2:3" x14ac:dyDescent="0.25">
      <c r="B545" t="s">
        <v>1231</v>
      </c>
      <c r="C545">
        <v>1096291222</v>
      </c>
    </row>
    <row r="546" spans="2:3" x14ac:dyDescent="0.25">
      <c r="B546" t="s">
        <v>914</v>
      </c>
      <c r="C546">
        <v>1071620445</v>
      </c>
    </row>
    <row r="547" spans="2:3" x14ac:dyDescent="0.25">
      <c r="B547" t="s">
        <v>916</v>
      </c>
      <c r="C547">
        <v>1066561158</v>
      </c>
    </row>
    <row r="548" spans="2:3" x14ac:dyDescent="0.25">
      <c r="B548" t="s">
        <v>946</v>
      </c>
      <c r="C548">
        <v>1082650423</v>
      </c>
    </row>
    <row r="549" spans="2:3" x14ac:dyDescent="0.25">
      <c r="B549" t="s">
        <v>948</v>
      </c>
      <c r="C549">
        <v>1055963530</v>
      </c>
    </row>
    <row r="550" spans="2:3" x14ac:dyDescent="0.25">
      <c r="B550" t="s">
        <v>951</v>
      </c>
      <c r="C550">
        <v>1057426338</v>
      </c>
    </row>
    <row r="551" spans="2:3" x14ac:dyDescent="0.25">
      <c r="B551" t="s">
        <v>953</v>
      </c>
      <c r="C551">
        <v>1014183691</v>
      </c>
    </row>
    <row r="552" spans="2:3" x14ac:dyDescent="0.25">
      <c r="B552" t="s">
        <v>1221</v>
      </c>
      <c r="C552">
        <v>1076645744</v>
      </c>
    </row>
    <row r="553" spans="2:3" x14ac:dyDescent="0.25">
      <c r="B553" t="s">
        <v>1257</v>
      </c>
      <c r="C553">
        <v>1065594846</v>
      </c>
    </row>
    <row r="554" spans="2:3" x14ac:dyDescent="0.25">
      <c r="B554" t="s">
        <v>963</v>
      </c>
      <c r="C554">
        <v>1038280812</v>
      </c>
    </row>
    <row r="555" spans="2:3" x14ac:dyDescent="0.25">
      <c r="B555" t="s">
        <v>965</v>
      </c>
      <c r="C555">
        <v>1014647729</v>
      </c>
    </row>
    <row r="556" spans="2:3" x14ac:dyDescent="0.25">
      <c r="B556" t="s">
        <v>1226</v>
      </c>
      <c r="C556">
        <v>1081085134</v>
      </c>
    </row>
    <row r="557" spans="2:3" x14ac:dyDescent="0.25">
      <c r="B557" t="s">
        <v>967</v>
      </c>
      <c r="C557">
        <v>1031350323</v>
      </c>
    </row>
    <row r="558" spans="2:3" x14ac:dyDescent="0.25">
      <c r="B558" t="s">
        <v>941</v>
      </c>
      <c r="C558">
        <v>1055097867</v>
      </c>
    </row>
    <row r="559" spans="2:3" x14ac:dyDescent="0.25">
      <c r="B559" t="s">
        <v>969</v>
      </c>
      <c r="C559">
        <v>1086972583</v>
      </c>
    </row>
    <row r="560" spans="2:3" x14ac:dyDescent="0.25">
      <c r="B560" t="s">
        <v>975</v>
      </c>
      <c r="C560">
        <v>1067351799</v>
      </c>
    </row>
    <row r="561" spans="2:3" x14ac:dyDescent="0.25">
      <c r="B561" t="s">
        <v>979</v>
      </c>
      <c r="C561">
        <v>1061974265</v>
      </c>
    </row>
    <row r="562" spans="2:3" x14ac:dyDescent="0.25">
      <c r="B562" t="s">
        <v>981</v>
      </c>
      <c r="C562">
        <v>1077812822</v>
      </c>
    </row>
    <row r="563" spans="2:3" x14ac:dyDescent="0.25">
      <c r="B563" t="s">
        <v>983</v>
      </c>
      <c r="C563">
        <v>1039370539</v>
      </c>
    </row>
    <row r="564" spans="2:3" x14ac:dyDescent="0.25">
      <c r="B564" t="s">
        <v>985</v>
      </c>
      <c r="C564">
        <v>1076802857</v>
      </c>
    </row>
    <row r="565" spans="2:3" x14ac:dyDescent="0.25">
      <c r="B565" t="s">
        <v>1105</v>
      </c>
      <c r="C565">
        <v>1028752549</v>
      </c>
    </row>
    <row r="566" spans="2:3" x14ac:dyDescent="0.25">
      <c r="B566" t="s">
        <v>1108</v>
      </c>
      <c r="C566">
        <v>1047830060</v>
      </c>
    </row>
    <row r="567" spans="2:3" x14ac:dyDescent="0.25">
      <c r="B567" t="s">
        <v>1111</v>
      </c>
      <c r="C567">
        <v>1056007147</v>
      </c>
    </row>
    <row r="568" spans="2:3" x14ac:dyDescent="0.25">
      <c r="B568" t="s">
        <v>1113</v>
      </c>
      <c r="C568">
        <v>1027262219</v>
      </c>
    </row>
    <row r="569" spans="2:3" x14ac:dyDescent="0.25">
      <c r="B569" t="s">
        <v>1123</v>
      </c>
      <c r="C569">
        <v>1081884353</v>
      </c>
    </row>
    <row r="570" spans="2:3" x14ac:dyDescent="0.25">
      <c r="B570" t="s">
        <v>1140</v>
      </c>
      <c r="C570">
        <v>1035853462</v>
      </c>
    </row>
    <row r="571" spans="2:3" x14ac:dyDescent="0.25">
      <c r="B571" t="s">
        <v>955</v>
      </c>
      <c r="C571">
        <v>1098812546</v>
      </c>
    </row>
    <row r="572" spans="2:3" x14ac:dyDescent="0.25">
      <c r="B572" t="s">
        <v>1126</v>
      </c>
      <c r="C572">
        <v>1055111130</v>
      </c>
    </row>
    <row r="573" spans="2:3" x14ac:dyDescent="0.25">
      <c r="B573" t="s">
        <v>1130</v>
      </c>
      <c r="C573">
        <v>1091772317</v>
      </c>
    </row>
    <row r="574" spans="2:3" x14ac:dyDescent="0.25">
      <c r="B574" t="s">
        <v>1119</v>
      </c>
      <c r="C574">
        <v>1075849107</v>
      </c>
    </row>
    <row r="575" spans="2:3" x14ac:dyDescent="0.25">
      <c r="B575" t="s">
        <v>1132</v>
      </c>
      <c r="C575">
        <v>1074722198</v>
      </c>
    </row>
    <row r="576" spans="2:3" x14ac:dyDescent="0.25">
      <c r="B576" t="s">
        <v>1188</v>
      </c>
      <c r="C576">
        <v>1074718832</v>
      </c>
    </row>
    <row r="577" spans="2:3" x14ac:dyDescent="0.25">
      <c r="B577" t="s">
        <v>1259</v>
      </c>
      <c r="C577">
        <v>1072442716</v>
      </c>
    </row>
    <row r="578" spans="2:3" x14ac:dyDescent="0.25">
      <c r="B578" t="s">
        <v>1149</v>
      </c>
      <c r="C578">
        <v>1098999665</v>
      </c>
    </row>
    <row r="579" spans="2:3" x14ac:dyDescent="0.25">
      <c r="B579" t="s">
        <v>1142</v>
      </c>
      <c r="C579">
        <v>1106631946</v>
      </c>
    </row>
    <row r="580" spans="2:3" x14ac:dyDescent="0.25">
      <c r="B580" t="s">
        <v>1144</v>
      </c>
      <c r="C580">
        <v>1086446828</v>
      </c>
    </row>
    <row r="581" spans="2:3" x14ac:dyDescent="0.25">
      <c r="B581" t="s">
        <v>993</v>
      </c>
      <c r="C581">
        <v>1048121204</v>
      </c>
    </row>
    <row r="582" spans="2:3" x14ac:dyDescent="0.25">
      <c r="B582" t="s">
        <v>995</v>
      </c>
      <c r="C582">
        <v>1093997532</v>
      </c>
    </row>
    <row r="583" spans="2:3" x14ac:dyDescent="0.25">
      <c r="B583" t="s">
        <v>997</v>
      </c>
      <c r="C583">
        <v>1072390352</v>
      </c>
    </row>
    <row r="584" spans="2:3" x14ac:dyDescent="0.25">
      <c r="B584" t="s">
        <v>1006</v>
      </c>
      <c r="C584">
        <v>1034121226</v>
      </c>
    </row>
    <row r="585" spans="2:3" x14ac:dyDescent="0.25">
      <c r="B585" t="s">
        <v>1009</v>
      </c>
      <c r="C585">
        <v>1055092090</v>
      </c>
    </row>
    <row r="586" spans="2:3" x14ac:dyDescent="0.25">
      <c r="B586" t="s">
        <v>1015</v>
      </c>
      <c r="C586">
        <v>1053320246</v>
      </c>
    </row>
    <row r="587" spans="2:3" x14ac:dyDescent="0.25">
      <c r="B587" t="s">
        <v>1018</v>
      </c>
      <c r="C587">
        <v>1025783489</v>
      </c>
    </row>
    <row r="588" spans="2:3" x14ac:dyDescent="0.25">
      <c r="B588" t="s">
        <v>1026</v>
      </c>
      <c r="C588">
        <v>1047804388</v>
      </c>
    </row>
    <row r="589" spans="2:3" x14ac:dyDescent="0.25">
      <c r="B589" t="s">
        <v>1029</v>
      </c>
      <c r="C589">
        <v>1038957187</v>
      </c>
    </row>
    <row r="590" spans="2:3" x14ac:dyDescent="0.25">
      <c r="B590" t="s">
        <v>1190</v>
      </c>
      <c r="C590">
        <v>1076318276</v>
      </c>
    </row>
    <row r="591" spans="2:3" x14ac:dyDescent="0.25">
      <c r="B591" t="s">
        <v>1037</v>
      </c>
      <c r="C591">
        <v>1094548474</v>
      </c>
    </row>
    <row r="592" spans="2:3" x14ac:dyDescent="0.25">
      <c r="B592" t="s">
        <v>1040</v>
      </c>
      <c r="C592">
        <v>1059431484</v>
      </c>
    </row>
    <row r="593" spans="2:3" x14ac:dyDescent="0.25">
      <c r="B593" t="s">
        <v>1042</v>
      </c>
      <c r="C593">
        <v>1076094125</v>
      </c>
    </row>
    <row r="594" spans="2:3" x14ac:dyDescent="0.25">
      <c r="B594" t="s">
        <v>1051</v>
      </c>
      <c r="C594">
        <v>1088622723</v>
      </c>
    </row>
    <row r="595" spans="2:3" x14ac:dyDescent="0.25">
      <c r="B595" t="s">
        <v>1056</v>
      </c>
      <c r="C595">
        <v>1079690507</v>
      </c>
    </row>
    <row r="596" spans="2:3" x14ac:dyDescent="0.25">
      <c r="B596" t="s">
        <v>1048</v>
      </c>
      <c r="C596">
        <v>1077420279</v>
      </c>
    </row>
    <row r="597" spans="2:3" x14ac:dyDescent="0.25">
      <c r="B597" t="s">
        <v>1059</v>
      </c>
      <c r="C597">
        <v>1076317823</v>
      </c>
    </row>
    <row r="598" spans="2:3" x14ac:dyDescent="0.25">
      <c r="B598" t="s">
        <v>1062</v>
      </c>
      <c r="C598">
        <v>1067997120</v>
      </c>
    </row>
    <row r="599" spans="2:3" x14ac:dyDescent="0.25">
      <c r="B599" t="s">
        <v>1064</v>
      </c>
      <c r="C599">
        <v>1089069221</v>
      </c>
    </row>
    <row r="600" spans="2:3" x14ac:dyDescent="0.25">
      <c r="B600" t="s">
        <v>1075</v>
      </c>
      <c r="C600">
        <v>1048349342</v>
      </c>
    </row>
    <row r="601" spans="2:3" x14ac:dyDescent="0.25">
      <c r="B601" t="s">
        <v>1078</v>
      </c>
      <c r="C601">
        <v>1073145862</v>
      </c>
    </row>
    <row r="602" spans="2:3" x14ac:dyDescent="0.25">
      <c r="B602" t="s">
        <v>1085</v>
      </c>
      <c r="C602">
        <v>1070724230</v>
      </c>
    </row>
    <row r="603" spans="2:3" x14ac:dyDescent="0.25">
      <c r="B603" t="s">
        <v>1088</v>
      </c>
      <c r="C603">
        <v>1015558933</v>
      </c>
    </row>
    <row r="604" spans="2:3" x14ac:dyDescent="0.25">
      <c r="B604" t="s">
        <v>1080</v>
      </c>
      <c r="C604">
        <v>1075496958</v>
      </c>
    </row>
    <row r="605" spans="2:3" x14ac:dyDescent="0.25">
      <c r="B605" t="s">
        <v>1072</v>
      </c>
      <c r="C605">
        <v>1088085947</v>
      </c>
    </row>
    <row r="606" spans="2:3" x14ac:dyDescent="0.25">
      <c r="B606" t="s">
        <v>1090</v>
      </c>
      <c r="C606">
        <v>1055708836</v>
      </c>
    </row>
    <row r="607" spans="2:3" x14ac:dyDescent="0.25">
      <c r="B607" t="s">
        <v>1092</v>
      </c>
      <c r="C607">
        <v>1096523608</v>
      </c>
    </row>
    <row r="608" spans="2:3" x14ac:dyDescent="0.25">
      <c r="B608" t="s">
        <v>1097</v>
      </c>
      <c r="C608">
        <v>1092464849</v>
      </c>
    </row>
    <row r="609" spans="2:3" x14ac:dyDescent="0.25">
      <c r="B609" t="s">
        <v>1099</v>
      </c>
      <c r="C609">
        <v>1121692527</v>
      </c>
    </row>
    <row r="610" spans="2:3" x14ac:dyDescent="0.25">
      <c r="B610" t="s">
        <v>1101</v>
      </c>
      <c r="C610">
        <v>1101498614</v>
      </c>
    </row>
    <row r="611" spans="2:3" x14ac:dyDescent="0.25">
      <c r="B611" t="s">
        <v>228</v>
      </c>
      <c r="C611">
        <v>1082985886</v>
      </c>
    </row>
    <row r="612" spans="2:3" x14ac:dyDescent="0.25">
      <c r="B612" t="s">
        <v>229</v>
      </c>
      <c r="C612">
        <v>1102889571</v>
      </c>
    </row>
    <row r="613" spans="2:3" x14ac:dyDescent="0.25">
      <c r="B613" t="s">
        <v>237</v>
      </c>
      <c r="C613">
        <v>1079147755</v>
      </c>
    </row>
    <row r="614" spans="2:3" x14ac:dyDescent="0.25">
      <c r="B614" t="s">
        <v>401</v>
      </c>
      <c r="C614">
        <v>1079480776</v>
      </c>
    </row>
    <row r="615" spans="2:3" x14ac:dyDescent="0.25">
      <c r="B615" t="s">
        <v>400</v>
      </c>
      <c r="C615">
        <v>1022371551</v>
      </c>
    </row>
    <row r="616" spans="2:3" x14ac:dyDescent="0.25">
      <c r="B616" t="s">
        <v>223</v>
      </c>
      <c r="C616">
        <v>1075437036</v>
      </c>
    </row>
    <row r="617" spans="2:3" x14ac:dyDescent="0.25">
      <c r="B617" t="s">
        <v>230</v>
      </c>
      <c r="C617">
        <v>1001455433</v>
      </c>
    </row>
    <row r="618" spans="2:3" x14ac:dyDescent="0.25">
      <c r="B618" t="s">
        <v>234</v>
      </c>
      <c r="C618">
        <v>1056194085</v>
      </c>
    </row>
    <row r="619" spans="2:3" x14ac:dyDescent="0.25">
      <c r="B619" t="s">
        <v>226</v>
      </c>
      <c r="C619">
        <v>1069670485</v>
      </c>
    </row>
    <row r="620" spans="2:3" x14ac:dyDescent="0.25">
      <c r="B620" t="s">
        <v>239</v>
      </c>
      <c r="C620">
        <v>1073012492</v>
      </c>
    </row>
    <row r="621" spans="2:3" x14ac:dyDescent="0.25">
      <c r="B621" t="s">
        <v>403</v>
      </c>
      <c r="C621">
        <v>1064628553</v>
      </c>
    </row>
    <row r="622" spans="2:3" x14ac:dyDescent="0.25">
      <c r="B622" t="s">
        <v>231</v>
      </c>
      <c r="C622">
        <v>1049980657</v>
      </c>
    </row>
    <row r="623" spans="2:3" x14ac:dyDescent="0.25">
      <c r="B623" t="s">
        <v>402</v>
      </c>
      <c r="C623">
        <v>1073751818</v>
      </c>
    </row>
    <row r="624" spans="2:3" x14ac:dyDescent="0.25">
      <c r="B624" t="s">
        <v>303</v>
      </c>
      <c r="C624">
        <v>1055300030</v>
      </c>
    </row>
    <row r="625" spans="2:3" x14ac:dyDescent="0.25">
      <c r="B625" t="s">
        <v>241</v>
      </c>
      <c r="C625">
        <v>1083220317</v>
      </c>
    </row>
    <row r="626" spans="2:3" x14ac:dyDescent="0.25">
      <c r="B626" t="s">
        <v>244</v>
      </c>
      <c r="C626">
        <v>1071212201</v>
      </c>
    </row>
    <row r="627" spans="2:3" x14ac:dyDescent="0.25">
      <c r="B627" t="s">
        <v>246</v>
      </c>
      <c r="C627">
        <v>1071143844</v>
      </c>
    </row>
    <row r="628" spans="2:3" x14ac:dyDescent="0.25">
      <c r="B628" t="s">
        <v>408</v>
      </c>
      <c r="C628">
        <v>1013150469</v>
      </c>
    </row>
    <row r="629" spans="2:3" x14ac:dyDescent="0.25">
      <c r="B629" t="s">
        <v>406</v>
      </c>
      <c r="C629">
        <v>1028736880</v>
      </c>
    </row>
    <row r="630" spans="2:3" x14ac:dyDescent="0.25">
      <c r="B630" t="s">
        <v>530</v>
      </c>
      <c r="C630">
        <v>1045949573</v>
      </c>
    </row>
    <row r="631" spans="2:3" x14ac:dyDescent="0.25">
      <c r="B631" t="s">
        <v>256</v>
      </c>
      <c r="C631">
        <v>1080862376</v>
      </c>
    </row>
    <row r="632" spans="2:3" x14ac:dyDescent="0.25">
      <c r="B632" t="s">
        <v>264</v>
      </c>
      <c r="C632">
        <v>1011825161</v>
      </c>
    </row>
    <row r="633" spans="2:3" x14ac:dyDescent="0.25">
      <c r="B633" t="s">
        <v>404</v>
      </c>
      <c r="C633">
        <v>1029246590</v>
      </c>
    </row>
    <row r="634" spans="2:3" x14ac:dyDescent="0.25">
      <c r="B634" t="s">
        <v>251</v>
      </c>
      <c r="C634">
        <v>1009684679</v>
      </c>
    </row>
    <row r="635" spans="2:3" x14ac:dyDescent="0.25">
      <c r="B635" t="s">
        <v>254</v>
      </c>
      <c r="C635">
        <v>1028825774</v>
      </c>
    </row>
    <row r="636" spans="2:3" x14ac:dyDescent="0.25">
      <c r="B636" t="s">
        <v>371</v>
      </c>
      <c r="C636">
        <v>1020548291</v>
      </c>
    </row>
    <row r="637" spans="2:3" x14ac:dyDescent="0.25">
      <c r="B637" t="s">
        <v>370</v>
      </c>
      <c r="C637">
        <v>1015071093</v>
      </c>
    </row>
    <row r="638" spans="2:3" x14ac:dyDescent="0.25">
      <c r="B638" t="s">
        <v>268</v>
      </c>
      <c r="C638">
        <v>1036645156</v>
      </c>
    </row>
    <row r="639" spans="2:3" x14ac:dyDescent="0.25">
      <c r="B639" t="s">
        <v>410</v>
      </c>
      <c r="C639">
        <v>1077080297</v>
      </c>
    </row>
    <row r="640" spans="2:3" x14ac:dyDescent="0.25">
      <c r="B640" t="s">
        <v>412</v>
      </c>
      <c r="C640">
        <v>1095267108</v>
      </c>
    </row>
    <row r="641" spans="2:3" x14ac:dyDescent="0.25">
      <c r="B641" t="s">
        <v>304</v>
      </c>
      <c r="C641">
        <v>1056084708</v>
      </c>
    </row>
    <row r="642" spans="2:3" x14ac:dyDescent="0.25">
      <c r="B642" t="s">
        <v>269</v>
      </c>
      <c r="C642">
        <v>1002767141</v>
      </c>
    </row>
    <row r="643" spans="2:3" x14ac:dyDescent="0.25">
      <c r="B643" t="s">
        <v>266</v>
      </c>
      <c r="C643">
        <v>1012742050</v>
      </c>
    </row>
    <row r="644" spans="2:3" x14ac:dyDescent="0.25">
      <c r="B644" t="s">
        <v>306</v>
      </c>
      <c r="C644">
        <v>1034936144</v>
      </c>
    </row>
    <row r="645" spans="2:3" x14ac:dyDescent="0.25">
      <c r="B645" t="s">
        <v>259</v>
      </c>
      <c r="C645">
        <v>1050458908</v>
      </c>
    </row>
    <row r="646" spans="2:3" x14ac:dyDescent="0.25">
      <c r="B646" t="s">
        <v>261</v>
      </c>
      <c r="C646">
        <v>1077952503</v>
      </c>
    </row>
    <row r="647" spans="2:3" x14ac:dyDescent="0.25">
      <c r="B647" t="s">
        <v>417</v>
      </c>
      <c r="C647">
        <v>1016508358</v>
      </c>
    </row>
    <row r="648" spans="2:3" x14ac:dyDescent="0.25">
      <c r="B648" t="s">
        <v>272</v>
      </c>
      <c r="C648">
        <v>1073381533</v>
      </c>
    </row>
    <row r="649" spans="2:3" x14ac:dyDescent="0.25">
      <c r="B649" t="s">
        <v>416</v>
      </c>
      <c r="C649">
        <v>1078994207</v>
      </c>
    </row>
    <row r="650" spans="2:3" x14ac:dyDescent="0.25">
      <c r="B650" t="s">
        <v>262</v>
      </c>
      <c r="C650">
        <v>1073315655</v>
      </c>
    </row>
    <row r="651" spans="2:3" x14ac:dyDescent="0.25">
      <c r="B651" t="s">
        <v>280</v>
      </c>
      <c r="C651">
        <v>1085887683</v>
      </c>
    </row>
    <row r="652" spans="2:3" x14ac:dyDescent="0.25">
      <c r="B652" t="s">
        <v>281</v>
      </c>
      <c r="C652">
        <v>1060037437</v>
      </c>
    </row>
    <row r="653" spans="2:3" x14ac:dyDescent="0.25">
      <c r="B653" t="s">
        <v>283</v>
      </c>
      <c r="C653">
        <v>1056862608</v>
      </c>
    </row>
    <row r="654" spans="2:3" x14ac:dyDescent="0.25">
      <c r="B654" t="s">
        <v>285</v>
      </c>
      <c r="C654">
        <v>1073356626</v>
      </c>
    </row>
    <row r="655" spans="2:3" x14ac:dyDescent="0.25">
      <c r="B655" t="s">
        <v>287</v>
      </c>
      <c r="C655">
        <v>1077980843</v>
      </c>
    </row>
    <row r="656" spans="2:3" x14ac:dyDescent="0.25">
      <c r="B656" t="s">
        <v>288</v>
      </c>
      <c r="C656">
        <v>1052165170</v>
      </c>
    </row>
    <row r="657" spans="2:3" x14ac:dyDescent="0.25">
      <c r="B657" t="s">
        <v>419</v>
      </c>
      <c r="C657">
        <v>1068661113</v>
      </c>
    </row>
    <row r="658" spans="2:3" x14ac:dyDescent="0.25">
      <c r="B658" t="s">
        <v>296</v>
      </c>
      <c r="C658">
        <v>1029719430</v>
      </c>
    </row>
    <row r="659" spans="2:3" x14ac:dyDescent="0.25">
      <c r="B659" t="s">
        <v>294</v>
      </c>
      <c r="C659">
        <v>1062044688</v>
      </c>
    </row>
    <row r="660" spans="2:3" x14ac:dyDescent="0.25">
      <c r="B660" t="s">
        <v>308</v>
      </c>
      <c r="C660">
        <v>1008876987</v>
      </c>
    </row>
    <row r="661" spans="2:3" x14ac:dyDescent="0.25">
      <c r="B661" t="s">
        <v>298</v>
      </c>
      <c r="C661">
        <v>1028815189</v>
      </c>
    </row>
    <row r="662" spans="2:3" x14ac:dyDescent="0.25">
      <c r="B662" t="s">
        <v>291</v>
      </c>
      <c r="C662">
        <v>1037982392</v>
      </c>
    </row>
    <row r="663" spans="2:3" x14ac:dyDescent="0.25">
      <c r="B663" t="s">
        <v>533</v>
      </c>
      <c r="C663">
        <v>1053893002</v>
      </c>
    </row>
    <row r="664" spans="2:3" x14ac:dyDescent="0.25">
      <c r="B664" t="s">
        <v>297</v>
      </c>
      <c r="C664">
        <v>1036431722</v>
      </c>
    </row>
    <row r="665" spans="2:3" x14ac:dyDescent="0.25">
      <c r="B665" t="s">
        <v>423</v>
      </c>
      <c r="C665">
        <v>1061145775</v>
      </c>
    </row>
    <row r="666" spans="2:3" x14ac:dyDescent="0.25">
      <c r="B666" t="s">
        <v>276</v>
      </c>
      <c r="C666">
        <v>1082871888</v>
      </c>
    </row>
    <row r="667" spans="2:3" x14ac:dyDescent="0.25">
      <c r="B667" t="s">
        <v>312</v>
      </c>
      <c r="C667">
        <v>1053396931</v>
      </c>
    </row>
    <row r="668" spans="2:3" x14ac:dyDescent="0.25">
      <c r="B668" t="s">
        <v>309</v>
      </c>
      <c r="C668">
        <v>1049619107</v>
      </c>
    </row>
    <row r="669" spans="2:3" x14ac:dyDescent="0.25">
      <c r="B669" t="s">
        <v>235</v>
      </c>
      <c r="C669">
        <v>1002668026</v>
      </c>
    </row>
    <row r="670" spans="2:3" x14ac:dyDescent="0.25">
      <c r="B670" t="s">
        <v>399</v>
      </c>
      <c r="C670">
        <v>1064784570</v>
      </c>
    </row>
    <row r="671" spans="2:3" x14ac:dyDescent="0.25">
      <c r="B671" t="s">
        <v>421</v>
      </c>
      <c r="C671">
        <v>1074663806</v>
      </c>
    </row>
    <row r="672" spans="2:3" x14ac:dyDescent="0.25">
      <c r="B672" t="s">
        <v>398</v>
      </c>
      <c r="C672">
        <v>1093770830</v>
      </c>
    </row>
    <row r="673" spans="2:3" x14ac:dyDescent="0.25">
      <c r="B673" t="s">
        <v>275</v>
      </c>
      <c r="C673">
        <v>1033108224</v>
      </c>
    </row>
    <row r="674" spans="2:3" x14ac:dyDescent="0.25">
      <c r="B674" t="s">
        <v>62</v>
      </c>
      <c r="C674">
        <v>1075861979</v>
      </c>
    </row>
    <row r="675" spans="2:3" x14ac:dyDescent="0.25">
      <c r="B675" t="s">
        <v>411</v>
      </c>
      <c r="C675">
        <v>1078230370</v>
      </c>
    </row>
    <row r="676" spans="2:3" x14ac:dyDescent="0.25">
      <c r="B676" t="s">
        <v>414</v>
      </c>
      <c r="C676">
        <v>1009361062</v>
      </c>
    </row>
    <row r="677" spans="2:3" x14ac:dyDescent="0.25">
      <c r="B677" t="s">
        <v>300</v>
      </c>
      <c r="C677">
        <v>1076380581</v>
      </c>
    </row>
  </sheetData>
  <conditionalFormatting sqref="J2:J12 J18:J20 J26:J677">
    <cfRule type="duplicateValues" dxfId="436" priority="5"/>
  </conditionalFormatting>
  <conditionalFormatting sqref="J2:J20 J26:J677">
    <cfRule type="duplicateValues" dxfId="435" priority="4"/>
  </conditionalFormatting>
  <conditionalFormatting sqref="J13:J15">
    <cfRule type="duplicateValues" dxfId="434" priority="6"/>
  </conditionalFormatting>
  <conditionalFormatting sqref="J678:J1048576">
    <cfRule type="duplicateValues" dxfId="433" priority="7"/>
    <cfRule type="duplicateValues" dxfId="432" priority="9"/>
  </conditionalFormatting>
  <conditionalFormatting sqref="M2">
    <cfRule type="duplicateValues" dxfId="431" priority="3"/>
  </conditionalFormatting>
  <conditionalFormatting sqref="M2:M7">
    <cfRule type="duplicateValues" dxfId="430" priority="1"/>
  </conditionalFormatting>
  <conditionalFormatting sqref="M5:M7">
    <cfRule type="duplicateValues" dxfId="429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9A53-2D89-4209-A6C9-A185C71E4BE8}">
  <sheetPr>
    <tabColor rgb="FFFFFF00"/>
  </sheetPr>
  <dimension ref="A1:W1605"/>
  <sheetViews>
    <sheetView workbookViewId="0">
      <selection activeCell="K5" sqref="A1:W449"/>
    </sheetView>
  </sheetViews>
  <sheetFormatPr defaultRowHeight="15" x14ac:dyDescent="0.25"/>
  <cols>
    <col min="1" max="1" width="13.5703125" style="34" bestFit="1" customWidth="1"/>
    <col min="2" max="2" width="29.140625" style="34" bestFit="1" customWidth="1"/>
    <col min="3" max="3" width="17.140625" style="34" customWidth="1"/>
    <col min="4" max="4" width="16.85546875" style="34" customWidth="1"/>
    <col min="5" max="5" width="9.42578125" style="34" bestFit="1" customWidth="1"/>
    <col min="6" max="6" width="13.42578125" style="34" bestFit="1" customWidth="1"/>
    <col min="7" max="7" width="15.42578125" style="34" bestFit="1" customWidth="1"/>
    <col min="8" max="8" width="9.42578125" style="34" bestFit="1" customWidth="1"/>
    <col min="9" max="9" width="24.42578125" style="34" bestFit="1" customWidth="1"/>
    <col min="10" max="10" width="10.5703125" style="34" bestFit="1" customWidth="1"/>
    <col min="11" max="11" width="14" style="2" bestFit="1" customWidth="1"/>
    <col min="12" max="12" width="18.42578125" style="2" bestFit="1" customWidth="1"/>
    <col min="13" max="13" width="21" style="2" bestFit="1" customWidth="1"/>
    <col min="14" max="14" width="7.85546875" style="2" customWidth="1"/>
    <col min="15" max="15" width="9.42578125" style="2" bestFit="1" customWidth="1"/>
    <col min="16" max="16" width="7.5703125" style="2" bestFit="1" customWidth="1"/>
    <col min="17" max="17" width="16.140625" style="2" bestFit="1" customWidth="1"/>
    <col min="18" max="18" width="14.140625" style="2" bestFit="1" customWidth="1"/>
    <col min="19" max="19" width="14.42578125" style="2" bestFit="1" customWidth="1"/>
    <col min="20" max="20" width="11.140625" style="2" bestFit="1" customWidth="1"/>
    <col min="21" max="22" width="13" style="2" bestFit="1" customWidth="1"/>
    <col min="23" max="23" width="30.42578125" style="2" bestFit="1" customWidth="1"/>
  </cols>
  <sheetData>
    <row r="1" spans="1:23" x14ac:dyDescent="0.25">
      <c r="A1" s="24" t="s">
        <v>11</v>
      </c>
      <c r="B1" s="25" t="s">
        <v>12</v>
      </c>
      <c r="C1" s="25" t="s">
        <v>13</v>
      </c>
      <c r="D1" s="25" t="s">
        <v>14</v>
      </c>
      <c r="E1" s="25" t="s">
        <v>15</v>
      </c>
      <c r="F1" s="25" t="s">
        <v>16</v>
      </c>
      <c r="G1" s="25" t="s">
        <v>17</v>
      </c>
      <c r="H1" s="25" t="s">
        <v>18</v>
      </c>
      <c r="I1" s="25" t="s">
        <v>19</v>
      </c>
      <c r="J1" s="25" t="s">
        <v>20</v>
      </c>
      <c r="K1" s="111" t="s">
        <v>462</v>
      </c>
      <c r="L1" s="113" t="s">
        <v>463</v>
      </c>
      <c r="M1" s="112" t="s">
        <v>1237</v>
      </c>
      <c r="N1" s="112" t="s">
        <v>464</v>
      </c>
      <c r="O1" s="113" t="s">
        <v>465</v>
      </c>
      <c r="P1" s="112" t="s">
        <v>466</v>
      </c>
      <c r="Q1" s="113" t="s">
        <v>467</v>
      </c>
      <c r="R1" s="112" t="s">
        <v>468</v>
      </c>
      <c r="S1" s="113" t="s">
        <v>469</v>
      </c>
      <c r="T1" s="112" t="s">
        <v>470</v>
      </c>
      <c r="U1" s="113" t="s">
        <v>471</v>
      </c>
      <c r="V1" s="113" t="s">
        <v>487</v>
      </c>
      <c r="W1" s="113" t="s">
        <v>1191</v>
      </c>
    </row>
    <row r="2" spans="1:23" x14ac:dyDescent="0.25">
      <c r="A2" s="6">
        <v>1065738914</v>
      </c>
      <c r="B2" s="6" t="s">
        <v>834</v>
      </c>
      <c r="C2" s="6" t="s">
        <v>1222</v>
      </c>
      <c r="D2" s="6" t="s">
        <v>1222</v>
      </c>
      <c r="E2" s="6">
        <v>0</v>
      </c>
      <c r="F2" s="6">
        <v>0</v>
      </c>
      <c r="G2" s="6" t="s">
        <v>1242</v>
      </c>
      <c r="H2" s="6" t="s">
        <v>313</v>
      </c>
      <c r="I2" s="5" t="s">
        <v>548</v>
      </c>
      <c r="J2" s="6" t="s">
        <v>549</v>
      </c>
      <c r="K2" s="88">
        <f>VLOOKUP(A:A,'staff sales'!C:Q,15,)</f>
        <v>0</v>
      </c>
      <c r="L2" s="89">
        <f>VLOOKUP(A:A,'staff sales'!C:T,18,)</f>
        <v>0</v>
      </c>
      <c r="M2" s="89">
        <f>VLOOKUP(A:A,'staff sales'!C:W,21,)</f>
        <v>0</v>
      </c>
      <c r="N2" s="89">
        <f>VLOOKUP(A:A,'staff sales'!C:Z,24,)</f>
        <v>0</v>
      </c>
      <c r="O2" s="89">
        <f>VLOOKUP(A:A,'staff sales'!C:AC,27,)</f>
        <v>0</v>
      </c>
      <c r="P2" s="89">
        <f>VLOOKUP(A:A,'staff sales'!C:AF,30,)</f>
        <v>0</v>
      </c>
      <c r="Q2" s="89">
        <f>VLOOKUP(A:A,'staff sales'!C:AI,33,)</f>
        <v>0</v>
      </c>
      <c r="R2" s="89">
        <f>VLOOKUP(A:A,'staff sales'!C:AL,36,)</f>
        <v>0</v>
      </c>
      <c r="S2" s="89">
        <f>VLOOKUP(A:A,'staff sales'!C:AO,39,)</f>
        <v>0</v>
      </c>
      <c r="T2" s="89">
        <f>VLOOKUP(A:A,'staff sales'!C:AR,42,)</f>
        <v>0</v>
      </c>
      <c r="U2" s="89">
        <f>VLOOKUP(A:A,'staff sales'!C:AU,45,)</f>
        <v>0</v>
      </c>
      <c r="V2" s="89">
        <f>VLOOKUP(A:A,'staff sales'!C:AX,48,)</f>
        <v>0</v>
      </c>
      <c r="W2" s="89">
        <f>VLOOKUP(A:A,'staff sales'!C:BA,51,)</f>
        <v>0</v>
      </c>
    </row>
    <row r="3" spans="1:23" x14ac:dyDescent="0.25">
      <c r="A3" s="6">
        <v>1025872167</v>
      </c>
      <c r="B3" s="6" t="s">
        <v>885</v>
      </c>
      <c r="C3" s="6" t="s">
        <v>551</v>
      </c>
      <c r="D3" s="6" t="s">
        <v>551</v>
      </c>
      <c r="E3" s="6" t="s">
        <v>540</v>
      </c>
      <c r="F3" s="6" t="s">
        <v>540</v>
      </c>
      <c r="G3" s="6" t="s">
        <v>1242</v>
      </c>
      <c r="H3" s="6" t="s">
        <v>313</v>
      </c>
      <c r="I3" s="5" t="s">
        <v>314</v>
      </c>
      <c r="J3" s="6">
        <v>73008</v>
      </c>
      <c r="K3" s="88">
        <f>VLOOKUP(A:A,'staff sales'!C:Q,15,)</f>
        <v>0</v>
      </c>
      <c r="L3" s="89">
        <f>VLOOKUP(A:A,'staff sales'!C:T,18,)</f>
        <v>0</v>
      </c>
      <c r="M3" s="89">
        <f>VLOOKUP(A:A,'staff sales'!C:W,21,)</f>
        <v>0</v>
      </c>
      <c r="N3" s="89">
        <f>VLOOKUP(A:A,'staff sales'!C:Z,24,)</f>
        <v>0</v>
      </c>
      <c r="O3" s="89">
        <f>VLOOKUP(A:A,'staff sales'!C:AC,27,)</f>
        <v>1</v>
      </c>
      <c r="P3" s="89">
        <f>VLOOKUP(A:A,'staff sales'!C:AF,30,)</f>
        <v>0</v>
      </c>
      <c r="Q3" s="89">
        <f>VLOOKUP(A:A,'staff sales'!C:AI,33,)</f>
        <v>0</v>
      </c>
      <c r="R3" s="89">
        <f>VLOOKUP(A:A,'staff sales'!C:AL,36,)</f>
        <v>0</v>
      </c>
      <c r="S3" s="89">
        <f>VLOOKUP(A:A,'staff sales'!C:AO,39,)</f>
        <v>0</v>
      </c>
      <c r="T3" s="89">
        <f>VLOOKUP(A:A,'staff sales'!C:AR,42,)</f>
        <v>0</v>
      </c>
      <c r="U3" s="89">
        <f>VLOOKUP(A:A,'staff sales'!C:AU,45,)</f>
        <v>0</v>
      </c>
      <c r="V3" s="89">
        <f>VLOOKUP(A:A,'staff sales'!C:AX,48,)</f>
        <v>0</v>
      </c>
      <c r="W3" s="89">
        <f>VLOOKUP(A:A,'staff sales'!C:BA,51,)</f>
        <v>0</v>
      </c>
    </row>
    <row r="4" spans="1:23" x14ac:dyDescent="0.25">
      <c r="A4" s="5">
        <v>1025891985</v>
      </c>
      <c r="B4" s="5" t="s">
        <v>871</v>
      </c>
      <c r="C4" s="5" t="s">
        <v>554</v>
      </c>
      <c r="D4" s="5" t="s">
        <v>554</v>
      </c>
      <c r="E4" s="5" t="s">
        <v>452</v>
      </c>
      <c r="F4" s="5" t="s">
        <v>453</v>
      </c>
      <c r="G4" s="5" t="s">
        <v>1242</v>
      </c>
      <c r="H4" s="5" t="s">
        <v>313</v>
      </c>
      <c r="I4" s="5" t="s">
        <v>314</v>
      </c>
      <c r="J4" s="5">
        <v>73008</v>
      </c>
      <c r="K4" s="88">
        <f>VLOOKUP(A:A,'staff sales'!C:Q,15,)</f>
        <v>0</v>
      </c>
      <c r="L4" s="89">
        <f>VLOOKUP(A:A,'staff sales'!C:T,18,)</f>
        <v>0</v>
      </c>
      <c r="M4" s="89">
        <f>VLOOKUP(A:A,'staff sales'!C:W,21,)</f>
        <v>0</v>
      </c>
      <c r="N4" s="89">
        <f>VLOOKUP(A:A,'staff sales'!C:Z,24,)</f>
        <v>0</v>
      </c>
      <c r="O4" s="89">
        <f>VLOOKUP(A:A,'staff sales'!C:AC,27,)</f>
        <v>0</v>
      </c>
      <c r="P4" s="89">
        <f>VLOOKUP(A:A,'staff sales'!C:AF,30,)</f>
        <v>0</v>
      </c>
      <c r="Q4" s="89">
        <f>VLOOKUP(A:A,'staff sales'!C:AI,33,)</f>
        <v>0</v>
      </c>
      <c r="R4" s="89">
        <f>VLOOKUP(A:A,'staff sales'!C:AL,36,)</f>
        <v>0</v>
      </c>
      <c r="S4" s="89">
        <f>VLOOKUP(A:A,'staff sales'!C:AO,39,)</f>
        <v>3</v>
      </c>
      <c r="T4" s="89">
        <f>VLOOKUP(A:A,'staff sales'!C:AR,42,)</f>
        <v>0</v>
      </c>
      <c r="U4" s="89">
        <f>VLOOKUP(A:A,'staff sales'!C:AU,45,)</f>
        <v>0</v>
      </c>
      <c r="V4" s="89">
        <f>VLOOKUP(A:A,'staff sales'!C:AX,48,)</f>
        <v>0</v>
      </c>
      <c r="W4" s="89">
        <f>VLOOKUP(A:A,'staff sales'!C:BA,51,)</f>
        <v>0</v>
      </c>
    </row>
    <row r="5" spans="1:23" x14ac:dyDescent="0.25">
      <c r="A5" s="5">
        <v>1003976691</v>
      </c>
      <c r="B5" s="5" t="s">
        <v>836</v>
      </c>
      <c r="C5" s="5" t="s">
        <v>556</v>
      </c>
      <c r="D5" s="5" t="s">
        <v>556</v>
      </c>
      <c r="E5" s="5" t="s">
        <v>317</v>
      </c>
      <c r="F5" s="5" t="s">
        <v>317</v>
      </c>
      <c r="G5" s="5" t="s">
        <v>1242</v>
      </c>
      <c r="H5" s="5" t="s">
        <v>313</v>
      </c>
      <c r="I5" s="5" t="s">
        <v>314</v>
      </c>
      <c r="J5" s="5">
        <v>73008</v>
      </c>
      <c r="K5" s="88">
        <f>VLOOKUP(A:A,'staff sales'!C:Q,15,)</f>
        <v>94836.560000000012</v>
      </c>
      <c r="L5" s="89">
        <f>VLOOKUP(A:A,'staff sales'!C:T,18,)</f>
        <v>833.91</v>
      </c>
      <c r="M5" s="89">
        <f>VLOOKUP(A:A,'staff sales'!C:W,21,)</f>
        <v>9850</v>
      </c>
      <c r="N5" s="89">
        <f>VLOOKUP(A:A,'staff sales'!C:Z,24,)</f>
        <v>400</v>
      </c>
      <c r="O5" s="89">
        <f>VLOOKUP(A:A,'staff sales'!C:AC,27,)</f>
        <v>19</v>
      </c>
      <c r="P5" s="89">
        <f>VLOOKUP(A:A,'staff sales'!C:AF,30,)</f>
        <v>1</v>
      </c>
      <c r="Q5" s="89">
        <f>VLOOKUP(A:A,'staff sales'!C:AI,33,)</f>
        <v>40</v>
      </c>
      <c r="R5" s="89">
        <f>VLOOKUP(A:A,'staff sales'!C:AL,36,)</f>
        <v>2</v>
      </c>
      <c r="S5" s="89">
        <f>VLOOKUP(A:A,'staff sales'!C:AO,39,)</f>
        <v>4</v>
      </c>
      <c r="T5" s="89">
        <f>VLOOKUP(A:A,'staff sales'!C:AR,42,)</f>
        <v>7</v>
      </c>
      <c r="U5" s="89">
        <f>VLOOKUP(A:A,'staff sales'!C:AU,45,)</f>
        <v>7</v>
      </c>
      <c r="V5" s="89">
        <f>VLOOKUP(A:A,'staff sales'!C:AX,48,)</f>
        <v>0</v>
      </c>
      <c r="W5" s="89">
        <f>VLOOKUP(A:A,'staff sales'!C:BA,51,)</f>
        <v>0</v>
      </c>
    </row>
    <row r="6" spans="1:23" x14ac:dyDescent="0.25">
      <c r="A6" s="5">
        <v>1042534501</v>
      </c>
      <c r="B6" s="5" t="s">
        <v>837</v>
      </c>
      <c r="C6" s="5" t="s">
        <v>556</v>
      </c>
      <c r="D6" s="5" t="s">
        <v>556</v>
      </c>
      <c r="E6" s="5" t="s">
        <v>319</v>
      </c>
      <c r="F6" s="5" t="s">
        <v>319</v>
      </c>
      <c r="G6" s="5" t="s">
        <v>1242</v>
      </c>
      <c r="H6" s="5" t="s">
        <v>313</v>
      </c>
      <c r="I6" s="5" t="s">
        <v>314</v>
      </c>
      <c r="J6" s="5">
        <v>73008</v>
      </c>
      <c r="K6" s="88">
        <f>VLOOKUP(A:A,'staff sales'!C:Q,15,)</f>
        <v>57546.110000000008</v>
      </c>
      <c r="L6" s="89">
        <f>VLOOKUP(A:A,'staff sales'!C:T,18,)</f>
        <v>3225.22</v>
      </c>
      <c r="M6" s="89">
        <f>VLOOKUP(A:A,'staff sales'!C:W,21,)</f>
        <v>7555.5499999999993</v>
      </c>
      <c r="N6" s="89">
        <f>VLOOKUP(A:A,'staff sales'!C:Z,24,)</f>
        <v>1920</v>
      </c>
      <c r="O6" s="89">
        <f>VLOOKUP(A:A,'staff sales'!C:AC,27,)</f>
        <v>5</v>
      </c>
      <c r="P6" s="89">
        <f>VLOOKUP(A:A,'staff sales'!C:AF,30,)</f>
        <v>0</v>
      </c>
      <c r="Q6" s="89">
        <f>VLOOKUP(A:A,'staff sales'!C:AI,33,)</f>
        <v>69</v>
      </c>
      <c r="R6" s="89">
        <f>VLOOKUP(A:A,'staff sales'!C:AL,36,)</f>
        <v>5</v>
      </c>
      <c r="S6" s="89">
        <f>VLOOKUP(A:A,'staff sales'!C:AO,39,)</f>
        <v>0</v>
      </c>
      <c r="T6" s="89">
        <f>VLOOKUP(A:A,'staff sales'!C:AR,42,)</f>
        <v>2</v>
      </c>
      <c r="U6" s="89">
        <f>VLOOKUP(A:A,'staff sales'!C:AU,45,)</f>
        <v>2</v>
      </c>
      <c r="V6" s="89">
        <f>VLOOKUP(A:A,'staff sales'!C:AX,48,)</f>
        <v>0</v>
      </c>
      <c r="W6" s="89">
        <f>VLOOKUP(A:A,'staff sales'!C:BA,51,)</f>
        <v>3</v>
      </c>
    </row>
    <row r="7" spans="1:23" x14ac:dyDescent="0.25">
      <c r="A7" s="5">
        <v>1003756218</v>
      </c>
      <c r="B7" s="5" t="s">
        <v>860</v>
      </c>
      <c r="C7" s="5" t="s">
        <v>556</v>
      </c>
      <c r="D7" s="5" t="s">
        <v>556</v>
      </c>
      <c r="E7" s="5" t="s">
        <v>337</v>
      </c>
      <c r="F7" s="5" t="s">
        <v>338</v>
      </c>
      <c r="G7" s="5" t="s">
        <v>1242</v>
      </c>
      <c r="H7" s="5" t="s">
        <v>313</v>
      </c>
      <c r="I7" s="5" t="s">
        <v>314</v>
      </c>
      <c r="J7" s="5">
        <v>73008</v>
      </c>
      <c r="K7" s="88">
        <f>VLOOKUP(A:A,'staff sales'!C:Q,15,)</f>
        <v>73024.38</v>
      </c>
      <c r="L7" s="89">
        <f>VLOOKUP(A:A,'staff sales'!C:T,18,)</f>
        <v>20986.95</v>
      </c>
      <c r="M7" s="89">
        <f>VLOOKUP(A:A,'staff sales'!C:W,21,)</f>
        <v>15895.179999999998</v>
      </c>
      <c r="N7" s="89">
        <f>VLOOKUP(A:A,'staff sales'!C:Z,24,)</f>
        <v>0</v>
      </c>
      <c r="O7" s="89">
        <f>VLOOKUP(A:A,'staff sales'!C:AC,27,)</f>
        <v>12</v>
      </c>
      <c r="P7" s="89">
        <f>VLOOKUP(A:A,'staff sales'!C:AF,30,)</f>
        <v>1</v>
      </c>
      <c r="Q7" s="89">
        <f>VLOOKUP(A:A,'staff sales'!C:AI,33,)</f>
        <v>80</v>
      </c>
      <c r="R7" s="89">
        <f>VLOOKUP(A:A,'staff sales'!C:AL,36,)</f>
        <v>1</v>
      </c>
      <c r="S7" s="89">
        <f>VLOOKUP(A:A,'staff sales'!C:AO,39,)</f>
        <v>3</v>
      </c>
      <c r="T7" s="89">
        <f>VLOOKUP(A:A,'staff sales'!C:AR,42,)</f>
        <v>3</v>
      </c>
      <c r="U7" s="89">
        <f>VLOOKUP(A:A,'staff sales'!C:AU,45,)</f>
        <v>4</v>
      </c>
      <c r="V7" s="89">
        <f>VLOOKUP(A:A,'staff sales'!C:AX,48,)</f>
        <v>0</v>
      </c>
      <c r="W7" s="89">
        <f>VLOOKUP(A:A,'staff sales'!C:BA,51,)</f>
        <v>2</v>
      </c>
    </row>
    <row r="8" spans="1:23" x14ac:dyDescent="0.25">
      <c r="A8" s="5">
        <v>1071323115</v>
      </c>
      <c r="B8" s="5" t="s">
        <v>841</v>
      </c>
      <c r="C8" s="5" t="s">
        <v>556</v>
      </c>
      <c r="D8" s="5" t="s">
        <v>556</v>
      </c>
      <c r="E8" s="5" t="s">
        <v>1183</v>
      </c>
      <c r="F8" s="5" t="s">
        <v>1183</v>
      </c>
      <c r="G8" s="5" t="s">
        <v>1242</v>
      </c>
      <c r="H8" s="5" t="s">
        <v>313</v>
      </c>
      <c r="I8" s="5" t="s">
        <v>314</v>
      </c>
      <c r="J8" s="5">
        <v>73008</v>
      </c>
      <c r="K8" s="88">
        <f>VLOOKUP(A:A,'staff sales'!C:Q,15,)</f>
        <v>62919.150000000009</v>
      </c>
      <c r="L8" s="89">
        <f>VLOOKUP(A:A,'staff sales'!C:T,18,)</f>
        <v>34612.86</v>
      </c>
      <c r="M8" s="89">
        <f>VLOOKUP(A:A,'staff sales'!C:W,21,)</f>
        <v>14731.519999999997</v>
      </c>
      <c r="N8" s="89">
        <f>VLOOKUP(A:A,'staff sales'!C:Z,24,)</f>
        <v>200</v>
      </c>
      <c r="O8" s="89">
        <f>VLOOKUP(A:A,'staff sales'!C:AC,27,)</f>
        <v>8</v>
      </c>
      <c r="P8" s="89">
        <f>VLOOKUP(A:A,'staff sales'!C:AF,30,)</f>
        <v>2</v>
      </c>
      <c r="Q8" s="89">
        <f>VLOOKUP(A:A,'staff sales'!C:AI,33,)</f>
        <v>43</v>
      </c>
      <c r="R8" s="89">
        <f>VLOOKUP(A:A,'staff sales'!C:AL,36,)</f>
        <v>4</v>
      </c>
      <c r="S8" s="89">
        <f>VLOOKUP(A:A,'staff sales'!C:AO,39,)</f>
        <v>4</v>
      </c>
      <c r="T8" s="89">
        <f>VLOOKUP(A:A,'staff sales'!C:AR,42,)</f>
        <v>4</v>
      </c>
      <c r="U8" s="89">
        <f>VLOOKUP(A:A,'staff sales'!C:AU,45,)</f>
        <v>4</v>
      </c>
      <c r="V8" s="89">
        <f>VLOOKUP(A:A,'staff sales'!C:AX,48,)</f>
        <v>0</v>
      </c>
      <c r="W8" s="89">
        <f>VLOOKUP(A:A,'staff sales'!C:BA,51,)</f>
        <v>2</v>
      </c>
    </row>
    <row r="9" spans="1:23" x14ac:dyDescent="0.25">
      <c r="A9" s="5">
        <v>1022527145</v>
      </c>
      <c r="B9" s="5" t="s">
        <v>843</v>
      </c>
      <c r="C9" s="5" t="s">
        <v>556</v>
      </c>
      <c r="D9" s="5" t="s">
        <v>556</v>
      </c>
      <c r="E9" s="5" t="s">
        <v>369</v>
      </c>
      <c r="F9" s="5" t="s">
        <v>369</v>
      </c>
      <c r="G9" s="5" t="s">
        <v>1242</v>
      </c>
      <c r="H9" s="5" t="s">
        <v>313</v>
      </c>
      <c r="I9" s="5" t="s">
        <v>314</v>
      </c>
      <c r="J9" s="5">
        <v>73008</v>
      </c>
      <c r="K9" s="88">
        <f>VLOOKUP(A:A,'staff sales'!C:Q,15,)</f>
        <v>84491.35</v>
      </c>
      <c r="L9" s="89">
        <f>VLOOKUP(A:A,'staff sales'!C:T,18,)</f>
        <v>12388.71</v>
      </c>
      <c r="M9" s="89">
        <f>VLOOKUP(A:A,'staff sales'!C:W,21,)</f>
        <v>31023.1</v>
      </c>
      <c r="N9" s="89">
        <f>VLOOKUP(A:A,'staff sales'!C:Z,24,)</f>
        <v>1853</v>
      </c>
      <c r="O9" s="89">
        <f>VLOOKUP(A:A,'staff sales'!C:AC,27,)</f>
        <v>17</v>
      </c>
      <c r="P9" s="89">
        <f>VLOOKUP(A:A,'staff sales'!C:AF,30,)</f>
        <v>3</v>
      </c>
      <c r="Q9" s="89">
        <f>VLOOKUP(A:A,'staff sales'!C:AI,33,)</f>
        <v>40</v>
      </c>
      <c r="R9" s="89">
        <f>VLOOKUP(A:A,'staff sales'!C:AL,36,)</f>
        <v>3</v>
      </c>
      <c r="S9" s="89">
        <f>VLOOKUP(A:A,'staff sales'!C:AO,39,)</f>
        <v>2</v>
      </c>
      <c r="T9" s="89">
        <f>VLOOKUP(A:A,'staff sales'!C:AR,42,)</f>
        <v>6</v>
      </c>
      <c r="U9" s="89">
        <f>VLOOKUP(A:A,'staff sales'!C:AU,45,)</f>
        <v>2</v>
      </c>
      <c r="V9" s="89">
        <f>VLOOKUP(A:A,'staff sales'!C:AX,48,)</f>
        <v>0</v>
      </c>
      <c r="W9" s="89">
        <f>VLOOKUP(A:A,'staff sales'!C:BA,51,)</f>
        <v>0</v>
      </c>
    </row>
    <row r="10" spans="1:23" x14ac:dyDescent="0.25">
      <c r="A10" s="5">
        <v>1029116793</v>
      </c>
      <c r="B10" s="5" t="s">
        <v>890</v>
      </c>
      <c r="C10" s="5" t="s">
        <v>556</v>
      </c>
      <c r="D10" s="5" t="s">
        <v>556</v>
      </c>
      <c r="E10" s="5" t="s">
        <v>336</v>
      </c>
      <c r="F10" s="5" t="s">
        <v>336</v>
      </c>
      <c r="G10" s="5" t="s">
        <v>1242</v>
      </c>
      <c r="H10" s="5" t="s">
        <v>313</v>
      </c>
      <c r="I10" s="5" t="s">
        <v>314</v>
      </c>
      <c r="J10" s="5">
        <v>73008</v>
      </c>
      <c r="K10" s="88">
        <f>VLOOKUP(A:A,'staff sales'!C:Q,15,)</f>
        <v>70807.86</v>
      </c>
      <c r="L10" s="89">
        <f>VLOOKUP(A:A,'staff sales'!C:T,18,)</f>
        <v>17273.05</v>
      </c>
      <c r="M10" s="89">
        <f>VLOOKUP(A:A,'staff sales'!C:W,21,)</f>
        <v>15497.84</v>
      </c>
      <c r="N10" s="89">
        <f>VLOOKUP(A:A,'staff sales'!C:Z,24,)</f>
        <v>0</v>
      </c>
      <c r="O10" s="89">
        <f>VLOOKUP(A:A,'staff sales'!C:AC,27,)</f>
        <v>8</v>
      </c>
      <c r="P10" s="89">
        <f>VLOOKUP(A:A,'staff sales'!C:AF,30,)</f>
        <v>1</v>
      </c>
      <c r="Q10" s="89">
        <f>VLOOKUP(A:A,'staff sales'!C:AI,33,)</f>
        <v>46</v>
      </c>
      <c r="R10" s="89">
        <f>VLOOKUP(A:A,'staff sales'!C:AL,36,)</f>
        <v>2</v>
      </c>
      <c r="S10" s="89">
        <f>VLOOKUP(A:A,'staff sales'!C:AO,39,)</f>
        <v>3</v>
      </c>
      <c r="T10" s="89">
        <f>VLOOKUP(A:A,'staff sales'!C:AR,42,)</f>
        <v>7</v>
      </c>
      <c r="U10" s="89">
        <f>VLOOKUP(A:A,'staff sales'!C:AU,45,)</f>
        <v>7</v>
      </c>
      <c r="V10" s="89">
        <f>VLOOKUP(A:A,'staff sales'!C:AX,48,)</f>
        <v>0</v>
      </c>
      <c r="W10" s="89">
        <f>VLOOKUP(A:A,'staff sales'!C:BA,51,)</f>
        <v>0</v>
      </c>
    </row>
    <row r="11" spans="1:23" x14ac:dyDescent="0.25">
      <c r="A11" s="7">
        <v>1032278804</v>
      </c>
      <c r="B11" s="7" t="s">
        <v>845</v>
      </c>
      <c r="C11" s="7" t="s">
        <v>556</v>
      </c>
      <c r="D11" s="7" t="s">
        <v>556</v>
      </c>
      <c r="E11" s="7" t="s">
        <v>442</v>
      </c>
      <c r="F11" s="7" t="s">
        <v>442</v>
      </c>
      <c r="G11" s="7" t="s">
        <v>1242</v>
      </c>
      <c r="H11" s="7" t="s">
        <v>313</v>
      </c>
      <c r="I11" s="5" t="s">
        <v>314</v>
      </c>
      <c r="J11" s="7">
        <v>73008</v>
      </c>
      <c r="K11" s="88">
        <f>VLOOKUP(A:A,'staff sales'!C:Q,15,)</f>
        <v>13039.14</v>
      </c>
      <c r="L11" s="89">
        <f>VLOOKUP(A:A,'staff sales'!C:T,18,)</f>
        <v>0</v>
      </c>
      <c r="M11" s="89">
        <f>VLOOKUP(A:A,'staff sales'!C:W,21,)</f>
        <v>753.04</v>
      </c>
      <c r="N11" s="89">
        <f>VLOOKUP(A:A,'staff sales'!C:Z,24,)</f>
        <v>0</v>
      </c>
      <c r="O11" s="89">
        <f>VLOOKUP(A:A,'staff sales'!C:AC,27,)</f>
        <v>0</v>
      </c>
      <c r="P11" s="89">
        <f>VLOOKUP(A:A,'staff sales'!C:AF,30,)</f>
        <v>0</v>
      </c>
      <c r="Q11" s="89">
        <f>VLOOKUP(A:A,'staff sales'!C:AI,33,)</f>
        <v>0</v>
      </c>
      <c r="R11" s="89">
        <f>VLOOKUP(A:A,'staff sales'!C:AL,36,)</f>
        <v>0</v>
      </c>
      <c r="S11" s="89">
        <f>VLOOKUP(A:A,'staff sales'!C:AO,39,)</f>
        <v>0</v>
      </c>
      <c r="T11" s="89">
        <f>VLOOKUP(A:A,'staff sales'!C:AR,42,)</f>
        <v>0</v>
      </c>
      <c r="U11" s="89">
        <f>VLOOKUP(A:A,'staff sales'!C:AU,45,)</f>
        <v>0</v>
      </c>
      <c r="V11" s="89">
        <f>VLOOKUP(A:A,'staff sales'!C:AX,48,)</f>
        <v>0</v>
      </c>
      <c r="W11" s="89">
        <f>VLOOKUP(A:A,'staff sales'!C:BA,51,)</f>
        <v>0</v>
      </c>
    </row>
    <row r="12" spans="1:23" x14ac:dyDescent="0.25">
      <c r="A12" s="5">
        <v>1007110701</v>
      </c>
      <c r="B12" s="5" t="s">
        <v>838</v>
      </c>
      <c r="C12" s="5" t="s">
        <v>556</v>
      </c>
      <c r="D12" s="5" t="s">
        <v>556</v>
      </c>
      <c r="E12" s="5" t="s">
        <v>318</v>
      </c>
      <c r="F12" s="5" t="s">
        <v>318</v>
      </c>
      <c r="G12" s="5" t="s">
        <v>1242</v>
      </c>
      <c r="H12" s="5" t="s">
        <v>313</v>
      </c>
      <c r="I12" s="5" t="s">
        <v>314</v>
      </c>
      <c r="J12" s="5">
        <v>73008</v>
      </c>
      <c r="K12" s="88">
        <f>VLOOKUP(A:A,'staff sales'!C:Q,15,)</f>
        <v>108374.82000000002</v>
      </c>
      <c r="L12" s="89">
        <f>VLOOKUP(A:A,'staff sales'!C:T,18,)</f>
        <v>14427.84</v>
      </c>
      <c r="M12" s="89">
        <f>VLOOKUP(A:A,'staff sales'!C:W,21,)</f>
        <v>27441.309999999998</v>
      </c>
      <c r="N12" s="89">
        <f>VLOOKUP(A:A,'staff sales'!C:Z,24,)</f>
        <v>120</v>
      </c>
      <c r="O12" s="89">
        <f>VLOOKUP(A:A,'staff sales'!C:AC,27,)</f>
        <v>20</v>
      </c>
      <c r="P12" s="89">
        <f>VLOOKUP(A:A,'staff sales'!C:AF,30,)</f>
        <v>2</v>
      </c>
      <c r="Q12" s="89">
        <f>VLOOKUP(A:A,'staff sales'!C:AI,33,)</f>
        <v>49</v>
      </c>
      <c r="R12" s="89">
        <f>VLOOKUP(A:A,'staff sales'!C:AL,36,)</f>
        <v>4</v>
      </c>
      <c r="S12" s="89">
        <f>VLOOKUP(A:A,'staff sales'!C:AO,39,)</f>
        <v>3</v>
      </c>
      <c r="T12" s="89">
        <f>VLOOKUP(A:A,'staff sales'!C:AR,42,)</f>
        <v>8</v>
      </c>
      <c r="U12" s="89">
        <f>VLOOKUP(A:A,'staff sales'!C:AU,45,)</f>
        <v>8</v>
      </c>
      <c r="V12" s="89">
        <f>VLOOKUP(A:A,'staff sales'!C:AX,48,)</f>
        <v>0</v>
      </c>
      <c r="W12" s="89">
        <f>VLOOKUP(A:A,'staff sales'!C:BA,51,)</f>
        <v>4</v>
      </c>
    </row>
    <row r="13" spans="1:23" x14ac:dyDescent="0.25">
      <c r="A13" s="5">
        <v>1004517817</v>
      </c>
      <c r="B13" s="5" t="s">
        <v>835</v>
      </c>
      <c r="C13" s="5" t="s">
        <v>556</v>
      </c>
      <c r="D13" s="5" t="s">
        <v>556</v>
      </c>
      <c r="E13" s="5" t="s">
        <v>316</v>
      </c>
      <c r="F13" s="5" t="s">
        <v>316</v>
      </c>
      <c r="G13" s="5" t="s">
        <v>1242</v>
      </c>
      <c r="H13" s="5" t="s">
        <v>313</v>
      </c>
      <c r="I13" s="5" t="s">
        <v>314</v>
      </c>
      <c r="J13" s="5">
        <v>73008</v>
      </c>
      <c r="K13" s="88">
        <f>VLOOKUP(A:A,'staff sales'!C:Q,15,)</f>
        <v>90890.449999999983</v>
      </c>
      <c r="L13" s="89">
        <f>VLOOKUP(A:A,'staff sales'!C:T,18,)</f>
        <v>12388.71</v>
      </c>
      <c r="M13" s="89">
        <f>VLOOKUP(A:A,'staff sales'!C:W,21,)</f>
        <v>9813.92</v>
      </c>
      <c r="N13" s="89">
        <f>VLOOKUP(A:A,'staff sales'!C:Z,24,)</f>
        <v>0</v>
      </c>
      <c r="O13" s="89">
        <f>VLOOKUP(A:A,'staff sales'!C:AC,27,)</f>
        <v>11</v>
      </c>
      <c r="P13" s="89">
        <f>VLOOKUP(A:A,'staff sales'!C:AF,30,)</f>
        <v>1</v>
      </c>
      <c r="Q13" s="89">
        <f>VLOOKUP(A:A,'staff sales'!C:AI,33,)</f>
        <v>43</v>
      </c>
      <c r="R13" s="89">
        <f>VLOOKUP(A:A,'staff sales'!C:AL,36,)</f>
        <v>0</v>
      </c>
      <c r="S13" s="89">
        <f>VLOOKUP(A:A,'staff sales'!C:AO,39,)</f>
        <v>2</v>
      </c>
      <c r="T13" s="89">
        <f>VLOOKUP(A:A,'staff sales'!C:AR,42,)</f>
        <v>4</v>
      </c>
      <c r="U13" s="89">
        <f>VLOOKUP(A:A,'staff sales'!C:AU,45,)</f>
        <v>3</v>
      </c>
      <c r="V13" s="89">
        <f>VLOOKUP(A:A,'staff sales'!C:AX,48,)</f>
        <v>0</v>
      </c>
      <c r="W13" s="89">
        <f>VLOOKUP(A:A,'staff sales'!C:BA,51,)</f>
        <v>1</v>
      </c>
    </row>
    <row r="14" spans="1:23" x14ac:dyDescent="0.25">
      <c r="A14" s="5">
        <v>1010783049</v>
      </c>
      <c r="B14" s="5" t="s">
        <v>840</v>
      </c>
      <c r="C14" s="5" t="s">
        <v>556</v>
      </c>
      <c r="D14" s="5" t="s">
        <v>556</v>
      </c>
      <c r="E14" s="5" t="s">
        <v>321</v>
      </c>
      <c r="F14" s="5" t="s">
        <v>321</v>
      </c>
      <c r="G14" s="5" t="s">
        <v>1242</v>
      </c>
      <c r="H14" s="5" t="s">
        <v>313</v>
      </c>
      <c r="I14" s="5" t="s">
        <v>314</v>
      </c>
      <c r="J14" s="5">
        <v>73008</v>
      </c>
      <c r="K14" s="88">
        <f>VLOOKUP(A:A,'staff sales'!C:Q,15,)</f>
        <v>66910.44</v>
      </c>
      <c r="L14" s="89">
        <f>VLOOKUP(A:A,'staff sales'!C:T,18,)</f>
        <v>16604.34</v>
      </c>
      <c r="M14" s="89">
        <f>VLOOKUP(A:A,'staff sales'!C:W,21,)</f>
        <v>24159.170000000002</v>
      </c>
      <c r="N14" s="89">
        <f>VLOOKUP(A:A,'staff sales'!C:Z,24,)</f>
        <v>0</v>
      </c>
      <c r="O14" s="89">
        <f>VLOOKUP(A:A,'staff sales'!C:AC,27,)</f>
        <v>15</v>
      </c>
      <c r="P14" s="89">
        <f>VLOOKUP(A:A,'staff sales'!C:AF,30,)</f>
        <v>2</v>
      </c>
      <c r="Q14" s="89">
        <f>VLOOKUP(A:A,'staff sales'!C:AI,33,)</f>
        <v>41</v>
      </c>
      <c r="R14" s="89">
        <f>VLOOKUP(A:A,'staff sales'!C:AL,36,)</f>
        <v>7</v>
      </c>
      <c r="S14" s="89">
        <f>VLOOKUP(A:A,'staff sales'!C:AO,39,)</f>
        <v>4</v>
      </c>
      <c r="T14" s="89">
        <f>VLOOKUP(A:A,'staff sales'!C:AR,42,)</f>
        <v>4</v>
      </c>
      <c r="U14" s="89">
        <f>VLOOKUP(A:A,'staff sales'!C:AU,45,)</f>
        <v>1</v>
      </c>
      <c r="V14" s="89">
        <f>VLOOKUP(A:A,'staff sales'!C:AX,48,)</f>
        <v>0</v>
      </c>
      <c r="W14" s="89">
        <f>VLOOKUP(A:A,'staff sales'!C:BA,51,)</f>
        <v>2</v>
      </c>
    </row>
    <row r="15" spans="1:23" x14ac:dyDescent="0.25">
      <c r="A15" s="5">
        <v>1003289889</v>
      </c>
      <c r="B15" s="5" t="s">
        <v>839</v>
      </c>
      <c r="C15" s="5" t="s">
        <v>556</v>
      </c>
      <c r="D15" s="5" t="s">
        <v>556</v>
      </c>
      <c r="E15" s="5" t="s">
        <v>315</v>
      </c>
      <c r="F15" s="5" t="s">
        <v>315</v>
      </c>
      <c r="G15" s="5" t="s">
        <v>1242</v>
      </c>
      <c r="H15" s="5" t="s">
        <v>313</v>
      </c>
      <c r="I15" s="5" t="s">
        <v>314</v>
      </c>
      <c r="J15" s="5">
        <v>73008</v>
      </c>
      <c r="K15" s="88">
        <f>VLOOKUP(A:A,'staff sales'!C:Q,15,)</f>
        <v>77069.589999999982</v>
      </c>
      <c r="L15" s="89">
        <f>VLOOKUP(A:A,'staff sales'!C:T,18,)</f>
        <v>6271.8899999999994</v>
      </c>
      <c r="M15" s="89">
        <f>VLOOKUP(A:A,'staff sales'!C:W,21,)</f>
        <v>17416.809999999998</v>
      </c>
      <c r="N15" s="89">
        <f>VLOOKUP(A:A,'staff sales'!C:Z,24,)</f>
        <v>0</v>
      </c>
      <c r="O15" s="89">
        <f>VLOOKUP(A:A,'staff sales'!C:AC,27,)</f>
        <v>15</v>
      </c>
      <c r="P15" s="89">
        <f>VLOOKUP(A:A,'staff sales'!C:AF,30,)</f>
        <v>1</v>
      </c>
      <c r="Q15" s="89">
        <f>VLOOKUP(A:A,'staff sales'!C:AI,33,)</f>
        <v>96</v>
      </c>
      <c r="R15" s="89">
        <f>VLOOKUP(A:A,'staff sales'!C:AL,36,)</f>
        <v>3</v>
      </c>
      <c r="S15" s="89">
        <f>VLOOKUP(A:A,'staff sales'!C:AO,39,)</f>
        <v>4</v>
      </c>
      <c r="T15" s="89">
        <f>VLOOKUP(A:A,'staff sales'!C:AR,42,)</f>
        <v>10</v>
      </c>
      <c r="U15" s="89">
        <f>VLOOKUP(A:A,'staff sales'!C:AU,45,)</f>
        <v>7</v>
      </c>
      <c r="V15" s="89">
        <f>VLOOKUP(A:A,'staff sales'!C:AX,48,)</f>
        <v>0</v>
      </c>
      <c r="W15" s="89">
        <f>VLOOKUP(A:A,'staff sales'!C:BA,51,)</f>
        <v>0</v>
      </c>
    </row>
    <row r="16" spans="1:23" x14ac:dyDescent="0.25">
      <c r="A16" s="5">
        <v>1015192337</v>
      </c>
      <c r="B16" s="5" t="s">
        <v>880</v>
      </c>
      <c r="C16" s="5" t="s">
        <v>556</v>
      </c>
      <c r="D16" s="5" t="s">
        <v>556</v>
      </c>
      <c r="E16" s="5" t="s">
        <v>358</v>
      </c>
      <c r="F16" s="5" t="s">
        <v>358</v>
      </c>
      <c r="G16" s="5" t="s">
        <v>1242</v>
      </c>
      <c r="H16" s="5" t="s">
        <v>313</v>
      </c>
      <c r="I16" s="5" t="s">
        <v>314</v>
      </c>
      <c r="J16" s="5">
        <v>73008</v>
      </c>
      <c r="K16" s="88">
        <f>VLOOKUP(A:A,'staff sales'!C:Q,15,)</f>
        <v>142167.87999999998</v>
      </c>
      <c r="L16" s="89">
        <f>VLOOKUP(A:A,'staff sales'!C:T,18,)</f>
        <v>35729.600000000006</v>
      </c>
      <c r="M16" s="89">
        <f>VLOOKUP(A:A,'staff sales'!C:W,21,)</f>
        <v>20009.570000000003</v>
      </c>
      <c r="N16" s="89">
        <f>VLOOKUP(A:A,'staff sales'!C:Z,24,)</f>
        <v>419</v>
      </c>
      <c r="O16" s="89">
        <f>VLOOKUP(A:A,'staff sales'!C:AC,27,)</f>
        <v>27</v>
      </c>
      <c r="P16" s="89">
        <f>VLOOKUP(A:A,'staff sales'!C:AF,30,)</f>
        <v>2</v>
      </c>
      <c r="Q16" s="89">
        <f>VLOOKUP(A:A,'staff sales'!C:AI,33,)</f>
        <v>66</v>
      </c>
      <c r="R16" s="89">
        <f>VLOOKUP(A:A,'staff sales'!C:AL,36,)</f>
        <v>1</v>
      </c>
      <c r="S16" s="89">
        <f>VLOOKUP(A:A,'staff sales'!C:AO,39,)</f>
        <v>5</v>
      </c>
      <c r="T16" s="89">
        <f>VLOOKUP(A:A,'staff sales'!C:AR,42,)</f>
        <v>12</v>
      </c>
      <c r="U16" s="89">
        <f>VLOOKUP(A:A,'staff sales'!C:AU,45,)</f>
        <v>5</v>
      </c>
      <c r="V16" s="89">
        <f>VLOOKUP(A:A,'staff sales'!C:AX,48,)</f>
        <v>0</v>
      </c>
      <c r="W16" s="89">
        <f>VLOOKUP(A:A,'staff sales'!C:BA,51,)</f>
        <v>1</v>
      </c>
    </row>
    <row r="17" spans="1:23" x14ac:dyDescent="0.25">
      <c r="A17" s="5">
        <v>1079132765</v>
      </c>
      <c r="B17" s="5" t="s">
        <v>876</v>
      </c>
      <c r="C17" s="5" t="s">
        <v>556</v>
      </c>
      <c r="D17" s="5" t="s">
        <v>556</v>
      </c>
      <c r="E17" s="5" t="s">
        <v>324</v>
      </c>
      <c r="F17" s="5" t="s">
        <v>324</v>
      </c>
      <c r="G17" s="5" t="s">
        <v>1242</v>
      </c>
      <c r="H17" s="5" t="s">
        <v>313</v>
      </c>
      <c r="I17" s="5" t="s">
        <v>314</v>
      </c>
      <c r="J17" s="5">
        <v>73008</v>
      </c>
      <c r="K17" s="88">
        <f>VLOOKUP(A:A,'staff sales'!C:Q,15,)</f>
        <v>57323.500000000007</v>
      </c>
      <c r="L17" s="89">
        <f>VLOOKUP(A:A,'staff sales'!C:T,18,)</f>
        <v>17386.95</v>
      </c>
      <c r="M17" s="89">
        <f>VLOOKUP(A:A,'staff sales'!C:W,21,)</f>
        <v>24942.510000000002</v>
      </c>
      <c r="N17" s="89">
        <f>VLOOKUP(A:A,'staff sales'!C:Z,24,)</f>
        <v>0</v>
      </c>
      <c r="O17" s="89">
        <f>VLOOKUP(A:A,'staff sales'!C:AC,27,)</f>
        <v>18</v>
      </c>
      <c r="P17" s="89">
        <f>VLOOKUP(A:A,'staff sales'!C:AF,30,)</f>
        <v>0</v>
      </c>
      <c r="Q17" s="89">
        <f>VLOOKUP(A:A,'staff sales'!C:AI,33,)</f>
        <v>45</v>
      </c>
      <c r="R17" s="89">
        <f>VLOOKUP(A:A,'staff sales'!C:AL,36,)</f>
        <v>2</v>
      </c>
      <c r="S17" s="89">
        <f>VLOOKUP(A:A,'staff sales'!C:AO,39,)</f>
        <v>0</v>
      </c>
      <c r="T17" s="89">
        <f>VLOOKUP(A:A,'staff sales'!C:AR,42,)</f>
        <v>6</v>
      </c>
      <c r="U17" s="89">
        <f>VLOOKUP(A:A,'staff sales'!C:AU,45,)</f>
        <v>2</v>
      </c>
      <c r="V17" s="89">
        <f>VLOOKUP(A:A,'staff sales'!C:AX,48,)</f>
        <v>0</v>
      </c>
      <c r="W17" s="89">
        <f>VLOOKUP(A:A,'staff sales'!C:BA,51,)</f>
        <v>2</v>
      </c>
    </row>
    <row r="18" spans="1:23" x14ac:dyDescent="0.25">
      <c r="A18" s="5">
        <v>1007760216</v>
      </c>
      <c r="B18" s="5" t="s">
        <v>900</v>
      </c>
      <c r="C18" s="5" t="s">
        <v>556</v>
      </c>
      <c r="D18" s="5" t="s">
        <v>556</v>
      </c>
      <c r="E18" s="5" t="s">
        <v>443</v>
      </c>
      <c r="F18" s="5" t="s">
        <v>443</v>
      </c>
      <c r="G18" s="5" t="s">
        <v>1242</v>
      </c>
      <c r="H18" s="5" t="s">
        <v>313</v>
      </c>
      <c r="I18" s="5" t="s">
        <v>314</v>
      </c>
      <c r="J18" s="5">
        <v>73008</v>
      </c>
      <c r="K18" s="88">
        <f>VLOOKUP(A:A,'staff sales'!C:Q,15,)</f>
        <v>34230.44</v>
      </c>
      <c r="L18" s="89">
        <f>VLOOKUP(A:A,'staff sales'!C:T,18,)</f>
        <v>9388.7100000000009</v>
      </c>
      <c r="M18" s="89">
        <f>VLOOKUP(A:A,'staff sales'!C:W,21,)</f>
        <v>20591.919999999998</v>
      </c>
      <c r="N18" s="89">
        <f>VLOOKUP(A:A,'staff sales'!C:Z,24,)</f>
        <v>0</v>
      </c>
      <c r="O18" s="89">
        <f>VLOOKUP(A:A,'staff sales'!C:AC,27,)</f>
        <v>5</v>
      </c>
      <c r="P18" s="89">
        <f>VLOOKUP(A:A,'staff sales'!C:AF,30,)</f>
        <v>0</v>
      </c>
      <c r="Q18" s="89">
        <f>VLOOKUP(A:A,'staff sales'!C:AI,33,)</f>
        <v>11</v>
      </c>
      <c r="R18" s="89">
        <f>VLOOKUP(A:A,'staff sales'!C:AL,36,)</f>
        <v>0</v>
      </c>
      <c r="S18" s="89">
        <f>VLOOKUP(A:A,'staff sales'!C:AO,39,)</f>
        <v>3</v>
      </c>
      <c r="T18" s="89">
        <f>VLOOKUP(A:A,'staff sales'!C:AR,42,)</f>
        <v>2</v>
      </c>
      <c r="U18" s="89">
        <f>VLOOKUP(A:A,'staff sales'!C:AU,45,)</f>
        <v>3</v>
      </c>
      <c r="V18" s="89">
        <f>VLOOKUP(A:A,'staff sales'!C:AX,48,)</f>
        <v>0</v>
      </c>
      <c r="W18" s="89">
        <f>VLOOKUP(A:A,'staff sales'!C:BA,51,)</f>
        <v>2</v>
      </c>
    </row>
    <row r="19" spans="1:23" x14ac:dyDescent="0.25">
      <c r="A19" s="5">
        <v>1006592685</v>
      </c>
      <c r="B19" s="5" t="s">
        <v>853</v>
      </c>
      <c r="C19" s="5" t="s">
        <v>551</v>
      </c>
      <c r="D19" s="5" t="s">
        <v>551</v>
      </c>
      <c r="E19" s="5" t="s">
        <v>330</v>
      </c>
      <c r="F19" s="5" t="s">
        <v>330</v>
      </c>
      <c r="G19" s="5" t="s">
        <v>1242</v>
      </c>
      <c r="H19" s="5" t="s">
        <v>313</v>
      </c>
      <c r="I19" s="5" t="s">
        <v>325</v>
      </c>
      <c r="J19" s="5">
        <v>73009</v>
      </c>
      <c r="K19" s="88">
        <f>VLOOKUP(A:A,'staff sales'!C:Q,15,)</f>
        <v>0</v>
      </c>
      <c r="L19" s="89">
        <f>VLOOKUP(A:A,'staff sales'!C:T,18,)</f>
        <v>0</v>
      </c>
      <c r="M19" s="89">
        <f>VLOOKUP(A:A,'staff sales'!C:W,21,)</f>
        <v>0</v>
      </c>
      <c r="N19" s="89">
        <f>VLOOKUP(A:A,'staff sales'!C:Z,24,)</f>
        <v>239</v>
      </c>
      <c r="O19" s="89">
        <f>VLOOKUP(A:A,'staff sales'!C:AC,27,)</f>
        <v>0</v>
      </c>
      <c r="P19" s="89">
        <f>VLOOKUP(A:A,'staff sales'!C:AF,30,)</f>
        <v>0</v>
      </c>
      <c r="Q19" s="89">
        <f>VLOOKUP(A:A,'staff sales'!C:AI,33,)</f>
        <v>0</v>
      </c>
      <c r="R19" s="89">
        <f>VLOOKUP(A:A,'staff sales'!C:AL,36,)</f>
        <v>0</v>
      </c>
      <c r="S19" s="89">
        <f>VLOOKUP(A:A,'staff sales'!C:AO,39,)</f>
        <v>0</v>
      </c>
      <c r="T19" s="89">
        <f>VLOOKUP(A:A,'staff sales'!C:AR,42,)</f>
        <v>0</v>
      </c>
      <c r="U19" s="89">
        <f>VLOOKUP(A:A,'staff sales'!C:AU,45,)</f>
        <v>0</v>
      </c>
      <c r="V19" s="89">
        <f>VLOOKUP(A:A,'staff sales'!C:AX,48,)</f>
        <v>0</v>
      </c>
      <c r="W19" s="89">
        <f>VLOOKUP(A:A,'staff sales'!C:BA,51,)</f>
        <v>0</v>
      </c>
    </row>
    <row r="20" spans="1:23" x14ac:dyDescent="0.25">
      <c r="A20" s="5">
        <v>1067515153</v>
      </c>
      <c r="B20" s="5" t="s">
        <v>891</v>
      </c>
      <c r="C20" s="5" t="s">
        <v>554</v>
      </c>
      <c r="D20" s="5" t="s">
        <v>554</v>
      </c>
      <c r="E20" s="5" t="s">
        <v>1184</v>
      </c>
      <c r="F20" s="5" t="s">
        <v>1184</v>
      </c>
      <c r="G20" s="5" t="s">
        <v>1242</v>
      </c>
      <c r="H20" s="5" t="s">
        <v>313</v>
      </c>
      <c r="I20" s="5" t="s">
        <v>325</v>
      </c>
      <c r="J20" s="5">
        <v>73009</v>
      </c>
      <c r="K20" s="88">
        <f>VLOOKUP(A:A,'staff sales'!C:Q,15,)</f>
        <v>0</v>
      </c>
      <c r="L20" s="89">
        <f>VLOOKUP(A:A,'staff sales'!C:T,18,)</f>
        <v>0</v>
      </c>
      <c r="M20" s="89">
        <f>VLOOKUP(A:A,'staff sales'!C:W,21,)</f>
        <v>0</v>
      </c>
      <c r="N20" s="89">
        <f>VLOOKUP(A:A,'staff sales'!C:Z,24,)</f>
        <v>0</v>
      </c>
      <c r="O20" s="89">
        <f>VLOOKUP(A:A,'staff sales'!C:AC,27,)</f>
        <v>0</v>
      </c>
      <c r="P20" s="89">
        <f>VLOOKUP(A:A,'staff sales'!C:AF,30,)</f>
        <v>0</v>
      </c>
      <c r="Q20" s="89">
        <f>VLOOKUP(A:A,'staff sales'!C:AI,33,)</f>
        <v>0</v>
      </c>
      <c r="R20" s="89">
        <f>VLOOKUP(A:A,'staff sales'!C:AL,36,)</f>
        <v>0</v>
      </c>
      <c r="S20" s="89">
        <f>VLOOKUP(A:A,'staff sales'!C:AO,39,)</f>
        <v>6</v>
      </c>
      <c r="T20" s="89">
        <f>VLOOKUP(A:A,'staff sales'!C:AR,42,)</f>
        <v>0</v>
      </c>
      <c r="U20" s="89">
        <f>VLOOKUP(A:A,'staff sales'!C:AU,45,)</f>
        <v>0</v>
      </c>
      <c r="V20" s="89">
        <f>VLOOKUP(A:A,'staff sales'!C:AX,48,)</f>
        <v>0</v>
      </c>
      <c r="W20" s="89">
        <f>VLOOKUP(A:A,'staff sales'!C:BA,51,)</f>
        <v>0</v>
      </c>
    </row>
    <row r="21" spans="1:23" x14ac:dyDescent="0.25">
      <c r="A21" s="5">
        <v>1034255511</v>
      </c>
      <c r="B21" s="5" t="s">
        <v>847</v>
      </c>
      <c r="C21" s="5" t="s">
        <v>556</v>
      </c>
      <c r="D21" s="5" t="s">
        <v>556</v>
      </c>
      <c r="E21" s="5" t="s">
        <v>327</v>
      </c>
      <c r="F21" s="5" t="s">
        <v>327</v>
      </c>
      <c r="G21" s="5" t="s">
        <v>1242</v>
      </c>
      <c r="H21" s="5" t="s">
        <v>313</v>
      </c>
      <c r="I21" s="5" t="s">
        <v>325</v>
      </c>
      <c r="J21" s="5">
        <v>73009</v>
      </c>
      <c r="K21" s="88">
        <f>VLOOKUP(A:A,'staff sales'!C:Q,15,)</f>
        <v>80573.069999999992</v>
      </c>
      <c r="L21" s="89">
        <f>VLOOKUP(A:A,'staff sales'!C:T,18,)</f>
        <v>12692.18</v>
      </c>
      <c r="M21" s="89">
        <f>VLOOKUP(A:A,'staff sales'!C:W,21,)</f>
        <v>25339.56</v>
      </c>
      <c r="N21" s="89">
        <f>VLOOKUP(A:A,'staff sales'!C:Z,24,)</f>
        <v>598</v>
      </c>
      <c r="O21" s="89">
        <f>VLOOKUP(A:A,'staff sales'!C:AC,27,)</f>
        <v>17</v>
      </c>
      <c r="P21" s="89">
        <f>VLOOKUP(A:A,'staff sales'!C:AF,30,)</f>
        <v>1</v>
      </c>
      <c r="Q21" s="89">
        <f>VLOOKUP(A:A,'staff sales'!C:AI,33,)</f>
        <v>59</v>
      </c>
      <c r="R21" s="89">
        <f>VLOOKUP(A:A,'staff sales'!C:AL,36,)</f>
        <v>8</v>
      </c>
      <c r="S21" s="89">
        <f>VLOOKUP(A:A,'staff sales'!C:AO,39,)</f>
        <v>0</v>
      </c>
      <c r="T21" s="89">
        <f>VLOOKUP(A:A,'staff sales'!C:AR,42,)</f>
        <v>9</v>
      </c>
      <c r="U21" s="89">
        <f>VLOOKUP(A:A,'staff sales'!C:AU,45,)</f>
        <v>4</v>
      </c>
      <c r="V21" s="89">
        <f>VLOOKUP(A:A,'staff sales'!C:AX,48,)</f>
        <v>0</v>
      </c>
      <c r="W21" s="89">
        <f>VLOOKUP(A:A,'staff sales'!C:BA,51,)</f>
        <v>2</v>
      </c>
    </row>
    <row r="22" spans="1:23" x14ac:dyDescent="0.25">
      <c r="A22" s="5">
        <v>1049683111</v>
      </c>
      <c r="B22" s="5" t="s">
        <v>848</v>
      </c>
      <c r="C22" s="5" t="s">
        <v>556</v>
      </c>
      <c r="D22" s="5" t="s">
        <v>556</v>
      </c>
      <c r="E22" s="5" t="s">
        <v>326</v>
      </c>
      <c r="F22" s="5" t="s">
        <v>326</v>
      </c>
      <c r="G22" s="5" t="s">
        <v>1242</v>
      </c>
      <c r="H22" s="5" t="s">
        <v>313</v>
      </c>
      <c r="I22" s="5" t="s">
        <v>325</v>
      </c>
      <c r="J22" s="5">
        <v>73009</v>
      </c>
      <c r="K22" s="88">
        <f>VLOOKUP(A:A,'staff sales'!C:Q,15,)</f>
        <v>86069.58</v>
      </c>
      <c r="L22" s="89">
        <f>VLOOKUP(A:A,'staff sales'!C:T,18,)</f>
        <v>10315.450000000001</v>
      </c>
      <c r="M22" s="89">
        <f>VLOOKUP(A:A,'staff sales'!C:W,21,)</f>
        <v>15338.03</v>
      </c>
      <c r="N22" s="89">
        <f>VLOOKUP(A:A,'staff sales'!C:Z,24,)</f>
        <v>0</v>
      </c>
      <c r="O22" s="89">
        <f>VLOOKUP(A:A,'staff sales'!C:AC,27,)</f>
        <v>10</v>
      </c>
      <c r="P22" s="89">
        <f>VLOOKUP(A:A,'staff sales'!C:AF,30,)</f>
        <v>2</v>
      </c>
      <c r="Q22" s="89">
        <f>VLOOKUP(A:A,'staff sales'!C:AI,33,)</f>
        <v>38</v>
      </c>
      <c r="R22" s="89">
        <f>VLOOKUP(A:A,'staff sales'!C:AL,36,)</f>
        <v>5</v>
      </c>
      <c r="S22" s="89">
        <f>VLOOKUP(A:A,'staff sales'!C:AO,39,)</f>
        <v>5</v>
      </c>
      <c r="T22" s="89">
        <f>VLOOKUP(A:A,'staff sales'!C:AR,42,)</f>
        <v>7</v>
      </c>
      <c r="U22" s="89">
        <f>VLOOKUP(A:A,'staff sales'!C:AU,45,)</f>
        <v>5</v>
      </c>
      <c r="V22" s="89">
        <f>VLOOKUP(A:A,'staff sales'!C:AX,48,)</f>
        <v>0</v>
      </c>
      <c r="W22" s="89">
        <f>VLOOKUP(A:A,'staff sales'!C:BA,51,)</f>
        <v>1</v>
      </c>
    </row>
    <row r="23" spans="1:23" x14ac:dyDescent="0.25">
      <c r="A23" s="5">
        <v>1031797200</v>
      </c>
      <c r="B23" s="5" t="s">
        <v>849</v>
      </c>
      <c r="C23" s="5" t="s">
        <v>556</v>
      </c>
      <c r="D23" s="5" t="s">
        <v>556</v>
      </c>
      <c r="E23" s="5" t="s">
        <v>329</v>
      </c>
      <c r="F23" s="5" t="s">
        <v>329</v>
      </c>
      <c r="G23" s="5" t="s">
        <v>1242</v>
      </c>
      <c r="H23" s="5" t="s">
        <v>313</v>
      </c>
      <c r="I23" s="5" t="s">
        <v>325</v>
      </c>
      <c r="J23" s="5">
        <v>73009</v>
      </c>
      <c r="K23" s="88">
        <f>VLOOKUP(A:A,'staff sales'!C:Q,15,)</f>
        <v>97267.88</v>
      </c>
      <c r="L23" s="89">
        <f>VLOOKUP(A:A,'staff sales'!C:T,18,)</f>
        <v>14705.199999999999</v>
      </c>
      <c r="M23" s="89">
        <f>VLOOKUP(A:A,'staff sales'!C:W,21,)</f>
        <v>16704.34</v>
      </c>
      <c r="N23" s="89">
        <f>VLOOKUP(A:A,'staff sales'!C:Z,24,)</f>
        <v>120</v>
      </c>
      <c r="O23" s="89">
        <f>VLOOKUP(A:A,'staff sales'!C:AC,27,)</f>
        <v>15</v>
      </c>
      <c r="P23" s="89">
        <f>VLOOKUP(A:A,'staff sales'!C:AF,30,)</f>
        <v>2</v>
      </c>
      <c r="Q23" s="89">
        <f>VLOOKUP(A:A,'staff sales'!C:AI,33,)</f>
        <v>71</v>
      </c>
      <c r="R23" s="89">
        <f>VLOOKUP(A:A,'staff sales'!C:AL,36,)</f>
        <v>4</v>
      </c>
      <c r="S23" s="89">
        <f>VLOOKUP(A:A,'staff sales'!C:AO,39,)</f>
        <v>7</v>
      </c>
      <c r="T23" s="89">
        <f>VLOOKUP(A:A,'staff sales'!C:AR,42,)</f>
        <v>6</v>
      </c>
      <c r="U23" s="89">
        <f>VLOOKUP(A:A,'staff sales'!C:AU,45,)</f>
        <v>5</v>
      </c>
      <c r="V23" s="89">
        <f>VLOOKUP(A:A,'staff sales'!C:AX,48,)</f>
        <v>0</v>
      </c>
      <c r="W23" s="89">
        <f>VLOOKUP(A:A,'staff sales'!C:BA,51,)</f>
        <v>10</v>
      </c>
    </row>
    <row r="24" spans="1:23" x14ac:dyDescent="0.25">
      <c r="A24" s="5">
        <v>1010803540</v>
      </c>
      <c r="B24" s="5" t="s">
        <v>889</v>
      </c>
      <c r="C24" s="5" t="s">
        <v>556</v>
      </c>
      <c r="D24" s="5" t="s">
        <v>556</v>
      </c>
      <c r="E24" s="5" t="s">
        <v>363</v>
      </c>
      <c r="F24" s="5" t="s">
        <v>363</v>
      </c>
      <c r="G24" s="5" t="s">
        <v>1242</v>
      </c>
      <c r="H24" s="5" t="s">
        <v>313</v>
      </c>
      <c r="I24" s="5" t="s">
        <v>325</v>
      </c>
      <c r="J24" s="5">
        <v>73009</v>
      </c>
      <c r="K24" s="88">
        <f>VLOOKUP(A:A,'staff sales'!C:Q,15,)</f>
        <v>47457.420000000006</v>
      </c>
      <c r="L24" s="89">
        <f>VLOOKUP(A:A,'staff sales'!C:T,18,)</f>
        <v>312.17</v>
      </c>
      <c r="M24" s="89">
        <f>VLOOKUP(A:A,'staff sales'!C:W,21,)</f>
        <v>14953.899999999998</v>
      </c>
      <c r="N24" s="89">
        <f>VLOOKUP(A:A,'staff sales'!C:Z,24,)</f>
        <v>0</v>
      </c>
      <c r="O24" s="89">
        <f>VLOOKUP(A:A,'staff sales'!C:AC,27,)</f>
        <v>14</v>
      </c>
      <c r="P24" s="89">
        <f>VLOOKUP(A:A,'staff sales'!C:AF,30,)</f>
        <v>0</v>
      </c>
      <c r="Q24" s="89">
        <f>VLOOKUP(A:A,'staff sales'!C:AI,33,)</f>
        <v>68</v>
      </c>
      <c r="R24" s="89">
        <f>VLOOKUP(A:A,'staff sales'!C:AL,36,)</f>
        <v>1</v>
      </c>
      <c r="S24" s="89">
        <f>VLOOKUP(A:A,'staff sales'!C:AO,39,)</f>
        <v>5</v>
      </c>
      <c r="T24" s="89">
        <f>VLOOKUP(A:A,'staff sales'!C:AR,42,)</f>
        <v>4</v>
      </c>
      <c r="U24" s="89">
        <f>VLOOKUP(A:A,'staff sales'!C:AU,45,)</f>
        <v>0</v>
      </c>
      <c r="V24" s="89">
        <f>VLOOKUP(A:A,'staff sales'!C:AX,48,)</f>
        <v>0</v>
      </c>
      <c r="W24" s="89">
        <f>VLOOKUP(A:A,'staff sales'!C:BA,51,)</f>
        <v>0</v>
      </c>
    </row>
    <row r="25" spans="1:23" x14ac:dyDescent="0.25">
      <c r="A25" s="5">
        <v>1002553905</v>
      </c>
      <c r="B25" s="5" t="s">
        <v>854</v>
      </c>
      <c r="C25" s="5" t="s">
        <v>556</v>
      </c>
      <c r="D25" s="5" t="s">
        <v>556</v>
      </c>
      <c r="E25" s="5" t="s">
        <v>346</v>
      </c>
      <c r="F25" s="5" t="s">
        <v>346</v>
      </c>
      <c r="G25" s="5" t="s">
        <v>1242</v>
      </c>
      <c r="H25" s="5" t="s">
        <v>313</v>
      </c>
      <c r="I25" s="5" t="s">
        <v>325</v>
      </c>
      <c r="J25" s="5">
        <v>73009</v>
      </c>
      <c r="K25" s="88">
        <f>VLOOKUP(A:A,'staff sales'!C:Q,15,)</f>
        <v>110833.12</v>
      </c>
      <c r="L25" s="89">
        <f>VLOOKUP(A:A,'staff sales'!C:T,18,)</f>
        <v>17082.62</v>
      </c>
      <c r="M25" s="89">
        <f>VLOOKUP(A:A,'staff sales'!C:W,21,)</f>
        <v>29449.529999999995</v>
      </c>
      <c r="N25" s="89">
        <f>VLOOKUP(A:A,'staff sales'!C:Z,24,)</f>
        <v>0</v>
      </c>
      <c r="O25" s="89">
        <f>VLOOKUP(A:A,'staff sales'!C:AC,27,)</f>
        <v>14</v>
      </c>
      <c r="P25" s="89">
        <f>VLOOKUP(A:A,'staff sales'!C:AF,30,)</f>
        <v>1</v>
      </c>
      <c r="Q25" s="89">
        <f>VLOOKUP(A:A,'staff sales'!C:AI,33,)</f>
        <v>107</v>
      </c>
      <c r="R25" s="89">
        <f>VLOOKUP(A:A,'staff sales'!C:AL,36,)</f>
        <v>3</v>
      </c>
      <c r="S25" s="89">
        <f>VLOOKUP(A:A,'staff sales'!C:AO,39,)</f>
        <v>2</v>
      </c>
      <c r="T25" s="89">
        <f>VLOOKUP(A:A,'staff sales'!C:AR,42,)</f>
        <v>10</v>
      </c>
      <c r="U25" s="89">
        <f>VLOOKUP(A:A,'staff sales'!C:AU,45,)</f>
        <v>9</v>
      </c>
      <c r="V25" s="89">
        <f>VLOOKUP(A:A,'staff sales'!C:AX,48,)</f>
        <v>0</v>
      </c>
      <c r="W25" s="89">
        <f>VLOOKUP(A:A,'staff sales'!C:BA,51,)</f>
        <v>2</v>
      </c>
    </row>
    <row r="26" spans="1:23" x14ac:dyDescent="0.25">
      <c r="A26" s="5">
        <v>1068470671</v>
      </c>
      <c r="B26" s="5" t="s">
        <v>852</v>
      </c>
      <c r="C26" s="5" t="s">
        <v>556</v>
      </c>
      <c r="D26" s="5" t="s">
        <v>556</v>
      </c>
      <c r="E26" s="5" t="s">
        <v>356</v>
      </c>
      <c r="F26" s="5" t="s">
        <v>357</v>
      </c>
      <c r="G26" s="5" t="s">
        <v>1242</v>
      </c>
      <c r="H26" s="5" t="s">
        <v>313</v>
      </c>
      <c r="I26" s="5" t="s">
        <v>325</v>
      </c>
      <c r="J26" s="5">
        <v>73009</v>
      </c>
      <c r="K26" s="88">
        <f>VLOOKUP(A:A,'staff sales'!C:Q,15,)</f>
        <v>119999.23000000001</v>
      </c>
      <c r="L26" s="89">
        <f>VLOOKUP(A:A,'staff sales'!C:T,18,)</f>
        <v>10960.880000000001</v>
      </c>
      <c r="M26" s="89">
        <f>VLOOKUP(A:A,'staff sales'!C:W,21,)</f>
        <v>31073.420000000002</v>
      </c>
      <c r="N26" s="89">
        <f>VLOOKUP(A:A,'staff sales'!C:Z,24,)</f>
        <v>0</v>
      </c>
      <c r="O26" s="89">
        <f>VLOOKUP(A:A,'staff sales'!C:AC,27,)</f>
        <v>19</v>
      </c>
      <c r="P26" s="89">
        <f>VLOOKUP(A:A,'staff sales'!C:AF,30,)</f>
        <v>2</v>
      </c>
      <c r="Q26" s="89">
        <f>VLOOKUP(A:A,'staff sales'!C:AI,33,)</f>
        <v>95</v>
      </c>
      <c r="R26" s="89">
        <f>VLOOKUP(A:A,'staff sales'!C:AL,36,)</f>
        <v>4</v>
      </c>
      <c r="S26" s="89">
        <f>VLOOKUP(A:A,'staff sales'!C:AO,39,)</f>
        <v>3</v>
      </c>
      <c r="T26" s="89">
        <f>VLOOKUP(A:A,'staff sales'!C:AR,42,)</f>
        <v>8</v>
      </c>
      <c r="U26" s="89">
        <f>VLOOKUP(A:A,'staff sales'!C:AU,45,)</f>
        <v>6</v>
      </c>
      <c r="V26" s="89">
        <f>VLOOKUP(A:A,'staff sales'!C:AX,48,)</f>
        <v>0</v>
      </c>
      <c r="W26" s="89">
        <f>VLOOKUP(A:A,'staff sales'!C:BA,51,)</f>
        <v>7</v>
      </c>
    </row>
    <row r="27" spans="1:23" x14ac:dyDescent="0.25">
      <c r="A27" s="5">
        <v>1027399235</v>
      </c>
      <c r="B27" s="5" t="s">
        <v>851</v>
      </c>
      <c r="C27" s="5" t="s">
        <v>556</v>
      </c>
      <c r="D27" s="5" t="s">
        <v>556</v>
      </c>
      <c r="E27" s="5" t="s">
        <v>446</v>
      </c>
      <c r="F27" s="5" t="s">
        <v>446</v>
      </c>
      <c r="G27" s="5" t="s">
        <v>1242</v>
      </c>
      <c r="H27" s="5" t="s">
        <v>313</v>
      </c>
      <c r="I27" s="5" t="s">
        <v>325</v>
      </c>
      <c r="J27" s="5">
        <v>73009</v>
      </c>
      <c r="K27" s="88">
        <f>VLOOKUP(A:A,'staff sales'!C:Q,15,)</f>
        <v>39437.4</v>
      </c>
      <c r="L27" s="89">
        <f>VLOOKUP(A:A,'staff sales'!C:T,18,)</f>
        <v>15850.52</v>
      </c>
      <c r="M27" s="89">
        <f>VLOOKUP(A:A,'staff sales'!C:W,21,)</f>
        <v>5350.78</v>
      </c>
      <c r="N27" s="89">
        <f>VLOOKUP(A:A,'staff sales'!C:Z,24,)</f>
        <v>0</v>
      </c>
      <c r="O27" s="89">
        <f>VLOOKUP(A:A,'staff sales'!C:AC,27,)</f>
        <v>12</v>
      </c>
      <c r="P27" s="89">
        <f>VLOOKUP(A:A,'staff sales'!C:AF,30,)</f>
        <v>2</v>
      </c>
      <c r="Q27" s="89">
        <f>VLOOKUP(A:A,'staff sales'!C:AI,33,)</f>
        <v>65</v>
      </c>
      <c r="R27" s="89">
        <f>VLOOKUP(A:A,'staff sales'!C:AL,36,)</f>
        <v>1</v>
      </c>
      <c r="S27" s="89">
        <f>VLOOKUP(A:A,'staff sales'!C:AO,39,)</f>
        <v>3</v>
      </c>
      <c r="T27" s="89">
        <f>VLOOKUP(A:A,'staff sales'!C:AR,42,)</f>
        <v>5</v>
      </c>
      <c r="U27" s="89">
        <f>VLOOKUP(A:A,'staff sales'!C:AU,45,)</f>
        <v>2</v>
      </c>
      <c r="V27" s="89">
        <f>VLOOKUP(A:A,'staff sales'!C:AX,48,)</f>
        <v>0</v>
      </c>
      <c r="W27" s="89">
        <f>VLOOKUP(A:A,'staff sales'!C:BA,51,)</f>
        <v>0</v>
      </c>
    </row>
    <row r="28" spans="1:23" x14ac:dyDescent="0.25">
      <c r="A28" s="5">
        <v>1005302656</v>
      </c>
      <c r="B28" s="5" t="s">
        <v>855</v>
      </c>
      <c r="C28" s="5" t="s">
        <v>556</v>
      </c>
      <c r="D28" s="5" t="s">
        <v>556</v>
      </c>
      <c r="E28" s="5" t="s">
        <v>331</v>
      </c>
      <c r="F28" s="5" t="s">
        <v>331</v>
      </c>
      <c r="G28" s="5" t="s">
        <v>1242</v>
      </c>
      <c r="H28" s="5" t="s">
        <v>313</v>
      </c>
      <c r="I28" s="5" t="s">
        <v>325</v>
      </c>
      <c r="J28" s="5">
        <v>73009</v>
      </c>
      <c r="K28" s="88">
        <f>VLOOKUP(A:A,'staff sales'!C:Q,15,)</f>
        <v>157637.45000000001</v>
      </c>
      <c r="L28" s="89">
        <f>VLOOKUP(A:A,'staff sales'!C:T,18,)</f>
        <v>11140.009999999998</v>
      </c>
      <c r="M28" s="89">
        <f>VLOOKUP(A:A,'staff sales'!C:W,21,)</f>
        <v>38889.909999999996</v>
      </c>
      <c r="N28" s="89">
        <f>VLOOKUP(A:A,'staff sales'!C:Z,24,)</f>
        <v>0</v>
      </c>
      <c r="O28" s="89">
        <f>VLOOKUP(A:A,'staff sales'!C:AC,27,)</f>
        <v>17</v>
      </c>
      <c r="P28" s="89">
        <f>VLOOKUP(A:A,'staff sales'!C:AF,30,)</f>
        <v>0</v>
      </c>
      <c r="Q28" s="89">
        <f>VLOOKUP(A:A,'staff sales'!C:AI,33,)</f>
        <v>80</v>
      </c>
      <c r="R28" s="89">
        <f>VLOOKUP(A:A,'staff sales'!C:AL,36,)</f>
        <v>2</v>
      </c>
      <c r="S28" s="89">
        <f>VLOOKUP(A:A,'staff sales'!C:AO,39,)</f>
        <v>6</v>
      </c>
      <c r="T28" s="89">
        <f>VLOOKUP(A:A,'staff sales'!C:AR,42,)</f>
        <v>7</v>
      </c>
      <c r="U28" s="89">
        <f>VLOOKUP(A:A,'staff sales'!C:AU,45,)</f>
        <v>8</v>
      </c>
      <c r="V28" s="89">
        <f>VLOOKUP(A:A,'staff sales'!C:AX,48,)</f>
        <v>0</v>
      </c>
      <c r="W28" s="89">
        <f>VLOOKUP(A:A,'staff sales'!C:BA,51,)</f>
        <v>3</v>
      </c>
    </row>
    <row r="29" spans="1:23" x14ac:dyDescent="0.25">
      <c r="A29" s="5">
        <v>1077552790</v>
      </c>
      <c r="B29" s="5" t="s">
        <v>875</v>
      </c>
      <c r="C29" s="5" t="s">
        <v>556</v>
      </c>
      <c r="D29" s="5" t="s">
        <v>556</v>
      </c>
      <c r="E29" s="5" t="s">
        <v>365</v>
      </c>
      <c r="F29" s="5" t="s">
        <v>366</v>
      </c>
      <c r="G29" s="5" t="s">
        <v>1242</v>
      </c>
      <c r="H29" s="5" t="s">
        <v>313</v>
      </c>
      <c r="I29" s="5" t="s">
        <v>325</v>
      </c>
      <c r="J29" s="5">
        <v>73009</v>
      </c>
      <c r="K29" s="88">
        <f>VLOOKUP(A:A,'staff sales'!C:Q,15,)</f>
        <v>48271.32</v>
      </c>
      <c r="L29" s="89">
        <f>VLOOKUP(A:A,'staff sales'!C:T,18,)</f>
        <v>21644.659999999996</v>
      </c>
      <c r="M29" s="89">
        <f>VLOOKUP(A:A,'staff sales'!C:W,21,)</f>
        <v>11913.17</v>
      </c>
      <c r="N29" s="89">
        <f>VLOOKUP(A:A,'staff sales'!C:Z,24,)</f>
        <v>1604</v>
      </c>
      <c r="O29" s="89">
        <f>VLOOKUP(A:A,'staff sales'!C:AC,27,)</f>
        <v>19</v>
      </c>
      <c r="P29" s="89">
        <f>VLOOKUP(A:A,'staff sales'!C:AF,30,)</f>
        <v>1</v>
      </c>
      <c r="Q29" s="89">
        <f>VLOOKUP(A:A,'staff sales'!C:AI,33,)</f>
        <v>49</v>
      </c>
      <c r="R29" s="89">
        <f>VLOOKUP(A:A,'staff sales'!C:AL,36,)</f>
        <v>3</v>
      </c>
      <c r="S29" s="89">
        <f>VLOOKUP(A:A,'staff sales'!C:AO,39,)</f>
        <v>3</v>
      </c>
      <c r="T29" s="89">
        <f>VLOOKUP(A:A,'staff sales'!C:AR,42,)</f>
        <v>3</v>
      </c>
      <c r="U29" s="89">
        <f>VLOOKUP(A:A,'staff sales'!C:AU,45,)</f>
        <v>9</v>
      </c>
      <c r="V29" s="89">
        <f>VLOOKUP(A:A,'staff sales'!C:AX,48,)</f>
        <v>0</v>
      </c>
      <c r="W29" s="89">
        <f>VLOOKUP(A:A,'staff sales'!C:BA,51,)</f>
        <v>2</v>
      </c>
    </row>
    <row r="30" spans="1:23" x14ac:dyDescent="0.25">
      <c r="A30" s="5">
        <v>1004938344</v>
      </c>
      <c r="B30" s="5" t="s">
        <v>856</v>
      </c>
      <c r="C30" s="5" t="s">
        <v>556</v>
      </c>
      <c r="D30" s="5" t="s">
        <v>556</v>
      </c>
      <c r="E30" s="5" t="s">
        <v>332</v>
      </c>
      <c r="F30" s="5" t="s">
        <v>332</v>
      </c>
      <c r="G30" s="5" t="s">
        <v>1242</v>
      </c>
      <c r="H30" s="5" t="s">
        <v>313</v>
      </c>
      <c r="I30" s="5" t="s">
        <v>325</v>
      </c>
      <c r="J30" s="5">
        <v>73009</v>
      </c>
      <c r="K30" s="88">
        <f>VLOOKUP(A:A,'staff sales'!C:Q,15,)</f>
        <v>62122.63</v>
      </c>
      <c r="L30" s="89">
        <f>VLOOKUP(A:A,'staff sales'!C:T,18,)</f>
        <v>9388.7099999999991</v>
      </c>
      <c r="M30" s="89">
        <f>VLOOKUP(A:A,'staff sales'!C:W,21,)</f>
        <v>8663.0400000000009</v>
      </c>
      <c r="N30" s="89">
        <f>VLOOKUP(A:A,'staff sales'!C:Z,24,)</f>
        <v>0</v>
      </c>
      <c r="O30" s="89">
        <f>VLOOKUP(A:A,'staff sales'!C:AC,27,)</f>
        <v>13</v>
      </c>
      <c r="P30" s="89">
        <f>VLOOKUP(A:A,'staff sales'!C:AF,30,)</f>
        <v>3</v>
      </c>
      <c r="Q30" s="89">
        <f>VLOOKUP(A:A,'staff sales'!C:AI,33,)</f>
        <v>63</v>
      </c>
      <c r="R30" s="89">
        <f>VLOOKUP(A:A,'staff sales'!C:AL,36,)</f>
        <v>1</v>
      </c>
      <c r="S30" s="89">
        <f>VLOOKUP(A:A,'staff sales'!C:AO,39,)</f>
        <v>5</v>
      </c>
      <c r="T30" s="89">
        <f>VLOOKUP(A:A,'staff sales'!C:AR,42,)</f>
        <v>4</v>
      </c>
      <c r="U30" s="89">
        <f>VLOOKUP(A:A,'staff sales'!C:AU,45,)</f>
        <v>2</v>
      </c>
      <c r="V30" s="89">
        <f>VLOOKUP(A:A,'staff sales'!C:AX,48,)</f>
        <v>0</v>
      </c>
      <c r="W30" s="89">
        <f>VLOOKUP(A:A,'staff sales'!C:BA,51,)</f>
        <v>2</v>
      </c>
    </row>
    <row r="31" spans="1:23" x14ac:dyDescent="0.25">
      <c r="A31" s="5">
        <v>1019831138</v>
      </c>
      <c r="B31" s="5" t="s">
        <v>857</v>
      </c>
      <c r="C31" s="5" t="s">
        <v>556</v>
      </c>
      <c r="D31" s="5" t="s">
        <v>556</v>
      </c>
      <c r="E31" s="5" t="s">
        <v>333</v>
      </c>
      <c r="F31" s="5" t="s">
        <v>333</v>
      </c>
      <c r="G31" s="5" t="s">
        <v>1242</v>
      </c>
      <c r="H31" s="5" t="s">
        <v>313</v>
      </c>
      <c r="I31" s="5" t="s">
        <v>325</v>
      </c>
      <c r="J31" s="5">
        <v>73009</v>
      </c>
      <c r="K31" s="88">
        <f>VLOOKUP(A:A,'staff sales'!C:Q,15,)</f>
        <v>180035.74</v>
      </c>
      <c r="L31" s="89">
        <f>VLOOKUP(A:A,'staff sales'!C:T,18,)</f>
        <v>15460.880000000001</v>
      </c>
      <c r="M31" s="89">
        <f>VLOOKUP(A:A,'staff sales'!C:W,21,)</f>
        <v>28026.079999999998</v>
      </c>
      <c r="N31" s="89">
        <f>VLOOKUP(A:A,'staff sales'!C:Z,24,)</f>
        <v>0</v>
      </c>
      <c r="O31" s="89">
        <f>VLOOKUP(A:A,'staff sales'!C:AC,27,)</f>
        <v>16</v>
      </c>
      <c r="P31" s="89">
        <f>VLOOKUP(A:A,'staff sales'!C:AF,30,)</f>
        <v>2</v>
      </c>
      <c r="Q31" s="89">
        <f>VLOOKUP(A:A,'staff sales'!C:AI,33,)</f>
        <v>60</v>
      </c>
      <c r="R31" s="89">
        <f>VLOOKUP(A:A,'staff sales'!C:AL,36,)</f>
        <v>6</v>
      </c>
      <c r="S31" s="89">
        <f>VLOOKUP(A:A,'staff sales'!C:AO,39,)</f>
        <v>1</v>
      </c>
      <c r="T31" s="89">
        <f>VLOOKUP(A:A,'staff sales'!C:AR,42,)</f>
        <v>11</v>
      </c>
      <c r="U31" s="89">
        <f>VLOOKUP(A:A,'staff sales'!C:AU,45,)</f>
        <v>6</v>
      </c>
      <c r="V31" s="89">
        <f>VLOOKUP(A:A,'staff sales'!C:AX,48,)</f>
        <v>0</v>
      </c>
      <c r="W31" s="89">
        <f>VLOOKUP(A:A,'staff sales'!C:BA,51,)</f>
        <v>3</v>
      </c>
    </row>
    <row r="32" spans="1:23" x14ac:dyDescent="0.25">
      <c r="A32" s="5">
        <v>1003737390</v>
      </c>
      <c r="B32" s="5" t="s">
        <v>842</v>
      </c>
      <c r="C32" s="5" t="s">
        <v>556</v>
      </c>
      <c r="D32" s="5" t="s">
        <v>556</v>
      </c>
      <c r="E32" s="5" t="s">
        <v>367</v>
      </c>
      <c r="F32" s="5" t="s">
        <v>367</v>
      </c>
      <c r="G32" s="5" t="s">
        <v>1242</v>
      </c>
      <c r="H32" s="5" t="s">
        <v>313</v>
      </c>
      <c r="I32" s="5" t="s">
        <v>325</v>
      </c>
      <c r="J32" s="5">
        <v>73009</v>
      </c>
      <c r="K32" s="88">
        <f>VLOOKUP(A:A,'staff sales'!C:Q,15,)</f>
        <v>90518.319999999992</v>
      </c>
      <c r="L32" s="89">
        <f>VLOOKUP(A:A,'staff sales'!C:T,18,)</f>
        <v>9700.8799999999992</v>
      </c>
      <c r="M32" s="89">
        <f>VLOOKUP(A:A,'staff sales'!C:W,21,)</f>
        <v>32155.98</v>
      </c>
      <c r="N32" s="89">
        <f>VLOOKUP(A:A,'staff sales'!C:Z,24,)</f>
        <v>0</v>
      </c>
      <c r="O32" s="89">
        <f>VLOOKUP(A:A,'staff sales'!C:AC,27,)</f>
        <v>19</v>
      </c>
      <c r="P32" s="89">
        <f>VLOOKUP(A:A,'staff sales'!C:AF,30,)</f>
        <v>2</v>
      </c>
      <c r="Q32" s="89">
        <f>VLOOKUP(A:A,'staff sales'!C:AI,33,)</f>
        <v>59</v>
      </c>
      <c r="R32" s="89">
        <f>VLOOKUP(A:A,'staff sales'!C:AL,36,)</f>
        <v>7</v>
      </c>
      <c r="S32" s="89">
        <f>VLOOKUP(A:A,'staff sales'!C:AO,39,)</f>
        <v>10</v>
      </c>
      <c r="T32" s="89">
        <f>VLOOKUP(A:A,'staff sales'!C:AR,42,)</f>
        <v>21</v>
      </c>
      <c r="U32" s="89">
        <f>VLOOKUP(A:A,'staff sales'!C:AU,45,)</f>
        <v>2</v>
      </c>
      <c r="V32" s="89">
        <f>VLOOKUP(A:A,'staff sales'!C:AX,48,)</f>
        <v>0</v>
      </c>
      <c r="W32" s="89">
        <f>VLOOKUP(A:A,'staff sales'!C:BA,51,)</f>
        <v>5</v>
      </c>
    </row>
    <row r="33" spans="1:23" x14ac:dyDescent="0.25">
      <c r="A33" s="5">
        <v>1073487082</v>
      </c>
      <c r="B33" s="5" t="s">
        <v>858</v>
      </c>
      <c r="C33" s="5" t="s">
        <v>556</v>
      </c>
      <c r="D33" s="5" t="s">
        <v>556</v>
      </c>
      <c r="E33" s="5" t="s">
        <v>334</v>
      </c>
      <c r="F33" s="5" t="s">
        <v>335</v>
      </c>
      <c r="G33" s="5" t="s">
        <v>1242</v>
      </c>
      <c r="H33" s="5" t="s">
        <v>313</v>
      </c>
      <c r="I33" s="5" t="s">
        <v>325</v>
      </c>
      <c r="J33" s="5">
        <v>73009</v>
      </c>
      <c r="K33" s="88">
        <f>VLOOKUP(A:A,'staff sales'!C:Q,15,)</f>
        <v>96752.21</v>
      </c>
      <c r="L33" s="89">
        <f>VLOOKUP(A:A,'staff sales'!C:T,18,)</f>
        <v>8445.2999999999993</v>
      </c>
      <c r="M33" s="89">
        <f>VLOOKUP(A:A,'staff sales'!C:W,21,)</f>
        <v>16000.78</v>
      </c>
      <c r="N33" s="89">
        <f>VLOOKUP(A:A,'staff sales'!C:Z,24,)</f>
        <v>0</v>
      </c>
      <c r="O33" s="89">
        <f>VLOOKUP(A:A,'staff sales'!C:AC,27,)</f>
        <v>20</v>
      </c>
      <c r="P33" s="89">
        <f>VLOOKUP(A:A,'staff sales'!C:AF,30,)</f>
        <v>0</v>
      </c>
      <c r="Q33" s="89">
        <f>VLOOKUP(A:A,'staff sales'!C:AI,33,)</f>
        <v>70</v>
      </c>
      <c r="R33" s="89">
        <f>VLOOKUP(A:A,'staff sales'!C:AL,36,)</f>
        <v>5</v>
      </c>
      <c r="S33" s="89">
        <f>VLOOKUP(A:A,'staff sales'!C:AO,39,)</f>
        <v>5</v>
      </c>
      <c r="T33" s="89">
        <f>VLOOKUP(A:A,'staff sales'!C:AR,42,)</f>
        <v>4</v>
      </c>
      <c r="U33" s="89">
        <f>VLOOKUP(A:A,'staff sales'!C:AU,45,)</f>
        <v>7</v>
      </c>
      <c r="V33" s="89">
        <f>VLOOKUP(A:A,'staff sales'!C:AX,48,)</f>
        <v>0</v>
      </c>
      <c r="W33" s="89">
        <f>VLOOKUP(A:A,'staff sales'!C:BA,51,)</f>
        <v>1</v>
      </c>
    </row>
    <row r="34" spans="1:23" x14ac:dyDescent="0.25">
      <c r="A34" s="5">
        <v>1067766806</v>
      </c>
      <c r="B34" s="5" t="s">
        <v>859</v>
      </c>
      <c r="C34" s="5" t="s">
        <v>556</v>
      </c>
      <c r="D34" s="5" t="s">
        <v>556</v>
      </c>
      <c r="E34" s="5" t="s">
        <v>444</v>
      </c>
      <c r="F34" s="5" t="s">
        <v>445</v>
      </c>
      <c r="G34" s="5" t="s">
        <v>1242</v>
      </c>
      <c r="H34" s="5" t="s">
        <v>313</v>
      </c>
      <c r="I34" s="5" t="s">
        <v>325</v>
      </c>
      <c r="J34" s="5">
        <v>73009</v>
      </c>
      <c r="K34" s="88">
        <f>VLOOKUP(A:A,'staff sales'!C:Q,15,)</f>
        <v>13215.66</v>
      </c>
      <c r="L34" s="89">
        <f>VLOOKUP(A:A,'staff sales'!C:T,18,)</f>
        <v>6259.14</v>
      </c>
      <c r="M34" s="89">
        <f>VLOOKUP(A:A,'staff sales'!C:W,21,)</f>
        <v>4607.83</v>
      </c>
      <c r="N34" s="89">
        <f>VLOOKUP(A:A,'staff sales'!C:Z,24,)</f>
        <v>0</v>
      </c>
      <c r="O34" s="89">
        <f>VLOOKUP(A:A,'staff sales'!C:AC,27,)</f>
        <v>2</v>
      </c>
      <c r="P34" s="89">
        <f>VLOOKUP(A:A,'staff sales'!C:AF,30,)</f>
        <v>0</v>
      </c>
      <c r="Q34" s="89">
        <f>VLOOKUP(A:A,'staff sales'!C:AI,33,)</f>
        <v>36</v>
      </c>
      <c r="R34" s="89">
        <f>VLOOKUP(A:A,'staff sales'!C:AL,36,)</f>
        <v>1</v>
      </c>
      <c r="S34" s="89">
        <f>VLOOKUP(A:A,'staff sales'!C:AO,39,)</f>
        <v>3</v>
      </c>
      <c r="T34" s="89">
        <f>VLOOKUP(A:A,'staff sales'!C:AR,42,)</f>
        <v>2</v>
      </c>
      <c r="U34" s="89">
        <f>VLOOKUP(A:A,'staff sales'!C:AU,45,)</f>
        <v>4</v>
      </c>
      <c r="V34" s="89">
        <f>VLOOKUP(A:A,'staff sales'!C:AX,48,)</f>
        <v>0</v>
      </c>
      <c r="W34" s="89">
        <f>VLOOKUP(A:A,'staff sales'!C:BA,51,)</f>
        <v>1</v>
      </c>
    </row>
    <row r="35" spans="1:23" x14ac:dyDescent="0.25">
      <c r="A35" s="5">
        <v>1024520437</v>
      </c>
      <c r="B35" s="5" t="s">
        <v>866</v>
      </c>
      <c r="C35" s="5" t="s">
        <v>551</v>
      </c>
      <c r="D35" s="5" t="s">
        <v>551</v>
      </c>
      <c r="E35" s="5" t="s">
        <v>343</v>
      </c>
      <c r="F35" s="5" t="s">
        <v>343</v>
      </c>
      <c r="G35" s="5" t="s">
        <v>1242</v>
      </c>
      <c r="H35" s="5" t="s">
        <v>313</v>
      </c>
      <c r="I35" s="5" t="s">
        <v>529</v>
      </c>
      <c r="J35" s="5">
        <v>73010</v>
      </c>
      <c r="K35" s="88">
        <f>VLOOKUP(A:A,'staff sales'!C:Q,15,)</f>
        <v>0</v>
      </c>
      <c r="L35" s="89">
        <f>VLOOKUP(A:A,'staff sales'!C:T,18,)</f>
        <v>0</v>
      </c>
      <c r="M35" s="89">
        <f>VLOOKUP(A:A,'staff sales'!C:W,21,)</f>
        <v>0</v>
      </c>
      <c r="N35" s="89">
        <f>VLOOKUP(A:A,'staff sales'!C:Z,24,)</f>
        <v>0</v>
      </c>
      <c r="O35" s="89">
        <f>VLOOKUP(A:A,'staff sales'!C:AC,27,)</f>
        <v>0</v>
      </c>
      <c r="P35" s="89">
        <f>VLOOKUP(A:A,'staff sales'!C:AF,30,)</f>
        <v>0</v>
      </c>
      <c r="Q35" s="89">
        <f>VLOOKUP(A:A,'staff sales'!C:AI,33,)</f>
        <v>0</v>
      </c>
      <c r="R35" s="89">
        <f>VLOOKUP(A:A,'staff sales'!C:AL,36,)</f>
        <v>0</v>
      </c>
      <c r="S35" s="89">
        <f>VLOOKUP(A:A,'staff sales'!C:AO,39,)</f>
        <v>0</v>
      </c>
      <c r="T35" s="89">
        <f>VLOOKUP(A:A,'staff sales'!C:AR,42,)</f>
        <v>0</v>
      </c>
      <c r="U35" s="89">
        <f>VLOOKUP(A:A,'staff sales'!C:AU,45,)</f>
        <v>0</v>
      </c>
      <c r="V35" s="89">
        <f>VLOOKUP(A:A,'staff sales'!C:AX,48,)</f>
        <v>0</v>
      </c>
      <c r="W35" s="89">
        <f>VLOOKUP(A:A,'staff sales'!C:BA,51,)</f>
        <v>0</v>
      </c>
    </row>
    <row r="36" spans="1:23" x14ac:dyDescent="0.25">
      <c r="A36" s="5">
        <v>1060533427</v>
      </c>
      <c r="B36" s="5" t="s">
        <v>868</v>
      </c>
      <c r="C36" s="5" t="s">
        <v>556</v>
      </c>
      <c r="D36" s="5" t="s">
        <v>556</v>
      </c>
      <c r="E36" s="5" t="s">
        <v>347</v>
      </c>
      <c r="F36" s="5" t="s">
        <v>348</v>
      </c>
      <c r="G36" s="5" t="s">
        <v>1242</v>
      </c>
      <c r="H36" s="5" t="s">
        <v>313</v>
      </c>
      <c r="I36" s="5" t="s">
        <v>529</v>
      </c>
      <c r="J36" s="5">
        <v>73010</v>
      </c>
      <c r="K36" s="88">
        <f>VLOOKUP(A:A,'staff sales'!C:Q,15,)</f>
        <v>39002.61</v>
      </c>
      <c r="L36" s="89">
        <f>VLOOKUP(A:A,'staff sales'!C:T,18,)</f>
        <v>6867.82</v>
      </c>
      <c r="M36" s="89">
        <f>VLOOKUP(A:A,'staff sales'!C:W,21,)</f>
        <v>12155.61</v>
      </c>
      <c r="N36" s="89">
        <f>VLOOKUP(A:A,'staff sales'!C:Z,24,)</f>
        <v>0</v>
      </c>
      <c r="O36" s="89">
        <f>VLOOKUP(A:A,'staff sales'!C:AC,27,)</f>
        <v>10</v>
      </c>
      <c r="P36" s="89">
        <f>VLOOKUP(A:A,'staff sales'!C:AF,30,)</f>
        <v>0</v>
      </c>
      <c r="Q36" s="89">
        <f>VLOOKUP(A:A,'staff sales'!C:AI,33,)</f>
        <v>34</v>
      </c>
      <c r="R36" s="89">
        <f>VLOOKUP(A:A,'staff sales'!C:AL,36,)</f>
        <v>1</v>
      </c>
      <c r="S36" s="89">
        <f>VLOOKUP(A:A,'staff sales'!C:AO,39,)</f>
        <v>6</v>
      </c>
      <c r="T36" s="89">
        <f>VLOOKUP(A:A,'staff sales'!C:AR,42,)</f>
        <v>2</v>
      </c>
      <c r="U36" s="89">
        <f>VLOOKUP(A:A,'staff sales'!C:AU,45,)</f>
        <v>0</v>
      </c>
      <c r="V36" s="89">
        <f>VLOOKUP(A:A,'staff sales'!C:AX,48,)</f>
        <v>0</v>
      </c>
      <c r="W36" s="89">
        <f>VLOOKUP(A:A,'staff sales'!C:BA,51,)</f>
        <v>7</v>
      </c>
    </row>
    <row r="37" spans="1:23" x14ac:dyDescent="0.25">
      <c r="A37" s="5">
        <v>1017434091</v>
      </c>
      <c r="B37" s="5" t="s">
        <v>861</v>
      </c>
      <c r="C37" s="5" t="s">
        <v>556</v>
      </c>
      <c r="D37" s="5" t="s">
        <v>556</v>
      </c>
      <c r="E37" s="5" t="s">
        <v>340</v>
      </c>
      <c r="F37" s="5" t="s">
        <v>341</v>
      </c>
      <c r="G37" s="5" t="s">
        <v>1242</v>
      </c>
      <c r="H37" s="5" t="s">
        <v>313</v>
      </c>
      <c r="I37" s="5" t="s">
        <v>529</v>
      </c>
      <c r="J37" s="5">
        <v>73010</v>
      </c>
      <c r="K37" s="88">
        <f>VLOOKUP(A:A,'staff sales'!C:Q,15,)</f>
        <v>45322.610000000008</v>
      </c>
      <c r="L37" s="89">
        <f>VLOOKUP(A:A,'staff sales'!C:T,18,)</f>
        <v>6977.4</v>
      </c>
      <c r="M37" s="89">
        <f>VLOOKUP(A:A,'staff sales'!C:W,21,)</f>
        <v>10416.950000000001</v>
      </c>
      <c r="N37" s="89">
        <f>VLOOKUP(A:A,'staff sales'!C:Z,24,)</f>
        <v>0</v>
      </c>
      <c r="O37" s="89">
        <f>VLOOKUP(A:A,'staff sales'!C:AC,27,)</f>
        <v>9</v>
      </c>
      <c r="P37" s="89">
        <f>VLOOKUP(A:A,'staff sales'!C:AF,30,)</f>
        <v>0</v>
      </c>
      <c r="Q37" s="89">
        <f>VLOOKUP(A:A,'staff sales'!C:AI,33,)</f>
        <v>29</v>
      </c>
      <c r="R37" s="89">
        <f>VLOOKUP(A:A,'staff sales'!C:AL,36,)</f>
        <v>1</v>
      </c>
      <c r="S37" s="89">
        <f>VLOOKUP(A:A,'staff sales'!C:AO,39,)</f>
        <v>4</v>
      </c>
      <c r="T37" s="89">
        <f>VLOOKUP(A:A,'staff sales'!C:AR,42,)</f>
        <v>5</v>
      </c>
      <c r="U37" s="89">
        <f>VLOOKUP(A:A,'staff sales'!C:AU,45,)</f>
        <v>1</v>
      </c>
      <c r="V37" s="89">
        <f>VLOOKUP(A:A,'staff sales'!C:AX,48,)</f>
        <v>0</v>
      </c>
      <c r="W37" s="89">
        <f>VLOOKUP(A:A,'staff sales'!C:BA,51,)</f>
        <v>2</v>
      </c>
    </row>
    <row r="38" spans="1:23" x14ac:dyDescent="0.25">
      <c r="A38" s="5">
        <v>1015700162</v>
      </c>
      <c r="B38" s="5" t="s">
        <v>862</v>
      </c>
      <c r="C38" s="5" t="s">
        <v>556</v>
      </c>
      <c r="D38" s="5" t="s">
        <v>556</v>
      </c>
      <c r="E38" s="5" t="s">
        <v>339</v>
      </c>
      <c r="F38" s="5" t="s">
        <v>339</v>
      </c>
      <c r="G38" s="5" t="s">
        <v>1242</v>
      </c>
      <c r="H38" s="5" t="s">
        <v>313</v>
      </c>
      <c r="I38" s="5" t="s">
        <v>529</v>
      </c>
      <c r="J38" s="5">
        <v>73010</v>
      </c>
      <c r="K38" s="88">
        <f>VLOOKUP(A:A,'staff sales'!C:Q,15,)</f>
        <v>63987.839999999997</v>
      </c>
      <c r="L38" s="89">
        <f>VLOOKUP(A:A,'staff sales'!C:T,18,)</f>
        <v>3738.26</v>
      </c>
      <c r="M38" s="89">
        <f>VLOOKUP(A:A,'staff sales'!C:W,21,)</f>
        <v>22467.42</v>
      </c>
      <c r="N38" s="89">
        <f>VLOOKUP(A:A,'staff sales'!C:Z,24,)</f>
        <v>0</v>
      </c>
      <c r="O38" s="89">
        <f>VLOOKUP(A:A,'staff sales'!C:AC,27,)</f>
        <v>21</v>
      </c>
      <c r="P38" s="89">
        <f>VLOOKUP(A:A,'staff sales'!C:AF,30,)</f>
        <v>0</v>
      </c>
      <c r="Q38" s="89">
        <f>VLOOKUP(A:A,'staff sales'!C:AI,33,)</f>
        <v>41</v>
      </c>
      <c r="R38" s="89">
        <f>VLOOKUP(A:A,'staff sales'!C:AL,36,)</f>
        <v>3</v>
      </c>
      <c r="S38" s="89">
        <f>VLOOKUP(A:A,'staff sales'!C:AO,39,)</f>
        <v>5</v>
      </c>
      <c r="T38" s="89">
        <f>VLOOKUP(A:A,'staff sales'!C:AR,42,)</f>
        <v>9</v>
      </c>
      <c r="U38" s="89">
        <f>VLOOKUP(A:A,'staff sales'!C:AU,45,)</f>
        <v>5</v>
      </c>
      <c r="V38" s="89">
        <f>VLOOKUP(A:A,'staff sales'!C:AX,48,)</f>
        <v>0</v>
      </c>
      <c r="W38" s="89">
        <f>VLOOKUP(A:A,'staff sales'!C:BA,51,)</f>
        <v>3</v>
      </c>
    </row>
    <row r="39" spans="1:23" x14ac:dyDescent="0.25">
      <c r="A39" s="5">
        <v>1090166685</v>
      </c>
      <c r="B39" s="5" t="s">
        <v>892</v>
      </c>
      <c r="C39" s="5" t="s">
        <v>556</v>
      </c>
      <c r="D39" s="5" t="s">
        <v>556</v>
      </c>
      <c r="E39" s="5" t="s">
        <v>459</v>
      </c>
      <c r="F39" s="5" t="s">
        <v>459</v>
      </c>
      <c r="G39" s="5" t="s">
        <v>1242</v>
      </c>
      <c r="H39" s="5" t="s">
        <v>313</v>
      </c>
      <c r="I39" s="5" t="s">
        <v>529</v>
      </c>
      <c r="J39" s="5">
        <v>73010</v>
      </c>
      <c r="K39" s="88">
        <f>VLOOKUP(A:A,'staff sales'!C:Q,15,)</f>
        <v>59850.460000000006</v>
      </c>
      <c r="L39" s="89">
        <f>VLOOKUP(A:A,'staff sales'!C:T,18,)</f>
        <v>27819.119999999999</v>
      </c>
      <c r="M39" s="89">
        <f>VLOOKUP(A:A,'staff sales'!C:W,21,)</f>
        <v>29741.360000000001</v>
      </c>
      <c r="N39" s="89">
        <f>VLOOKUP(A:A,'staff sales'!C:Z,24,)</f>
        <v>0</v>
      </c>
      <c r="O39" s="89">
        <f>VLOOKUP(A:A,'staff sales'!C:AC,27,)</f>
        <v>6</v>
      </c>
      <c r="P39" s="89">
        <f>VLOOKUP(A:A,'staff sales'!C:AF,30,)</f>
        <v>1</v>
      </c>
      <c r="Q39" s="89">
        <f>VLOOKUP(A:A,'staff sales'!C:AI,33,)</f>
        <v>20</v>
      </c>
      <c r="R39" s="89">
        <f>VLOOKUP(A:A,'staff sales'!C:AL,36,)</f>
        <v>1</v>
      </c>
      <c r="S39" s="89">
        <f>VLOOKUP(A:A,'staff sales'!C:AO,39,)</f>
        <v>0</v>
      </c>
      <c r="T39" s="89">
        <f>VLOOKUP(A:A,'staff sales'!C:AR,42,)</f>
        <v>5</v>
      </c>
      <c r="U39" s="89">
        <f>VLOOKUP(A:A,'staff sales'!C:AU,45,)</f>
        <v>0</v>
      </c>
      <c r="V39" s="89">
        <f>VLOOKUP(A:A,'staff sales'!C:AX,48,)</f>
        <v>0</v>
      </c>
      <c r="W39" s="89">
        <f>VLOOKUP(A:A,'staff sales'!C:BA,51,)</f>
        <v>5</v>
      </c>
    </row>
    <row r="40" spans="1:23" x14ac:dyDescent="0.25">
      <c r="A40" s="5">
        <v>1054866429</v>
      </c>
      <c r="B40" s="5" t="s">
        <v>865</v>
      </c>
      <c r="C40" s="5" t="s">
        <v>556</v>
      </c>
      <c r="D40" s="5" t="s">
        <v>556</v>
      </c>
      <c r="E40" s="5" t="s">
        <v>447</v>
      </c>
      <c r="F40" s="5" t="s">
        <v>448</v>
      </c>
      <c r="G40" s="5" t="s">
        <v>1242</v>
      </c>
      <c r="H40" s="5" t="s">
        <v>313</v>
      </c>
      <c r="I40" s="5" t="s">
        <v>529</v>
      </c>
      <c r="J40" s="5">
        <v>73010</v>
      </c>
      <c r="K40" s="88">
        <f>VLOOKUP(A:A,'staff sales'!C:Q,15,)</f>
        <v>51583.49</v>
      </c>
      <c r="L40" s="89">
        <f>VLOOKUP(A:A,'staff sales'!C:T,18,)</f>
        <v>17386.95</v>
      </c>
      <c r="M40" s="89">
        <f>VLOOKUP(A:A,'staff sales'!C:W,21,)</f>
        <v>4530</v>
      </c>
      <c r="N40" s="89">
        <f>VLOOKUP(A:A,'staff sales'!C:Z,24,)</f>
        <v>0</v>
      </c>
      <c r="O40" s="89">
        <f>VLOOKUP(A:A,'staff sales'!C:AC,27,)</f>
        <v>15</v>
      </c>
      <c r="P40" s="89">
        <f>VLOOKUP(A:A,'staff sales'!C:AF,30,)</f>
        <v>0</v>
      </c>
      <c r="Q40" s="89">
        <f>VLOOKUP(A:A,'staff sales'!C:AI,33,)</f>
        <v>26</v>
      </c>
      <c r="R40" s="89">
        <f>VLOOKUP(A:A,'staff sales'!C:AL,36,)</f>
        <v>2</v>
      </c>
      <c r="S40" s="89">
        <f>VLOOKUP(A:A,'staff sales'!C:AO,39,)</f>
        <v>5</v>
      </c>
      <c r="T40" s="89">
        <f>VLOOKUP(A:A,'staff sales'!C:AR,42,)</f>
        <v>3</v>
      </c>
      <c r="U40" s="89">
        <f>VLOOKUP(A:A,'staff sales'!C:AU,45,)</f>
        <v>1</v>
      </c>
      <c r="V40" s="89">
        <f>VLOOKUP(A:A,'staff sales'!C:AX,48,)</f>
        <v>0</v>
      </c>
      <c r="W40" s="89">
        <f>VLOOKUP(A:A,'staff sales'!C:BA,51,)</f>
        <v>3</v>
      </c>
    </row>
    <row r="41" spans="1:23" x14ac:dyDescent="0.25">
      <c r="A41" s="5">
        <v>1007893256</v>
      </c>
      <c r="B41" s="5" t="s">
        <v>846</v>
      </c>
      <c r="C41" s="5" t="s">
        <v>551</v>
      </c>
      <c r="D41" s="5" t="s">
        <v>551</v>
      </c>
      <c r="E41" s="5" t="s">
        <v>328</v>
      </c>
      <c r="F41" s="5" t="s">
        <v>328</v>
      </c>
      <c r="G41" s="5" t="s">
        <v>1242</v>
      </c>
      <c r="H41" s="5" t="s">
        <v>313</v>
      </c>
      <c r="I41" s="5" t="s">
        <v>342</v>
      </c>
      <c r="J41" s="5">
        <v>73015</v>
      </c>
      <c r="K41" s="88">
        <f>VLOOKUP(A:A,'staff sales'!C:Q,15,)</f>
        <v>0</v>
      </c>
      <c r="L41" s="89">
        <f>VLOOKUP(A:A,'staff sales'!C:T,18,)</f>
        <v>0</v>
      </c>
      <c r="M41" s="89">
        <f>VLOOKUP(A:A,'staff sales'!C:W,21,)</f>
        <v>0</v>
      </c>
      <c r="N41" s="89">
        <f>VLOOKUP(A:A,'staff sales'!C:Z,24,)</f>
        <v>0</v>
      </c>
      <c r="O41" s="89">
        <f>VLOOKUP(A:A,'staff sales'!C:AC,27,)</f>
        <v>0</v>
      </c>
      <c r="P41" s="89">
        <f>VLOOKUP(A:A,'staff sales'!C:AF,30,)</f>
        <v>0</v>
      </c>
      <c r="Q41" s="89">
        <f>VLOOKUP(A:A,'staff sales'!C:AI,33,)</f>
        <v>0</v>
      </c>
      <c r="R41" s="89">
        <f>VLOOKUP(A:A,'staff sales'!C:AL,36,)</f>
        <v>0</v>
      </c>
      <c r="S41" s="89">
        <f>VLOOKUP(A:A,'staff sales'!C:AO,39,)</f>
        <v>1</v>
      </c>
      <c r="T41" s="89">
        <f>VLOOKUP(A:A,'staff sales'!C:AR,42,)</f>
        <v>0</v>
      </c>
      <c r="U41" s="89">
        <f>VLOOKUP(A:A,'staff sales'!C:AU,45,)</f>
        <v>0</v>
      </c>
      <c r="V41" s="89">
        <f>VLOOKUP(A:A,'staff sales'!C:AX,48,)</f>
        <v>0</v>
      </c>
      <c r="W41" s="89">
        <f>VLOOKUP(A:A,'staff sales'!C:BA,51,)</f>
        <v>0</v>
      </c>
    </row>
    <row r="42" spans="1:23" x14ac:dyDescent="0.25">
      <c r="A42" s="5">
        <v>1041453059</v>
      </c>
      <c r="B42" s="5" t="s">
        <v>844</v>
      </c>
      <c r="C42" s="5" t="s">
        <v>554</v>
      </c>
      <c r="D42" s="5" t="s">
        <v>554</v>
      </c>
      <c r="E42" s="5" t="s">
        <v>440</v>
      </c>
      <c r="F42" s="5" t="s">
        <v>441</v>
      </c>
      <c r="G42" s="5" t="s">
        <v>1242</v>
      </c>
      <c r="H42" s="5" t="s">
        <v>313</v>
      </c>
      <c r="I42" s="5" t="s">
        <v>342</v>
      </c>
      <c r="J42" s="5">
        <v>73015</v>
      </c>
      <c r="K42" s="88">
        <f>VLOOKUP(A:A,'staff sales'!C:Q,15,)</f>
        <v>0</v>
      </c>
      <c r="L42" s="89">
        <f>VLOOKUP(A:A,'staff sales'!C:T,18,)</f>
        <v>0</v>
      </c>
      <c r="M42" s="89">
        <f>VLOOKUP(A:A,'staff sales'!C:W,21,)</f>
        <v>0</v>
      </c>
      <c r="N42" s="89">
        <f>VLOOKUP(A:A,'staff sales'!C:Z,24,)</f>
        <v>0</v>
      </c>
      <c r="O42" s="89">
        <f>VLOOKUP(A:A,'staff sales'!C:AC,27,)</f>
        <v>0</v>
      </c>
      <c r="P42" s="89">
        <f>VLOOKUP(A:A,'staff sales'!C:AF,30,)</f>
        <v>0</v>
      </c>
      <c r="Q42" s="89">
        <f>VLOOKUP(A:A,'staff sales'!C:AI,33,)</f>
        <v>0</v>
      </c>
      <c r="R42" s="89">
        <f>VLOOKUP(A:A,'staff sales'!C:AL,36,)</f>
        <v>0</v>
      </c>
      <c r="S42" s="89">
        <f>VLOOKUP(A:A,'staff sales'!C:AO,39,)</f>
        <v>6</v>
      </c>
      <c r="T42" s="89">
        <f>VLOOKUP(A:A,'staff sales'!C:AR,42,)</f>
        <v>0</v>
      </c>
      <c r="U42" s="89">
        <f>VLOOKUP(A:A,'staff sales'!C:AU,45,)</f>
        <v>0</v>
      </c>
      <c r="V42" s="89">
        <f>VLOOKUP(A:A,'staff sales'!C:AX,48,)</f>
        <v>0</v>
      </c>
      <c r="W42" s="89">
        <f>VLOOKUP(A:A,'staff sales'!C:BA,51,)</f>
        <v>0</v>
      </c>
    </row>
    <row r="43" spans="1:23" x14ac:dyDescent="0.25">
      <c r="A43" s="5">
        <v>1022712143</v>
      </c>
      <c r="B43" s="5" t="s">
        <v>867</v>
      </c>
      <c r="C43" s="5" t="s">
        <v>556</v>
      </c>
      <c r="D43" s="5" t="s">
        <v>556</v>
      </c>
      <c r="E43" s="5" t="s">
        <v>350</v>
      </c>
      <c r="F43" s="5" t="s">
        <v>351</v>
      </c>
      <c r="G43" s="5" t="s">
        <v>1242</v>
      </c>
      <c r="H43" s="5" t="s">
        <v>313</v>
      </c>
      <c r="I43" s="5" t="s">
        <v>342</v>
      </c>
      <c r="J43" s="5">
        <v>73015</v>
      </c>
      <c r="K43" s="88">
        <f>VLOOKUP(A:A,'staff sales'!C:Q,15,)</f>
        <v>67015.679999999993</v>
      </c>
      <c r="L43" s="89">
        <f>VLOOKUP(A:A,'staff sales'!C:T,18,)</f>
        <v>31666.74</v>
      </c>
      <c r="M43" s="89">
        <f>VLOOKUP(A:A,'staff sales'!C:W,21,)</f>
        <v>23658.47</v>
      </c>
      <c r="N43" s="89">
        <f>VLOOKUP(A:A,'staff sales'!C:Z,24,)</f>
        <v>359</v>
      </c>
      <c r="O43" s="89">
        <f>VLOOKUP(A:A,'staff sales'!C:AC,27,)</f>
        <v>6</v>
      </c>
      <c r="P43" s="89">
        <f>VLOOKUP(A:A,'staff sales'!C:AF,30,)</f>
        <v>2</v>
      </c>
      <c r="Q43" s="89">
        <f>VLOOKUP(A:A,'staff sales'!C:AI,33,)</f>
        <v>22</v>
      </c>
      <c r="R43" s="89">
        <f>VLOOKUP(A:A,'staff sales'!C:AL,36,)</f>
        <v>2</v>
      </c>
      <c r="S43" s="89">
        <f>VLOOKUP(A:A,'staff sales'!C:AO,39,)</f>
        <v>8</v>
      </c>
      <c r="T43" s="89">
        <f>VLOOKUP(A:A,'staff sales'!C:AR,42,)</f>
        <v>6</v>
      </c>
      <c r="U43" s="89">
        <f>VLOOKUP(A:A,'staff sales'!C:AU,45,)</f>
        <v>21</v>
      </c>
      <c r="V43" s="89">
        <f>VLOOKUP(A:A,'staff sales'!C:AX,48,)</f>
        <v>0</v>
      </c>
      <c r="W43" s="89">
        <f>VLOOKUP(A:A,'staff sales'!C:BA,51,)</f>
        <v>4</v>
      </c>
    </row>
    <row r="44" spans="1:23" x14ac:dyDescent="0.25">
      <c r="A44" s="5">
        <v>1069090783</v>
      </c>
      <c r="B44" s="5" t="s">
        <v>863</v>
      </c>
      <c r="C44" s="5" t="s">
        <v>556</v>
      </c>
      <c r="D44" s="5" t="s">
        <v>556</v>
      </c>
      <c r="E44" s="5" t="s">
        <v>322</v>
      </c>
      <c r="F44" s="5" t="s">
        <v>323</v>
      </c>
      <c r="G44" s="5" t="s">
        <v>1242</v>
      </c>
      <c r="H44" s="5" t="s">
        <v>313</v>
      </c>
      <c r="I44" s="5" t="s">
        <v>342</v>
      </c>
      <c r="J44" s="5">
        <v>73015</v>
      </c>
      <c r="K44" s="88">
        <f>VLOOKUP(A:A,'staff sales'!C:Q,15,)</f>
        <v>52508.700000000004</v>
      </c>
      <c r="L44" s="89">
        <f>VLOOKUP(A:A,'staff sales'!C:T,18,)</f>
        <v>13909.56</v>
      </c>
      <c r="M44" s="89">
        <f>VLOOKUP(A:A,'staff sales'!C:W,21,)</f>
        <v>7230.87</v>
      </c>
      <c r="N44" s="89">
        <f>VLOOKUP(A:A,'staff sales'!C:Z,24,)</f>
        <v>0</v>
      </c>
      <c r="O44" s="89">
        <f>VLOOKUP(A:A,'staff sales'!C:AC,27,)</f>
        <v>3</v>
      </c>
      <c r="P44" s="89">
        <f>VLOOKUP(A:A,'staff sales'!C:AF,30,)</f>
        <v>0</v>
      </c>
      <c r="Q44" s="89">
        <f>VLOOKUP(A:A,'staff sales'!C:AI,33,)</f>
        <v>37</v>
      </c>
      <c r="R44" s="89">
        <f>VLOOKUP(A:A,'staff sales'!C:AL,36,)</f>
        <v>2</v>
      </c>
      <c r="S44" s="89">
        <f>VLOOKUP(A:A,'staff sales'!C:AO,39,)</f>
        <v>1</v>
      </c>
      <c r="T44" s="89">
        <f>VLOOKUP(A:A,'staff sales'!C:AR,42,)</f>
        <v>3</v>
      </c>
      <c r="U44" s="89">
        <f>VLOOKUP(A:A,'staff sales'!C:AU,45,)</f>
        <v>1</v>
      </c>
      <c r="V44" s="89">
        <f>VLOOKUP(A:A,'staff sales'!C:AX,48,)</f>
        <v>0</v>
      </c>
      <c r="W44" s="89">
        <f>VLOOKUP(A:A,'staff sales'!C:BA,51,)</f>
        <v>2</v>
      </c>
    </row>
    <row r="45" spans="1:23" x14ac:dyDescent="0.25">
      <c r="A45" s="5">
        <v>1003593264</v>
      </c>
      <c r="B45" s="5" t="s">
        <v>877</v>
      </c>
      <c r="C45" s="5" t="s">
        <v>556</v>
      </c>
      <c r="D45" s="5" t="s">
        <v>556</v>
      </c>
      <c r="E45" s="5" t="s">
        <v>355</v>
      </c>
      <c r="F45" s="5" t="s">
        <v>355</v>
      </c>
      <c r="G45" s="5" t="s">
        <v>1242</v>
      </c>
      <c r="H45" s="5" t="s">
        <v>313</v>
      </c>
      <c r="I45" s="5" t="s">
        <v>342</v>
      </c>
      <c r="J45" s="5">
        <v>73015</v>
      </c>
      <c r="K45" s="88">
        <f>VLOOKUP(A:A,'staff sales'!C:Q,15,)</f>
        <v>51032.2</v>
      </c>
      <c r="L45" s="89">
        <f>VLOOKUP(A:A,'staff sales'!C:T,18,)</f>
        <v>0</v>
      </c>
      <c r="M45" s="89">
        <f>VLOOKUP(A:A,'staff sales'!C:W,21,)</f>
        <v>11346.52</v>
      </c>
      <c r="N45" s="89">
        <f>VLOOKUP(A:A,'staff sales'!C:Z,24,)</f>
        <v>0</v>
      </c>
      <c r="O45" s="89">
        <f>VLOOKUP(A:A,'staff sales'!C:AC,27,)</f>
        <v>7</v>
      </c>
      <c r="P45" s="89">
        <f>VLOOKUP(A:A,'staff sales'!C:AF,30,)</f>
        <v>1</v>
      </c>
      <c r="Q45" s="89">
        <f>VLOOKUP(A:A,'staff sales'!C:AI,33,)</f>
        <v>54</v>
      </c>
      <c r="R45" s="89">
        <f>VLOOKUP(A:A,'staff sales'!C:AL,36,)</f>
        <v>1</v>
      </c>
      <c r="S45" s="89">
        <f>VLOOKUP(A:A,'staff sales'!C:AO,39,)</f>
        <v>5</v>
      </c>
      <c r="T45" s="89">
        <f>VLOOKUP(A:A,'staff sales'!C:AR,42,)</f>
        <v>7</v>
      </c>
      <c r="U45" s="89">
        <f>VLOOKUP(A:A,'staff sales'!C:AU,45,)</f>
        <v>2</v>
      </c>
      <c r="V45" s="89">
        <f>VLOOKUP(A:A,'staff sales'!C:AX,48,)</f>
        <v>0</v>
      </c>
      <c r="W45" s="89">
        <f>VLOOKUP(A:A,'staff sales'!C:BA,51,)</f>
        <v>0</v>
      </c>
    </row>
    <row r="46" spans="1:23" x14ac:dyDescent="0.25">
      <c r="A46" s="5">
        <v>1074176551</v>
      </c>
      <c r="B46" s="5" t="s">
        <v>873</v>
      </c>
      <c r="C46" s="5" t="s">
        <v>556</v>
      </c>
      <c r="D46" s="5" t="s">
        <v>556</v>
      </c>
      <c r="E46" s="5" t="s">
        <v>349</v>
      </c>
      <c r="F46" s="5" t="s">
        <v>349</v>
      </c>
      <c r="G46" s="5" t="s">
        <v>1242</v>
      </c>
      <c r="H46" s="5" t="s">
        <v>313</v>
      </c>
      <c r="I46" s="5" t="s">
        <v>342</v>
      </c>
      <c r="J46" s="5">
        <v>73015</v>
      </c>
      <c r="K46" s="88">
        <f>VLOOKUP(A:A,'staff sales'!C:Q,15,)</f>
        <v>94464.37000000001</v>
      </c>
      <c r="L46" s="89">
        <f>VLOOKUP(A:A,'staff sales'!C:T,18,)</f>
        <v>13909.56</v>
      </c>
      <c r="M46" s="89">
        <f>VLOOKUP(A:A,'staff sales'!C:W,21,)</f>
        <v>13755.220000000001</v>
      </c>
      <c r="N46" s="89">
        <f>VLOOKUP(A:A,'staff sales'!C:Z,24,)</f>
        <v>0</v>
      </c>
      <c r="O46" s="89">
        <f>VLOOKUP(A:A,'staff sales'!C:AC,27,)</f>
        <v>27</v>
      </c>
      <c r="P46" s="89">
        <f>VLOOKUP(A:A,'staff sales'!C:AF,30,)</f>
        <v>0</v>
      </c>
      <c r="Q46" s="89">
        <f>VLOOKUP(A:A,'staff sales'!C:AI,33,)</f>
        <v>55</v>
      </c>
      <c r="R46" s="89">
        <f>VLOOKUP(A:A,'staff sales'!C:AL,36,)</f>
        <v>3</v>
      </c>
      <c r="S46" s="89">
        <f>VLOOKUP(A:A,'staff sales'!C:AO,39,)</f>
        <v>2</v>
      </c>
      <c r="T46" s="89">
        <f>VLOOKUP(A:A,'staff sales'!C:AR,42,)</f>
        <v>11</v>
      </c>
      <c r="U46" s="89">
        <f>VLOOKUP(A:A,'staff sales'!C:AU,45,)</f>
        <v>5</v>
      </c>
      <c r="V46" s="89">
        <f>VLOOKUP(A:A,'staff sales'!C:AX,48,)</f>
        <v>0</v>
      </c>
      <c r="W46" s="89">
        <f>VLOOKUP(A:A,'staff sales'!C:BA,51,)</f>
        <v>1</v>
      </c>
    </row>
    <row r="47" spans="1:23" x14ac:dyDescent="0.25">
      <c r="A47" s="5">
        <v>1076354982</v>
      </c>
      <c r="B47" s="5" t="s">
        <v>887</v>
      </c>
      <c r="C47" s="5" t="s">
        <v>556</v>
      </c>
      <c r="D47" s="5" t="s">
        <v>556</v>
      </c>
      <c r="E47" s="5" t="s">
        <v>360</v>
      </c>
      <c r="F47" s="5" t="s">
        <v>361</v>
      </c>
      <c r="G47" s="5" t="s">
        <v>1242</v>
      </c>
      <c r="H47" s="5" t="s">
        <v>313</v>
      </c>
      <c r="I47" s="5" t="s">
        <v>342</v>
      </c>
      <c r="J47" s="5">
        <v>73015</v>
      </c>
      <c r="K47" s="88">
        <f>VLOOKUP(A:A,'staff sales'!C:Q,15,)</f>
        <v>56859.150000000009</v>
      </c>
      <c r="L47" s="89">
        <f>VLOOKUP(A:A,'staff sales'!C:T,18,)</f>
        <v>20864.34</v>
      </c>
      <c r="M47" s="89">
        <f>VLOOKUP(A:A,'staff sales'!C:W,21,)</f>
        <v>23852.159999999996</v>
      </c>
      <c r="N47" s="89">
        <f>VLOOKUP(A:A,'staff sales'!C:Z,24,)</f>
        <v>0</v>
      </c>
      <c r="O47" s="89">
        <f>VLOOKUP(A:A,'staff sales'!C:AC,27,)</f>
        <v>19</v>
      </c>
      <c r="P47" s="89">
        <f>VLOOKUP(A:A,'staff sales'!C:AF,30,)</f>
        <v>1</v>
      </c>
      <c r="Q47" s="89">
        <f>VLOOKUP(A:A,'staff sales'!C:AI,33,)</f>
        <v>56</v>
      </c>
      <c r="R47" s="89">
        <f>VLOOKUP(A:A,'staff sales'!C:AL,36,)</f>
        <v>1</v>
      </c>
      <c r="S47" s="89">
        <f>VLOOKUP(A:A,'staff sales'!C:AO,39,)</f>
        <v>2</v>
      </c>
      <c r="T47" s="89">
        <f>VLOOKUP(A:A,'staff sales'!C:AR,42,)</f>
        <v>12</v>
      </c>
      <c r="U47" s="89">
        <f>VLOOKUP(A:A,'staff sales'!C:AU,45,)</f>
        <v>3</v>
      </c>
      <c r="V47" s="89">
        <f>VLOOKUP(A:A,'staff sales'!C:AX,48,)</f>
        <v>0</v>
      </c>
      <c r="W47" s="89">
        <f>VLOOKUP(A:A,'staff sales'!C:BA,51,)</f>
        <v>1</v>
      </c>
    </row>
    <row r="48" spans="1:23" x14ac:dyDescent="0.25">
      <c r="A48" s="5">
        <v>1033935568</v>
      </c>
      <c r="B48" s="5" t="s">
        <v>864</v>
      </c>
      <c r="C48" s="5" t="s">
        <v>556</v>
      </c>
      <c r="D48" s="5" t="s">
        <v>556</v>
      </c>
      <c r="E48" s="5" t="s">
        <v>364</v>
      </c>
      <c r="F48" s="5" t="s">
        <v>364</v>
      </c>
      <c r="G48" s="5" t="s">
        <v>1242</v>
      </c>
      <c r="H48" s="5" t="s">
        <v>313</v>
      </c>
      <c r="I48" s="5" t="s">
        <v>342</v>
      </c>
      <c r="J48" s="5">
        <v>73015</v>
      </c>
      <c r="K48" s="88">
        <f>VLOOKUP(A:A,'staff sales'!C:Q,15,)</f>
        <v>39038.270000000004</v>
      </c>
      <c r="L48" s="89">
        <f>VLOOKUP(A:A,'staff sales'!C:T,18,)</f>
        <v>21516.51</v>
      </c>
      <c r="M48" s="89">
        <f>VLOOKUP(A:A,'staff sales'!C:W,21,)</f>
        <v>13059.56</v>
      </c>
      <c r="N48" s="89">
        <f>VLOOKUP(A:A,'staff sales'!C:Z,24,)</f>
        <v>0</v>
      </c>
      <c r="O48" s="89">
        <f>VLOOKUP(A:A,'staff sales'!C:AC,27,)</f>
        <v>17</v>
      </c>
      <c r="P48" s="89">
        <f>VLOOKUP(A:A,'staff sales'!C:AF,30,)</f>
        <v>0</v>
      </c>
      <c r="Q48" s="89">
        <f>VLOOKUP(A:A,'staff sales'!C:AI,33,)</f>
        <v>38</v>
      </c>
      <c r="R48" s="89">
        <f>VLOOKUP(A:A,'staff sales'!C:AL,36,)</f>
        <v>2</v>
      </c>
      <c r="S48" s="89">
        <f>VLOOKUP(A:A,'staff sales'!C:AO,39,)</f>
        <v>3</v>
      </c>
      <c r="T48" s="89">
        <f>VLOOKUP(A:A,'staff sales'!C:AR,42,)</f>
        <v>7</v>
      </c>
      <c r="U48" s="89">
        <f>VLOOKUP(A:A,'staff sales'!C:AU,45,)</f>
        <v>2</v>
      </c>
      <c r="V48" s="89">
        <f>VLOOKUP(A:A,'staff sales'!C:AX,48,)</f>
        <v>0</v>
      </c>
      <c r="W48" s="89">
        <f>VLOOKUP(A:A,'staff sales'!C:BA,51,)</f>
        <v>2</v>
      </c>
    </row>
    <row r="49" spans="1:23" x14ac:dyDescent="0.25">
      <c r="A49" s="5">
        <v>1017611763</v>
      </c>
      <c r="B49" s="5" t="s">
        <v>869</v>
      </c>
      <c r="C49" s="5" t="s">
        <v>556</v>
      </c>
      <c r="D49" s="5" t="s">
        <v>556</v>
      </c>
      <c r="E49" s="5" t="s">
        <v>449</v>
      </c>
      <c r="F49" s="5" t="s">
        <v>449</v>
      </c>
      <c r="G49" s="5" t="s">
        <v>1242</v>
      </c>
      <c r="H49" s="5" t="s">
        <v>313</v>
      </c>
      <c r="I49" s="5" t="s">
        <v>342</v>
      </c>
      <c r="J49" s="5">
        <v>73015</v>
      </c>
      <c r="K49" s="88">
        <f>VLOOKUP(A:A,'staff sales'!C:Q,15,)</f>
        <v>71103.500000000015</v>
      </c>
      <c r="L49" s="89">
        <f>VLOOKUP(A:A,'staff sales'!C:T,18,)</f>
        <v>15126.08</v>
      </c>
      <c r="M49" s="89">
        <f>VLOOKUP(A:A,'staff sales'!C:W,21,)</f>
        <v>14467.83</v>
      </c>
      <c r="N49" s="89">
        <f>VLOOKUP(A:A,'staff sales'!C:Z,24,)</f>
        <v>0</v>
      </c>
      <c r="O49" s="89">
        <f>VLOOKUP(A:A,'staff sales'!C:AC,27,)</f>
        <v>9</v>
      </c>
      <c r="P49" s="89">
        <f>VLOOKUP(A:A,'staff sales'!C:AF,30,)</f>
        <v>3</v>
      </c>
      <c r="Q49" s="89">
        <f>VLOOKUP(A:A,'staff sales'!C:AI,33,)</f>
        <v>20</v>
      </c>
      <c r="R49" s="89">
        <f>VLOOKUP(A:A,'staff sales'!C:AL,36,)</f>
        <v>2</v>
      </c>
      <c r="S49" s="89">
        <f>VLOOKUP(A:A,'staff sales'!C:AO,39,)</f>
        <v>4</v>
      </c>
      <c r="T49" s="89">
        <f>VLOOKUP(A:A,'staff sales'!C:AR,42,)</f>
        <v>6</v>
      </c>
      <c r="U49" s="89">
        <f>VLOOKUP(A:A,'staff sales'!C:AU,45,)</f>
        <v>11</v>
      </c>
      <c r="V49" s="89">
        <f>VLOOKUP(A:A,'staff sales'!C:AX,48,)</f>
        <v>0</v>
      </c>
      <c r="W49" s="89">
        <f>VLOOKUP(A:A,'staff sales'!C:BA,51,)</f>
        <v>5</v>
      </c>
    </row>
    <row r="50" spans="1:23" x14ac:dyDescent="0.25">
      <c r="A50" s="5">
        <v>1019895109</v>
      </c>
      <c r="B50" s="5" t="s">
        <v>872</v>
      </c>
      <c r="C50" s="5" t="s">
        <v>556</v>
      </c>
      <c r="D50" s="5" t="s">
        <v>556</v>
      </c>
      <c r="E50" s="5" t="s">
        <v>344</v>
      </c>
      <c r="F50" s="5" t="s">
        <v>345</v>
      </c>
      <c r="G50" s="5" t="s">
        <v>1242</v>
      </c>
      <c r="H50" s="5" t="s">
        <v>313</v>
      </c>
      <c r="I50" s="5" t="s">
        <v>342</v>
      </c>
      <c r="J50" s="5">
        <v>73015</v>
      </c>
      <c r="K50" s="88">
        <f>VLOOKUP(A:A,'staff sales'!C:Q,15,)</f>
        <v>53939.150000000009</v>
      </c>
      <c r="L50" s="89">
        <f>VLOOKUP(A:A,'staff sales'!C:T,18,)</f>
        <v>22863.469999999998</v>
      </c>
      <c r="M50" s="89">
        <f>VLOOKUP(A:A,'staff sales'!C:W,21,)</f>
        <v>19180</v>
      </c>
      <c r="N50" s="89">
        <f>VLOOKUP(A:A,'staff sales'!C:Z,24,)</f>
        <v>0</v>
      </c>
      <c r="O50" s="89">
        <f>VLOOKUP(A:A,'staff sales'!C:AC,27,)</f>
        <v>16</v>
      </c>
      <c r="P50" s="89">
        <f>VLOOKUP(A:A,'staff sales'!C:AF,30,)</f>
        <v>0</v>
      </c>
      <c r="Q50" s="89">
        <f>VLOOKUP(A:A,'staff sales'!C:AI,33,)</f>
        <v>39</v>
      </c>
      <c r="R50" s="89">
        <f>VLOOKUP(A:A,'staff sales'!C:AL,36,)</f>
        <v>4</v>
      </c>
      <c r="S50" s="89">
        <f>VLOOKUP(A:A,'staff sales'!C:AO,39,)</f>
        <v>5</v>
      </c>
      <c r="T50" s="89">
        <f>VLOOKUP(A:A,'staff sales'!C:AR,42,)</f>
        <v>8</v>
      </c>
      <c r="U50" s="89">
        <f>VLOOKUP(A:A,'staff sales'!C:AU,45,)</f>
        <v>6</v>
      </c>
      <c r="V50" s="89">
        <f>VLOOKUP(A:A,'staff sales'!C:AX,48,)</f>
        <v>0</v>
      </c>
      <c r="W50" s="89">
        <f>VLOOKUP(A:A,'staff sales'!C:BA,51,)</f>
        <v>0</v>
      </c>
    </row>
    <row r="51" spans="1:23" x14ac:dyDescent="0.25">
      <c r="A51" s="5">
        <v>1003125992</v>
      </c>
      <c r="B51" s="5" t="s">
        <v>886</v>
      </c>
      <c r="C51" s="5" t="s">
        <v>556</v>
      </c>
      <c r="D51" s="5" t="s">
        <v>556</v>
      </c>
      <c r="E51" s="5" t="s">
        <v>359</v>
      </c>
      <c r="F51" s="5" t="s">
        <v>359</v>
      </c>
      <c r="G51" s="5" t="s">
        <v>1242</v>
      </c>
      <c r="H51" s="5" t="s">
        <v>313</v>
      </c>
      <c r="I51" s="5" t="s">
        <v>342</v>
      </c>
      <c r="J51" s="5">
        <v>73015</v>
      </c>
      <c r="K51" s="88">
        <f>VLOOKUP(A:A,'staff sales'!C:Q,15,)</f>
        <v>64161.760000000002</v>
      </c>
      <c r="L51" s="89">
        <f>VLOOKUP(A:A,'staff sales'!C:T,18,)</f>
        <v>6215.66</v>
      </c>
      <c r="M51" s="89">
        <f>VLOOKUP(A:A,'staff sales'!C:W,21,)</f>
        <v>29091.78</v>
      </c>
      <c r="N51" s="89">
        <f>VLOOKUP(A:A,'staff sales'!C:Z,24,)</f>
        <v>115</v>
      </c>
      <c r="O51" s="89">
        <f>VLOOKUP(A:A,'staff sales'!C:AC,27,)</f>
        <v>7</v>
      </c>
      <c r="P51" s="89">
        <f>VLOOKUP(A:A,'staff sales'!C:AF,30,)</f>
        <v>0</v>
      </c>
      <c r="Q51" s="89">
        <f>VLOOKUP(A:A,'staff sales'!C:AI,33,)</f>
        <v>24</v>
      </c>
      <c r="R51" s="89">
        <f>VLOOKUP(A:A,'staff sales'!C:AL,36,)</f>
        <v>0</v>
      </c>
      <c r="S51" s="89">
        <f>VLOOKUP(A:A,'staff sales'!C:AO,39,)</f>
        <v>3</v>
      </c>
      <c r="T51" s="89">
        <f>VLOOKUP(A:A,'staff sales'!C:AR,42,)</f>
        <v>2</v>
      </c>
      <c r="U51" s="89">
        <f>VLOOKUP(A:A,'staff sales'!C:AU,45,)</f>
        <v>2</v>
      </c>
      <c r="V51" s="89">
        <f>VLOOKUP(A:A,'staff sales'!C:AX,48,)</f>
        <v>0</v>
      </c>
      <c r="W51" s="89">
        <f>VLOOKUP(A:A,'staff sales'!C:BA,51,)</f>
        <v>2</v>
      </c>
    </row>
    <row r="52" spans="1:23" x14ac:dyDescent="0.25">
      <c r="A52" s="5">
        <v>1005751506</v>
      </c>
      <c r="B52" s="5" t="s">
        <v>888</v>
      </c>
      <c r="C52" s="5" t="s">
        <v>556</v>
      </c>
      <c r="D52" s="5" t="s">
        <v>556</v>
      </c>
      <c r="E52" s="5" t="s">
        <v>362</v>
      </c>
      <c r="F52" s="5" t="s">
        <v>362</v>
      </c>
      <c r="G52" s="5" t="s">
        <v>1242</v>
      </c>
      <c r="H52" s="5" t="s">
        <v>313</v>
      </c>
      <c r="I52" s="5" t="s">
        <v>342</v>
      </c>
      <c r="J52" s="5">
        <v>73015</v>
      </c>
      <c r="K52" s="88">
        <f>VLOOKUP(A:A,'staff sales'!C:Q,15,)</f>
        <v>80101.760000000009</v>
      </c>
      <c r="L52" s="89">
        <f>VLOOKUP(A:A,'staff sales'!C:T,18,)</f>
        <v>14440.000000000002</v>
      </c>
      <c r="M52" s="89">
        <f>VLOOKUP(A:A,'staff sales'!C:W,21,)</f>
        <v>16080.87</v>
      </c>
      <c r="N52" s="89">
        <f>VLOOKUP(A:A,'staff sales'!C:Z,24,)</f>
        <v>0</v>
      </c>
      <c r="O52" s="89">
        <f>VLOOKUP(A:A,'staff sales'!C:AC,27,)</f>
        <v>14</v>
      </c>
      <c r="P52" s="89">
        <f>VLOOKUP(A:A,'staff sales'!C:AF,30,)</f>
        <v>0</v>
      </c>
      <c r="Q52" s="89">
        <f>VLOOKUP(A:A,'staff sales'!C:AI,33,)</f>
        <v>22</v>
      </c>
      <c r="R52" s="89">
        <f>VLOOKUP(A:A,'staff sales'!C:AL,36,)</f>
        <v>3</v>
      </c>
      <c r="S52" s="89">
        <f>VLOOKUP(A:A,'staff sales'!C:AO,39,)</f>
        <v>5</v>
      </c>
      <c r="T52" s="89">
        <f>VLOOKUP(A:A,'staff sales'!C:AR,42,)</f>
        <v>6</v>
      </c>
      <c r="U52" s="89">
        <f>VLOOKUP(A:A,'staff sales'!C:AU,45,)</f>
        <v>1</v>
      </c>
      <c r="V52" s="89">
        <f>VLOOKUP(A:A,'staff sales'!C:AX,48,)</f>
        <v>0</v>
      </c>
      <c r="W52" s="89">
        <f>VLOOKUP(A:A,'staff sales'!C:BA,51,)</f>
        <v>3</v>
      </c>
    </row>
    <row r="53" spans="1:23" x14ac:dyDescent="0.25">
      <c r="A53" s="5">
        <v>1073850503</v>
      </c>
      <c r="B53" s="5" t="s">
        <v>870</v>
      </c>
      <c r="C53" s="5" t="s">
        <v>556</v>
      </c>
      <c r="D53" s="5" t="s">
        <v>556</v>
      </c>
      <c r="E53" s="5" t="s">
        <v>454</v>
      </c>
      <c r="F53" s="5" t="s">
        <v>455</v>
      </c>
      <c r="G53" s="5" t="s">
        <v>1242</v>
      </c>
      <c r="H53" s="5" t="s">
        <v>313</v>
      </c>
      <c r="I53" s="5" t="s">
        <v>342</v>
      </c>
      <c r="J53" s="5">
        <v>73015</v>
      </c>
      <c r="K53" s="88">
        <f>VLOOKUP(A:A,'staff sales'!C:Q,15,)</f>
        <v>65488.720000000008</v>
      </c>
      <c r="L53" s="89">
        <f>VLOOKUP(A:A,'staff sales'!C:T,18,)</f>
        <v>10432.17</v>
      </c>
      <c r="M53" s="89">
        <f>VLOOKUP(A:A,'staff sales'!C:W,21,)</f>
        <v>14799.14</v>
      </c>
      <c r="N53" s="89">
        <f>VLOOKUP(A:A,'staff sales'!C:Z,24,)</f>
        <v>0</v>
      </c>
      <c r="O53" s="89">
        <f>VLOOKUP(A:A,'staff sales'!C:AC,27,)</f>
        <v>11</v>
      </c>
      <c r="P53" s="89">
        <f>VLOOKUP(A:A,'staff sales'!C:AF,30,)</f>
        <v>1</v>
      </c>
      <c r="Q53" s="89">
        <f>VLOOKUP(A:A,'staff sales'!C:AI,33,)</f>
        <v>23</v>
      </c>
      <c r="R53" s="89">
        <f>VLOOKUP(A:A,'staff sales'!C:AL,36,)</f>
        <v>1</v>
      </c>
      <c r="S53" s="89">
        <f>VLOOKUP(A:A,'staff sales'!C:AO,39,)</f>
        <v>2</v>
      </c>
      <c r="T53" s="89">
        <f>VLOOKUP(A:A,'staff sales'!C:AR,42,)</f>
        <v>6</v>
      </c>
      <c r="U53" s="89">
        <f>VLOOKUP(A:A,'staff sales'!C:AU,45,)</f>
        <v>10</v>
      </c>
      <c r="V53" s="89">
        <f>VLOOKUP(A:A,'staff sales'!C:AX,48,)</f>
        <v>1</v>
      </c>
      <c r="W53" s="89">
        <f>VLOOKUP(A:A,'staff sales'!C:BA,51,)</f>
        <v>2</v>
      </c>
    </row>
    <row r="54" spans="1:23" x14ac:dyDescent="0.25">
      <c r="A54" s="5">
        <v>1044166013</v>
      </c>
      <c r="B54" s="5" t="s">
        <v>874</v>
      </c>
      <c r="C54" s="5" t="s">
        <v>556</v>
      </c>
      <c r="D54" s="5" t="s">
        <v>556</v>
      </c>
      <c r="E54" s="5" t="s">
        <v>450</v>
      </c>
      <c r="F54" s="5" t="s">
        <v>451</v>
      </c>
      <c r="G54" s="5" t="s">
        <v>1242</v>
      </c>
      <c r="H54" s="5" t="s">
        <v>313</v>
      </c>
      <c r="I54" s="5" t="s">
        <v>342</v>
      </c>
      <c r="J54" s="5">
        <v>73015</v>
      </c>
      <c r="K54" s="88">
        <f>VLOOKUP(A:A,'staff sales'!C:Q,15,)</f>
        <v>109012.20999999999</v>
      </c>
      <c r="L54" s="89">
        <f>VLOOKUP(A:A,'staff sales'!C:T,18,)</f>
        <v>10753.04</v>
      </c>
      <c r="M54" s="89">
        <f>VLOOKUP(A:A,'staff sales'!C:W,21,)</f>
        <v>7235.6399999999994</v>
      </c>
      <c r="N54" s="89">
        <f>VLOOKUP(A:A,'staff sales'!C:Z,24,)</f>
        <v>60</v>
      </c>
      <c r="O54" s="89">
        <f>VLOOKUP(A:A,'staff sales'!C:AC,27,)</f>
        <v>8</v>
      </c>
      <c r="P54" s="89">
        <f>VLOOKUP(A:A,'staff sales'!C:AF,30,)</f>
        <v>2</v>
      </c>
      <c r="Q54" s="89">
        <f>VLOOKUP(A:A,'staff sales'!C:AI,33,)</f>
        <v>36</v>
      </c>
      <c r="R54" s="89">
        <f>VLOOKUP(A:A,'staff sales'!C:AL,36,)</f>
        <v>0</v>
      </c>
      <c r="S54" s="89">
        <f>VLOOKUP(A:A,'staff sales'!C:AO,39,)</f>
        <v>4</v>
      </c>
      <c r="T54" s="89">
        <f>VLOOKUP(A:A,'staff sales'!C:AR,42,)</f>
        <v>6</v>
      </c>
      <c r="U54" s="89">
        <f>VLOOKUP(A:A,'staff sales'!C:AU,45,)</f>
        <v>2</v>
      </c>
      <c r="V54" s="89">
        <f>VLOOKUP(A:A,'staff sales'!C:AX,48,)</f>
        <v>0</v>
      </c>
      <c r="W54" s="89">
        <f>VLOOKUP(A:A,'staff sales'!C:BA,51,)</f>
        <v>0</v>
      </c>
    </row>
    <row r="55" spans="1:23" x14ac:dyDescent="0.25">
      <c r="A55" s="5" t="s">
        <v>988</v>
      </c>
      <c r="B55" s="5" t="s">
        <v>989</v>
      </c>
      <c r="C55" s="5" t="s">
        <v>551</v>
      </c>
      <c r="D55" s="5" t="s">
        <v>551</v>
      </c>
      <c r="E55" s="5"/>
      <c r="F55" s="5"/>
      <c r="G55" s="5" t="s">
        <v>1242</v>
      </c>
      <c r="H55" s="5" t="s">
        <v>313</v>
      </c>
      <c r="I55" s="5" t="s">
        <v>1186</v>
      </c>
      <c r="J55" s="5">
        <v>73031</v>
      </c>
      <c r="K55" s="88">
        <f>VLOOKUP(A:A,'staff sales'!C:Q,15,)</f>
        <v>0</v>
      </c>
      <c r="L55" s="89">
        <f>VLOOKUP(A:A,'staff sales'!C:T,18,)</f>
        <v>0</v>
      </c>
      <c r="M55" s="89">
        <f>VLOOKUP(A:A,'staff sales'!C:W,21,)</f>
        <v>0</v>
      </c>
      <c r="N55" s="89">
        <f>VLOOKUP(A:A,'staff sales'!C:Z,24,)</f>
        <v>0</v>
      </c>
      <c r="O55" s="89">
        <f>VLOOKUP(A:A,'staff sales'!C:AC,27,)</f>
        <v>0</v>
      </c>
      <c r="P55" s="89">
        <f>VLOOKUP(A:A,'staff sales'!C:AF,30,)</f>
        <v>0</v>
      </c>
      <c r="Q55" s="89">
        <f>VLOOKUP(A:A,'staff sales'!C:AI,33,)</f>
        <v>0</v>
      </c>
      <c r="R55" s="89">
        <f>VLOOKUP(A:A,'staff sales'!C:AL,36,)</f>
        <v>0</v>
      </c>
      <c r="S55" s="89">
        <f>VLOOKUP(A:A,'staff sales'!C:AO,39,)</f>
        <v>0</v>
      </c>
      <c r="T55" s="89">
        <f>VLOOKUP(A:A,'staff sales'!C:AR,42,)</f>
        <v>0</v>
      </c>
      <c r="U55" s="89">
        <f>VLOOKUP(A:A,'staff sales'!C:AU,45,)</f>
        <v>0</v>
      </c>
      <c r="V55" s="89">
        <f>VLOOKUP(A:A,'staff sales'!C:AX,48,)</f>
        <v>0</v>
      </c>
      <c r="W55" s="89">
        <f>VLOOKUP(A:A,'staff sales'!C:BA,51,)</f>
        <v>0</v>
      </c>
    </row>
    <row r="56" spans="1:23" x14ac:dyDescent="0.25">
      <c r="A56" s="5">
        <v>1073438556</v>
      </c>
      <c r="B56" s="5" t="s">
        <v>881</v>
      </c>
      <c r="C56" s="5" t="s">
        <v>554</v>
      </c>
      <c r="D56" s="5" t="s">
        <v>554</v>
      </c>
      <c r="E56" s="5" t="s">
        <v>456</v>
      </c>
      <c r="F56" s="5" t="s">
        <v>456</v>
      </c>
      <c r="G56" s="5" t="s">
        <v>1242</v>
      </c>
      <c r="H56" s="5" t="s">
        <v>313</v>
      </c>
      <c r="I56" s="5" t="s">
        <v>1186</v>
      </c>
      <c r="J56" s="5">
        <v>73031</v>
      </c>
      <c r="K56" s="88">
        <f>VLOOKUP(A:A,'staff sales'!C:Q,15,)</f>
        <v>0</v>
      </c>
      <c r="L56" s="89">
        <f>VLOOKUP(A:A,'staff sales'!C:T,18,)</f>
        <v>0</v>
      </c>
      <c r="M56" s="89">
        <f>VLOOKUP(A:A,'staff sales'!C:W,21,)</f>
        <v>0</v>
      </c>
      <c r="N56" s="89">
        <f>VLOOKUP(A:A,'staff sales'!C:Z,24,)</f>
        <v>0</v>
      </c>
      <c r="O56" s="89">
        <f>VLOOKUP(A:A,'staff sales'!C:AC,27,)</f>
        <v>0</v>
      </c>
      <c r="P56" s="89">
        <f>VLOOKUP(A:A,'staff sales'!C:AF,30,)</f>
        <v>0</v>
      </c>
      <c r="Q56" s="89">
        <f>VLOOKUP(A:A,'staff sales'!C:AI,33,)</f>
        <v>1</v>
      </c>
      <c r="R56" s="89">
        <f>VLOOKUP(A:A,'staff sales'!C:AL,36,)</f>
        <v>0</v>
      </c>
      <c r="S56" s="89">
        <f>VLOOKUP(A:A,'staff sales'!C:AO,39,)</f>
        <v>1</v>
      </c>
      <c r="T56" s="89">
        <f>VLOOKUP(A:A,'staff sales'!C:AR,42,)</f>
        <v>0</v>
      </c>
      <c r="U56" s="89">
        <f>VLOOKUP(A:A,'staff sales'!C:AU,45,)</f>
        <v>0</v>
      </c>
      <c r="V56" s="89">
        <f>VLOOKUP(A:A,'staff sales'!C:AX,48,)</f>
        <v>0</v>
      </c>
      <c r="W56" s="89">
        <f>VLOOKUP(A:A,'staff sales'!C:BA,51,)</f>
        <v>0</v>
      </c>
    </row>
    <row r="57" spans="1:23" x14ac:dyDescent="0.25">
      <c r="A57" s="5">
        <v>1004603856</v>
      </c>
      <c r="B57" s="5" t="s">
        <v>878</v>
      </c>
      <c r="C57" s="5" t="s">
        <v>556</v>
      </c>
      <c r="D57" s="5" t="s">
        <v>556</v>
      </c>
      <c r="E57" s="5" t="s">
        <v>353</v>
      </c>
      <c r="F57" s="5" t="s">
        <v>353</v>
      </c>
      <c r="G57" s="5" t="s">
        <v>1242</v>
      </c>
      <c r="H57" s="5" t="s">
        <v>313</v>
      </c>
      <c r="I57" s="5" t="s">
        <v>1186</v>
      </c>
      <c r="J57" s="5">
        <v>73031</v>
      </c>
      <c r="K57" s="88">
        <f>VLOOKUP(A:A,'staff sales'!C:Q,15,)</f>
        <v>58121.760000000009</v>
      </c>
      <c r="L57" s="89">
        <f>VLOOKUP(A:A,'staff sales'!C:T,18,)</f>
        <v>14344.34</v>
      </c>
      <c r="M57" s="89">
        <f>VLOOKUP(A:A,'staff sales'!C:W,21,)</f>
        <v>11302.589999999998</v>
      </c>
      <c r="N57" s="89">
        <f>VLOOKUP(A:A,'staff sales'!C:Z,24,)</f>
        <v>238</v>
      </c>
      <c r="O57" s="89">
        <f>VLOOKUP(A:A,'staff sales'!C:AC,27,)</f>
        <v>7</v>
      </c>
      <c r="P57" s="89">
        <f>VLOOKUP(A:A,'staff sales'!C:AF,30,)</f>
        <v>2</v>
      </c>
      <c r="Q57" s="89">
        <f>VLOOKUP(A:A,'staff sales'!C:AI,33,)</f>
        <v>36</v>
      </c>
      <c r="R57" s="89">
        <f>VLOOKUP(A:A,'staff sales'!C:AL,36,)</f>
        <v>0</v>
      </c>
      <c r="S57" s="89">
        <f>VLOOKUP(A:A,'staff sales'!C:AO,39,)</f>
        <v>5</v>
      </c>
      <c r="T57" s="89">
        <f>VLOOKUP(A:A,'staff sales'!C:AR,42,)</f>
        <v>8</v>
      </c>
      <c r="U57" s="89">
        <f>VLOOKUP(A:A,'staff sales'!C:AU,45,)</f>
        <v>2</v>
      </c>
      <c r="V57" s="89">
        <f>VLOOKUP(A:A,'staff sales'!C:AX,48,)</f>
        <v>0</v>
      </c>
      <c r="W57" s="89">
        <f>VLOOKUP(A:A,'staff sales'!C:BA,51,)</f>
        <v>0</v>
      </c>
    </row>
    <row r="58" spans="1:23" x14ac:dyDescent="0.25">
      <c r="A58" s="5">
        <v>1026683472</v>
      </c>
      <c r="B58" s="5" t="s">
        <v>879</v>
      </c>
      <c r="C58" s="5" t="s">
        <v>556</v>
      </c>
      <c r="D58" s="5" t="s">
        <v>556</v>
      </c>
      <c r="E58" s="5" t="s">
        <v>354</v>
      </c>
      <c r="F58" s="5" t="s">
        <v>354</v>
      </c>
      <c r="G58" s="5" t="s">
        <v>1242</v>
      </c>
      <c r="H58" s="5" t="s">
        <v>313</v>
      </c>
      <c r="I58" s="5" t="s">
        <v>1186</v>
      </c>
      <c r="J58" s="5">
        <v>73031</v>
      </c>
      <c r="K58" s="88">
        <f>VLOOKUP(A:A,'staff sales'!C:Q,15,)</f>
        <v>117049.60000000001</v>
      </c>
      <c r="L58" s="89">
        <f>VLOOKUP(A:A,'staff sales'!C:T,18,)</f>
        <v>10640</v>
      </c>
      <c r="M58" s="89">
        <f>VLOOKUP(A:A,'staff sales'!C:W,21,)</f>
        <v>11110</v>
      </c>
      <c r="N58" s="89">
        <f>VLOOKUP(A:A,'staff sales'!C:Z,24,)</f>
        <v>0</v>
      </c>
      <c r="O58" s="89">
        <f>VLOOKUP(A:A,'staff sales'!C:AC,27,)</f>
        <v>21</v>
      </c>
      <c r="P58" s="89">
        <f>VLOOKUP(A:A,'staff sales'!C:AF,30,)</f>
        <v>1</v>
      </c>
      <c r="Q58" s="89">
        <f>VLOOKUP(A:A,'staff sales'!C:AI,33,)</f>
        <v>59</v>
      </c>
      <c r="R58" s="89">
        <f>VLOOKUP(A:A,'staff sales'!C:AL,36,)</f>
        <v>1</v>
      </c>
      <c r="S58" s="89">
        <f>VLOOKUP(A:A,'staff sales'!C:AO,39,)</f>
        <v>4</v>
      </c>
      <c r="T58" s="89">
        <f>VLOOKUP(A:A,'staff sales'!C:AR,42,)</f>
        <v>7</v>
      </c>
      <c r="U58" s="89">
        <f>VLOOKUP(A:A,'staff sales'!C:AU,45,)</f>
        <v>4</v>
      </c>
      <c r="V58" s="89">
        <f>VLOOKUP(A:A,'staff sales'!C:AX,48,)</f>
        <v>0</v>
      </c>
      <c r="W58" s="89">
        <f>VLOOKUP(A:A,'staff sales'!C:BA,51,)</f>
        <v>2</v>
      </c>
    </row>
    <row r="59" spans="1:23" x14ac:dyDescent="0.25">
      <c r="A59" s="5">
        <v>1003732284</v>
      </c>
      <c r="B59" s="5" t="s">
        <v>882</v>
      </c>
      <c r="C59" s="5" t="s">
        <v>556</v>
      </c>
      <c r="D59" s="5" t="s">
        <v>556</v>
      </c>
      <c r="E59" s="5" t="s">
        <v>368</v>
      </c>
      <c r="F59" s="5" t="s">
        <v>368</v>
      </c>
      <c r="G59" s="5" t="s">
        <v>1242</v>
      </c>
      <c r="H59" s="5" t="s">
        <v>313</v>
      </c>
      <c r="I59" s="5" t="s">
        <v>1186</v>
      </c>
      <c r="J59" s="5">
        <v>73031</v>
      </c>
      <c r="K59" s="88">
        <f>VLOOKUP(A:A,'staff sales'!C:Q,15,)</f>
        <v>28393.919999999998</v>
      </c>
      <c r="L59" s="89">
        <f>VLOOKUP(A:A,'staff sales'!C:T,18,)</f>
        <v>1216.52</v>
      </c>
      <c r="M59" s="89">
        <f>VLOOKUP(A:A,'staff sales'!C:W,21,)</f>
        <v>7050</v>
      </c>
      <c r="N59" s="89">
        <f>VLOOKUP(A:A,'staff sales'!C:Z,24,)</f>
        <v>0</v>
      </c>
      <c r="O59" s="89">
        <f>VLOOKUP(A:A,'staff sales'!C:AC,27,)</f>
        <v>9</v>
      </c>
      <c r="P59" s="89">
        <f>VLOOKUP(A:A,'staff sales'!C:AF,30,)</f>
        <v>1</v>
      </c>
      <c r="Q59" s="89">
        <f>VLOOKUP(A:A,'staff sales'!C:AI,33,)</f>
        <v>46</v>
      </c>
      <c r="R59" s="89">
        <f>VLOOKUP(A:A,'staff sales'!C:AL,36,)</f>
        <v>0</v>
      </c>
      <c r="S59" s="89">
        <f>VLOOKUP(A:A,'staff sales'!C:AO,39,)</f>
        <v>4</v>
      </c>
      <c r="T59" s="89">
        <f>VLOOKUP(A:A,'staff sales'!C:AR,42,)</f>
        <v>7</v>
      </c>
      <c r="U59" s="89">
        <f>VLOOKUP(A:A,'staff sales'!C:AU,45,)</f>
        <v>0</v>
      </c>
      <c r="V59" s="89">
        <f>VLOOKUP(A:A,'staff sales'!C:AX,48,)</f>
        <v>0</v>
      </c>
      <c r="W59" s="89">
        <f>VLOOKUP(A:A,'staff sales'!C:BA,51,)</f>
        <v>1</v>
      </c>
    </row>
    <row r="60" spans="1:23" x14ac:dyDescent="0.25">
      <c r="A60" s="5">
        <v>1060515499</v>
      </c>
      <c r="B60" s="5" t="s">
        <v>850</v>
      </c>
      <c r="C60" s="5" t="s">
        <v>556</v>
      </c>
      <c r="D60" s="5" t="s">
        <v>556</v>
      </c>
      <c r="E60" s="5" t="s">
        <v>320</v>
      </c>
      <c r="F60" s="5" t="s">
        <v>320</v>
      </c>
      <c r="G60" s="5" t="s">
        <v>1242</v>
      </c>
      <c r="H60" s="5" t="s">
        <v>313</v>
      </c>
      <c r="I60" s="5" t="s">
        <v>1186</v>
      </c>
      <c r="J60" s="5">
        <v>73031</v>
      </c>
      <c r="K60" s="88">
        <f>VLOOKUP(A:A,'staff sales'!C:Q,15,)</f>
        <v>63920.890000000007</v>
      </c>
      <c r="L60" s="89">
        <f>VLOOKUP(A:A,'staff sales'!C:T,18,)</f>
        <v>6954.78</v>
      </c>
      <c r="M60" s="89">
        <f>VLOOKUP(A:A,'staff sales'!C:W,21,)</f>
        <v>16865.669999999998</v>
      </c>
      <c r="N60" s="89">
        <f>VLOOKUP(A:A,'staff sales'!C:Z,24,)</f>
        <v>0</v>
      </c>
      <c r="O60" s="89">
        <f>VLOOKUP(A:A,'staff sales'!C:AC,27,)</f>
        <v>6</v>
      </c>
      <c r="P60" s="89">
        <f>VLOOKUP(A:A,'staff sales'!C:AF,30,)</f>
        <v>0</v>
      </c>
      <c r="Q60" s="89">
        <f>VLOOKUP(A:A,'staff sales'!C:AI,33,)</f>
        <v>32</v>
      </c>
      <c r="R60" s="89">
        <f>VLOOKUP(A:A,'staff sales'!C:AL,36,)</f>
        <v>1</v>
      </c>
      <c r="S60" s="89">
        <f>VLOOKUP(A:A,'staff sales'!C:AO,39,)</f>
        <v>1</v>
      </c>
      <c r="T60" s="89">
        <f>VLOOKUP(A:A,'staff sales'!C:AR,42,)</f>
        <v>7</v>
      </c>
      <c r="U60" s="89">
        <f>VLOOKUP(A:A,'staff sales'!C:AU,45,)</f>
        <v>2</v>
      </c>
      <c r="V60" s="89">
        <f>VLOOKUP(A:A,'staff sales'!C:AX,48,)</f>
        <v>0</v>
      </c>
      <c r="W60" s="89">
        <f>VLOOKUP(A:A,'staff sales'!C:BA,51,)</f>
        <v>0</v>
      </c>
    </row>
    <row r="61" spans="1:23" x14ac:dyDescent="0.25">
      <c r="A61" s="5">
        <v>1002391686</v>
      </c>
      <c r="B61" s="5" t="s">
        <v>883</v>
      </c>
      <c r="C61" s="5" t="s">
        <v>556</v>
      </c>
      <c r="D61" s="5" t="s">
        <v>556</v>
      </c>
      <c r="E61" s="5" t="s">
        <v>458</v>
      </c>
      <c r="F61" s="5" t="s">
        <v>458</v>
      </c>
      <c r="G61" s="5" t="s">
        <v>1242</v>
      </c>
      <c r="H61" s="5" t="s">
        <v>313</v>
      </c>
      <c r="I61" s="5" t="s">
        <v>1186</v>
      </c>
      <c r="J61" s="5">
        <v>73031</v>
      </c>
      <c r="K61" s="88">
        <f>VLOOKUP(A:A,'staff sales'!C:Q,15,)</f>
        <v>40165.230000000003</v>
      </c>
      <c r="L61" s="89">
        <f>VLOOKUP(A:A,'staff sales'!C:T,18,)</f>
        <v>10171.299999999999</v>
      </c>
      <c r="M61" s="89">
        <f>VLOOKUP(A:A,'staff sales'!C:W,21,)</f>
        <v>11019.58</v>
      </c>
      <c r="N61" s="89">
        <f>VLOOKUP(A:A,'staff sales'!C:Z,24,)</f>
        <v>0</v>
      </c>
      <c r="O61" s="89">
        <f>VLOOKUP(A:A,'staff sales'!C:AC,27,)</f>
        <v>12</v>
      </c>
      <c r="P61" s="89">
        <f>VLOOKUP(A:A,'staff sales'!C:AF,30,)</f>
        <v>0</v>
      </c>
      <c r="Q61" s="89">
        <f>VLOOKUP(A:A,'staff sales'!C:AI,33,)</f>
        <v>43</v>
      </c>
      <c r="R61" s="89">
        <f>VLOOKUP(A:A,'staff sales'!C:AL,36,)</f>
        <v>0</v>
      </c>
      <c r="S61" s="89">
        <f>VLOOKUP(A:A,'staff sales'!C:AO,39,)</f>
        <v>3</v>
      </c>
      <c r="T61" s="89">
        <f>VLOOKUP(A:A,'staff sales'!C:AR,42,)</f>
        <v>3</v>
      </c>
      <c r="U61" s="89">
        <f>VLOOKUP(A:A,'staff sales'!C:AU,45,)</f>
        <v>1</v>
      </c>
      <c r="V61" s="89">
        <f>VLOOKUP(A:A,'staff sales'!C:AX,48,)</f>
        <v>0</v>
      </c>
      <c r="W61" s="89">
        <f>VLOOKUP(A:A,'staff sales'!C:BA,51,)</f>
        <v>3</v>
      </c>
    </row>
    <row r="62" spans="1:23" x14ac:dyDescent="0.25">
      <c r="A62" s="5">
        <v>1049989674</v>
      </c>
      <c r="B62" s="5" t="s">
        <v>884</v>
      </c>
      <c r="C62" s="5" t="s">
        <v>556</v>
      </c>
      <c r="D62" s="5" t="s">
        <v>556</v>
      </c>
      <c r="E62" s="5" t="s">
        <v>457</v>
      </c>
      <c r="F62" s="5" t="s">
        <v>457</v>
      </c>
      <c r="G62" s="5" t="s">
        <v>1242</v>
      </c>
      <c r="H62" s="5" t="s">
        <v>313</v>
      </c>
      <c r="I62" s="5" t="s">
        <v>1186</v>
      </c>
      <c r="J62" s="5">
        <v>73031</v>
      </c>
      <c r="K62" s="88">
        <f>VLOOKUP(A:A,'staff sales'!C:Q,15,)</f>
        <v>33470.439999999995</v>
      </c>
      <c r="L62" s="89">
        <f>VLOOKUP(A:A,'staff sales'!C:T,18,)</f>
        <v>3651.3</v>
      </c>
      <c r="M62" s="89">
        <f>VLOOKUP(A:A,'staff sales'!C:W,21,)</f>
        <v>4120.3999999999996</v>
      </c>
      <c r="N62" s="89">
        <f>VLOOKUP(A:A,'staff sales'!C:Z,24,)</f>
        <v>0</v>
      </c>
      <c r="O62" s="89">
        <f>VLOOKUP(A:A,'staff sales'!C:AC,27,)</f>
        <v>10</v>
      </c>
      <c r="P62" s="89">
        <f>VLOOKUP(A:A,'staff sales'!C:AF,30,)</f>
        <v>0</v>
      </c>
      <c r="Q62" s="89">
        <f>VLOOKUP(A:A,'staff sales'!C:AI,33,)</f>
        <v>50</v>
      </c>
      <c r="R62" s="89">
        <f>VLOOKUP(A:A,'staff sales'!C:AL,36,)</f>
        <v>0</v>
      </c>
      <c r="S62" s="89">
        <f>VLOOKUP(A:A,'staff sales'!C:AO,39,)</f>
        <v>4</v>
      </c>
      <c r="T62" s="89">
        <f>VLOOKUP(A:A,'staff sales'!C:AR,42,)</f>
        <v>1</v>
      </c>
      <c r="U62" s="89">
        <f>VLOOKUP(A:A,'staff sales'!C:AU,45,)</f>
        <v>2</v>
      </c>
      <c r="V62" s="89">
        <f>VLOOKUP(A:A,'staff sales'!C:AX,48,)</f>
        <v>0</v>
      </c>
      <c r="W62" s="89">
        <f>VLOOKUP(A:A,'staff sales'!C:BA,51,)</f>
        <v>0</v>
      </c>
    </row>
    <row r="63" spans="1:23" x14ac:dyDescent="0.25">
      <c r="A63" s="5">
        <v>1004947477</v>
      </c>
      <c r="B63" s="5" t="s">
        <v>639</v>
      </c>
      <c r="C63" s="5" t="s">
        <v>547</v>
      </c>
      <c r="D63" s="5" t="s">
        <v>547</v>
      </c>
      <c r="E63" s="5" t="s">
        <v>111</v>
      </c>
      <c r="F63" s="5" t="s">
        <v>111</v>
      </c>
      <c r="G63" s="5" t="s">
        <v>1242</v>
      </c>
      <c r="H63" s="5" t="s">
        <v>112</v>
      </c>
      <c r="I63" s="5" t="s">
        <v>548</v>
      </c>
      <c r="J63" s="5" t="s">
        <v>549</v>
      </c>
      <c r="K63" s="88">
        <f>VLOOKUP(A:A,'staff sales'!C:Q,15,)</f>
        <v>0</v>
      </c>
      <c r="L63" s="89">
        <f>VLOOKUP(A:A,'staff sales'!C:T,18,)</f>
        <v>0</v>
      </c>
      <c r="M63" s="89">
        <f>VLOOKUP(A:A,'staff sales'!C:W,21,)</f>
        <v>0</v>
      </c>
      <c r="N63" s="89">
        <f>VLOOKUP(A:A,'staff sales'!C:Z,24,)</f>
        <v>0</v>
      </c>
      <c r="O63" s="89">
        <f>VLOOKUP(A:A,'staff sales'!C:AC,27,)</f>
        <v>0</v>
      </c>
      <c r="P63" s="89">
        <f>VLOOKUP(A:A,'staff sales'!C:AF,30,)</f>
        <v>0</v>
      </c>
      <c r="Q63" s="89">
        <f>VLOOKUP(A:A,'staff sales'!C:AI,33,)</f>
        <v>0</v>
      </c>
      <c r="R63" s="89">
        <f>VLOOKUP(A:A,'staff sales'!C:AL,36,)</f>
        <v>0</v>
      </c>
      <c r="S63" s="89">
        <f>VLOOKUP(A:A,'staff sales'!C:AO,39,)</f>
        <v>0</v>
      </c>
      <c r="T63" s="89">
        <f>VLOOKUP(A:A,'staff sales'!C:AR,42,)</f>
        <v>0</v>
      </c>
      <c r="U63" s="89">
        <f>VLOOKUP(A:A,'staff sales'!C:AU,45,)</f>
        <v>0</v>
      </c>
      <c r="V63" s="89">
        <f>VLOOKUP(A:A,'staff sales'!C:AX,48,)</f>
        <v>0</v>
      </c>
      <c r="W63" s="89">
        <f>VLOOKUP(A:A,'staff sales'!C:BA,51,)</f>
        <v>0</v>
      </c>
    </row>
    <row r="64" spans="1:23" x14ac:dyDescent="0.25">
      <c r="A64" s="12">
        <v>1012641120</v>
      </c>
      <c r="B64" s="12" t="s">
        <v>654</v>
      </c>
      <c r="C64" s="14" t="s">
        <v>551</v>
      </c>
      <c r="D64" s="14" t="s">
        <v>551</v>
      </c>
      <c r="E64" s="14" t="s">
        <v>134</v>
      </c>
      <c r="F64" s="14" t="s">
        <v>134</v>
      </c>
      <c r="G64" s="14" t="s">
        <v>1242</v>
      </c>
      <c r="H64" s="14" t="s">
        <v>112</v>
      </c>
      <c r="I64" s="14" t="s">
        <v>505</v>
      </c>
      <c r="J64" s="14">
        <v>3000</v>
      </c>
      <c r="K64" s="88">
        <f>VLOOKUP(A:A,'staff sales'!C:Q,15,)</f>
        <v>0</v>
      </c>
      <c r="L64" s="89">
        <f>VLOOKUP(A:A,'staff sales'!C:T,18,)</f>
        <v>0</v>
      </c>
      <c r="M64" s="89">
        <f>VLOOKUP(A:A,'staff sales'!C:W,21,)</f>
        <v>0</v>
      </c>
      <c r="N64" s="89">
        <f>VLOOKUP(A:A,'staff sales'!C:Z,24,)</f>
        <v>0</v>
      </c>
      <c r="O64" s="89">
        <f>VLOOKUP(A:A,'staff sales'!C:AC,27,)</f>
        <v>0</v>
      </c>
      <c r="P64" s="89">
        <f>VLOOKUP(A:A,'staff sales'!C:AF,30,)</f>
        <v>0</v>
      </c>
      <c r="Q64" s="89">
        <f>VLOOKUP(A:A,'staff sales'!C:AI,33,)</f>
        <v>0</v>
      </c>
      <c r="R64" s="89">
        <f>VLOOKUP(A:A,'staff sales'!C:AL,36,)</f>
        <v>0</v>
      </c>
      <c r="S64" s="89">
        <f>VLOOKUP(A:A,'staff sales'!C:AO,39,)</f>
        <v>0</v>
      </c>
      <c r="T64" s="89">
        <f>VLOOKUP(A:A,'staff sales'!C:AR,42,)</f>
        <v>0</v>
      </c>
      <c r="U64" s="89">
        <f>VLOOKUP(A:A,'staff sales'!C:AU,45,)</f>
        <v>0</v>
      </c>
      <c r="V64" s="89">
        <f>VLOOKUP(A:A,'staff sales'!C:AX,48,)</f>
        <v>0</v>
      </c>
      <c r="W64" s="89">
        <f>VLOOKUP(A:A,'staff sales'!C:BA,51,)</f>
        <v>0</v>
      </c>
    </row>
    <row r="65" spans="1:23" x14ac:dyDescent="0.25">
      <c r="A65" s="27">
        <v>1007820903</v>
      </c>
      <c r="B65" s="8" t="s">
        <v>725</v>
      </c>
      <c r="C65" s="10" t="s">
        <v>554</v>
      </c>
      <c r="D65" s="10" t="s">
        <v>554</v>
      </c>
      <c r="E65" s="10" t="s">
        <v>232</v>
      </c>
      <c r="F65" s="10" t="s">
        <v>232</v>
      </c>
      <c r="G65" s="10" t="s">
        <v>1242</v>
      </c>
      <c r="H65" s="10" t="s">
        <v>112</v>
      </c>
      <c r="I65" s="10" t="s">
        <v>505</v>
      </c>
      <c r="J65" s="10">
        <v>3000</v>
      </c>
      <c r="K65" s="88">
        <f>VLOOKUP(A:A,'staff sales'!C:Q,15,)</f>
        <v>0</v>
      </c>
      <c r="L65" s="89">
        <f>VLOOKUP(A:A,'staff sales'!C:T,18,)</f>
        <v>0</v>
      </c>
      <c r="M65" s="89">
        <f>VLOOKUP(A:A,'staff sales'!C:W,21,)</f>
        <v>0</v>
      </c>
      <c r="N65" s="89">
        <f>VLOOKUP(A:A,'staff sales'!C:Z,24,)</f>
        <v>0</v>
      </c>
      <c r="O65" s="89">
        <f>VLOOKUP(A:A,'staff sales'!C:AC,27,)</f>
        <v>0</v>
      </c>
      <c r="P65" s="89">
        <f>VLOOKUP(A:A,'staff sales'!C:AF,30,)</f>
        <v>0</v>
      </c>
      <c r="Q65" s="89">
        <f>VLOOKUP(A:A,'staff sales'!C:AI,33,)</f>
        <v>0</v>
      </c>
      <c r="R65" s="89">
        <f>VLOOKUP(A:A,'staff sales'!C:AL,36,)</f>
        <v>0</v>
      </c>
      <c r="S65" s="89">
        <f>VLOOKUP(A:A,'staff sales'!C:AO,39,)</f>
        <v>0</v>
      </c>
      <c r="T65" s="89">
        <f>VLOOKUP(A:A,'staff sales'!C:AR,42,)</f>
        <v>0</v>
      </c>
      <c r="U65" s="89">
        <f>VLOOKUP(A:A,'staff sales'!C:AU,45,)</f>
        <v>2</v>
      </c>
      <c r="V65" s="89">
        <f>VLOOKUP(A:A,'staff sales'!C:AX,48,)</f>
        <v>0</v>
      </c>
      <c r="W65" s="89">
        <f>VLOOKUP(A:A,'staff sales'!C:BA,51,)</f>
        <v>0</v>
      </c>
    </row>
    <row r="66" spans="1:23" x14ac:dyDescent="0.25">
      <c r="A66" s="28">
        <v>1083311546</v>
      </c>
      <c r="B66" s="8" t="s">
        <v>652</v>
      </c>
      <c r="C66" s="10" t="s">
        <v>556</v>
      </c>
      <c r="D66" s="10" t="s">
        <v>556</v>
      </c>
      <c r="E66" s="10" t="s">
        <v>374</v>
      </c>
      <c r="F66" s="10" t="s">
        <v>374</v>
      </c>
      <c r="G66" s="10" t="s">
        <v>1242</v>
      </c>
      <c r="H66" s="10" t="s">
        <v>112</v>
      </c>
      <c r="I66" s="14" t="s">
        <v>505</v>
      </c>
      <c r="J66" s="14">
        <v>3000</v>
      </c>
      <c r="K66" s="88">
        <f>VLOOKUP(A:A,'staff sales'!C:Q,15,)</f>
        <v>102396.54000000001</v>
      </c>
      <c r="L66" s="89">
        <f>VLOOKUP(A:A,'staff sales'!C:T,18,)</f>
        <v>0</v>
      </c>
      <c r="M66" s="89">
        <f>VLOOKUP(A:A,'staff sales'!C:W,21,)</f>
        <v>41949.95</v>
      </c>
      <c r="N66" s="89">
        <f>VLOOKUP(A:A,'staff sales'!C:Z,24,)</f>
        <v>0</v>
      </c>
      <c r="O66" s="89">
        <f>VLOOKUP(A:A,'staff sales'!C:AC,27,)</f>
        <v>6</v>
      </c>
      <c r="P66" s="89">
        <f>VLOOKUP(A:A,'staff sales'!C:AF,30,)</f>
        <v>2</v>
      </c>
      <c r="Q66" s="89">
        <f>VLOOKUP(A:A,'staff sales'!C:AI,33,)</f>
        <v>53</v>
      </c>
      <c r="R66" s="89">
        <f>VLOOKUP(A:A,'staff sales'!C:AL,36,)</f>
        <v>2</v>
      </c>
      <c r="S66" s="89">
        <f>VLOOKUP(A:A,'staff sales'!C:AO,39,)</f>
        <v>6</v>
      </c>
      <c r="T66" s="89">
        <f>VLOOKUP(A:A,'staff sales'!C:AR,42,)</f>
        <v>3</v>
      </c>
      <c r="U66" s="89">
        <f>VLOOKUP(A:A,'staff sales'!C:AU,45,)</f>
        <v>9</v>
      </c>
      <c r="V66" s="89">
        <f>VLOOKUP(A:A,'staff sales'!C:AX,48,)</f>
        <v>0</v>
      </c>
      <c r="W66" s="89">
        <f>VLOOKUP(A:A,'staff sales'!C:BA,51,)</f>
        <v>9</v>
      </c>
    </row>
    <row r="67" spans="1:23" x14ac:dyDescent="0.25">
      <c r="A67" s="28">
        <v>1071206393</v>
      </c>
      <c r="B67" s="12" t="s">
        <v>650</v>
      </c>
      <c r="C67" s="14" t="s">
        <v>556</v>
      </c>
      <c r="D67" s="14" t="s">
        <v>556</v>
      </c>
      <c r="E67" s="14" t="s">
        <v>131</v>
      </c>
      <c r="F67" s="14" t="s">
        <v>132</v>
      </c>
      <c r="G67" s="14" t="s">
        <v>1242</v>
      </c>
      <c r="H67" s="14" t="s">
        <v>112</v>
      </c>
      <c r="I67" s="14" t="s">
        <v>505</v>
      </c>
      <c r="J67" s="14">
        <v>3000</v>
      </c>
      <c r="K67" s="88">
        <f>VLOOKUP(A:A,'staff sales'!C:Q,15,)</f>
        <v>32545.239999999998</v>
      </c>
      <c r="L67" s="89">
        <f>VLOOKUP(A:A,'staff sales'!C:T,18,)</f>
        <v>0</v>
      </c>
      <c r="M67" s="89">
        <f>VLOOKUP(A:A,'staff sales'!C:W,21,)</f>
        <v>18383.059999999998</v>
      </c>
      <c r="N67" s="89">
        <f>VLOOKUP(A:A,'staff sales'!C:Z,24,)</f>
        <v>0</v>
      </c>
      <c r="O67" s="89">
        <f>VLOOKUP(A:A,'staff sales'!C:AC,27,)</f>
        <v>9</v>
      </c>
      <c r="P67" s="89">
        <f>VLOOKUP(A:A,'staff sales'!C:AF,30,)</f>
        <v>8</v>
      </c>
      <c r="Q67" s="89">
        <f>VLOOKUP(A:A,'staff sales'!C:AI,33,)</f>
        <v>54</v>
      </c>
      <c r="R67" s="89">
        <f>VLOOKUP(A:A,'staff sales'!C:AL,36,)</f>
        <v>2</v>
      </c>
      <c r="S67" s="89">
        <f>VLOOKUP(A:A,'staff sales'!C:AO,39,)</f>
        <v>4</v>
      </c>
      <c r="T67" s="89">
        <f>VLOOKUP(A:A,'staff sales'!C:AR,42,)</f>
        <v>7</v>
      </c>
      <c r="U67" s="89">
        <f>VLOOKUP(A:A,'staff sales'!C:AU,45,)</f>
        <v>1</v>
      </c>
      <c r="V67" s="89">
        <f>VLOOKUP(A:A,'staff sales'!C:AX,48,)</f>
        <v>0</v>
      </c>
      <c r="W67" s="89">
        <f>VLOOKUP(A:A,'staff sales'!C:BA,51,)</f>
        <v>1</v>
      </c>
    </row>
    <row r="68" spans="1:23" x14ac:dyDescent="0.25">
      <c r="A68" s="27">
        <v>1068795028</v>
      </c>
      <c r="B68" s="8" t="s">
        <v>645</v>
      </c>
      <c r="C68" s="10" t="s">
        <v>556</v>
      </c>
      <c r="D68" s="10" t="s">
        <v>556</v>
      </c>
      <c r="E68" s="10" t="s">
        <v>375</v>
      </c>
      <c r="F68" s="10" t="s">
        <v>375</v>
      </c>
      <c r="G68" s="10" t="s">
        <v>1242</v>
      </c>
      <c r="H68" s="10" t="s">
        <v>112</v>
      </c>
      <c r="I68" s="10" t="s">
        <v>505</v>
      </c>
      <c r="J68" s="10">
        <v>3000</v>
      </c>
      <c r="K68" s="88">
        <f>VLOOKUP(A:A,'staff sales'!C:Q,15,)</f>
        <v>87939.199999999997</v>
      </c>
      <c r="L68" s="89">
        <f>VLOOKUP(A:A,'staff sales'!C:T,18,)</f>
        <v>3955.65</v>
      </c>
      <c r="M68" s="89">
        <f>VLOOKUP(A:A,'staff sales'!C:W,21,)</f>
        <v>19209.13</v>
      </c>
      <c r="N68" s="89">
        <f>VLOOKUP(A:A,'staff sales'!C:Z,24,)</f>
        <v>0</v>
      </c>
      <c r="O68" s="89">
        <f>VLOOKUP(A:A,'staff sales'!C:AC,27,)</f>
        <v>9</v>
      </c>
      <c r="P68" s="89">
        <f>VLOOKUP(A:A,'staff sales'!C:AF,30,)</f>
        <v>0</v>
      </c>
      <c r="Q68" s="89">
        <f>VLOOKUP(A:A,'staff sales'!C:AI,33,)</f>
        <v>95</v>
      </c>
      <c r="R68" s="89">
        <f>VLOOKUP(A:A,'staff sales'!C:AL,36,)</f>
        <v>2</v>
      </c>
      <c r="S68" s="89">
        <f>VLOOKUP(A:A,'staff sales'!C:AO,39,)</f>
        <v>18</v>
      </c>
      <c r="T68" s="89">
        <f>VLOOKUP(A:A,'staff sales'!C:AR,42,)</f>
        <v>3</v>
      </c>
      <c r="U68" s="89">
        <f>VLOOKUP(A:A,'staff sales'!C:AU,45,)</f>
        <v>3</v>
      </c>
      <c r="V68" s="89">
        <f>VLOOKUP(A:A,'staff sales'!C:AX,48,)</f>
        <v>0</v>
      </c>
      <c r="W68" s="89">
        <f>VLOOKUP(A:A,'staff sales'!C:BA,51,)</f>
        <v>5</v>
      </c>
    </row>
    <row r="69" spans="1:23" x14ac:dyDescent="0.25">
      <c r="A69" s="28">
        <v>1066643220</v>
      </c>
      <c r="B69" s="12" t="s">
        <v>702</v>
      </c>
      <c r="C69" s="14" t="s">
        <v>556</v>
      </c>
      <c r="D69" s="14" t="s">
        <v>556</v>
      </c>
      <c r="E69" s="14" t="s">
        <v>186</v>
      </c>
      <c r="F69" s="14" t="s">
        <v>187</v>
      </c>
      <c r="G69" s="14" t="s">
        <v>1242</v>
      </c>
      <c r="H69" s="14" t="s">
        <v>112</v>
      </c>
      <c r="I69" s="14" t="s">
        <v>505</v>
      </c>
      <c r="J69" s="14">
        <v>3000</v>
      </c>
      <c r="K69" s="88">
        <f>VLOOKUP(A:A,'staff sales'!C:Q,15,)</f>
        <v>35064.369999999995</v>
      </c>
      <c r="L69" s="89">
        <f>VLOOKUP(A:A,'staff sales'!C:T,18,)</f>
        <v>5172.17</v>
      </c>
      <c r="M69" s="89">
        <f>VLOOKUP(A:A,'staff sales'!C:W,21,)</f>
        <v>12590.02</v>
      </c>
      <c r="N69" s="89">
        <f>VLOOKUP(A:A,'staff sales'!C:Z,24,)</f>
        <v>0</v>
      </c>
      <c r="O69" s="89">
        <f>VLOOKUP(A:A,'staff sales'!C:AC,27,)</f>
        <v>15</v>
      </c>
      <c r="P69" s="89">
        <f>VLOOKUP(A:A,'staff sales'!C:AF,30,)</f>
        <v>1</v>
      </c>
      <c r="Q69" s="89">
        <f>VLOOKUP(A:A,'staff sales'!C:AI,33,)</f>
        <v>84</v>
      </c>
      <c r="R69" s="89">
        <f>VLOOKUP(A:A,'staff sales'!C:AL,36,)</f>
        <v>2</v>
      </c>
      <c r="S69" s="89">
        <f>VLOOKUP(A:A,'staff sales'!C:AO,39,)</f>
        <v>1</v>
      </c>
      <c r="T69" s="89">
        <f>VLOOKUP(A:A,'staff sales'!C:AR,42,)</f>
        <v>1</v>
      </c>
      <c r="U69" s="89">
        <f>VLOOKUP(A:A,'staff sales'!C:AU,45,)</f>
        <v>3</v>
      </c>
      <c r="V69" s="89">
        <f>VLOOKUP(A:A,'staff sales'!C:AX,48,)</f>
        <v>0</v>
      </c>
      <c r="W69" s="89">
        <f>VLOOKUP(A:A,'staff sales'!C:BA,51,)</f>
        <v>0</v>
      </c>
    </row>
    <row r="70" spans="1:23" x14ac:dyDescent="0.25">
      <c r="A70" s="28">
        <v>1071216921</v>
      </c>
      <c r="B70" s="8" t="s">
        <v>1210</v>
      </c>
      <c r="C70" s="10" t="s">
        <v>556</v>
      </c>
      <c r="D70" s="10" t="s">
        <v>556</v>
      </c>
      <c r="E70" s="10" t="s">
        <v>1211</v>
      </c>
      <c r="F70" s="10" t="s">
        <v>1211</v>
      </c>
      <c r="G70" s="10" t="s">
        <v>1242</v>
      </c>
      <c r="H70" s="10" t="s">
        <v>112</v>
      </c>
      <c r="I70" s="14" t="s">
        <v>505</v>
      </c>
      <c r="J70" s="14">
        <v>3000</v>
      </c>
      <c r="K70" s="88">
        <f>VLOOKUP(A:A,'staff sales'!C:Q,15,)</f>
        <v>83406.11</v>
      </c>
      <c r="L70" s="89">
        <f>VLOOKUP(A:A,'staff sales'!C:T,18,)</f>
        <v>4455.3599999999997</v>
      </c>
      <c r="M70" s="89">
        <f>VLOOKUP(A:A,'staff sales'!C:W,21,)</f>
        <v>21085.1</v>
      </c>
      <c r="N70" s="89">
        <f>VLOOKUP(A:A,'staff sales'!C:Z,24,)</f>
        <v>0</v>
      </c>
      <c r="O70" s="89">
        <f>VLOOKUP(A:A,'staff sales'!C:AC,27,)</f>
        <v>16</v>
      </c>
      <c r="P70" s="89">
        <f>VLOOKUP(A:A,'staff sales'!C:AF,30,)</f>
        <v>3</v>
      </c>
      <c r="Q70" s="89">
        <f>VLOOKUP(A:A,'staff sales'!C:AI,33,)</f>
        <v>74</v>
      </c>
      <c r="R70" s="89">
        <f>VLOOKUP(A:A,'staff sales'!C:AL,36,)</f>
        <v>5</v>
      </c>
      <c r="S70" s="89">
        <f>VLOOKUP(A:A,'staff sales'!C:AO,39,)</f>
        <v>1</v>
      </c>
      <c r="T70" s="89">
        <f>VLOOKUP(A:A,'staff sales'!C:AR,42,)</f>
        <v>9</v>
      </c>
      <c r="U70" s="89">
        <f>VLOOKUP(A:A,'staff sales'!C:AU,45,)</f>
        <v>6</v>
      </c>
      <c r="V70" s="89">
        <f>VLOOKUP(A:A,'staff sales'!C:AX,48,)</f>
        <v>0</v>
      </c>
      <c r="W70" s="89">
        <f>VLOOKUP(A:A,'staff sales'!C:BA,51,)</f>
        <v>5</v>
      </c>
    </row>
    <row r="71" spans="1:23" x14ac:dyDescent="0.25">
      <c r="A71" s="28">
        <v>1077458253</v>
      </c>
      <c r="B71" s="12" t="s">
        <v>700</v>
      </c>
      <c r="C71" s="14" t="s">
        <v>554</v>
      </c>
      <c r="D71" s="14" t="s">
        <v>554</v>
      </c>
      <c r="E71" s="14" t="s">
        <v>183</v>
      </c>
      <c r="F71" s="14" t="s">
        <v>184</v>
      </c>
      <c r="G71" s="14" t="s">
        <v>1242</v>
      </c>
      <c r="H71" s="14" t="s">
        <v>112</v>
      </c>
      <c r="I71" s="14" t="s">
        <v>505</v>
      </c>
      <c r="J71" s="14">
        <v>3000</v>
      </c>
      <c r="K71" s="88">
        <f>VLOOKUP(A:A,'staff sales'!C:Q,15,)</f>
        <v>0</v>
      </c>
      <c r="L71" s="89">
        <f>VLOOKUP(A:A,'staff sales'!C:T,18,)</f>
        <v>0</v>
      </c>
      <c r="M71" s="89">
        <f>VLOOKUP(A:A,'staff sales'!C:W,21,)</f>
        <v>0</v>
      </c>
      <c r="N71" s="89">
        <f>VLOOKUP(A:A,'staff sales'!C:Z,24,)</f>
        <v>0</v>
      </c>
      <c r="O71" s="89">
        <f>VLOOKUP(A:A,'staff sales'!C:AC,27,)</f>
        <v>0</v>
      </c>
      <c r="P71" s="89">
        <f>VLOOKUP(A:A,'staff sales'!C:AF,30,)</f>
        <v>0</v>
      </c>
      <c r="Q71" s="89">
        <f>VLOOKUP(A:A,'staff sales'!C:AI,33,)</f>
        <v>0</v>
      </c>
      <c r="R71" s="89">
        <f>VLOOKUP(A:A,'staff sales'!C:AL,36,)</f>
        <v>0</v>
      </c>
      <c r="S71" s="89">
        <f>VLOOKUP(A:A,'staff sales'!C:AO,39,)</f>
        <v>0</v>
      </c>
      <c r="T71" s="89">
        <f>VLOOKUP(A:A,'staff sales'!C:AR,42,)</f>
        <v>0</v>
      </c>
      <c r="U71" s="89">
        <f>VLOOKUP(A:A,'staff sales'!C:AU,45,)</f>
        <v>0</v>
      </c>
      <c r="V71" s="89">
        <f>VLOOKUP(A:A,'staff sales'!C:AX,48,)</f>
        <v>0</v>
      </c>
      <c r="W71" s="89">
        <f>VLOOKUP(A:A,'staff sales'!C:BA,51,)</f>
        <v>0</v>
      </c>
    </row>
    <row r="72" spans="1:23" x14ac:dyDescent="0.25">
      <c r="A72" s="27">
        <v>1046800189</v>
      </c>
      <c r="B72" s="8" t="s">
        <v>642</v>
      </c>
      <c r="C72" s="10" t="s">
        <v>556</v>
      </c>
      <c r="D72" s="10" t="s">
        <v>556</v>
      </c>
      <c r="E72" s="10" t="s">
        <v>117</v>
      </c>
      <c r="F72" s="10" t="s">
        <v>117</v>
      </c>
      <c r="G72" s="10" t="s">
        <v>1242</v>
      </c>
      <c r="H72" s="10" t="s">
        <v>112</v>
      </c>
      <c r="I72" s="10" t="s">
        <v>505</v>
      </c>
      <c r="J72" s="10">
        <v>3000</v>
      </c>
      <c r="K72" s="88">
        <f>VLOOKUP(A:A,'staff sales'!C:Q,15,)</f>
        <v>81303.510000000009</v>
      </c>
      <c r="L72" s="89">
        <f>VLOOKUP(A:A,'staff sales'!C:T,18,)</f>
        <v>7066.96</v>
      </c>
      <c r="M72" s="89">
        <f>VLOOKUP(A:A,'staff sales'!C:W,21,)</f>
        <v>46087.869999999995</v>
      </c>
      <c r="N72" s="89">
        <f>VLOOKUP(A:A,'staff sales'!C:Z,24,)</f>
        <v>0</v>
      </c>
      <c r="O72" s="89">
        <f>VLOOKUP(A:A,'staff sales'!C:AC,27,)</f>
        <v>16</v>
      </c>
      <c r="P72" s="89">
        <f>VLOOKUP(A:A,'staff sales'!C:AF,30,)</f>
        <v>1</v>
      </c>
      <c r="Q72" s="89">
        <f>VLOOKUP(A:A,'staff sales'!C:AI,33,)</f>
        <v>74</v>
      </c>
      <c r="R72" s="89">
        <f>VLOOKUP(A:A,'staff sales'!C:AL,36,)</f>
        <v>5</v>
      </c>
      <c r="S72" s="89">
        <f>VLOOKUP(A:A,'staff sales'!C:AO,39,)</f>
        <v>1</v>
      </c>
      <c r="T72" s="89">
        <f>VLOOKUP(A:A,'staff sales'!C:AR,42,)</f>
        <v>10</v>
      </c>
      <c r="U72" s="89">
        <f>VLOOKUP(A:A,'staff sales'!C:AU,45,)</f>
        <v>12</v>
      </c>
      <c r="V72" s="89">
        <f>VLOOKUP(A:A,'staff sales'!C:AX,48,)</f>
        <v>0</v>
      </c>
      <c r="W72" s="89">
        <f>VLOOKUP(A:A,'staff sales'!C:BA,51,)</f>
        <v>4</v>
      </c>
    </row>
    <row r="73" spans="1:23" x14ac:dyDescent="0.25">
      <c r="A73" s="28">
        <v>1030960825</v>
      </c>
      <c r="B73" s="12" t="s">
        <v>653</v>
      </c>
      <c r="C73" s="14" t="s">
        <v>556</v>
      </c>
      <c r="D73" s="14" t="s">
        <v>556</v>
      </c>
      <c r="E73" s="14" t="s">
        <v>376</v>
      </c>
      <c r="F73" s="14" t="s">
        <v>376</v>
      </c>
      <c r="G73" s="14" t="s">
        <v>1242</v>
      </c>
      <c r="H73" s="14" t="s">
        <v>112</v>
      </c>
      <c r="I73" s="14" t="s">
        <v>505</v>
      </c>
      <c r="J73" s="14">
        <v>3000</v>
      </c>
      <c r="K73" s="88">
        <f>VLOOKUP(A:A,'staff sales'!C:Q,15,)</f>
        <v>21153.93</v>
      </c>
      <c r="L73" s="89">
        <f>VLOOKUP(A:A,'staff sales'!C:T,18,)</f>
        <v>0</v>
      </c>
      <c r="M73" s="89">
        <f>VLOOKUP(A:A,'staff sales'!C:W,21,)</f>
        <v>8709.57</v>
      </c>
      <c r="N73" s="89">
        <f>VLOOKUP(A:A,'staff sales'!C:Z,24,)</f>
        <v>0</v>
      </c>
      <c r="O73" s="89">
        <f>VLOOKUP(A:A,'staff sales'!C:AC,27,)</f>
        <v>5</v>
      </c>
      <c r="P73" s="89">
        <f>VLOOKUP(A:A,'staff sales'!C:AF,30,)</f>
        <v>1</v>
      </c>
      <c r="Q73" s="89">
        <f>VLOOKUP(A:A,'staff sales'!C:AI,33,)</f>
        <v>23</v>
      </c>
      <c r="R73" s="89">
        <f>VLOOKUP(A:A,'staff sales'!C:AL,36,)</f>
        <v>1</v>
      </c>
      <c r="S73" s="89">
        <f>VLOOKUP(A:A,'staff sales'!C:AO,39,)</f>
        <v>1</v>
      </c>
      <c r="T73" s="89">
        <f>VLOOKUP(A:A,'staff sales'!C:AR,42,)</f>
        <v>3</v>
      </c>
      <c r="U73" s="89">
        <f>VLOOKUP(A:A,'staff sales'!C:AU,45,)</f>
        <v>1</v>
      </c>
      <c r="V73" s="89">
        <f>VLOOKUP(A:A,'staff sales'!C:AX,48,)</f>
        <v>0</v>
      </c>
      <c r="W73" s="89">
        <f>VLOOKUP(A:A,'staff sales'!C:BA,51,)</f>
        <v>0</v>
      </c>
    </row>
    <row r="74" spans="1:23" x14ac:dyDescent="0.25">
      <c r="A74" s="27">
        <v>1080205246</v>
      </c>
      <c r="B74" s="8" t="s">
        <v>648</v>
      </c>
      <c r="C74" s="10" t="s">
        <v>556</v>
      </c>
      <c r="D74" s="10" t="s">
        <v>556</v>
      </c>
      <c r="E74" s="10" t="s">
        <v>127</v>
      </c>
      <c r="F74" s="10" t="s">
        <v>128</v>
      </c>
      <c r="G74" s="10" t="s">
        <v>1242</v>
      </c>
      <c r="H74" s="10" t="s">
        <v>112</v>
      </c>
      <c r="I74" s="10" t="s">
        <v>505</v>
      </c>
      <c r="J74" s="10">
        <v>3000</v>
      </c>
      <c r="K74" s="88">
        <f>VLOOKUP(A:A,'staff sales'!C:Q,15,)</f>
        <v>63820.020000000004</v>
      </c>
      <c r="L74" s="89">
        <f>VLOOKUP(A:A,'staff sales'!C:T,18,)</f>
        <v>6488.78</v>
      </c>
      <c r="M74" s="89">
        <f>VLOOKUP(A:A,'staff sales'!C:W,21,)</f>
        <v>10492.470000000001</v>
      </c>
      <c r="N74" s="89">
        <f>VLOOKUP(A:A,'staff sales'!C:Z,24,)</f>
        <v>952</v>
      </c>
      <c r="O74" s="89">
        <f>VLOOKUP(A:A,'staff sales'!C:AC,27,)</f>
        <v>20</v>
      </c>
      <c r="P74" s="89">
        <f>VLOOKUP(A:A,'staff sales'!C:AF,30,)</f>
        <v>4</v>
      </c>
      <c r="Q74" s="89">
        <f>VLOOKUP(A:A,'staff sales'!C:AI,33,)</f>
        <v>64</v>
      </c>
      <c r="R74" s="89">
        <f>VLOOKUP(A:A,'staff sales'!C:AL,36,)</f>
        <v>2</v>
      </c>
      <c r="S74" s="89">
        <f>VLOOKUP(A:A,'staff sales'!C:AO,39,)</f>
        <v>5</v>
      </c>
      <c r="T74" s="89">
        <f>VLOOKUP(A:A,'staff sales'!C:AR,42,)</f>
        <v>5</v>
      </c>
      <c r="U74" s="89">
        <f>VLOOKUP(A:A,'staff sales'!C:AU,45,)</f>
        <v>3</v>
      </c>
      <c r="V74" s="89">
        <f>VLOOKUP(A:A,'staff sales'!C:AX,48,)</f>
        <v>0</v>
      </c>
      <c r="W74" s="89">
        <f>VLOOKUP(A:A,'staff sales'!C:BA,51,)</f>
        <v>3</v>
      </c>
    </row>
    <row r="75" spans="1:23" x14ac:dyDescent="0.25">
      <c r="A75" s="27">
        <v>1075286219</v>
      </c>
      <c r="B75" s="8" t="s">
        <v>651</v>
      </c>
      <c r="C75" s="10" t="s">
        <v>556</v>
      </c>
      <c r="D75" s="10" t="s">
        <v>556</v>
      </c>
      <c r="E75" s="10" t="s">
        <v>133</v>
      </c>
      <c r="F75" s="10" t="s">
        <v>133</v>
      </c>
      <c r="G75" s="10" t="s">
        <v>1242</v>
      </c>
      <c r="H75" s="10" t="s">
        <v>112</v>
      </c>
      <c r="I75" s="10" t="s">
        <v>505</v>
      </c>
      <c r="J75" s="10">
        <v>3000</v>
      </c>
      <c r="K75" s="88">
        <f>VLOOKUP(A:A,'staff sales'!C:Q,15,)</f>
        <v>82001.740000000005</v>
      </c>
      <c r="L75" s="89">
        <f>VLOOKUP(A:A,'staff sales'!C:T,18,)</f>
        <v>5753.92</v>
      </c>
      <c r="M75" s="89">
        <f>VLOOKUP(A:A,'staff sales'!C:W,21,)</f>
        <v>20492.64</v>
      </c>
      <c r="N75" s="89">
        <f>VLOOKUP(A:A,'staff sales'!C:Z,24,)</f>
        <v>419</v>
      </c>
      <c r="O75" s="89">
        <f>VLOOKUP(A:A,'staff sales'!C:AC,27,)</f>
        <v>15</v>
      </c>
      <c r="P75" s="89">
        <f>VLOOKUP(A:A,'staff sales'!C:AF,30,)</f>
        <v>3</v>
      </c>
      <c r="Q75" s="89">
        <f>VLOOKUP(A:A,'staff sales'!C:AI,33,)</f>
        <v>93</v>
      </c>
      <c r="R75" s="89">
        <f>VLOOKUP(A:A,'staff sales'!C:AL,36,)</f>
        <v>1</v>
      </c>
      <c r="S75" s="89">
        <f>VLOOKUP(A:A,'staff sales'!C:AO,39,)</f>
        <v>5</v>
      </c>
      <c r="T75" s="89">
        <f>VLOOKUP(A:A,'staff sales'!C:AR,42,)</f>
        <v>5</v>
      </c>
      <c r="U75" s="89">
        <f>VLOOKUP(A:A,'staff sales'!C:AU,45,)</f>
        <v>4</v>
      </c>
      <c r="V75" s="89">
        <f>VLOOKUP(A:A,'staff sales'!C:AX,48,)</f>
        <v>0</v>
      </c>
      <c r="W75" s="89">
        <f>VLOOKUP(A:A,'staff sales'!C:BA,51,)</f>
        <v>3</v>
      </c>
    </row>
    <row r="76" spans="1:23" x14ac:dyDescent="0.25">
      <c r="A76" s="28">
        <v>1053742787</v>
      </c>
      <c r="B76" s="12" t="s">
        <v>643</v>
      </c>
      <c r="C76" s="14" t="s">
        <v>556</v>
      </c>
      <c r="D76" s="14" t="s">
        <v>556</v>
      </c>
      <c r="E76" s="14" t="s">
        <v>121</v>
      </c>
      <c r="F76" s="14" t="s">
        <v>122</v>
      </c>
      <c r="G76" s="14" t="s">
        <v>1242</v>
      </c>
      <c r="H76" s="14" t="s">
        <v>112</v>
      </c>
      <c r="I76" s="14" t="s">
        <v>505</v>
      </c>
      <c r="J76" s="14">
        <v>3000</v>
      </c>
      <c r="K76" s="88">
        <f>VLOOKUP(A:A,'staff sales'!C:Q,15,)</f>
        <v>79425.240000000005</v>
      </c>
      <c r="L76" s="89">
        <f>VLOOKUP(A:A,'staff sales'!C:T,18,)</f>
        <v>3955.65</v>
      </c>
      <c r="M76" s="89">
        <f>VLOOKUP(A:A,'staff sales'!C:W,21,)</f>
        <v>12270.810000000001</v>
      </c>
      <c r="N76" s="89">
        <f>VLOOKUP(A:A,'staff sales'!C:Z,24,)</f>
        <v>0</v>
      </c>
      <c r="O76" s="89">
        <f>VLOOKUP(A:A,'staff sales'!C:AC,27,)</f>
        <v>19</v>
      </c>
      <c r="P76" s="89">
        <f>VLOOKUP(A:A,'staff sales'!C:AF,30,)</f>
        <v>4</v>
      </c>
      <c r="Q76" s="89">
        <f>VLOOKUP(A:A,'staff sales'!C:AI,33,)</f>
        <v>45</v>
      </c>
      <c r="R76" s="89">
        <f>VLOOKUP(A:A,'staff sales'!C:AL,36,)</f>
        <v>1</v>
      </c>
      <c r="S76" s="89">
        <f>VLOOKUP(A:A,'staff sales'!C:AO,39,)</f>
        <v>6</v>
      </c>
      <c r="T76" s="89">
        <f>VLOOKUP(A:A,'staff sales'!C:AR,42,)</f>
        <v>8</v>
      </c>
      <c r="U76" s="89">
        <f>VLOOKUP(A:A,'staff sales'!C:AU,45,)</f>
        <v>5</v>
      </c>
      <c r="V76" s="89">
        <f>VLOOKUP(A:A,'staff sales'!C:AX,48,)</f>
        <v>0</v>
      </c>
      <c r="W76" s="89">
        <f>VLOOKUP(A:A,'staff sales'!C:BA,51,)</f>
        <v>2</v>
      </c>
    </row>
    <row r="77" spans="1:23" x14ac:dyDescent="0.25">
      <c r="A77" s="27">
        <v>1020043491</v>
      </c>
      <c r="B77" s="8" t="s">
        <v>640</v>
      </c>
      <c r="C77" s="10" t="s">
        <v>551</v>
      </c>
      <c r="D77" s="10" t="s">
        <v>551</v>
      </c>
      <c r="E77" s="10" t="s">
        <v>113</v>
      </c>
      <c r="F77" s="10" t="s">
        <v>113</v>
      </c>
      <c r="G77" s="10" t="s">
        <v>1242</v>
      </c>
      <c r="H77" s="10" t="s">
        <v>112</v>
      </c>
      <c r="I77" s="10" t="s">
        <v>135</v>
      </c>
      <c r="J77" s="10">
        <v>13006</v>
      </c>
      <c r="K77" s="88">
        <f>VLOOKUP(A:A,'staff sales'!C:Q,15,)</f>
        <v>0</v>
      </c>
      <c r="L77" s="89">
        <f>VLOOKUP(A:A,'staff sales'!C:T,18,)</f>
        <v>0</v>
      </c>
      <c r="M77" s="89">
        <f>VLOOKUP(A:A,'staff sales'!C:W,21,)</f>
        <v>0</v>
      </c>
      <c r="N77" s="89">
        <f>VLOOKUP(A:A,'staff sales'!C:Z,24,)</f>
        <v>0</v>
      </c>
      <c r="O77" s="89">
        <f>VLOOKUP(A:A,'staff sales'!C:AC,27,)</f>
        <v>0</v>
      </c>
      <c r="P77" s="89">
        <f>VLOOKUP(A:A,'staff sales'!C:AF,30,)</f>
        <v>0</v>
      </c>
      <c r="Q77" s="89">
        <f>VLOOKUP(A:A,'staff sales'!C:AI,33,)</f>
        <v>0</v>
      </c>
      <c r="R77" s="89">
        <f>VLOOKUP(A:A,'staff sales'!C:AL,36,)</f>
        <v>0</v>
      </c>
      <c r="S77" s="89">
        <f>VLOOKUP(A:A,'staff sales'!C:AO,39,)</f>
        <v>0</v>
      </c>
      <c r="T77" s="89">
        <f>VLOOKUP(A:A,'staff sales'!C:AR,42,)</f>
        <v>0</v>
      </c>
      <c r="U77" s="89">
        <f>VLOOKUP(A:A,'staff sales'!C:AU,45,)</f>
        <v>0</v>
      </c>
      <c r="V77" s="89">
        <f>VLOOKUP(A:A,'staff sales'!C:AX,48,)</f>
        <v>0</v>
      </c>
      <c r="W77" s="89">
        <f>VLOOKUP(A:A,'staff sales'!C:BA,51,)</f>
        <v>0</v>
      </c>
    </row>
    <row r="78" spans="1:23" x14ac:dyDescent="0.25">
      <c r="A78" s="28">
        <v>1060785159</v>
      </c>
      <c r="B78" s="12" t="s">
        <v>655</v>
      </c>
      <c r="C78" s="14" t="s">
        <v>554</v>
      </c>
      <c r="D78" s="14" t="s">
        <v>554</v>
      </c>
      <c r="E78" s="14" t="s">
        <v>136</v>
      </c>
      <c r="F78" s="14" t="s">
        <v>137</v>
      </c>
      <c r="G78" s="14" t="s">
        <v>1242</v>
      </c>
      <c r="H78" s="14" t="s">
        <v>112</v>
      </c>
      <c r="I78" s="14" t="s">
        <v>135</v>
      </c>
      <c r="J78" s="14">
        <v>13006</v>
      </c>
      <c r="K78" s="88">
        <f>VLOOKUP(A:A,'staff sales'!C:Q,15,)</f>
        <v>0</v>
      </c>
      <c r="L78" s="89">
        <f>VLOOKUP(A:A,'staff sales'!C:T,18,)</f>
        <v>0</v>
      </c>
      <c r="M78" s="89">
        <f>VLOOKUP(A:A,'staff sales'!C:W,21,)</f>
        <v>0</v>
      </c>
      <c r="N78" s="89">
        <f>VLOOKUP(A:A,'staff sales'!C:Z,24,)</f>
        <v>0</v>
      </c>
      <c r="O78" s="89">
        <f>VLOOKUP(A:A,'staff sales'!C:AC,27,)</f>
        <v>0</v>
      </c>
      <c r="P78" s="89">
        <f>VLOOKUP(A:A,'staff sales'!C:AF,30,)</f>
        <v>0</v>
      </c>
      <c r="Q78" s="89">
        <f>VLOOKUP(A:A,'staff sales'!C:AI,33,)</f>
        <v>0</v>
      </c>
      <c r="R78" s="89">
        <f>VLOOKUP(A:A,'staff sales'!C:AL,36,)</f>
        <v>0</v>
      </c>
      <c r="S78" s="89">
        <f>VLOOKUP(A:A,'staff sales'!C:AO,39,)</f>
        <v>0</v>
      </c>
      <c r="T78" s="89">
        <f>VLOOKUP(A:A,'staff sales'!C:AR,42,)</f>
        <v>0</v>
      </c>
      <c r="U78" s="89">
        <f>VLOOKUP(A:A,'staff sales'!C:AU,45,)</f>
        <v>0</v>
      </c>
      <c r="V78" s="89">
        <f>VLOOKUP(A:A,'staff sales'!C:AX,48,)</f>
        <v>0</v>
      </c>
      <c r="W78" s="89">
        <f>VLOOKUP(A:A,'staff sales'!C:BA,51,)</f>
        <v>0</v>
      </c>
    </row>
    <row r="79" spans="1:23" x14ac:dyDescent="0.25">
      <c r="A79" s="27">
        <v>1107914770</v>
      </c>
      <c r="B79" s="8" t="s">
        <v>665</v>
      </c>
      <c r="C79" s="10" t="s">
        <v>556</v>
      </c>
      <c r="D79" s="10" t="s">
        <v>556</v>
      </c>
      <c r="E79" s="10" t="s">
        <v>155</v>
      </c>
      <c r="F79" s="10" t="s">
        <v>156</v>
      </c>
      <c r="G79" s="10" t="s">
        <v>1242</v>
      </c>
      <c r="H79" s="10" t="s">
        <v>112</v>
      </c>
      <c r="I79" s="10" t="s">
        <v>135</v>
      </c>
      <c r="J79" s="10">
        <v>13006</v>
      </c>
      <c r="K79" s="88">
        <f>VLOOKUP(A:A,'staff sales'!C:Q,15,)</f>
        <v>37420.880000000005</v>
      </c>
      <c r="L79" s="89">
        <f>VLOOKUP(A:A,'staff sales'!C:T,18,)</f>
        <v>10858.48</v>
      </c>
      <c r="M79" s="89">
        <f>VLOOKUP(A:A,'staff sales'!C:W,21,)</f>
        <v>10398.480000000001</v>
      </c>
      <c r="N79" s="89">
        <f>VLOOKUP(A:A,'staff sales'!C:Z,24,)</f>
        <v>480</v>
      </c>
      <c r="O79" s="89">
        <f>VLOOKUP(A:A,'staff sales'!C:AC,27,)</f>
        <v>5</v>
      </c>
      <c r="P79" s="89">
        <f>VLOOKUP(A:A,'staff sales'!C:AF,30,)</f>
        <v>2</v>
      </c>
      <c r="Q79" s="89">
        <f>VLOOKUP(A:A,'staff sales'!C:AI,33,)</f>
        <v>26</v>
      </c>
      <c r="R79" s="89">
        <f>VLOOKUP(A:A,'staff sales'!C:AL,36,)</f>
        <v>1</v>
      </c>
      <c r="S79" s="89">
        <f>VLOOKUP(A:A,'staff sales'!C:AO,39,)</f>
        <v>0</v>
      </c>
      <c r="T79" s="89">
        <f>VLOOKUP(A:A,'staff sales'!C:AR,42,)</f>
        <v>4</v>
      </c>
      <c r="U79" s="89">
        <f>VLOOKUP(A:A,'staff sales'!C:AU,45,)</f>
        <v>3</v>
      </c>
      <c r="V79" s="89">
        <f>VLOOKUP(A:A,'staff sales'!C:AX,48,)</f>
        <v>2</v>
      </c>
      <c r="W79" s="89">
        <f>VLOOKUP(A:A,'staff sales'!C:BA,51,)</f>
        <v>1</v>
      </c>
    </row>
    <row r="80" spans="1:23" x14ac:dyDescent="0.25">
      <c r="A80" s="28">
        <v>1007585415</v>
      </c>
      <c r="B80" s="12" t="s">
        <v>658</v>
      </c>
      <c r="C80" s="14" t="s">
        <v>556</v>
      </c>
      <c r="D80" s="14" t="s">
        <v>556</v>
      </c>
      <c r="E80" s="14" t="s">
        <v>146</v>
      </c>
      <c r="F80" s="14" t="s">
        <v>147</v>
      </c>
      <c r="G80" s="14" t="s">
        <v>1242</v>
      </c>
      <c r="H80" s="14" t="s">
        <v>112</v>
      </c>
      <c r="I80" s="14" t="s">
        <v>135</v>
      </c>
      <c r="J80" s="14">
        <v>13006</v>
      </c>
      <c r="K80" s="88">
        <f>VLOOKUP(A:A,'staff sales'!C:Q,15,)</f>
        <v>9000</v>
      </c>
      <c r="L80" s="89">
        <f>VLOOKUP(A:A,'staff sales'!C:T,18,)</f>
        <v>2781.74</v>
      </c>
      <c r="M80" s="89">
        <f>VLOOKUP(A:A,'staff sales'!C:W,21,)</f>
        <v>2997.39</v>
      </c>
      <c r="N80" s="89">
        <f>VLOOKUP(A:A,'staff sales'!C:Z,24,)</f>
        <v>320</v>
      </c>
      <c r="O80" s="89">
        <f>VLOOKUP(A:A,'staff sales'!C:AC,27,)</f>
        <v>12</v>
      </c>
      <c r="P80" s="89">
        <f>VLOOKUP(A:A,'staff sales'!C:AF,30,)</f>
        <v>1</v>
      </c>
      <c r="Q80" s="89">
        <f>VLOOKUP(A:A,'staff sales'!C:AI,33,)</f>
        <v>20</v>
      </c>
      <c r="R80" s="89">
        <f>VLOOKUP(A:A,'staff sales'!C:AL,36,)</f>
        <v>0</v>
      </c>
      <c r="S80" s="89">
        <f>VLOOKUP(A:A,'staff sales'!C:AO,39,)</f>
        <v>0</v>
      </c>
      <c r="T80" s="89">
        <f>VLOOKUP(A:A,'staff sales'!C:AR,42,)</f>
        <v>2</v>
      </c>
      <c r="U80" s="89">
        <f>VLOOKUP(A:A,'staff sales'!C:AU,45,)</f>
        <v>1</v>
      </c>
      <c r="V80" s="89">
        <f>VLOOKUP(A:A,'staff sales'!C:AX,48,)</f>
        <v>0</v>
      </c>
      <c r="W80" s="89">
        <f>VLOOKUP(A:A,'staff sales'!C:BA,51,)</f>
        <v>0</v>
      </c>
    </row>
    <row r="81" spans="1:23" x14ac:dyDescent="0.25">
      <c r="A81" s="28">
        <v>1071607582</v>
      </c>
      <c r="B81" s="8" t="s">
        <v>656</v>
      </c>
      <c r="C81" s="10" t="s">
        <v>556</v>
      </c>
      <c r="D81" s="10" t="s">
        <v>556</v>
      </c>
      <c r="E81" s="10" t="s">
        <v>140</v>
      </c>
      <c r="F81" s="10" t="s">
        <v>141</v>
      </c>
      <c r="G81" s="10" t="s">
        <v>1242</v>
      </c>
      <c r="H81" s="10" t="s">
        <v>112</v>
      </c>
      <c r="I81" s="14" t="s">
        <v>135</v>
      </c>
      <c r="J81" s="14">
        <v>13006</v>
      </c>
      <c r="K81" s="88">
        <f>VLOOKUP(A:A,'staff sales'!C:Q,15,)</f>
        <v>0</v>
      </c>
      <c r="L81" s="89">
        <f>VLOOKUP(A:A,'staff sales'!C:T,18,)</f>
        <v>0</v>
      </c>
      <c r="M81" s="89">
        <f>VLOOKUP(A:A,'staff sales'!C:W,21,)</f>
        <v>0</v>
      </c>
      <c r="N81" s="89">
        <f>VLOOKUP(A:A,'staff sales'!C:Z,24,)</f>
        <v>0</v>
      </c>
      <c r="O81" s="89">
        <f>VLOOKUP(A:A,'staff sales'!C:AC,27,)</f>
        <v>2</v>
      </c>
      <c r="P81" s="89">
        <f>VLOOKUP(A:A,'staff sales'!C:AF,30,)</f>
        <v>1</v>
      </c>
      <c r="Q81" s="89">
        <f>VLOOKUP(A:A,'staff sales'!C:AI,33,)</f>
        <v>0</v>
      </c>
      <c r="R81" s="89">
        <f>VLOOKUP(A:A,'staff sales'!C:AL,36,)</f>
        <v>0</v>
      </c>
      <c r="S81" s="89">
        <f>VLOOKUP(A:A,'staff sales'!C:AO,39,)</f>
        <v>0</v>
      </c>
      <c r="T81" s="89">
        <f>VLOOKUP(A:A,'staff sales'!C:AR,42,)</f>
        <v>0</v>
      </c>
      <c r="U81" s="89">
        <f>VLOOKUP(A:A,'staff sales'!C:AU,45,)</f>
        <v>0</v>
      </c>
      <c r="V81" s="89">
        <f>VLOOKUP(A:A,'staff sales'!C:AX,48,)</f>
        <v>0</v>
      </c>
      <c r="W81" s="89">
        <f>VLOOKUP(A:A,'staff sales'!C:BA,51,)</f>
        <v>0</v>
      </c>
    </row>
    <row r="82" spans="1:23" x14ac:dyDescent="0.25">
      <c r="A82" s="28">
        <v>1068952017</v>
      </c>
      <c r="B82" s="12" t="s">
        <v>660</v>
      </c>
      <c r="C82" s="14" t="s">
        <v>556</v>
      </c>
      <c r="D82" s="14" t="s">
        <v>556</v>
      </c>
      <c r="E82" s="14" t="s">
        <v>148</v>
      </c>
      <c r="F82" s="14" t="s">
        <v>148</v>
      </c>
      <c r="G82" s="14" t="s">
        <v>1242</v>
      </c>
      <c r="H82" s="14" t="s">
        <v>112</v>
      </c>
      <c r="I82" s="14" t="s">
        <v>135</v>
      </c>
      <c r="J82" s="14">
        <v>13006</v>
      </c>
      <c r="K82" s="88">
        <f>VLOOKUP(A:A,'staff sales'!C:Q,15,)</f>
        <v>5303.48</v>
      </c>
      <c r="L82" s="89">
        <f>VLOOKUP(A:A,'staff sales'!C:T,18,)</f>
        <v>0</v>
      </c>
      <c r="M82" s="89">
        <f>VLOOKUP(A:A,'staff sales'!C:W,21,)</f>
        <v>4711.3099999999995</v>
      </c>
      <c r="N82" s="89">
        <f>VLOOKUP(A:A,'staff sales'!C:Z,24,)</f>
        <v>0</v>
      </c>
      <c r="O82" s="89">
        <f>VLOOKUP(A:A,'staff sales'!C:AC,27,)</f>
        <v>0</v>
      </c>
      <c r="P82" s="89">
        <f>VLOOKUP(A:A,'staff sales'!C:AF,30,)</f>
        <v>0</v>
      </c>
      <c r="Q82" s="89">
        <f>VLOOKUP(A:A,'staff sales'!C:AI,33,)</f>
        <v>3</v>
      </c>
      <c r="R82" s="89">
        <f>VLOOKUP(A:A,'staff sales'!C:AL,36,)</f>
        <v>0</v>
      </c>
      <c r="S82" s="89">
        <f>VLOOKUP(A:A,'staff sales'!C:AO,39,)</f>
        <v>0</v>
      </c>
      <c r="T82" s="89">
        <f>VLOOKUP(A:A,'staff sales'!C:AR,42,)</f>
        <v>0</v>
      </c>
      <c r="U82" s="89">
        <f>VLOOKUP(A:A,'staff sales'!C:AU,45,)</f>
        <v>2</v>
      </c>
      <c r="V82" s="89">
        <f>VLOOKUP(A:A,'staff sales'!C:AX,48,)</f>
        <v>0</v>
      </c>
      <c r="W82" s="89">
        <f>VLOOKUP(A:A,'staff sales'!C:BA,51,)</f>
        <v>0</v>
      </c>
    </row>
    <row r="83" spans="1:23" x14ac:dyDescent="0.25">
      <c r="A83" s="28">
        <v>1060270921</v>
      </c>
      <c r="B83" s="8" t="s">
        <v>649</v>
      </c>
      <c r="C83" s="10" t="s">
        <v>556</v>
      </c>
      <c r="D83" s="10" t="s">
        <v>556</v>
      </c>
      <c r="E83" s="10" t="s">
        <v>176</v>
      </c>
      <c r="F83" s="10" t="s">
        <v>176</v>
      </c>
      <c r="G83" s="10" t="s">
        <v>1242</v>
      </c>
      <c r="H83" s="10" t="s">
        <v>112</v>
      </c>
      <c r="I83" s="29" t="s">
        <v>135</v>
      </c>
      <c r="J83" s="14">
        <v>13006</v>
      </c>
      <c r="K83" s="88">
        <f>VLOOKUP(A:A,'staff sales'!C:Q,15,)</f>
        <v>0</v>
      </c>
      <c r="L83" s="89">
        <f>VLOOKUP(A:A,'staff sales'!C:T,18,)</f>
        <v>0</v>
      </c>
      <c r="M83" s="89">
        <f>VLOOKUP(A:A,'staff sales'!C:W,21,)</f>
        <v>0</v>
      </c>
      <c r="N83" s="89">
        <f>VLOOKUP(A:A,'staff sales'!C:Z,24,)</f>
        <v>120</v>
      </c>
      <c r="O83" s="89">
        <f>VLOOKUP(A:A,'staff sales'!C:AC,27,)</f>
        <v>1</v>
      </c>
      <c r="P83" s="89">
        <f>VLOOKUP(A:A,'staff sales'!C:AF,30,)</f>
        <v>0</v>
      </c>
      <c r="Q83" s="89">
        <f>VLOOKUP(A:A,'staff sales'!C:AI,33,)</f>
        <v>0</v>
      </c>
      <c r="R83" s="89">
        <f>VLOOKUP(A:A,'staff sales'!C:AL,36,)</f>
        <v>0</v>
      </c>
      <c r="S83" s="89">
        <f>VLOOKUP(A:A,'staff sales'!C:AO,39,)</f>
        <v>0</v>
      </c>
      <c r="T83" s="89">
        <f>VLOOKUP(A:A,'staff sales'!C:AR,42,)</f>
        <v>0</v>
      </c>
      <c r="U83" s="89">
        <f>VLOOKUP(A:A,'staff sales'!C:AU,45,)</f>
        <v>0</v>
      </c>
      <c r="V83" s="89">
        <f>VLOOKUP(A:A,'staff sales'!C:AX,48,)</f>
        <v>0</v>
      </c>
      <c r="W83" s="89">
        <f>VLOOKUP(A:A,'staff sales'!C:BA,51,)</f>
        <v>0</v>
      </c>
    </row>
    <row r="84" spans="1:23" x14ac:dyDescent="0.25">
      <c r="A84" s="28">
        <v>1073487306</v>
      </c>
      <c r="B84" s="12" t="s">
        <v>659</v>
      </c>
      <c r="C84" s="14" t="s">
        <v>554</v>
      </c>
      <c r="D84" s="14" t="s">
        <v>554</v>
      </c>
      <c r="E84" s="14" t="s">
        <v>115</v>
      </c>
      <c r="F84" s="14" t="s">
        <v>116</v>
      </c>
      <c r="G84" s="14" t="s">
        <v>1242</v>
      </c>
      <c r="H84" s="14" t="s">
        <v>112</v>
      </c>
      <c r="I84" s="14" t="s">
        <v>135</v>
      </c>
      <c r="J84" s="14">
        <v>13006</v>
      </c>
      <c r="K84" s="88">
        <f>VLOOKUP(A:A,'staff sales'!C:Q,15,)</f>
        <v>11746.96</v>
      </c>
      <c r="L84" s="89">
        <f>VLOOKUP(A:A,'staff sales'!C:T,18,)</f>
        <v>0</v>
      </c>
      <c r="M84" s="89">
        <f>VLOOKUP(A:A,'staff sales'!C:W,21,)</f>
        <v>0</v>
      </c>
      <c r="N84" s="89">
        <f>VLOOKUP(A:A,'staff sales'!C:Z,24,)</f>
        <v>0</v>
      </c>
      <c r="O84" s="89">
        <f>VLOOKUP(A:A,'staff sales'!C:AC,27,)</f>
        <v>0</v>
      </c>
      <c r="P84" s="89">
        <f>VLOOKUP(A:A,'staff sales'!C:AF,30,)</f>
        <v>0</v>
      </c>
      <c r="Q84" s="89">
        <f>VLOOKUP(A:A,'staff sales'!C:AI,33,)</f>
        <v>4</v>
      </c>
      <c r="R84" s="89">
        <f>VLOOKUP(A:A,'staff sales'!C:AL,36,)</f>
        <v>0</v>
      </c>
      <c r="S84" s="89">
        <f>VLOOKUP(A:A,'staff sales'!C:AO,39,)</f>
        <v>0</v>
      </c>
      <c r="T84" s="89">
        <f>VLOOKUP(A:A,'staff sales'!C:AR,42,)</f>
        <v>0</v>
      </c>
      <c r="U84" s="89">
        <f>VLOOKUP(A:A,'staff sales'!C:AU,45,)</f>
        <v>0</v>
      </c>
      <c r="V84" s="89">
        <f>VLOOKUP(A:A,'staff sales'!C:AX,48,)</f>
        <v>0</v>
      </c>
      <c r="W84" s="89">
        <f>VLOOKUP(A:A,'staff sales'!C:BA,51,)</f>
        <v>0</v>
      </c>
    </row>
    <row r="85" spans="1:23" x14ac:dyDescent="0.25">
      <c r="A85" s="27">
        <v>1061804017</v>
      </c>
      <c r="B85" s="8" t="s">
        <v>657</v>
      </c>
      <c r="C85" s="10" t="s">
        <v>556</v>
      </c>
      <c r="D85" s="10" t="s">
        <v>556</v>
      </c>
      <c r="E85" s="10" t="s">
        <v>379</v>
      </c>
      <c r="F85" s="10" t="s">
        <v>380</v>
      </c>
      <c r="G85" s="10" t="s">
        <v>1242</v>
      </c>
      <c r="H85" s="10" t="s">
        <v>112</v>
      </c>
      <c r="I85" s="10" t="s">
        <v>135</v>
      </c>
      <c r="J85" s="10">
        <v>13006</v>
      </c>
      <c r="K85" s="88">
        <f>VLOOKUP(A:A,'staff sales'!C:Q,15,)</f>
        <v>3600</v>
      </c>
      <c r="L85" s="89">
        <f>VLOOKUP(A:A,'staff sales'!C:T,18,)</f>
        <v>0</v>
      </c>
      <c r="M85" s="89">
        <f>VLOOKUP(A:A,'staff sales'!C:W,21,)</f>
        <v>2961.7300000000005</v>
      </c>
      <c r="N85" s="89">
        <f>VLOOKUP(A:A,'staff sales'!C:Z,24,)</f>
        <v>0</v>
      </c>
      <c r="O85" s="89">
        <f>VLOOKUP(A:A,'staff sales'!C:AC,27,)</f>
        <v>2</v>
      </c>
      <c r="P85" s="89">
        <f>VLOOKUP(A:A,'staff sales'!C:AF,30,)</f>
        <v>3</v>
      </c>
      <c r="Q85" s="89">
        <f>VLOOKUP(A:A,'staff sales'!C:AI,33,)</f>
        <v>25</v>
      </c>
      <c r="R85" s="89">
        <f>VLOOKUP(A:A,'staff sales'!C:AL,36,)</f>
        <v>0</v>
      </c>
      <c r="S85" s="89">
        <f>VLOOKUP(A:A,'staff sales'!C:AO,39,)</f>
        <v>3</v>
      </c>
      <c r="T85" s="89">
        <f>VLOOKUP(A:A,'staff sales'!C:AR,42,)</f>
        <v>2</v>
      </c>
      <c r="U85" s="89">
        <f>VLOOKUP(A:A,'staff sales'!C:AU,45,)</f>
        <v>0</v>
      </c>
      <c r="V85" s="89">
        <f>VLOOKUP(A:A,'staff sales'!C:AX,48,)</f>
        <v>0</v>
      </c>
      <c r="W85" s="89">
        <f>VLOOKUP(A:A,'staff sales'!C:BA,51,)</f>
        <v>0</v>
      </c>
    </row>
    <row r="86" spans="1:23" x14ac:dyDescent="0.25">
      <c r="A86" s="28">
        <v>1079041156</v>
      </c>
      <c r="B86" s="12" t="s">
        <v>671</v>
      </c>
      <c r="C86" s="14" t="s">
        <v>556</v>
      </c>
      <c r="D86" s="14" t="s">
        <v>556</v>
      </c>
      <c r="E86" s="14" t="s">
        <v>1152</v>
      </c>
      <c r="F86" s="14" t="s">
        <v>1152</v>
      </c>
      <c r="G86" s="14" t="s">
        <v>1242</v>
      </c>
      <c r="H86" s="14" t="s">
        <v>112</v>
      </c>
      <c r="I86" s="14" t="s">
        <v>135</v>
      </c>
      <c r="J86" s="14">
        <v>13006</v>
      </c>
      <c r="K86" s="88">
        <f>VLOOKUP(A:A,'staff sales'!C:Q,15,)</f>
        <v>36601.75</v>
      </c>
      <c r="L86" s="89">
        <f>VLOOKUP(A:A,'staff sales'!C:T,18,)</f>
        <v>781.74</v>
      </c>
      <c r="M86" s="89">
        <f>VLOOKUP(A:A,'staff sales'!C:W,21,)</f>
        <v>6326.1399999999994</v>
      </c>
      <c r="N86" s="89">
        <f>VLOOKUP(A:A,'staff sales'!C:Z,24,)</f>
        <v>410</v>
      </c>
      <c r="O86" s="89">
        <f>VLOOKUP(A:A,'staff sales'!C:AC,27,)</f>
        <v>23</v>
      </c>
      <c r="P86" s="89">
        <f>VLOOKUP(A:A,'staff sales'!C:AF,30,)</f>
        <v>1</v>
      </c>
      <c r="Q86" s="89">
        <f>VLOOKUP(A:A,'staff sales'!C:AI,33,)</f>
        <v>25</v>
      </c>
      <c r="R86" s="89">
        <f>VLOOKUP(A:A,'staff sales'!C:AL,36,)</f>
        <v>0</v>
      </c>
      <c r="S86" s="89">
        <f>VLOOKUP(A:A,'staff sales'!C:AO,39,)</f>
        <v>2</v>
      </c>
      <c r="T86" s="89">
        <f>VLOOKUP(A:A,'staff sales'!C:AR,42,)</f>
        <v>2</v>
      </c>
      <c r="U86" s="89">
        <f>VLOOKUP(A:A,'staff sales'!C:AU,45,)</f>
        <v>2</v>
      </c>
      <c r="V86" s="89">
        <f>VLOOKUP(A:A,'staff sales'!C:AX,48,)</f>
        <v>1</v>
      </c>
      <c r="W86" s="89">
        <f>VLOOKUP(A:A,'staff sales'!C:BA,51,)</f>
        <v>1</v>
      </c>
    </row>
    <row r="87" spans="1:23" x14ac:dyDescent="0.25">
      <c r="A87" s="27">
        <v>1055550261</v>
      </c>
      <c r="B87" s="8" t="s">
        <v>661</v>
      </c>
      <c r="C87" s="10" t="s">
        <v>556</v>
      </c>
      <c r="D87" s="10" t="s">
        <v>556</v>
      </c>
      <c r="E87" s="10" t="s">
        <v>149</v>
      </c>
      <c r="F87" s="10" t="s">
        <v>149</v>
      </c>
      <c r="G87" s="10" t="s">
        <v>1242</v>
      </c>
      <c r="H87" s="10" t="s">
        <v>112</v>
      </c>
      <c r="I87" s="10" t="s">
        <v>135</v>
      </c>
      <c r="J87" s="10">
        <v>13006</v>
      </c>
      <c r="K87" s="88">
        <f>VLOOKUP(A:A,'staff sales'!C:Q,15,)</f>
        <v>0</v>
      </c>
      <c r="L87" s="89">
        <f>VLOOKUP(A:A,'staff sales'!C:T,18,)</f>
        <v>0</v>
      </c>
      <c r="M87" s="89">
        <f>VLOOKUP(A:A,'staff sales'!C:W,21,)</f>
        <v>0</v>
      </c>
      <c r="N87" s="89">
        <f>VLOOKUP(A:A,'staff sales'!C:Z,24,)</f>
        <v>0</v>
      </c>
      <c r="O87" s="89">
        <f>VLOOKUP(A:A,'staff sales'!C:AC,27,)</f>
        <v>8</v>
      </c>
      <c r="P87" s="89">
        <f>VLOOKUP(A:A,'staff sales'!C:AF,30,)</f>
        <v>1</v>
      </c>
      <c r="Q87" s="89">
        <f>VLOOKUP(A:A,'staff sales'!C:AI,33,)</f>
        <v>0</v>
      </c>
      <c r="R87" s="89">
        <f>VLOOKUP(A:A,'staff sales'!C:AL,36,)</f>
        <v>0</v>
      </c>
      <c r="S87" s="89">
        <f>VLOOKUP(A:A,'staff sales'!C:AO,39,)</f>
        <v>0</v>
      </c>
      <c r="T87" s="89">
        <f>VLOOKUP(A:A,'staff sales'!C:AR,42,)</f>
        <v>0</v>
      </c>
      <c r="U87" s="89">
        <f>VLOOKUP(A:A,'staff sales'!C:AU,45,)</f>
        <v>0</v>
      </c>
      <c r="V87" s="89">
        <f>VLOOKUP(A:A,'staff sales'!C:AX,48,)</f>
        <v>0</v>
      </c>
      <c r="W87" s="89">
        <f>VLOOKUP(A:A,'staff sales'!C:BA,51,)</f>
        <v>0</v>
      </c>
    </row>
    <row r="88" spans="1:23" x14ac:dyDescent="0.25">
      <c r="A88" s="28">
        <v>1047589641</v>
      </c>
      <c r="B88" s="12" t="s">
        <v>646</v>
      </c>
      <c r="C88" s="14" t="s">
        <v>556</v>
      </c>
      <c r="D88" s="14" t="s">
        <v>556</v>
      </c>
      <c r="E88" s="14" t="s">
        <v>377</v>
      </c>
      <c r="F88" s="14" t="s">
        <v>378</v>
      </c>
      <c r="G88" s="14" t="s">
        <v>1242</v>
      </c>
      <c r="H88" s="14" t="s">
        <v>112</v>
      </c>
      <c r="I88" s="14" t="s">
        <v>135</v>
      </c>
      <c r="J88" s="14">
        <v>13006</v>
      </c>
      <c r="K88" s="88">
        <f>VLOOKUP(A:A,'staff sales'!C:Q,15,)</f>
        <v>0</v>
      </c>
      <c r="L88" s="89">
        <f>VLOOKUP(A:A,'staff sales'!C:T,18,)</f>
        <v>0</v>
      </c>
      <c r="M88" s="89">
        <f>VLOOKUP(A:A,'staff sales'!C:W,21,)</f>
        <v>0</v>
      </c>
      <c r="N88" s="89">
        <f>VLOOKUP(A:A,'staff sales'!C:Z,24,)</f>
        <v>0</v>
      </c>
      <c r="O88" s="89">
        <f>VLOOKUP(A:A,'staff sales'!C:AC,27,)</f>
        <v>4</v>
      </c>
      <c r="P88" s="89">
        <f>VLOOKUP(A:A,'staff sales'!C:AF,30,)</f>
        <v>1</v>
      </c>
      <c r="Q88" s="89">
        <f>VLOOKUP(A:A,'staff sales'!C:AI,33,)</f>
        <v>0</v>
      </c>
      <c r="R88" s="89">
        <f>VLOOKUP(A:A,'staff sales'!C:AL,36,)</f>
        <v>0</v>
      </c>
      <c r="S88" s="89">
        <f>VLOOKUP(A:A,'staff sales'!C:AO,39,)</f>
        <v>0</v>
      </c>
      <c r="T88" s="89">
        <f>VLOOKUP(A:A,'staff sales'!C:AR,42,)</f>
        <v>0</v>
      </c>
      <c r="U88" s="89">
        <f>VLOOKUP(A:A,'staff sales'!C:AU,45,)</f>
        <v>0</v>
      </c>
      <c r="V88" s="89">
        <f>VLOOKUP(A:A,'staff sales'!C:AX,48,)</f>
        <v>0</v>
      </c>
      <c r="W88" s="89">
        <f>VLOOKUP(A:A,'staff sales'!C:BA,51,)</f>
        <v>0</v>
      </c>
    </row>
    <row r="89" spans="1:23" x14ac:dyDescent="0.25">
      <c r="A89" s="28">
        <v>1036828943</v>
      </c>
      <c r="B89" s="12" t="s">
        <v>663</v>
      </c>
      <c r="C89" s="14" t="s">
        <v>551</v>
      </c>
      <c r="D89" s="14" t="s">
        <v>551</v>
      </c>
      <c r="E89" s="14" t="s">
        <v>150</v>
      </c>
      <c r="F89" s="14" t="s">
        <v>151</v>
      </c>
      <c r="G89" s="14" t="s">
        <v>1242</v>
      </c>
      <c r="H89" s="14" t="s">
        <v>112</v>
      </c>
      <c r="I89" s="14" t="s">
        <v>152</v>
      </c>
      <c r="J89" s="14">
        <v>33026</v>
      </c>
      <c r="K89" s="88">
        <f>VLOOKUP(A:A,'staff sales'!C:Q,15,)</f>
        <v>0</v>
      </c>
      <c r="L89" s="89">
        <f>VLOOKUP(A:A,'staff sales'!C:T,18,)</f>
        <v>0</v>
      </c>
      <c r="M89" s="89">
        <f>VLOOKUP(A:A,'staff sales'!C:W,21,)</f>
        <v>0</v>
      </c>
      <c r="N89" s="89">
        <f>VLOOKUP(A:A,'staff sales'!C:Z,24,)</f>
        <v>0</v>
      </c>
      <c r="O89" s="89">
        <f>VLOOKUP(A:A,'staff sales'!C:AC,27,)</f>
        <v>0</v>
      </c>
      <c r="P89" s="89">
        <f>VLOOKUP(A:A,'staff sales'!C:AF,30,)</f>
        <v>0</v>
      </c>
      <c r="Q89" s="89">
        <f>VLOOKUP(A:A,'staff sales'!C:AI,33,)</f>
        <v>0</v>
      </c>
      <c r="R89" s="89">
        <f>VLOOKUP(A:A,'staff sales'!C:AL,36,)</f>
        <v>0</v>
      </c>
      <c r="S89" s="89">
        <f>VLOOKUP(A:A,'staff sales'!C:AO,39,)</f>
        <v>0</v>
      </c>
      <c r="T89" s="89">
        <f>VLOOKUP(A:A,'staff sales'!C:AR,42,)</f>
        <v>0</v>
      </c>
      <c r="U89" s="89">
        <f>VLOOKUP(A:A,'staff sales'!C:AU,45,)</f>
        <v>0</v>
      </c>
      <c r="V89" s="89">
        <f>VLOOKUP(A:A,'staff sales'!C:AX,48,)</f>
        <v>0</v>
      </c>
      <c r="W89" s="89">
        <f>VLOOKUP(A:A,'staff sales'!C:BA,51,)</f>
        <v>0</v>
      </c>
    </row>
    <row r="90" spans="1:23" x14ac:dyDescent="0.25">
      <c r="A90" s="28">
        <v>1047496268</v>
      </c>
      <c r="B90" s="8" t="s">
        <v>664</v>
      </c>
      <c r="C90" s="10" t="s">
        <v>554</v>
      </c>
      <c r="D90" s="10" t="s">
        <v>554</v>
      </c>
      <c r="E90" s="10" t="s">
        <v>153</v>
      </c>
      <c r="F90" s="10" t="s">
        <v>154</v>
      </c>
      <c r="G90" s="10" t="s">
        <v>1242</v>
      </c>
      <c r="H90" s="10" t="s">
        <v>112</v>
      </c>
      <c r="I90" s="14" t="s">
        <v>152</v>
      </c>
      <c r="J90" s="14">
        <v>33026</v>
      </c>
      <c r="K90" s="88">
        <f>VLOOKUP(A:A,'staff sales'!C:Q,15,)</f>
        <v>0</v>
      </c>
      <c r="L90" s="89">
        <f>VLOOKUP(A:A,'staff sales'!C:T,18,)</f>
        <v>0</v>
      </c>
      <c r="M90" s="89">
        <f>VLOOKUP(A:A,'staff sales'!C:W,21,)</f>
        <v>0</v>
      </c>
      <c r="N90" s="89">
        <f>VLOOKUP(A:A,'staff sales'!C:Z,24,)</f>
        <v>0</v>
      </c>
      <c r="O90" s="89">
        <f>VLOOKUP(A:A,'staff sales'!C:AC,27,)</f>
        <v>3</v>
      </c>
      <c r="P90" s="89">
        <f>VLOOKUP(A:A,'staff sales'!C:AF,30,)</f>
        <v>1</v>
      </c>
      <c r="Q90" s="89">
        <f>VLOOKUP(A:A,'staff sales'!C:AI,33,)</f>
        <v>0</v>
      </c>
      <c r="R90" s="89">
        <f>VLOOKUP(A:A,'staff sales'!C:AL,36,)</f>
        <v>0</v>
      </c>
      <c r="S90" s="89">
        <f>VLOOKUP(A:A,'staff sales'!C:AO,39,)</f>
        <v>2</v>
      </c>
      <c r="T90" s="89">
        <f>VLOOKUP(A:A,'staff sales'!C:AR,42,)</f>
        <v>0</v>
      </c>
      <c r="U90" s="89">
        <f>VLOOKUP(A:A,'staff sales'!C:AU,45,)</f>
        <v>0</v>
      </c>
      <c r="V90" s="89">
        <f>VLOOKUP(A:A,'staff sales'!C:AX,48,)</f>
        <v>0</v>
      </c>
      <c r="W90" s="89">
        <f>VLOOKUP(A:A,'staff sales'!C:BA,51,)</f>
        <v>0</v>
      </c>
    </row>
    <row r="91" spans="1:23" x14ac:dyDescent="0.25">
      <c r="A91" s="28">
        <v>1067759249</v>
      </c>
      <c r="B91" s="12" t="s">
        <v>666</v>
      </c>
      <c r="C91" s="14" t="s">
        <v>556</v>
      </c>
      <c r="D91" s="14" t="s">
        <v>556</v>
      </c>
      <c r="E91" s="14" t="s">
        <v>157</v>
      </c>
      <c r="F91" s="14" t="s">
        <v>157</v>
      </c>
      <c r="G91" s="14" t="s">
        <v>1242</v>
      </c>
      <c r="H91" s="14" t="s">
        <v>112</v>
      </c>
      <c r="I91" s="14" t="s">
        <v>152</v>
      </c>
      <c r="J91" s="14">
        <v>33026</v>
      </c>
      <c r="K91" s="88">
        <f>VLOOKUP(A:A,'staff sales'!C:Q,15,)</f>
        <v>71283.540000000008</v>
      </c>
      <c r="L91" s="89">
        <f>VLOOKUP(A:A,'staff sales'!C:T,18,)</f>
        <v>10432.17</v>
      </c>
      <c r="M91" s="89">
        <f>VLOOKUP(A:A,'staff sales'!C:W,21,)</f>
        <v>21247.829999999998</v>
      </c>
      <c r="N91" s="89">
        <f>VLOOKUP(A:A,'staff sales'!C:Z,24,)</f>
        <v>0</v>
      </c>
      <c r="O91" s="89">
        <f>VLOOKUP(A:A,'staff sales'!C:AC,27,)</f>
        <v>9</v>
      </c>
      <c r="P91" s="89">
        <f>VLOOKUP(A:A,'staff sales'!C:AF,30,)</f>
        <v>0</v>
      </c>
      <c r="Q91" s="89">
        <f>VLOOKUP(A:A,'staff sales'!C:AI,33,)</f>
        <v>70</v>
      </c>
      <c r="R91" s="89">
        <f>VLOOKUP(A:A,'staff sales'!C:AL,36,)</f>
        <v>5</v>
      </c>
      <c r="S91" s="89">
        <f>VLOOKUP(A:A,'staff sales'!C:AO,39,)</f>
        <v>5</v>
      </c>
      <c r="T91" s="89">
        <f>VLOOKUP(A:A,'staff sales'!C:AR,42,)</f>
        <v>1</v>
      </c>
      <c r="U91" s="89">
        <f>VLOOKUP(A:A,'staff sales'!C:AU,45,)</f>
        <v>7</v>
      </c>
      <c r="V91" s="89">
        <f>VLOOKUP(A:A,'staff sales'!C:AX,48,)</f>
        <v>0</v>
      </c>
      <c r="W91" s="89">
        <f>VLOOKUP(A:A,'staff sales'!C:BA,51,)</f>
        <v>0</v>
      </c>
    </row>
    <row r="92" spans="1:23" x14ac:dyDescent="0.25">
      <c r="A92" s="27">
        <v>1080909599</v>
      </c>
      <c r="B92" s="8" t="s">
        <v>667</v>
      </c>
      <c r="C92" s="10" t="s">
        <v>556</v>
      </c>
      <c r="D92" s="10" t="s">
        <v>556</v>
      </c>
      <c r="E92" s="10" t="s">
        <v>158</v>
      </c>
      <c r="F92" s="10" t="s">
        <v>158</v>
      </c>
      <c r="G92" s="10" t="s">
        <v>1242</v>
      </c>
      <c r="H92" s="10" t="s">
        <v>112</v>
      </c>
      <c r="I92" s="10" t="s">
        <v>152</v>
      </c>
      <c r="J92" s="10">
        <v>33026</v>
      </c>
      <c r="K92" s="88">
        <f>VLOOKUP(A:A,'staff sales'!C:Q,15,)</f>
        <v>57704.37</v>
      </c>
      <c r="L92" s="89">
        <f>VLOOKUP(A:A,'staff sales'!C:T,18,)</f>
        <v>10432.17</v>
      </c>
      <c r="M92" s="89">
        <f>VLOOKUP(A:A,'staff sales'!C:W,21,)</f>
        <v>21238.720000000001</v>
      </c>
      <c r="N92" s="89">
        <f>VLOOKUP(A:A,'staff sales'!C:Z,24,)</f>
        <v>0</v>
      </c>
      <c r="O92" s="89">
        <f>VLOOKUP(A:A,'staff sales'!C:AC,27,)</f>
        <v>6</v>
      </c>
      <c r="P92" s="89">
        <f>VLOOKUP(A:A,'staff sales'!C:AF,30,)</f>
        <v>0</v>
      </c>
      <c r="Q92" s="89">
        <f>VLOOKUP(A:A,'staff sales'!C:AI,33,)</f>
        <v>92</v>
      </c>
      <c r="R92" s="89">
        <f>VLOOKUP(A:A,'staff sales'!C:AL,36,)</f>
        <v>5</v>
      </c>
      <c r="S92" s="89">
        <f>VLOOKUP(A:A,'staff sales'!C:AO,39,)</f>
        <v>8</v>
      </c>
      <c r="T92" s="89">
        <f>VLOOKUP(A:A,'staff sales'!C:AR,42,)</f>
        <v>4</v>
      </c>
      <c r="U92" s="89">
        <f>VLOOKUP(A:A,'staff sales'!C:AU,45,)</f>
        <v>0</v>
      </c>
      <c r="V92" s="89">
        <f>VLOOKUP(A:A,'staff sales'!C:AX,48,)</f>
        <v>0</v>
      </c>
      <c r="W92" s="89">
        <f>VLOOKUP(A:A,'staff sales'!C:BA,51,)</f>
        <v>3</v>
      </c>
    </row>
    <row r="93" spans="1:23" x14ac:dyDescent="0.25">
      <c r="A93" s="28">
        <v>1092529856</v>
      </c>
      <c r="B93" s="12" t="s">
        <v>672</v>
      </c>
      <c r="C93" s="14" t="s">
        <v>556</v>
      </c>
      <c r="D93" s="14" t="s">
        <v>556</v>
      </c>
      <c r="E93" s="14" t="s">
        <v>673</v>
      </c>
      <c r="F93" s="14" t="s">
        <v>673</v>
      </c>
      <c r="G93" s="14" t="s">
        <v>1242</v>
      </c>
      <c r="H93" s="14" t="s">
        <v>112</v>
      </c>
      <c r="I93" s="14" t="s">
        <v>152</v>
      </c>
      <c r="J93" s="14">
        <v>33026</v>
      </c>
      <c r="K93" s="88">
        <f>VLOOKUP(A:A,'staff sales'!C:Q,15,)</f>
        <v>71786.12</v>
      </c>
      <c r="L93" s="89">
        <f>VLOOKUP(A:A,'staff sales'!C:T,18,)</f>
        <v>3651.3</v>
      </c>
      <c r="M93" s="89">
        <f>VLOOKUP(A:A,'staff sales'!C:W,21,)</f>
        <v>14051.74</v>
      </c>
      <c r="N93" s="89">
        <f>VLOOKUP(A:A,'staff sales'!C:Z,24,)</f>
        <v>0</v>
      </c>
      <c r="O93" s="89">
        <f>VLOOKUP(A:A,'staff sales'!C:AC,27,)</f>
        <v>7</v>
      </c>
      <c r="P93" s="89">
        <f>VLOOKUP(A:A,'staff sales'!C:AF,30,)</f>
        <v>2</v>
      </c>
      <c r="Q93" s="89">
        <f>VLOOKUP(A:A,'staff sales'!C:AI,33,)</f>
        <v>57</v>
      </c>
      <c r="R93" s="89">
        <f>VLOOKUP(A:A,'staff sales'!C:AL,36,)</f>
        <v>3</v>
      </c>
      <c r="S93" s="89">
        <f>VLOOKUP(A:A,'staff sales'!C:AO,39,)</f>
        <v>4</v>
      </c>
      <c r="T93" s="89">
        <f>VLOOKUP(A:A,'staff sales'!C:AR,42,)</f>
        <v>7</v>
      </c>
      <c r="U93" s="89">
        <f>VLOOKUP(A:A,'staff sales'!C:AU,45,)</f>
        <v>2</v>
      </c>
      <c r="V93" s="89">
        <f>VLOOKUP(A:A,'staff sales'!C:AX,48,)</f>
        <v>0</v>
      </c>
      <c r="W93" s="89">
        <f>VLOOKUP(A:A,'staff sales'!C:BA,51,)</f>
        <v>2</v>
      </c>
    </row>
    <row r="94" spans="1:23" x14ac:dyDescent="0.25">
      <c r="A94" s="28">
        <v>1013725229</v>
      </c>
      <c r="B94" s="8" t="s">
        <v>668</v>
      </c>
      <c r="C94" s="10" t="s">
        <v>554</v>
      </c>
      <c r="D94" s="10" t="s">
        <v>554</v>
      </c>
      <c r="E94" s="10" t="s">
        <v>383</v>
      </c>
      <c r="F94" s="10" t="s">
        <v>384</v>
      </c>
      <c r="G94" s="10" t="s">
        <v>1242</v>
      </c>
      <c r="H94" s="10" t="s">
        <v>112</v>
      </c>
      <c r="I94" s="14" t="s">
        <v>152</v>
      </c>
      <c r="J94" s="14">
        <v>33026</v>
      </c>
      <c r="K94" s="88">
        <f>VLOOKUP(A:A,'staff sales'!C:Q,15,)</f>
        <v>0</v>
      </c>
      <c r="L94" s="89">
        <f>VLOOKUP(A:A,'staff sales'!C:T,18,)</f>
        <v>0</v>
      </c>
      <c r="M94" s="89">
        <f>VLOOKUP(A:A,'staff sales'!C:W,21,)</f>
        <v>0</v>
      </c>
      <c r="N94" s="89">
        <f>VLOOKUP(A:A,'staff sales'!C:Z,24,)</f>
        <v>0</v>
      </c>
      <c r="O94" s="89">
        <f>VLOOKUP(A:A,'staff sales'!C:AC,27,)</f>
        <v>0</v>
      </c>
      <c r="P94" s="89">
        <f>VLOOKUP(A:A,'staff sales'!C:AF,30,)</f>
        <v>0</v>
      </c>
      <c r="Q94" s="89">
        <f>VLOOKUP(A:A,'staff sales'!C:AI,33,)</f>
        <v>0</v>
      </c>
      <c r="R94" s="89">
        <f>VLOOKUP(A:A,'staff sales'!C:AL,36,)</f>
        <v>0</v>
      </c>
      <c r="S94" s="89">
        <f>VLOOKUP(A:A,'staff sales'!C:AO,39,)</f>
        <v>1</v>
      </c>
      <c r="T94" s="89">
        <f>VLOOKUP(A:A,'staff sales'!C:AR,42,)</f>
        <v>0</v>
      </c>
      <c r="U94" s="89">
        <f>VLOOKUP(A:A,'staff sales'!C:AU,45,)</f>
        <v>0</v>
      </c>
      <c r="V94" s="89">
        <f>VLOOKUP(A:A,'staff sales'!C:AX,48,)</f>
        <v>0</v>
      </c>
      <c r="W94" s="89">
        <f>VLOOKUP(A:A,'staff sales'!C:BA,51,)</f>
        <v>0</v>
      </c>
    </row>
    <row r="95" spans="1:23" x14ac:dyDescent="0.25">
      <c r="A95" s="28">
        <v>1021516545</v>
      </c>
      <c r="B95" s="12" t="s">
        <v>669</v>
      </c>
      <c r="C95" s="14" t="s">
        <v>556</v>
      </c>
      <c r="D95" s="14" t="s">
        <v>556</v>
      </c>
      <c r="E95" s="14" t="s">
        <v>159</v>
      </c>
      <c r="F95" s="14" t="s">
        <v>159</v>
      </c>
      <c r="G95" s="14" t="s">
        <v>1242</v>
      </c>
      <c r="H95" s="14" t="s">
        <v>112</v>
      </c>
      <c r="I95" s="14" t="s">
        <v>152</v>
      </c>
      <c r="J95" s="14">
        <v>33026</v>
      </c>
      <c r="K95" s="88">
        <f>VLOOKUP(A:A,'staff sales'!C:Q,15,)</f>
        <v>47053.939999999995</v>
      </c>
      <c r="L95" s="89">
        <f>VLOOKUP(A:A,'staff sales'!C:T,18,)</f>
        <v>10693.04</v>
      </c>
      <c r="M95" s="89">
        <f>VLOOKUP(A:A,'staff sales'!C:W,21,)</f>
        <v>4152.17</v>
      </c>
      <c r="N95" s="89">
        <f>VLOOKUP(A:A,'staff sales'!C:Z,24,)</f>
        <v>0</v>
      </c>
      <c r="O95" s="89">
        <f>VLOOKUP(A:A,'staff sales'!C:AC,27,)</f>
        <v>5</v>
      </c>
      <c r="P95" s="89">
        <f>VLOOKUP(A:A,'staff sales'!C:AF,30,)</f>
        <v>2</v>
      </c>
      <c r="Q95" s="89">
        <f>VLOOKUP(A:A,'staff sales'!C:AI,33,)</f>
        <v>84</v>
      </c>
      <c r="R95" s="89">
        <f>VLOOKUP(A:A,'staff sales'!C:AL,36,)</f>
        <v>1</v>
      </c>
      <c r="S95" s="89">
        <f>VLOOKUP(A:A,'staff sales'!C:AO,39,)</f>
        <v>10</v>
      </c>
      <c r="T95" s="89">
        <f>VLOOKUP(A:A,'staff sales'!C:AR,42,)</f>
        <v>2</v>
      </c>
      <c r="U95" s="89">
        <f>VLOOKUP(A:A,'staff sales'!C:AU,45,)</f>
        <v>2</v>
      </c>
      <c r="V95" s="89">
        <f>VLOOKUP(A:A,'staff sales'!C:AX,48,)</f>
        <v>0</v>
      </c>
      <c r="W95" s="89">
        <f>VLOOKUP(A:A,'staff sales'!C:BA,51,)</f>
        <v>3</v>
      </c>
    </row>
    <row r="96" spans="1:23" x14ac:dyDescent="0.25">
      <c r="A96" s="27">
        <v>1018368926</v>
      </c>
      <c r="B96" s="8" t="s">
        <v>670</v>
      </c>
      <c r="C96" s="10" t="s">
        <v>556</v>
      </c>
      <c r="D96" s="10" t="s">
        <v>556</v>
      </c>
      <c r="E96" s="10" t="s">
        <v>488</v>
      </c>
      <c r="F96" s="10" t="s">
        <v>489</v>
      </c>
      <c r="G96" s="10" t="s">
        <v>1242</v>
      </c>
      <c r="H96" s="10" t="s">
        <v>112</v>
      </c>
      <c r="I96" s="10" t="s">
        <v>152</v>
      </c>
      <c r="J96" s="10">
        <v>33026</v>
      </c>
      <c r="K96" s="88">
        <f>VLOOKUP(A:A,'staff sales'!C:Q,15,)</f>
        <v>100880.04999999999</v>
      </c>
      <c r="L96" s="89">
        <f>VLOOKUP(A:A,'staff sales'!C:T,18,)</f>
        <v>12693.04</v>
      </c>
      <c r="M96" s="89">
        <f>VLOOKUP(A:A,'staff sales'!C:W,21,)</f>
        <v>12964.769999999999</v>
      </c>
      <c r="N96" s="89">
        <f>VLOOKUP(A:A,'staff sales'!C:Z,24,)</f>
        <v>0</v>
      </c>
      <c r="O96" s="89">
        <f>VLOOKUP(A:A,'staff sales'!C:AC,27,)</f>
        <v>3</v>
      </c>
      <c r="P96" s="89">
        <f>VLOOKUP(A:A,'staff sales'!C:AF,30,)</f>
        <v>3</v>
      </c>
      <c r="Q96" s="89">
        <f>VLOOKUP(A:A,'staff sales'!C:AI,33,)</f>
        <v>73</v>
      </c>
      <c r="R96" s="89">
        <f>VLOOKUP(A:A,'staff sales'!C:AL,36,)</f>
        <v>4</v>
      </c>
      <c r="S96" s="89">
        <f>VLOOKUP(A:A,'staff sales'!C:AO,39,)</f>
        <v>4</v>
      </c>
      <c r="T96" s="89">
        <f>VLOOKUP(A:A,'staff sales'!C:AR,42,)</f>
        <v>1</v>
      </c>
      <c r="U96" s="89">
        <f>VLOOKUP(A:A,'staff sales'!C:AU,45,)</f>
        <v>5</v>
      </c>
      <c r="V96" s="89">
        <f>VLOOKUP(A:A,'staff sales'!C:AX,48,)</f>
        <v>0</v>
      </c>
      <c r="W96" s="89">
        <f>VLOOKUP(A:A,'staff sales'!C:BA,51,)</f>
        <v>6</v>
      </c>
    </row>
    <row r="97" spans="1:23" x14ac:dyDescent="0.25">
      <c r="A97" s="28">
        <v>1049638594</v>
      </c>
      <c r="B97" s="12" t="s">
        <v>662</v>
      </c>
      <c r="C97" s="14" t="s">
        <v>556</v>
      </c>
      <c r="D97" s="14" t="s">
        <v>556</v>
      </c>
      <c r="E97" s="14" t="s">
        <v>393</v>
      </c>
      <c r="F97" s="14" t="s">
        <v>394</v>
      </c>
      <c r="G97" s="14" t="s">
        <v>1242</v>
      </c>
      <c r="H97" s="14" t="s">
        <v>112</v>
      </c>
      <c r="I97" s="14" t="s">
        <v>152</v>
      </c>
      <c r="J97" s="14">
        <v>33026</v>
      </c>
      <c r="K97" s="88">
        <f>VLOOKUP(A:A,'staff sales'!C:Q,15,)</f>
        <v>43379.159999999996</v>
      </c>
      <c r="L97" s="89">
        <f>VLOOKUP(A:A,'staff sales'!C:T,18,)</f>
        <v>0</v>
      </c>
      <c r="M97" s="89">
        <f>VLOOKUP(A:A,'staff sales'!C:W,21,)</f>
        <v>4263.8999999999996</v>
      </c>
      <c r="N97" s="89">
        <f>VLOOKUP(A:A,'staff sales'!C:Z,24,)</f>
        <v>0</v>
      </c>
      <c r="O97" s="89">
        <f>VLOOKUP(A:A,'staff sales'!C:AC,27,)</f>
        <v>5</v>
      </c>
      <c r="P97" s="89">
        <f>VLOOKUP(A:A,'staff sales'!C:AF,30,)</f>
        <v>1</v>
      </c>
      <c r="Q97" s="89">
        <f>VLOOKUP(A:A,'staff sales'!C:AI,33,)</f>
        <v>66</v>
      </c>
      <c r="R97" s="89">
        <f>VLOOKUP(A:A,'staff sales'!C:AL,36,)</f>
        <v>4</v>
      </c>
      <c r="S97" s="89">
        <f>VLOOKUP(A:A,'staff sales'!C:AO,39,)</f>
        <v>6</v>
      </c>
      <c r="T97" s="89">
        <f>VLOOKUP(A:A,'staff sales'!C:AR,42,)</f>
        <v>1</v>
      </c>
      <c r="U97" s="89">
        <f>VLOOKUP(A:A,'staff sales'!C:AU,45,)</f>
        <v>4</v>
      </c>
      <c r="V97" s="89">
        <f>VLOOKUP(A:A,'staff sales'!C:AX,48,)</f>
        <v>0</v>
      </c>
      <c r="W97" s="89">
        <f>VLOOKUP(A:A,'staff sales'!C:BA,51,)</f>
        <v>4</v>
      </c>
    </row>
    <row r="98" spans="1:23" x14ac:dyDescent="0.25">
      <c r="A98" s="27" t="s">
        <v>988</v>
      </c>
      <c r="B98" s="8" t="s">
        <v>989</v>
      </c>
      <c r="C98" s="10" t="s">
        <v>551</v>
      </c>
      <c r="D98" s="10" t="s">
        <v>551</v>
      </c>
      <c r="E98" s="10">
        <v>0</v>
      </c>
      <c r="F98" s="10">
        <v>0</v>
      </c>
      <c r="G98" s="10" t="s">
        <v>1242</v>
      </c>
      <c r="H98" s="10" t="s">
        <v>112</v>
      </c>
      <c r="I98" s="10" t="s">
        <v>675</v>
      </c>
      <c r="J98" s="10">
        <v>73006</v>
      </c>
      <c r="K98" s="88">
        <f>VLOOKUP(A:A,'staff sales'!C:Q,15,)</f>
        <v>0</v>
      </c>
      <c r="L98" s="89">
        <f>VLOOKUP(A:A,'staff sales'!C:T,18,)</f>
        <v>0</v>
      </c>
      <c r="M98" s="89">
        <f>VLOOKUP(A:A,'staff sales'!C:W,21,)</f>
        <v>0</v>
      </c>
      <c r="N98" s="89">
        <f>VLOOKUP(A:A,'staff sales'!C:Z,24,)</f>
        <v>0</v>
      </c>
      <c r="O98" s="89">
        <f>VLOOKUP(A:A,'staff sales'!C:AC,27,)</f>
        <v>0</v>
      </c>
      <c r="P98" s="89">
        <f>VLOOKUP(A:A,'staff sales'!C:AF,30,)</f>
        <v>0</v>
      </c>
      <c r="Q98" s="89">
        <f>VLOOKUP(A:A,'staff sales'!C:AI,33,)</f>
        <v>0</v>
      </c>
      <c r="R98" s="89">
        <f>VLOOKUP(A:A,'staff sales'!C:AL,36,)</f>
        <v>0</v>
      </c>
      <c r="S98" s="89">
        <f>VLOOKUP(A:A,'staff sales'!C:AO,39,)</f>
        <v>0</v>
      </c>
      <c r="T98" s="89">
        <f>VLOOKUP(A:A,'staff sales'!C:AR,42,)</f>
        <v>0</v>
      </c>
      <c r="U98" s="89">
        <f>VLOOKUP(A:A,'staff sales'!C:AU,45,)</f>
        <v>0</v>
      </c>
      <c r="V98" s="89">
        <f>VLOOKUP(A:A,'staff sales'!C:AX,48,)</f>
        <v>0</v>
      </c>
      <c r="W98" s="89">
        <f>VLOOKUP(A:A,'staff sales'!C:BA,51,)</f>
        <v>0</v>
      </c>
    </row>
    <row r="99" spans="1:23" x14ac:dyDescent="0.25">
      <c r="A99" s="27">
        <v>1041913144</v>
      </c>
      <c r="B99" s="12" t="s">
        <v>674</v>
      </c>
      <c r="C99" s="14" t="s">
        <v>554</v>
      </c>
      <c r="D99" s="14" t="s">
        <v>551</v>
      </c>
      <c r="E99" s="14" t="s">
        <v>207</v>
      </c>
      <c r="F99" s="14" t="s">
        <v>208</v>
      </c>
      <c r="G99" s="14" t="s">
        <v>1242</v>
      </c>
      <c r="H99" s="14" t="s">
        <v>112</v>
      </c>
      <c r="I99" s="10" t="s">
        <v>675</v>
      </c>
      <c r="J99" s="10">
        <v>73006</v>
      </c>
      <c r="K99" s="88">
        <f>VLOOKUP(A:A,'staff sales'!C:Q,15,)</f>
        <v>0</v>
      </c>
      <c r="L99" s="89">
        <f>VLOOKUP(A:A,'staff sales'!C:T,18,)</f>
        <v>0</v>
      </c>
      <c r="M99" s="89">
        <f>VLOOKUP(A:A,'staff sales'!C:W,21,)</f>
        <v>0</v>
      </c>
      <c r="N99" s="89">
        <f>VLOOKUP(A:A,'staff sales'!C:Z,24,)</f>
        <v>0</v>
      </c>
      <c r="O99" s="89">
        <f>VLOOKUP(A:A,'staff sales'!C:AC,27,)</f>
        <v>0</v>
      </c>
      <c r="P99" s="89">
        <f>VLOOKUP(A:A,'staff sales'!C:AF,30,)</f>
        <v>0</v>
      </c>
      <c r="Q99" s="89">
        <f>VLOOKUP(A:A,'staff sales'!C:AI,33,)</f>
        <v>0</v>
      </c>
      <c r="R99" s="89">
        <f>VLOOKUP(A:A,'staff sales'!C:AL,36,)</f>
        <v>0</v>
      </c>
      <c r="S99" s="89">
        <f>VLOOKUP(A:A,'staff sales'!C:AO,39,)</f>
        <v>0</v>
      </c>
      <c r="T99" s="89">
        <f>VLOOKUP(A:A,'staff sales'!C:AR,42,)</f>
        <v>0</v>
      </c>
      <c r="U99" s="89">
        <f>VLOOKUP(A:A,'staff sales'!C:AU,45,)</f>
        <v>0</v>
      </c>
      <c r="V99" s="89">
        <f>VLOOKUP(A:A,'staff sales'!C:AX,48,)</f>
        <v>0</v>
      </c>
      <c r="W99" s="89">
        <f>VLOOKUP(A:A,'staff sales'!C:BA,51,)</f>
        <v>0</v>
      </c>
    </row>
    <row r="100" spans="1:23" x14ac:dyDescent="0.25">
      <c r="A100" s="27">
        <v>1049004409</v>
      </c>
      <c r="B100" s="8" t="s">
        <v>676</v>
      </c>
      <c r="C100" s="10" t="s">
        <v>556</v>
      </c>
      <c r="D100" s="10" t="s">
        <v>556</v>
      </c>
      <c r="E100" s="10" t="s">
        <v>193</v>
      </c>
      <c r="F100" s="10" t="s">
        <v>193</v>
      </c>
      <c r="G100" s="10" t="s">
        <v>1242</v>
      </c>
      <c r="H100" s="10" t="s">
        <v>112</v>
      </c>
      <c r="I100" s="10" t="s">
        <v>675</v>
      </c>
      <c r="J100" s="10">
        <v>73006</v>
      </c>
      <c r="K100" s="88">
        <f>VLOOKUP(A:A,'staff sales'!C:Q,15,)</f>
        <v>39646.960000000006</v>
      </c>
      <c r="L100" s="89">
        <f>VLOOKUP(A:A,'staff sales'!C:T,18,)</f>
        <v>9823.48</v>
      </c>
      <c r="M100" s="89">
        <f>VLOOKUP(A:A,'staff sales'!C:W,21,)</f>
        <v>6899.57</v>
      </c>
      <c r="N100" s="89">
        <f>VLOOKUP(A:A,'staff sales'!C:Z,24,)</f>
        <v>0</v>
      </c>
      <c r="O100" s="89">
        <f>VLOOKUP(A:A,'staff sales'!C:AC,27,)</f>
        <v>9</v>
      </c>
      <c r="P100" s="89">
        <f>VLOOKUP(A:A,'staff sales'!C:AF,30,)</f>
        <v>2</v>
      </c>
      <c r="Q100" s="89">
        <f>VLOOKUP(A:A,'staff sales'!C:AI,33,)</f>
        <v>31</v>
      </c>
      <c r="R100" s="89">
        <f>VLOOKUP(A:A,'staff sales'!C:AL,36,)</f>
        <v>2</v>
      </c>
      <c r="S100" s="89">
        <f>VLOOKUP(A:A,'staff sales'!C:AO,39,)</f>
        <v>0</v>
      </c>
      <c r="T100" s="89">
        <f>VLOOKUP(A:A,'staff sales'!C:AR,42,)</f>
        <v>3</v>
      </c>
      <c r="U100" s="89">
        <f>VLOOKUP(A:A,'staff sales'!C:AU,45,)</f>
        <v>21</v>
      </c>
      <c r="V100" s="89">
        <f>VLOOKUP(A:A,'staff sales'!C:AX,48,)</f>
        <v>0</v>
      </c>
      <c r="W100" s="89">
        <f>VLOOKUP(A:A,'staff sales'!C:BA,51,)</f>
        <v>1</v>
      </c>
    </row>
    <row r="101" spans="1:23" x14ac:dyDescent="0.25">
      <c r="A101" s="28">
        <v>1051279097</v>
      </c>
      <c r="B101" s="12" t="s">
        <v>677</v>
      </c>
      <c r="C101" s="14" t="s">
        <v>556</v>
      </c>
      <c r="D101" s="14" t="s">
        <v>556</v>
      </c>
      <c r="E101" s="14" t="s">
        <v>197</v>
      </c>
      <c r="F101" s="14" t="s">
        <v>197</v>
      </c>
      <c r="G101" s="14" t="s">
        <v>1242</v>
      </c>
      <c r="H101" s="14" t="s">
        <v>112</v>
      </c>
      <c r="I101" s="14" t="s">
        <v>675</v>
      </c>
      <c r="J101" s="14">
        <v>73006</v>
      </c>
      <c r="K101" s="88">
        <f>VLOOKUP(A:A,'staff sales'!C:Q,15,)</f>
        <v>22800</v>
      </c>
      <c r="L101" s="89">
        <f>VLOOKUP(A:A,'staff sales'!C:T,18,)</f>
        <v>19820.88</v>
      </c>
      <c r="M101" s="89">
        <f>VLOOKUP(A:A,'staff sales'!C:W,21,)</f>
        <v>12579.13</v>
      </c>
      <c r="N101" s="89">
        <f>VLOOKUP(A:A,'staff sales'!C:Z,24,)</f>
        <v>0</v>
      </c>
      <c r="O101" s="89">
        <f>VLOOKUP(A:A,'staff sales'!C:AC,27,)</f>
        <v>16</v>
      </c>
      <c r="P101" s="89">
        <f>VLOOKUP(A:A,'staff sales'!C:AF,30,)</f>
        <v>0</v>
      </c>
      <c r="Q101" s="89">
        <f>VLOOKUP(A:A,'staff sales'!C:AI,33,)</f>
        <v>27</v>
      </c>
      <c r="R101" s="89">
        <f>VLOOKUP(A:A,'staff sales'!C:AL,36,)</f>
        <v>1</v>
      </c>
      <c r="S101" s="89">
        <f>VLOOKUP(A:A,'staff sales'!C:AO,39,)</f>
        <v>2</v>
      </c>
      <c r="T101" s="89">
        <f>VLOOKUP(A:A,'staff sales'!C:AR,42,)</f>
        <v>4</v>
      </c>
      <c r="U101" s="89">
        <f>VLOOKUP(A:A,'staff sales'!C:AU,45,)</f>
        <v>8</v>
      </c>
      <c r="V101" s="89">
        <f>VLOOKUP(A:A,'staff sales'!C:AX,48,)</f>
        <v>0</v>
      </c>
      <c r="W101" s="89">
        <f>VLOOKUP(A:A,'staff sales'!C:BA,51,)</f>
        <v>2</v>
      </c>
    </row>
    <row r="102" spans="1:23" x14ac:dyDescent="0.25">
      <c r="A102" s="27">
        <v>1012390231</v>
      </c>
      <c r="B102" s="8" t="s">
        <v>678</v>
      </c>
      <c r="C102" s="10" t="s">
        <v>556</v>
      </c>
      <c r="D102" s="10" t="s">
        <v>556</v>
      </c>
      <c r="E102" s="10" t="s">
        <v>528</v>
      </c>
      <c r="F102" s="10" t="s">
        <v>528</v>
      </c>
      <c r="G102" s="10" t="s">
        <v>1242</v>
      </c>
      <c r="H102" s="10" t="s">
        <v>112</v>
      </c>
      <c r="I102" s="10" t="s">
        <v>675</v>
      </c>
      <c r="J102" s="10">
        <v>73006</v>
      </c>
      <c r="K102" s="88">
        <f>VLOOKUP(A:A,'staff sales'!C:Q,15,)</f>
        <v>28025.239999999998</v>
      </c>
      <c r="L102" s="89">
        <f>VLOOKUP(A:A,'staff sales'!C:T,18,)</f>
        <v>6606.96</v>
      </c>
      <c r="M102" s="89">
        <f>VLOOKUP(A:A,'staff sales'!C:W,21,)</f>
        <v>8532.17</v>
      </c>
      <c r="N102" s="89">
        <f>VLOOKUP(A:A,'staff sales'!C:Z,24,)</f>
        <v>0</v>
      </c>
      <c r="O102" s="89">
        <f>VLOOKUP(A:A,'staff sales'!C:AC,27,)</f>
        <v>11</v>
      </c>
      <c r="P102" s="89">
        <f>VLOOKUP(A:A,'staff sales'!C:AF,30,)</f>
        <v>0</v>
      </c>
      <c r="Q102" s="89">
        <f>VLOOKUP(A:A,'staff sales'!C:AI,33,)</f>
        <v>13</v>
      </c>
      <c r="R102" s="89">
        <f>VLOOKUP(A:A,'staff sales'!C:AL,36,)</f>
        <v>0</v>
      </c>
      <c r="S102" s="89">
        <f>VLOOKUP(A:A,'staff sales'!C:AO,39,)</f>
        <v>0</v>
      </c>
      <c r="T102" s="89">
        <f>VLOOKUP(A:A,'staff sales'!C:AR,42,)</f>
        <v>2</v>
      </c>
      <c r="U102" s="89">
        <f>VLOOKUP(A:A,'staff sales'!C:AU,45,)</f>
        <v>10</v>
      </c>
      <c r="V102" s="89">
        <f>VLOOKUP(A:A,'staff sales'!C:AX,48,)</f>
        <v>0</v>
      </c>
      <c r="W102" s="89">
        <f>VLOOKUP(A:A,'staff sales'!C:BA,51,)</f>
        <v>1</v>
      </c>
    </row>
    <row r="103" spans="1:23" x14ac:dyDescent="0.25">
      <c r="A103" s="28">
        <v>1074854801</v>
      </c>
      <c r="B103" s="12" t="s">
        <v>723</v>
      </c>
      <c r="C103" s="14" t="s">
        <v>551</v>
      </c>
      <c r="D103" s="14" t="s">
        <v>551</v>
      </c>
      <c r="E103" s="14" t="s">
        <v>472</v>
      </c>
      <c r="F103" s="14" t="s">
        <v>473</v>
      </c>
      <c r="G103" s="14" t="s">
        <v>1242</v>
      </c>
      <c r="H103" s="14" t="s">
        <v>112</v>
      </c>
      <c r="I103" s="14" t="s">
        <v>164</v>
      </c>
      <c r="J103" s="14">
        <v>73037</v>
      </c>
      <c r="K103" s="88">
        <f>VLOOKUP(A:A,'staff sales'!C:Q,15,)</f>
        <v>0</v>
      </c>
      <c r="L103" s="89">
        <f>VLOOKUP(A:A,'staff sales'!C:T,18,)</f>
        <v>0</v>
      </c>
      <c r="M103" s="89">
        <f>VLOOKUP(A:A,'staff sales'!C:W,21,)</f>
        <v>0</v>
      </c>
      <c r="N103" s="89">
        <f>VLOOKUP(A:A,'staff sales'!C:Z,24,)</f>
        <v>0</v>
      </c>
      <c r="O103" s="89">
        <f>VLOOKUP(A:A,'staff sales'!C:AC,27,)</f>
        <v>2</v>
      </c>
      <c r="P103" s="89">
        <f>VLOOKUP(A:A,'staff sales'!C:AF,30,)</f>
        <v>1</v>
      </c>
      <c r="Q103" s="89">
        <f>VLOOKUP(A:A,'staff sales'!C:AI,33,)</f>
        <v>2</v>
      </c>
      <c r="R103" s="89">
        <f>VLOOKUP(A:A,'staff sales'!C:AL,36,)</f>
        <v>0</v>
      </c>
      <c r="S103" s="89">
        <f>VLOOKUP(A:A,'staff sales'!C:AO,39,)</f>
        <v>1</v>
      </c>
      <c r="T103" s="89">
        <f>VLOOKUP(A:A,'staff sales'!C:AR,42,)</f>
        <v>0</v>
      </c>
      <c r="U103" s="89">
        <f>VLOOKUP(A:A,'staff sales'!C:AU,45,)</f>
        <v>0</v>
      </c>
      <c r="V103" s="89">
        <f>VLOOKUP(A:A,'staff sales'!C:AX,48,)</f>
        <v>0</v>
      </c>
      <c r="W103" s="89">
        <f>VLOOKUP(A:A,'staff sales'!C:BA,51,)</f>
        <v>0</v>
      </c>
    </row>
    <row r="104" spans="1:23" x14ac:dyDescent="0.25">
      <c r="A104" s="27">
        <v>1031560806</v>
      </c>
      <c r="B104" s="8" t="s">
        <v>730</v>
      </c>
      <c r="C104" s="10" t="s">
        <v>554</v>
      </c>
      <c r="D104" s="10" t="s">
        <v>554</v>
      </c>
      <c r="E104" s="10" t="s">
        <v>249</v>
      </c>
      <c r="F104" s="10" t="s">
        <v>250</v>
      </c>
      <c r="G104" s="10" t="s">
        <v>1242</v>
      </c>
      <c r="H104" s="10" t="s">
        <v>112</v>
      </c>
      <c r="I104" s="10" t="s">
        <v>164</v>
      </c>
      <c r="J104" s="10">
        <v>73037</v>
      </c>
      <c r="K104" s="88">
        <f>VLOOKUP(A:A,'staff sales'!C:Q,15,)</f>
        <v>0</v>
      </c>
      <c r="L104" s="89">
        <f>VLOOKUP(A:A,'staff sales'!C:T,18,)</f>
        <v>0</v>
      </c>
      <c r="M104" s="89">
        <f>VLOOKUP(A:A,'staff sales'!C:W,21,)</f>
        <v>251.3</v>
      </c>
      <c r="N104" s="89">
        <f>VLOOKUP(A:A,'staff sales'!C:Z,24,)</f>
        <v>0</v>
      </c>
      <c r="O104" s="89">
        <f>VLOOKUP(A:A,'staff sales'!C:AC,27,)</f>
        <v>0</v>
      </c>
      <c r="P104" s="89">
        <f>VLOOKUP(A:A,'staff sales'!C:AF,30,)</f>
        <v>0</v>
      </c>
      <c r="Q104" s="89">
        <f>VLOOKUP(A:A,'staff sales'!C:AI,33,)</f>
        <v>1</v>
      </c>
      <c r="R104" s="89">
        <f>VLOOKUP(A:A,'staff sales'!C:AL,36,)</f>
        <v>0</v>
      </c>
      <c r="S104" s="89">
        <f>VLOOKUP(A:A,'staff sales'!C:AO,39,)</f>
        <v>0</v>
      </c>
      <c r="T104" s="89">
        <f>VLOOKUP(A:A,'staff sales'!C:AR,42,)</f>
        <v>0</v>
      </c>
      <c r="U104" s="89">
        <f>VLOOKUP(A:A,'staff sales'!C:AU,45,)</f>
        <v>0</v>
      </c>
      <c r="V104" s="89">
        <f>VLOOKUP(A:A,'staff sales'!C:AX,48,)</f>
        <v>0</v>
      </c>
      <c r="W104" s="89">
        <f>VLOOKUP(A:A,'staff sales'!C:BA,51,)</f>
        <v>0</v>
      </c>
    </row>
    <row r="105" spans="1:23" x14ac:dyDescent="0.25">
      <c r="A105" s="28">
        <v>1012499917</v>
      </c>
      <c r="B105" s="12" t="s">
        <v>681</v>
      </c>
      <c r="C105" s="14" t="s">
        <v>556</v>
      </c>
      <c r="D105" s="14" t="s">
        <v>556</v>
      </c>
      <c r="E105" s="14" t="s">
        <v>174</v>
      </c>
      <c r="F105" s="14" t="s">
        <v>174</v>
      </c>
      <c r="G105" s="14" t="s">
        <v>1242</v>
      </c>
      <c r="H105" s="14" t="s">
        <v>112</v>
      </c>
      <c r="I105" s="14" t="s">
        <v>164</v>
      </c>
      <c r="J105" s="14">
        <v>73037</v>
      </c>
      <c r="K105" s="88">
        <f>VLOOKUP(A:A,'staff sales'!C:Q,15,)</f>
        <v>86275.670000000013</v>
      </c>
      <c r="L105" s="89">
        <f>VLOOKUP(A:A,'staff sales'!C:T,18,)</f>
        <v>2781.74</v>
      </c>
      <c r="M105" s="89">
        <f>VLOOKUP(A:A,'staff sales'!C:W,21,)</f>
        <v>20096.97</v>
      </c>
      <c r="N105" s="89">
        <f>VLOOKUP(A:A,'staff sales'!C:Z,24,)</f>
        <v>1053</v>
      </c>
      <c r="O105" s="89">
        <f>VLOOKUP(A:A,'staff sales'!C:AC,27,)</f>
        <v>13</v>
      </c>
      <c r="P105" s="89">
        <f>VLOOKUP(A:A,'staff sales'!C:AF,30,)</f>
        <v>6</v>
      </c>
      <c r="Q105" s="89">
        <f>VLOOKUP(A:A,'staff sales'!C:AI,33,)</f>
        <v>53</v>
      </c>
      <c r="R105" s="89">
        <f>VLOOKUP(A:A,'staff sales'!C:AL,36,)</f>
        <v>2</v>
      </c>
      <c r="S105" s="89">
        <f>VLOOKUP(A:A,'staff sales'!C:AO,39,)</f>
        <v>4</v>
      </c>
      <c r="T105" s="89">
        <f>VLOOKUP(A:A,'staff sales'!C:AR,42,)</f>
        <v>5</v>
      </c>
      <c r="U105" s="89">
        <f>VLOOKUP(A:A,'staff sales'!C:AU,45,)</f>
        <v>10</v>
      </c>
      <c r="V105" s="89">
        <f>VLOOKUP(A:A,'staff sales'!C:AX,48,)</f>
        <v>0</v>
      </c>
      <c r="W105" s="89">
        <f>VLOOKUP(A:A,'staff sales'!C:BA,51,)</f>
        <v>3</v>
      </c>
    </row>
    <row r="106" spans="1:23" x14ac:dyDescent="0.25">
      <c r="A106" s="28">
        <v>1050547494</v>
      </c>
      <c r="B106" s="12" t="s">
        <v>682</v>
      </c>
      <c r="C106" s="14" t="s">
        <v>556</v>
      </c>
      <c r="D106" s="14" t="s">
        <v>556</v>
      </c>
      <c r="E106" s="14" t="s">
        <v>166</v>
      </c>
      <c r="F106" s="14" t="s">
        <v>166</v>
      </c>
      <c r="G106" s="14" t="s">
        <v>1242</v>
      </c>
      <c r="H106" s="14" t="s">
        <v>112</v>
      </c>
      <c r="I106" s="14" t="s">
        <v>164</v>
      </c>
      <c r="J106" s="14">
        <v>73037</v>
      </c>
      <c r="K106" s="88">
        <f>VLOOKUP(A:A,'staff sales'!C:Q,15,)</f>
        <v>70831.33</v>
      </c>
      <c r="L106" s="89">
        <f>VLOOKUP(A:A,'staff sales'!C:T,18,)</f>
        <v>1882.61</v>
      </c>
      <c r="M106" s="89">
        <f>VLOOKUP(A:A,'staff sales'!C:W,21,)</f>
        <v>19395.670000000002</v>
      </c>
      <c r="N106" s="89">
        <f>VLOOKUP(A:A,'staff sales'!C:Z,24,)</f>
        <v>0</v>
      </c>
      <c r="O106" s="89">
        <f>VLOOKUP(A:A,'staff sales'!C:AC,27,)</f>
        <v>16</v>
      </c>
      <c r="P106" s="89">
        <f>VLOOKUP(A:A,'staff sales'!C:AF,30,)</f>
        <v>6</v>
      </c>
      <c r="Q106" s="89">
        <f>VLOOKUP(A:A,'staff sales'!C:AI,33,)</f>
        <v>96</v>
      </c>
      <c r="R106" s="89">
        <f>VLOOKUP(A:A,'staff sales'!C:AL,36,)</f>
        <v>7</v>
      </c>
      <c r="S106" s="89">
        <f>VLOOKUP(A:A,'staff sales'!C:AO,39,)</f>
        <v>6</v>
      </c>
      <c r="T106" s="89">
        <f>VLOOKUP(A:A,'staff sales'!C:AR,42,)</f>
        <v>4</v>
      </c>
      <c r="U106" s="89">
        <f>VLOOKUP(A:A,'staff sales'!C:AU,45,)</f>
        <v>1</v>
      </c>
      <c r="V106" s="89">
        <f>VLOOKUP(A:A,'staff sales'!C:AX,48,)</f>
        <v>0</v>
      </c>
      <c r="W106" s="89">
        <f>VLOOKUP(A:A,'staff sales'!C:BA,51,)</f>
        <v>0</v>
      </c>
    </row>
    <row r="107" spans="1:23" x14ac:dyDescent="0.25">
      <c r="A107" s="28">
        <v>1018303014</v>
      </c>
      <c r="B107" s="12" t="s">
        <v>689</v>
      </c>
      <c r="C107" s="14" t="s">
        <v>556</v>
      </c>
      <c r="D107" s="14" t="s">
        <v>556</v>
      </c>
      <c r="E107" s="14" t="s">
        <v>171</v>
      </c>
      <c r="F107" s="14" t="s">
        <v>171</v>
      </c>
      <c r="G107" s="14" t="s">
        <v>1242</v>
      </c>
      <c r="H107" s="14" t="s">
        <v>112</v>
      </c>
      <c r="I107" s="14" t="s">
        <v>164</v>
      </c>
      <c r="J107" s="14">
        <v>73037</v>
      </c>
      <c r="K107" s="88">
        <f>VLOOKUP(A:A,'staff sales'!C:Q,15,)</f>
        <v>137911.35999999999</v>
      </c>
      <c r="L107" s="89">
        <f>VLOOKUP(A:A,'staff sales'!C:T,18,)</f>
        <v>0</v>
      </c>
      <c r="M107" s="89">
        <f>VLOOKUP(A:A,'staff sales'!C:W,21,)</f>
        <v>8078.6900000000005</v>
      </c>
      <c r="N107" s="89">
        <f>VLOOKUP(A:A,'staff sales'!C:Z,24,)</f>
        <v>0</v>
      </c>
      <c r="O107" s="89">
        <f>VLOOKUP(A:A,'staff sales'!C:AC,27,)</f>
        <v>11</v>
      </c>
      <c r="P107" s="89">
        <f>VLOOKUP(A:A,'staff sales'!C:AF,30,)</f>
        <v>1</v>
      </c>
      <c r="Q107" s="89">
        <f>VLOOKUP(A:A,'staff sales'!C:AI,33,)</f>
        <v>90</v>
      </c>
      <c r="R107" s="89">
        <f>VLOOKUP(A:A,'staff sales'!C:AL,36,)</f>
        <v>5</v>
      </c>
      <c r="S107" s="89">
        <f>VLOOKUP(A:A,'staff sales'!C:AO,39,)</f>
        <v>2</v>
      </c>
      <c r="T107" s="89">
        <f>VLOOKUP(A:A,'staff sales'!C:AR,42,)</f>
        <v>1</v>
      </c>
      <c r="U107" s="89">
        <f>VLOOKUP(A:A,'staff sales'!C:AU,45,)</f>
        <v>4</v>
      </c>
      <c r="V107" s="89">
        <f>VLOOKUP(A:A,'staff sales'!C:AX,48,)</f>
        <v>0</v>
      </c>
      <c r="W107" s="89">
        <f>VLOOKUP(A:A,'staff sales'!C:BA,51,)</f>
        <v>1</v>
      </c>
    </row>
    <row r="108" spans="1:23" x14ac:dyDescent="0.25">
      <c r="A108" s="27">
        <v>1075572469</v>
      </c>
      <c r="B108" s="8" t="s">
        <v>687</v>
      </c>
      <c r="C108" s="10" t="s">
        <v>556</v>
      </c>
      <c r="D108" s="10" t="s">
        <v>556</v>
      </c>
      <c r="E108" s="10" t="s">
        <v>169</v>
      </c>
      <c r="F108" s="10" t="s">
        <v>169</v>
      </c>
      <c r="G108" s="10" t="s">
        <v>1242</v>
      </c>
      <c r="H108" s="10" t="s">
        <v>112</v>
      </c>
      <c r="I108" s="10" t="s">
        <v>164</v>
      </c>
      <c r="J108" s="10">
        <v>73037</v>
      </c>
      <c r="K108" s="88">
        <f>VLOOKUP(A:A,'staff sales'!C:Q,15,)</f>
        <v>34080.01</v>
      </c>
      <c r="L108" s="89">
        <f>VLOOKUP(A:A,'staff sales'!C:T,18,)</f>
        <v>0</v>
      </c>
      <c r="M108" s="89">
        <f>VLOOKUP(A:A,'staff sales'!C:W,21,)</f>
        <v>8284.7900000000009</v>
      </c>
      <c r="N108" s="89">
        <f>VLOOKUP(A:A,'staff sales'!C:Z,24,)</f>
        <v>0</v>
      </c>
      <c r="O108" s="89">
        <f>VLOOKUP(A:A,'staff sales'!C:AC,27,)</f>
        <v>2</v>
      </c>
      <c r="P108" s="89">
        <f>VLOOKUP(A:A,'staff sales'!C:AF,30,)</f>
        <v>0</v>
      </c>
      <c r="Q108" s="89">
        <f>VLOOKUP(A:A,'staff sales'!C:AI,33,)</f>
        <v>22</v>
      </c>
      <c r="R108" s="89">
        <f>VLOOKUP(A:A,'staff sales'!C:AL,36,)</f>
        <v>2</v>
      </c>
      <c r="S108" s="89">
        <f>VLOOKUP(A:A,'staff sales'!C:AO,39,)</f>
        <v>0</v>
      </c>
      <c r="T108" s="89">
        <f>VLOOKUP(A:A,'staff sales'!C:AR,42,)</f>
        <v>1</v>
      </c>
      <c r="U108" s="89">
        <f>VLOOKUP(A:A,'staff sales'!C:AU,45,)</f>
        <v>2</v>
      </c>
      <c r="V108" s="89">
        <f>VLOOKUP(A:A,'staff sales'!C:AX,48,)</f>
        <v>0</v>
      </c>
      <c r="W108" s="89">
        <f>VLOOKUP(A:A,'staff sales'!C:BA,51,)</f>
        <v>0</v>
      </c>
    </row>
    <row r="109" spans="1:23" x14ac:dyDescent="0.25">
      <c r="A109" s="28">
        <v>1039390255</v>
      </c>
      <c r="B109" s="12" t="s">
        <v>685</v>
      </c>
      <c r="C109" s="14" t="s">
        <v>556</v>
      </c>
      <c r="D109" s="14" t="s">
        <v>556</v>
      </c>
      <c r="E109" s="14" t="s">
        <v>460</v>
      </c>
      <c r="F109" s="14" t="s">
        <v>461</v>
      </c>
      <c r="G109" s="14" t="s">
        <v>1242</v>
      </c>
      <c r="H109" s="14" t="s">
        <v>112</v>
      </c>
      <c r="I109" s="14" t="s">
        <v>164</v>
      </c>
      <c r="J109" s="14">
        <v>73037</v>
      </c>
      <c r="K109" s="88">
        <f>VLOOKUP(A:A,'staff sales'!C:Q,15,)</f>
        <v>24691.31</v>
      </c>
      <c r="L109" s="89">
        <f>VLOOKUP(A:A,'staff sales'!C:T,18,)</f>
        <v>5085.22</v>
      </c>
      <c r="M109" s="89">
        <f>VLOOKUP(A:A,'staff sales'!C:W,21,)</f>
        <v>5553.03</v>
      </c>
      <c r="N109" s="89">
        <f>VLOOKUP(A:A,'staff sales'!C:Z,24,)</f>
        <v>0</v>
      </c>
      <c r="O109" s="89">
        <f>VLOOKUP(A:A,'staff sales'!C:AC,27,)</f>
        <v>1</v>
      </c>
      <c r="P109" s="89">
        <f>VLOOKUP(A:A,'staff sales'!C:AF,30,)</f>
        <v>0</v>
      </c>
      <c r="Q109" s="89">
        <f>VLOOKUP(A:A,'staff sales'!C:AI,33,)</f>
        <v>42</v>
      </c>
      <c r="R109" s="89">
        <f>VLOOKUP(A:A,'staff sales'!C:AL,36,)</f>
        <v>1</v>
      </c>
      <c r="S109" s="89">
        <f>VLOOKUP(A:A,'staff sales'!C:AO,39,)</f>
        <v>2</v>
      </c>
      <c r="T109" s="89">
        <f>VLOOKUP(A:A,'staff sales'!C:AR,42,)</f>
        <v>1</v>
      </c>
      <c r="U109" s="89">
        <f>VLOOKUP(A:A,'staff sales'!C:AU,45,)</f>
        <v>2</v>
      </c>
      <c r="V109" s="89">
        <f>VLOOKUP(A:A,'staff sales'!C:AX,48,)</f>
        <v>0</v>
      </c>
      <c r="W109" s="89">
        <f>VLOOKUP(A:A,'staff sales'!C:BA,51,)</f>
        <v>3</v>
      </c>
    </row>
    <row r="110" spans="1:23" x14ac:dyDescent="0.25">
      <c r="A110" s="27">
        <v>1067637023</v>
      </c>
      <c r="B110" s="8" t="s">
        <v>684</v>
      </c>
      <c r="C110" s="10" t="s">
        <v>554</v>
      </c>
      <c r="D110" s="10" t="s">
        <v>554</v>
      </c>
      <c r="E110" s="10" t="s">
        <v>389</v>
      </c>
      <c r="F110" s="10" t="s">
        <v>390</v>
      </c>
      <c r="G110" s="10" t="s">
        <v>1242</v>
      </c>
      <c r="H110" s="10" t="s">
        <v>112</v>
      </c>
      <c r="I110" s="10" t="s">
        <v>164</v>
      </c>
      <c r="J110" s="10">
        <v>73037</v>
      </c>
      <c r="K110" s="88">
        <f>VLOOKUP(A:A,'staff sales'!C:Q,15,)</f>
        <v>0</v>
      </c>
      <c r="L110" s="89">
        <f>VLOOKUP(A:A,'staff sales'!C:T,18,)</f>
        <v>0</v>
      </c>
      <c r="M110" s="89">
        <f>VLOOKUP(A:A,'staff sales'!C:W,21,)</f>
        <v>77.39</v>
      </c>
      <c r="N110" s="89">
        <f>VLOOKUP(A:A,'staff sales'!C:Z,24,)</f>
        <v>0</v>
      </c>
      <c r="O110" s="89">
        <f>VLOOKUP(A:A,'staff sales'!C:AC,27,)</f>
        <v>0</v>
      </c>
      <c r="P110" s="89">
        <f>VLOOKUP(A:A,'staff sales'!C:AF,30,)</f>
        <v>0</v>
      </c>
      <c r="Q110" s="89">
        <f>VLOOKUP(A:A,'staff sales'!C:AI,33,)</f>
        <v>0</v>
      </c>
      <c r="R110" s="89">
        <f>VLOOKUP(A:A,'staff sales'!C:AL,36,)</f>
        <v>0</v>
      </c>
      <c r="S110" s="89">
        <f>VLOOKUP(A:A,'staff sales'!C:AO,39,)</f>
        <v>1</v>
      </c>
      <c r="T110" s="89">
        <f>VLOOKUP(A:A,'staff sales'!C:AR,42,)</f>
        <v>0</v>
      </c>
      <c r="U110" s="89">
        <f>VLOOKUP(A:A,'staff sales'!C:AU,45,)</f>
        <v>0</v>
      </c>
      <c r="V110" s="89">
        <f>VLOOKUP(A:A,'staff sales'!C:AX,48,)</f>
        <v>0</v>
      </c>
      <c r="W110" s="89">
        <f>VLOOKUP(A:A,'staff sales'!C:BA,51,)</f>
        <v>0</v>
      </c>
    </row>
    <row r="111" spans="1:23" x14ac:dyDescent="0.25">
      <c r="A111" s="28">
        <v>1074085745</v>
      </c>
      <c r="B111" s="12" t="s">
        <v>686</v>
      </c>
      <c r="C111" s="14" t="s">
        <v>556</v>
      </c>
      <c r="D111" s="14" t="s">
        <v>556</v>
      </c>
      <c r="E111" s="14" t="s">
        <v>172</v>
      </c>
      <c r="F111" s="14" t="s">
        <v>173</v>
      </c>
      <c r="G111" s="14" t="s">
        <v>1242</v>
      </c>
      <c r="H111" s="14" t="s">
        <v>112</v>
      </c>
      <c r="I111" s="14" t="s">
        <v>164</v>
      </c>
      <c r="J111" s="14">
        <v>73037</v>
      </c>
      <c r="K111" s="88">
        <f>VLOOKUP(A:A,'staff sales'!C:Q,15,)</f>
        <v>97424.37999999999</v>
      </c>
      <c r="L111" s="89">
        <f>VLOOKUP(A:A,'staff sales'!C:T,18,)</f>
        <v>720.87</v>
      </c>
      <c r="M111" s="89">
        <f>VLOOKUP(A:A,'staff sales'!C:W,21,)</f>
        <v>24205.639999999992</v>
      </c>
      <c r="N111" s="89">
        <f>VLOOKUP(A:A,'staff sales'!C:Z,24,)</f>
        <v>0</v>
      </c>
      <c r="O111" s="89">
        <f>VLOOKUP(A:A,'staff sales'!C:AC,27,)</f>
        <v>10</v>
      </c>
      <c r="P111" s="89">
        <f>VLOOKUP(A:A,'staff sales'!C:AF,30,)</f>
        <v>2</v>
      </c>
      <c r="Q111" s="89">
        <f>VLOOKUP(A:A,'staff sales'!C:AI,33,)</f>
        <v>72</v>
      </c>
      <c r="R111" s="89">
        <f>VLOOKUP(A:A,'staff sales'!C:AL,36,)</f>
        <v>1</v>
      </c>
      <c r="S111" s="89">
        <f>VLOOKUP(A:A,'staff sales'!C:AO,39,)</f>
        <v>8</v>
      </c>
      <c r="T111" s="89">
        <f>VLOOKUP(A:A,'staff sales'!C:AR,42,)</f>
        <v>2</v>
      </c>
      <c r="U111" s="89">
        <f>VLOOKUP(A:A,'staff sales'!C:AU,45,)</f>
        <v>6</v>
      </c>
      <c r="V111" s="89">
        <f>VLOOKUP(A:A,'staff sales'!C:AX,48,)</f>
        <v>0</v>
      </c>
      <c r="W111" s="89">
        <f>VLOOKUP(A:A,'staff sales'!C:BA,51,)</f>
        <v>4</v>
      </c>
    </row>
    <row r="112" spans="1:23" x14ac:dyDescent="0.25">
      <c r="A112" s="27">
        <v>1041158229</v>
      </c>
      <c r="B112" s="8" t="s">
        <v>688</v>
      </c>
      <c r="C112" s="10" t="s">
        <v>556</v>
      </c>
      <c r="D112" s="10" t="s">
        <v>556</v>
      </c>
      <c r="E112" s="10" t="s">
        <v>138</v>
      </c>
      <c r="F112" s="10" t="s">
        <v>139</v>
      </c>
      <c r="G112" s="10" t="s">
        <v>1242</v>
      </c>
      <c r="H112" s="10" t="s">
        <v>112</v>
      </c>
      <c r="I112" s="10" t="s">
        <v>164</v>
      </c>
      <c r="J112" s="10">
        <v>73037</v>
      </c>
      <c r="K112" s="88">
        <f>VLOOKUP(A:A,'staff sales'!C:Q,15,)</f>
        <v>22450.440000000002</v>
      </c>
      <c r="L112" s="89">
        <f>VLOOKUP(A:A,'staff sales'!C:T,18,)</f>
        <v>0</v>
      </c>
      <c r="M112" s="89">
        <f>VLOOKUP(A:A,'staff sales'!C:W,21,)</f>
        <v>1960.87</v>
      </c>
      <c r="N112" s="89">
        <f>VLOOKUP(A:A,'staff sales'!C:Z,24,)</f>
        <v>0</v>
      </c>
      <c r="O112" s="89">
        <f>VLOOKUP(A:A,'staff sales'!C:AC,27,)</f>
        <v>4</v>
      </c>
      <c r="P112" s="89">
        <f>VLOOKUP(A:A,'staff sales'!C:AF,30,)</f>
        <v>0</v>
      </c>
      <c r="Q112" s="89">
        <f>VLOOKUP(A:A,'staff sales'!C:AI,33,)</f>
        <v>32</v>
      </c>
      <c r="R112" s="89">
        <f>VLOOKUP(A:A,'staff sales'!C:AL,36,)</f>
        <v>0</v>
      </c>
      <c r="S112" s="89">
        <f>VLOOKUP(A:A,'staff sales'!C:AO,39,)</f>
        <v>0</v>
      </c>
      <c r="T112" s="89">
        <f>VLOOKUP(A:A,'staff sales'!C:AR,42,)</f>
        <v>0</v>
      </c>
      <c r="U112" s="89">
        <f>VLOOKUP(A:A,'staff sales'!C:AU,45,)</f>
        <v>1</v>
      </c>
      <c r="V112" s="89">
        <f>VLOOKUP(A:A,'staff sales'!C:AX,48,)</f>
        <v>0</v>
      </c>
      <c r="W112" s="89">
        <f>VLOOKUP(A:A,'staff sales'!C:BA,51,)</f>
        <v>2</v>
      </c>
    </row>
    <row r="113" spans="1:23" x14ac:dyDescent="0.25">
      <c r="A113" s="30">
        <v>1065107508</v>
      </c>
      <c r="B113" s="12" t="s">
        <v>680</v>
      </c>
      <c r="C113" s="14" t="s">
        <v>556</v>
      </c>
      <c r="D113" s="14" t="s">
        <v>556</v>
      </c>
      <c r="E113" s="14" t="s">
        <v>170</v>
      </c>
      <c r="F113" s="14" t="s">
        <v>170</v>
      </c>
      <c r="G113" s="14" t="s">
        <v>1242</v>
      </c>
      <c r="H113" s="14" t="s">
        <v>112</v>
      </c>
      <c r="I113" s="10" t="s">
        <v>164</v>
      </c>
      <c r="J113" s="10">
        <v>73037</v>
      </c>
      <c r="K113" s="88">
        <f>VLOOKUP(A:A,'staff sales'!C:Q,15,)</f>
        <v>105373.93999999999</v>
      </c>
      <c r="L113" s="89">
        <f>VLOOKUP(A:A,'staff sales'!C:T,18,)</f>
        <v>6600</v>
      </c>
      <c r="M113" s="89">
        <f>VLOOKUP(A:A,'staff sales'!C:W,21,)</f>
        <v>7085.21</v>
      </c>
      <c r="N113" s="89">
        <f>VLOOKUP(A:A,'staff sales'!C:Z,24,)</f>
        <v>0</v>
      </c>
      <c r="O113" s="89">
        <f>VLOOKUP(A:A,'staff sales'!C:AC,27,)</f>
        <v>8</v>
      </c>
      <c r="P113" s="89">
        <f>VLOOKUP(A:A,'staff sales'!C:AF,30,)</f>
        <v>0</v>
      </c>
      <c r="Q113" s="89">
        <f>VLOOKUP(A:A,'staff sales'!C:AI,33,)</f>
        <v>70</v>
      </c>
      <c r="R113" s="89">
        <f>VLOOKUP(A:A,'staff sales'!C:AL,36,)</f>
        <v>3</v>
      </c>
      <c r="S113" s="89">
        <f>VLOOKUP(A:A,'staff sales'!C:AO,39,)</f>
        <v>0</v>
      </c>
      <c r="T113" s="89">
        <f>VLOOKUP(A:A,'staff sales'!C:AR,42,)</f>
        <v>4</v>
      </c>
      <c r="U113" s="89">
        <f>VLOOKUP(A:A,'staff sales'!C:AU,45,)</f>
        <v>0</v>
      </c>
      <c r="V113" s="89">
        <f>VLOOKUP(A:A,'staff sales'!C:AX,48,)</f>
        <v>0</v>
      </c>
      <c r="W113" s="89">
        <f>VLOOKUP(A:A,'staff sales'!C:BA,51,)</f>
        <v>0</v>
      </c>
    </row>
    <row r="114" spans="1:23" x14ac:dyDescent="0.25">
      <c r="A114" s="31">
        <v>1061929673</v>
      </c>
      <c r="B114" s="12" t="s">
        <v>691</v>
      </c>
      <c r="C114" s="14" t="s">
        <v>556</v>
      </c>
      <c r="D114" s="14" t="s">
        <v>556</v>
      </c>
      <c r="E114" s="14" t="s">
        <v>381</v>
      </c>
      <c r="F114" s="14" t="s">
        <v>382</v>
      </c>
      <c r="G114" s="14" t="s">
        <v>1242</v>
      </c>
      <c r="H114" s="14" t="s">
        <v>112</v>
      </c>
      <c r="I114" s="14" t="s">
        <v>164</v>
      </c>
      <c r="J114" s="14">
        <v>73037</v>
      </c>
      <c r="K114" s="88">
        <f>VLOOKUP(A:A,'staff sales'!C:Q,15,)</f>
        <v>57388.73000000001</v>
      </c>
      <c r="L114" s="89">
        <f>VLOOKUP(A:A,'staff sales'!C:T,18,)</f>
        <v>1991.0100000000002</v>
      </c>
      <c r="M114" s="89">
        <f>VLOOKUP(A:A,'staff sales'!C:W,21,)</f>
        <v>10882.019999999999</v>
      </c>
      <c r="N114" s="89">
        <f>VLOOKUP(A:A,'staff sales'!C:Z,24,)</f>
        <v>0</v>
      </c>
      <c r="O114" s="89">
        <f>VLOOKUP(A:A,'staff sales'!C:AC,27,)</f>
        <v>12</v>
      </c>
      <c r="P114" s="89">
        <f>VLOOKUP(A:A,'staff sales'!C:AF,30,)</f>
        <v>1</v>
      </c>
      <c r="Q114" s="89">
        <f>VLOOKUP(A:A,'staff sales'!C:AI,33,)</f>
        <v>72</v>
      </c>
      <c r="R114" s="89">
        <f>VLOOKUP(A:A,'staff sales'!C:AL,36,)</f>
        <v>1</v>
      </c>
      <c r="S114" s="89">
        <f>VLOOKUP(A:A,'staff sales'!C:AO,39,)</f>
        <v>3</v>
      </c>
      <c r="T114" s="89">
        <f>VLOOKUP(A:A,'staff sales'!C:AR,42,)</f>
        <v>3</v>
      </c>
      <c r="U114" s="89">
        <f>VLOOKUP(A:A,'staff sales'!C:AU,45,)</f>
        <v>4</v>
      </c>
      <c r="V114" s="89">
        <f>VLOOKUP(A:A,'staff sales'!C:AX,48,)</f>
        <v>0</v>
      </c>
      <c r="W114" s="89">
        <f>VLOOKUP(A:A,'staff sales'!C:BA,51,)</f>
        <v>3</v>
      </c>
    </row>
    <row r="115" spans="1:23" x14ac:dyDescent="0.25">
      <c r="A115" s="30">
        <v>1075215317</v>
      </c>
      <c r="B115" s="8" t="s">
        <v>690</v>
      </c>
      <c r="C115" s="10" t="s">
        <v>556</v>
      </c>
      <c r="D115" s="10" t="s">
        <v>556</v>
      </c>
      <c r="E115" s="10" t="s">
        <v>167</v>
      </c>
      <c r="F115" s="10" t="s">
        <v>168</v>
      </c>
      <c r="G115" s="10" t="s">
        <v>1242</v>
      </c>
      <c r="H115" s="10" t="s">
        <v>112</v>
      </c>
      <c r="I115" s="10" t="s">
        <v>164</v>
      </c>
      <c r="J115" s="10">
        <v>73037</v>
      </c>
      <c r="K115" s="88">
        <f>VLOOKUP(A:A,'staff sales'!C:Q,15,)</f>
        <v>110654.80000000002</v>
      </c>
      <c r="L115" s="89">
        <f>VLOOKUP(A:A,'staff sales'!C:T,18,)</f>
        <v>11162.61</v>
      </c>
      <c r="M115" s="89">
        <f>VLOOKUP(A:A,'staff sales'!C:W,21,)</f>
        <v>29687.429999999997</v>
      </c>
      <c r="N115" s="89">
        <f>VLOOKUP(A:A,'staff sales'!C:Z,24,)</f>
        <v>0</v>
      </c>
      <c r="O115" s="89">
        <f>VLOOKUP(A:A,'staff sales'!C:AC,27,)</f>
        <v>15</v>
      </c>
      <c r="P115" s="89">
        <f>VLOOKUP(A:A,'staff sales'!C:AF,30,)</f>
        <v>1</v>
      </c>
      <c r="Q115" s="89">
        <f>VLOOKUP(A:A,'staff sales'!C:AI,33,)</f>
        <v>120</v>
      </c>
      <c r="R115" s="89">
        <f>VLOOKUP(A:A,'staff sales'!C:AL,36,)</f>
        <v>9</v>
      </c>
      <c r="S115" s="89">
        <f>VLOOKUP(A:A,'staff sales'!C:AO,39,)</f>
        <v>1</v>
      </c>
      <c r="T115" s="89">
        <f>VLOOKUP(A:A,'staff sales'!C:AR,42,)</f>
        <v>7</v>
      </c>
      <c r="U115" s="89">
        <f>VLOOKUP(A:A,'staff sales'!C:AU,45,)</f>
        <v>4</v>
      </c>
      <c r="V115" s="89">
        <f>VLOOKUP(A:A,'staff sales'!C:AX,48,)</f>
        <v>0</v>
      </c>
      <c r="W115" s="89">
        <f>VLOOKUP(A:A,'staff sales'!C:BA,51,)</f>
        <v>1</v>
      </c>
    </row>
    <row r="116" spans="1:23" x14ac:dyDescent="0.25">
      <c r="A116" s="31">
        <v>1013351620</v>
      </c>
      <c r="B116" s="12" t="s">
        <v>692</v>
      </c>
      <c r="C116" s="14" t="s">
        <v>551</v>
      </c>
      <c r="D116" s="14" t="s">
        <v>551</v>
      </c>
      <c r="E116" s="14" t="s">
        <v>175</v>
      </c>
      <c r="F116" s="14" t="s">
        <v>175</v>
      </c>
      <c r="G116" s="14" t="s">
        <v>1242</v>
      </c>
      <c r="H116" s="14" t="s">
        <v>112</v>
      </c>
      <c r="I116" s="14" t="s">
        <v>693</v>
      </c>
      <c r="J116" s="14">
        <v>73038</v>
      </c>
      <c r="K116" s="88">
        <f>VLOOKUP(A:A,'staff sales'!C:Q,15,)</f>
        <v>0</v>
      </c>
      <c r="L116" s="89">
        <f>VLOOKUP(A:A,'staff sales'!C:T,18,)</f>
        <v>0</v>
      </c>
      <c r="M116" s="89">
        <f>VLOOKUP(A:A,'staff sales'!C:W,21,)</f>
        <v>0</v>
      </c>
      <c r="N116" s="89">
        <f>VLOOKUP(A:A,'staff sales'!C:Z,24,)</f>
        <v>0</v>
      </c>
      <c r="O116" s="89">
        <f>VLOOKUP(A:A,'staff sales'!C:AC,27,)</f>
        <v>0</v>
      </c>
      <c r="P116" s="89">
        <f>VLOOKUP(A:A,'staff sales'!C:AF,30,)</f>
        <v>0</v>
      </c>
      <c r="Q116" s="89">
        <f>VLOOKUP(A:A,'staff sales'!C:AI,33,)</f>
        <v>0</v>
      </c>
      <c r="R116" s="89">
        <f>VLOOKUP(A:A,'staff sales'!C:AL,36,)</f>
        <v>0</v>
      </c>
      <c r="S116" s="89">
        <f>VLOOKUP(A:A,'staff sales'!C:AO,39,)</f>
        <v>0</v>
      </c>
      <c r="T116" s="89">
        <f>VLOOKUP(A:A,'staff sales'!C:AR,42,)</f>
        <v>0</v>
      </c>
      <c r="U116" s="89">
        <f>VLOOKUP(A:A,'staff sales'!C:AU,45,)</f>
        <v>0</v>
      </c>
      <c r="V116" s="89">
        <f>VLOOKUP(A:A,'staff sales'!C:AX,48,)</f>
        <v>0</v>
      </c>
      <c r="W116" s="89">
        <f>VLOOKUP(A:A,'staff sales'!C:BA,51,)</f>
        <v>0</v>
      </c>
    </row>
    <row r="117" spans="1:23" x14ac:dyDescent="0.25">
      <c r="A117" s="30">
        <v>1009767276</v>
      </c>
      <c r="B117" s="8" t="s">
        <v>694</v>
      </c>
      <c r="C117" s="10" t="s">
        <v>554</v>
      </c>
      <c r="D117" s="10" t="s">
        <v>554</v>
      </c>
      <c r="E117" s="10" t="s">
        <v>177</v>
      </c>
      <c r="F117" s="10" t="s">
        <v>177</v>
      </c>
      <c r="G117" s="10" t="s">
        <v>1242</v>
      </c>
      <c r="H117" s="10" t="s">
        <v>112</v>
      </c>
      <c r="I117" s="10" t="s">
        <v>693</v>
      </c>
      <c r="J117" s="10">
        <v>73038</v>
      </c>
      <c r="K117" s="88">
        <f>VLOOKUP(A:A,'staff sales'!C:Q,15,)</f>
        <v>0</v>
      </c>
      <c r="L117" s="89">
        <f>VLOOKUP(A:A,'staff sales'!C:T,18,)</f>
        <v>0</v>
      </c>
      <c r="M117" s="89">
        <f>VLOOKUP(A:A,'staff sales'!C:W,21,)</f>
        <v>0</v>
      </c>
      <c r="N117" s="89">
        <f>VLOOKUP(A:A,'staff sales'!C:Z,24,)</f>
        <v>0</v>
      </c>
      <c r="O117" s="89">
        <f>VLOOKUP(A:A,'staff sales'!C:AC,27,)</f>
        <v>0</v>
      </c>
      <c r="P117" s="89">
        <f>VLOOKUP(A:A,'staff sales'!C:AF,30,)</f>
        <v>0</v>
      </c>
      <c r="Q117" s="89">
        <f>VLOOKUP(A:A,'staff sales'!C:AI,33,)</f>
        <v>1</v>
      </c>
      <c r="R117" s="89">
        <f>VLOOKUP(A:A,'staff sales'!C:AL,36,)</f>
        <v>0</v>
      </c>
      <c r="S117" s="89">
        <f>VLOOKUP(A:A,'staff sales'!C:AO,39,)</f>
        <v>2</v>
      </c>
      <c r="T117" s="89">
        <f>VLOOKUP(A:A,'staff sales'!C:AR,42,)</f>
        <v>0</v>
      </c>
      <c r="U117" s="89">
        <f>VLOOKUP(A:A,'staff sales'!C:AU,45,)</f>
        <v>0</v>
      </c>
      <c r="V117" s="89">
        <f>VLOOKUP(A:A,'staff sales'!C:AX,48,)</f>
        <v>0</v>
      </c>
      <c r="W117" s="89">
        <f>VLOOKUP(A:A,'staff sales'!C:BA,51,)</f>
        <v>0</v>
      </c>
    </row>
    <row r="118" spans="1:23" x14ac:dyDescent="0.25">
      <c r="A118" s="31">
        <v>1080225111</v>
      </c>
      <c r="B118" s="12" t="s">
        <v>695</v>
      </c>
      <c r="C118" s="14" t="s">
        <v>556</v>
      </c>
      <c r="D118" s="14" t="s">
        <v>556</v>
      </c>
      <c r="E118" s="14" t="s">
        <v>178</v>
      </c>
      <c r="F118" s="14" t="s">
        <v>179</v>
      </c>
      <c r="G118" s="14" t="s">
        <v>1242</v>
      </c>
      <c r="H118" s="14" t="s">
        <v>112</v>
      </c>
      <c r="I118" s="14" t="s">
        <v>693</v>
      </c>
      <c r="J118" s="14">
        <v>73038</v>
      </c>
      <c r="K118" s="88">
        <f>VLOOKUP(A:A,'staff sales'!C:Q,15,)</f>
        <v>75242.66</v>
      </c>
      <c r="L118" s="89">
        <f>VLOOKUP(A:A,'staff sales'!C:T,18,)</f>
        <v>2433.04</v>
      </c>
      <c r="M118" s="89">
        <f>VLOOKUP(A:A,'staff sales'!C:W,21,)</f>
        <v>19135.62</v>
      </c>
      <c r="N118" s="89">
        <f>VLOOKUP(A:A,'staff sales'!C:Z,24,)</f>
        <v>0</v>
      </c>
      <c r="O118" s="89">
        <f>VLOOKUP(A:A,'staff sales'!C:AC,27,)</f>
        <v>16</v>
      </c>
      <c r="P118" s="89">
        <f>VLOOKUP(A:A,'staff sales'!C:AF,30,)</f>
        <v>2</v>
      </c>
      <c r="Q118" s="89">
        <f>VLOOKUP(A:A,'staff sales'!C:AI,33,)</f>
        <v>44</v>
      </c>
      <c r="R118" s="89">
        <f>VLOOKUP(A:A,'staff sales'!C:AL,36,)</f>
        <v>2</v>
      </c>
      <c r="S118" s="89">
        <f>VLOOKUP(A:A,'staff sales'!C:AO,39,)</f>
        <v>4</v>
      </c>
      <c r="T118" s="89">
        <f>VLOOKUP(A:A,'staff sales'!C:AR,42,)</f>
        <v>4</v>
      </c>
      <c r="U118" s="89">
        <f>VLOOKUP(A:A,'staff sales'!C:AU,45,)</f>
        <v>3</v>
      </c>
      <c r="V118" s="89">
        <f>VLOOKUP(A:A,'staff sales'!C:AX,48,)</f>
        <v>0</v>
      </c>
      <c r="W118" s="89">
        <f>VLOOKUP(A:A,'staff sales'!C:BA,51,)</f>
        <v>2</v>
      </c>
    </row>
    <row r="119" spans="1:23" x14ac:dyDescent="0.25">
      <c r="A119" s="30">
        <v>1075477404</v>
      </c>
      <c r="B119" s="8" t="s">
        <v>696</v>
      </c>
      <c r="C119" s="10" t="s">
        <v>556</v>
      </c>
      <c r="D119" s="10" t="s">
        <v>556</v>
      </c>
      <c r="E119" s="10" t="s">
        <v>119</v>
      </c>
      <c r="F119" s="10" t="s">
        <v>120</v>
      </c>
      <c r="G119" s="10" t="s">
        <v>1242</v>
      </c>
      <c r="H119" s="10" t="s">
        <v>112</v>
      </c>
      <c r="I119" s="10" t="s">
        <v>693</v>
      </c>
      <c r="J119" s="10">
        <v>73038</v>
      </c>
      <c r="K119" s="88">
        <f>VLOOKUP(A:A,'staff sales'!C:Q,15,)</f>
        <v>92641.760000000009</v>
      </c>
      <c r="L119" s="89">
        <f>VLOOKUP(A:A,'staff sales'!C:T,18,)</f>
        <v>0</v>
      </c>
      <c r="M119" s="89">
        <f>VLOOKUP(A:A,'staff sales'!C:W,21,)</f>
        <v>8812.17</v>
      </c>
      <c r="N119" s="89">
        <f>VLOOKUP(A:A,'staff sales'!C:Z,24,)</f>
        <v>458</v>
      </c>
      <c r="O119" s="89">
        <f>VLOOKUP(A:A,'staff sales'!C:AC,27,)</f>
        <v>10</v>
      </c>
      <c r="P119" s="89">
        <f>VLOOKUP(A:A,'staff sales'!C:AF,30,)</f>
        <v>0</v>
      </c>
      <c r="Q119" s="89">
        <f>VLOOKUP(A:A,'staff sales'!C:AI,33,)</f>
        <v>62</v>
      </c>
      <c r="R119" s="89">
        <f>VLOOKUP(A:A,'staff sales'!C:AL,36,)</f>
        <v>0</v>
      </c>
      <c r="S119" s="89">
        <f>VLOOKUP(A:A,'staff sales'!C:AO,39,)</f>
        <v>4</v>
      </c>
      <c r="T119" s="89">
        <f>VLOOKUP(A:A,'staff sales'!C:AR,42,)</f>
        <v>3</v>
      </c>
      <c r="U119" s="89">
        <f>VLOOKUP(A:A,'staff sales'!C:AU,45,)</f>
        <v>3</v>
      </c>
      <c r="V119" s="89">
        <f>VLOOKUP(A:A,'staff sales'!C:AX,48,)</f>
        <v>0</v>
      </c>
      <c r="W119" s="89">
        <f>VLOOKUP(A:A,'staff sales'!C:BA,51,)</f>
        <v>1</v>
      </c>
    </row>
    <row r="120" spans="1:23" x14ac:dyDescent="0.25">
      <c r="A120" s="31">
        <v>1023642745</v>
      </c>
      <c r="B120" s="12" t="s">
        <v>697</v>
      </c>
      <c r="C120" s="14" t="s">
        <v>556</v>
      </c>
      <c r="D120" s="14" t="s">
        <v>556</v>
      </c>
      <c r="E120" s="14" t="s">
        <v>181</v>
      </c>
      <c r="F120" s="14" t="s">
        <v>181</v>
      </c>
      <c r="G120" s="14" t="s">
        <v>1242</v>
      </c>
      <c r="H120" s="14" t="s">
        <v>112</v>
      </c>
      <c r="I120" s="14" t="s">
        <v>693</v>
      </c>
      <c r="J120" s="14">
        <v>73038</v>
      </c>
      <c r="K120" s="88">
        <f>VLOOKUP(A:A,'staff sales'!C:Q,15,)</f>
        <v>40395.660000000003</v>
      </c>
      <c r="L120" s="89">
        <f>VLOOKUP(A:A,'staff sales'!C:T,18,)</f>
        <v>3651.3</v>
      </c>
      <c r="M120" s="89">
        <f>VLOOKUP(A:A,'staff sales'!C:W,21,)</f>
        <v>4217.82</v>
      </c>
      <c r="N120" s="89">
        <f>VLOOKUP(A:A,'staff sales'!C:Z,24,)</f>
        <v>519</v>
      </c>
      <c r="O120" s="89">
        <f>VLOOKUP(A:A,'staff sales'!C:AC,27,)</f>
        <v>9</v>
      </c>
      <c r="P120" s="89">
        <f>VLOOKUP(A:A,'staff sales'!C:AF,30,)</f>
        <v>0</v>
      </c>
      <c r="Q120" s="89">
        <f>VLOOKUP(A:A,'staff sales'!C:AI,33,)</f>
        <v>55</v>
      </c>
      <c r="R120" s="89">
        <f>VLOOKUP(A:A,'staff sales'!C:AL,36,)</f>
        <v>1</v>
      </c>
      <c r="S120" s="89">
        <f>VLOOKUP(A:A,'staff sales'!C:AO,39,)</f>
        <v>3</v>
      </c>
      <c r="T120" s="89">
        <f>VLOOKUP(A:A,'staff sales'!C:AR,42,)</f>
        <v>1</v>
      </c>
      <c r="U120" s="89">
        <f>VLOOKUP(A:A,'staff sales'!C:AU,45,)</f>
        <v>1</v>
      </c>
      <c r="V120" s="89">
        <f>VLOOKUP(A:A,'staff sales'!C:AX,48,)</f>
        <v>0</v>
      </c>
      <c r="W120" s="89">
        <f>VLOOKUP(A:A,'staff sales'!C:BA,51,)</f>
        <v>1</v>
      </c>
    </row>
    <row r="121" spans="1:23" x14ac:dyDescent="0.25">
      <c r="A121" s="30">
        <v>1062667736</v>
      </c>
      <c r="B121" s="8" t="s">
        <v>698</v>
      </c>
      <c r="C121" s="10" t="s">
        <v>556</v>
      </c>
      <c r="D121" s="10" t="s">
        <v>556</v>
      </c>
      <c r="E121" s="10" t="s">
        <v>182</v>
      </c>
      <c r="F121" s="10" t="s">
        <v>182</v>
      </c>
      <c r="G121" s="10" t="s">
        <v>1242</v>
      </c>
      <c r="H121" s="10" t="s">
        <v>112</v>
      </c>
      <c r="I121" s="10" t="s">
        <v>693</v>
      </c>
      <c r="J121" s="10">
        <v>73038</v>
      </c>
      <c r="K121" s="88">
        <f>VLOOKUP(A:A,'staff sales'!C:Q,15,)</f>
        <v>127628.77000000002</v>
      </c>
      <c r="L121" s="89">
        <f>VLOOKUP(A:A,'staff sales'!C:T,18,)</f>
        <v>6441.74</v>
      </c>
      <c r="M121" s="89">
        <f>VLOOKUP(A:A,'staff sales'!C:W,21,)</f>
        <v>17876.059999999998</v>
      </c>
      <c r="N121" s="89">
        <f>VLOOKUP(A:A,'staff sales'!C:Z,24,)</f>
        <v>0</v>
      </c>
      <c r="O121" s="89">
        <f>VLOOKUP(A:A,'staff sales'!C:AC,27,)</f>
        <v>8</v>
      </c>
      <c r="P121" s="89">
        <f>VLOOKUP(A:A,'staff sales'!C:AF,30,)</f>
        <v>3</v>
      </c>
      <c r="Q121" s="89">
        <f>VLOOKUP(A:A,'staff sales'!C:AI,33,)</f>
        <v>43</v>
      </c>
      <c r="R121" s="89">
        <f>VLOOKUP(A:A,'staff sales'!C:AL,36,)</f>
        <v>1</v>
      </c>
      <c r="S121" s="89">
        <f>VLOOKUP(A:A,'staff sales'!C:AO,39,)</f>
        <v>1</v>
      </c>
      <c r="T121" s="89">
        <f>VLOOKUP(A:A,'staff sales'!C:AR,42,)</f>
        <v>0</v>
      </c>
      <c r="U121" s="89">
        <f>VLOOKUP(A:A,'staff sales'!C:AU,45,)</f>
        <v>4</v>
      </c>
      <c r="V121" s="89">
        <f>VLOOKUP(A:A,'staff sales'!C:AX,48,)</f>
        <v>0</v>
      </c>
      <c r="W121" s="89">
        <f>VLOOKUP(A:A,'staff sales'!C:BA,51,)</f>
        <v>8</v>
      </c>
    </row>
    <row r="122" spans="1:23" x14ac:dyDescent="0.25">
      <c r="A122" s="31">
        <v>1085716346</v>
      </c>
      <c r="B122" s="12" t="s">
        <v>699</v>
      </c>
      <c r="C122" s="14" t="s">
        <v>556</v>
      </c>
      <c r="D122" s="14" t="s">
        <v>556</v>
      </c>
      <c r="E122" s="14" t="s">
        <v>395</v>
      </c>
      <c r="F122" s="14" t="s">
        <v>396</v>
      </c>
      <c r="G122" s="14" t="s">
        <v>1242</v>
      </c>
      <c r="H122" s="14" t="s">
        <v>112</v>
      </c>
      <c r="I122" s="14" t="s">
        <v>693</v>
      </c>
      <c r="J122" s="14">
        <v>73038</v>
      </c>
      <c r="K122" s="88">
        <f>VLOOKUP(A:A,'staff sales'!C:Q,15,)</f>
        <v>73206.990000000005</v>
      </c>
      <c r="L122" s="89">
        <f>VLOOKUP(A:A,'staff sales'!C:T,18,)</f>
        <v>3899.1299999999997</v>
      </c>
      <c r="M122" s="89">
        <f>VLOOKUP(A:A,'staff sales'!C:W,21,)</f>
        <v>22861.460000000003</v>
      </c>
      <c r="N122" s="89">
        <f>VLOOKUP(A:A,'staff sales'!C:Z,24,)</f>
        <v>0</v>
      </c>
      <c r="O122" s="89">
        <f>VLOOKUP(A:A,'staff sales'!C:AC,27,)</f>
        <v>12</v>
      </c>
      <c r="P122" s="89">
        <f>VLOOKUP(A:A,'staff sales'!C:AF,30,)</f>
        <v>1</v>
      </c>
      <c r="Q122" s="89">
        <f>VLOOKUP(A:A,'staff sales'!C:AI,33,)</f>
        <v>59</v>
      </c>
      <c r="R122" s="89">
        <f>VLOOKUP(A:A,'staff sales'!C:AL,36,)</f>
        <v>1</v>
      </c>
      <c r="S122" s="89">
        <f>VLOOKUP(A:A,'staff sales'!C:AO,39,)</f>
        <v>1</v>
      </c>
      <c r="T122" s="89">
        <f>VLOOKUP(A:A,'staff sales'!C:AR,42,)</f>
        <v>3</v>
      </c>
      <c r="U122" s="89">
        <f>VLOOKUP(A:A,'staff sales'!C:AU,45,)</f>
        <v>3</v>
      </c>
      <c r="V122" s="89">
        <f>VLOOKUP(A:A,'staff sales'!C:AX,48,)</f>
        <v>0</v>
      </c>
      <c r="W122" s="89">
        <f>VLOOKUP(A:A,'staff sales'!C:BA,51,)</f>
        <v>0</v>
      </c>
    </row>
    <row r="123" spans="1:23" x14ac:dyDescent="0.25">
      <c r="A123" s="31">
        <v>1065930529</v>
      </c>
      <c r="B123" s="8" t="s">
        <v>641</v>
      </c>
      <c r="C123" s="10" t="s">
        <v>554</v>
      </c>
      <c r="D123" s="10" t="s">
        <v>554</v>
      </c>
      <c r="E123" s="10" t="s">
        <v>160</v>
      </c>
      <c r="F123" s="10" t="s">
        <v>161</v>
      </c>
      <c r="G123" s="10" t="s">
        <v>1242</v>
      </c>
      <c r="H123" s="10" t="s">
        <v>112</v>
      </c>
      <c r="I123" s="14" t="s">
        <v>693</v>
      </c>
      <c r="J123" s="14">
        <v>73038</v>
      </c>
      <c r="K123" s="88">
        <f>VLOOKUP(A:A,'staff sales'!C:Q,15,)</f>
        <v>0</v>
      </c>
      <c r="L123" s="89">
        <f>VLOOKUP(A:A,'staff sales'!C:T,18,)</f>
        <v>0</v>
      </c>
      <c r="M123" s="89">
        <f>VLOOKUP(A:A,'staff sales'!C:W,21,)</f>
        <v>0</v>
      </c>
      <c r="N123" s="89">
        <f>VLOOKUP(A:A,'staff sales'!C:Z,24,)</f>
        <v>0</v>
      </c>
      <c r="O123" s="89">
        <f>VLOOKUP(A:A,'staff sales'!C:AC,27,)</f>
        <v>1</v>
      </c>
      <c r="P123" s="89">
        <f>VLOOKUP(A:A,'staff sales'!C:AF,30,)</f>
        <v>0</v>
      </c>
      <c r="Q123" s="89">
        <f>VLOOKUP(A:A,'staff sales'!C:AI,33,)</f>
        <v>0</v>
      </c>
      <c r="R123" s="89">
        <f>VLOOKUP(A:A,'staff sales'!C:AL,36,)</f>
        <v>0</v>
      </c>
      <c r="S123" s="89">
        <f>VLOOKUP(A:A,'staff sales'!C:AO,39,)</f>
        <v>0</v>
      </c>
      <c r="T123" s="89">
        <f>VLOOKUP(A:A,'staff sales'!C:AR,42,)</f>
        <v>0</v>
      </c>
      <c r="U123" s="89">
        <f>VLOOKUP(A:A,'staff sales'!C:AU,45,)</f>
        <v>0</v>
      </c>
      <c r="V123" s="89">
        <f>VLOOKUP(A:A,'staff sales'!C:AX,48,)</f>
        <v>0</v>
      </c>
      <c r="W123" s="89">
        <f>VLOOKUP(A:A,'staff sales'!C:BA,51,)</f>
        <v>0</v>
      </c>
    </row>
    <row r="124" spans="1:23" x14ac:dyDescent="0.25">
      <c r="A124" s="31">
        <v>1006151797</v>
      </c>
      <c r="B124" s="12" t="s">
        <v>644</v>
      </c>
      <c r="C124" s="14" t="s">
        <v>556</v>
      </c>
      <c r="D124" s="14" t="s">
        <v>556</v>
      </c>
      <c r="E124" s="14" t="s">
        <v>123</v>
      </c>
      <c r="F124" s="14" t="s">
        <v>124</v>
      </c>
      <c r="G124" s="14" t="s">
        <v>1242</v>
      </c>
      <c r="H124" s="14" t="s">
        <v>112</v>
      </c>
      <c r="I124" s="14" t="s">
        <v>693</v>
      </c>
      <c r="J124" s="14">
        <v>73038</v>
      </c>
      <c r="K124" s="88">
        <f>VLOOKUP(A:A,'staff sales'!C:Q,15,)</f>
        <v>47315.67</v>
      </c>
      <c r="L124" s="89">
        <f>VLOOKUP(A:A,'staff sales'!C:T,18,)</f>
        <v>3303.48</v>
      </c>
      <c r="M124" s="89">
        <f>VLOOKUP(A:A,'staff sales'!C:W,21,)</f>
        <v>10785.65</v>
      </c>
      <c r="N124" s="89">
        <f>VLOOKUP(A:A,'staff sales'!C:Z,24,)</f>
        <v>1067</v>
      </c>
      <c r="O124" s="89">
        <f>VLOOKUP(A:A,'staff sales'!C:AC,27,)</f>
        <v>19</v>
      </c>
      <c r="P124" s="89">
        <f>VLOOKUP(A:A,'staff sales'!C:AF,30,)</f>
        <v>4</v>
      </c>
      <c r="Q124" s="89">
        <f>VLOOKUP(A:A,'staff sales'!C:AI,33,)</f>
        <v>46</v>
      </c>
      <c r="R124" s="89">
        <f>VLOOKUP(A:A,'staff sales'!C:AL,36,)</f>
        <v>3</v>
      </c>
      <c r="S124" s="89">
        <f>VLOOKUP(A:A,'staff sales'!C:AO,39,)</f>
        <v>2</v>
      </c>
      <c r="T124" s="89">
        <f>VLOOKUP(A:A,'staff sales'!C:AR,42,)</f>
        <v>3</v>
      </c>
      <c r="U124" s="89">
        <f>VLOOKUP(A:A,'staff sales'!C:AU,45,)</f>
        <v>2</v>
      </c>
      <c r="V124" s="89">
        <f>VLOOKUP(A:A,'staff sales'!C:AX,48,)</f>
        <v>0</v>
      </c>
      <c r="W124" s="89">
        <f>VLOOKUP(A:A,'staff sales'!C:BA,51,)</f>
        <v>2</v>
      </c>
    </row>
    <row r="125" spans="1:23" x14ac:dyDescent="0.25">
      <c r="A125" s="31">
        <v>1033369552</v>
      </c>
      <c r="B125" s="12" t="s">
        <v>703</v>
      </c>
      <c r="C125" s="14" t="s">
        <v>556</v>
      </c>
      <c r="D125" s="14" t="s">
        <v>556</v>
      </c>
      <c r="E125" s="14" t="s">
        <v>188</v>
      </c>
      <c r="F125" s="14" t="s">
        <v>189</v>
      </c>
      <c r="G125" s="14" t="s">
        <v>1242</v>
      </c>
      <c r="H125" s="14" t="s">
        <v>112</v>
      </c>
      <c r="I125" s="14" t="s">
        <v>693</v>
      </c>
      <c r="J125" s="14">
        <v>73038</v>
      </c>
      <c r="K125" s="88">
        <f>VLOOKUP(A:A,'staff sales'!C:Q,15,)</f>
        <v>98107.85</v>
      </c>
      <c r="L125" s="89">
        <f>VLOOKUP(A:A,'staff sales'!C:T,18,)</f>
        <v>0</v>
      </c>
      <c r="M125" s="89">
        <f>VLOOKUP(A:A,'staff sales'!C:W,21,)</f>
        <v>16530.009999999998</v>
      </c>
      <c r="N125" s="89">
        <f>VLOOKUP(A:A,'staff sales'!C:Z,24,)</f>
        <v>0</v>
      </c>
      <c r="O125" s="89">
        <f>VLOOKUP(A:A,'staff sales'!C:AC,27,)</f>
        <v>8</v>
      </c>
      <c r="P125" s="89">
        <f>VLOOKUP(A:A,'staff sales'!C:AF,30,)</f>
        <v>4</v>
      </c>
      <c r="Q125" s="89">
        <f>VLOOKUP(A:A,'staff sales'!C:AI,33,)</f>
        <v>40</v>
      </c>
      <c r="R125" s="89">
        <f>VLOOKUP(A:A,'staff sales'!C:AL,36,)</f>
        <v>2</v>
      </c>
      <c r="S125" s="89">
        <f>VLOOKUP(A:A,'staff sales'!C:AO,39,)</f>
        <v>4</v>
      </c>
      <c r="T125" s="89">
        <f>VLOOKUP(A:A,'staff sales'!C:AR,42,)</f>
        <v>3</v>
      </c>
      <c r="U125" s="89">
        <f>VLOOKUP(A:A,'staff sales'!C:AU,45,)</f>
        <v>1</v>
      </c>
      <c r="V125" s="89">
        <f>VLOOKUP(A:A,'staff sales'!C:AX,48,)</f>
        <v>0</v>
      </c>
      <c r="W125" s="89">
        <f>VLOOKUP(A:A,'staff sales'!C:BA,51,)</f>
        <v>1</v>
      </c>
    </row>
    <row r="126" spans="1:23" x14ac:dyDescent="0.25">
      <c r="A126" s="27">
        <v>1026531804</v>
      </c>
      <c r="B126" s="8" t="s">
        <v>704</v>
      </c>
      <c r="C126" s="10" t="s">
        <v>556</v>
      </c>
      <c r="D126" s="10" t="s">
        <v>556</v>
      </c>
      <c r="E126" s="10" t="s">
        <v>190</v>
      </c>
      <c r="F126" s="10" t="s">
        <v>190</v>
      </c>
      <c r="G126" s="10" t="s">
        <v>1242</v>
      </c>
      <c r="H126" s="10" t="s">
        <v>112</v>
      </c>
      <c r="I126" s="10" t="s">
        <v>693</v>
      </c>
      <c r="J126" s="10">
        <v>73038</v>
      </c>
      <c r="K126" s="88">
        <f>VLOOKUP(A:A,'staff sales'!C:Q,15,)</f>
        <v>86742.64</v>
      </c>
      <c r="L126" s="89">
        <f>VLOOKUP(A:A,'staff sales'!C:T,18,)</f>
        <v>3564.35</v>
      </c>
      <c r="M126" s="89">
        <f>VLOOKUP(A:A,'staff sales'!C:W,21,)</f>
        <v>16609.439999999999</v>
      </c>
      <c r="N126" s="89">
        <f>VLOOKUP(A:A,'staff sales'!C:Z,24,)</f>
        <v>360</v>
      </c>
      <c r="O126" s="89">
        <f>VLOOKUP(A:A,'staff sales'!C:AC,27,)</f>
        <v>14</v>
      </c>
      <c r="P126" s="89">
        <f>VLOOKUP(A:A,'staff sales'!C:AF,30,)</f>
        <v>0</v>
      </c>
      <c r="Q126" s="89">
        <f>VLOOKUP(A:A,'staff sales'!C:AI,33,)</f>
        <v>56</v>
      </c>
      <c r="R126" s="89">
        <f>VLOOKUP(A:A,'staff sales'!C:AL,36,)</f>
        <v>3</v>
      </c>
      <c r="S126" s="89">
        <f>VLOOKUP(A:A,'staff sales'!C:AO,39,)</f>
        <v>3</v>
      </c>
      <c r="T126" s="89">
        <f>VLOOKUP(A:A,'staff sales'!C:AR,42,)</f>
        <v>4</v>
      </c>
      <c r="U126" s="89">
        <f>VLOOKUP(A:A,'staff sales'!C:AU,45,)</f>
        <v>7</v>
      </c>
      <c r="V126" s="89">
        <f>VLOOKUP(A:A,'staff sales'!C:AX,48,)</f>
        <v>0</v>
      </c>
      <c r="W126" s="89">
        <f>VLOOKUP(A:A,'staff sales'!C:BA,51,)</f>
        <v>2</v>
      </c>
    </row>
    <row r="127" spans="1:23" x14ac:dyDescent="0.25">
      <c r="A127" s="28">
        <v>1064567405</v>
      </c>
      <c r="B127" s="12" t="s">
        <v>705</v>
      </c>
      <c r="C127" s="14" t="s">
        <v>556</v>
      </c>
      <c r="D127" s="14" t="s">
        <v>556</v>
      </c>
      <c r="E127" s="14" t="s">
        <v>397</v>
      </c>
      <c r="F127" s="14" t="s">
        <v>397</v>
      </c>
      <c r="G127" s="14" t="s">
        <v>1242</v>
      </c>
      <c r="H127" s="14" t="s">
        <v>112</v>
      </c>
      <c r="I127" s="14" t="s">
        <v>693</v>
      </c>
      <c r="J127" s="14">
        <v>73038</v>
      </c>
      <c r="K127" s="88">
        <f>VLOOKUP(A:A,'staff sales'!C:Q,15,)</f>
        <v>181744.37000000002</v>
      </c>
      <c r="L127" s="89">
        <f>VLOOKUP(A:A,'staff sales'!C:T,18,)</f>
        <v>3216.52</v>
      </c>
      <c r="M127" s="89">
        <f>VLOOKUP(A:A,'staff sales'!C:W,21,)</f>
        <v>21240.839999999997</v>
      </c>
      <c r="N127" s="89">
        <f>VLOOKUP(A:A,'staff sales'!C:Z,24,)</f>
        <v>0</v>
      </c>
      <c r="O127" s="89">
        <f>VLOOKUP(A:A,'staff sales'!C:AC,27,)</f>
        <v>14</v>
      </c>
      <c r="P127" s="89">
        <f>VLOOKUP(A:A,'staff sales'!C:AF,30,)</f>
        <v>6</v>
      </c>
      <c r="Q127" s="89">
        <f>VLOOKUP(A:A,'staff sales'!C:AI,33,)</f>
        <v>68</v>
      </c>
      <c r="R127" s="89">
        <f>VLOOKUP(A:A,'staff sales'!C:AL,36,)</f>
        <v>1</v>
      </c>
      <c r="S127" s="89">
        <f>VLOOKUP(A:A,'staff sales'!C:AO,39,)</f>
        <v>0</v>
      </c>
      <c r="T127" s="89">
        <f>VLOOKUP(A:A,'staff sales'!C:AR,42,)</f>
        <v>0</v>
      </c>
      <c r="U127" s="89">
        <f>VLOOKUP(A:A,'staff sales'!C:AU,45,)</f>
        <v>2</v>
      </c>
      <c r="V127" s="89">
        <f>VLOOKUP(A:A,'staff sales'!C:AX,48,)</f>
        <v>0</v>
      </c>
      <c r="W127" s="89">
        <f>VLOOKUP(A:A,'staff sales'!C:BA,51,)</f>
        <v>3</v>
      </c>
    </row>
    <row r="128" spans="1:23" x14ac:dyDescent="0.25">
      <c r="A128" s="28">
        <v>1060508452</v>
      </c>
      <c r="B128" s="8" t="s">
        <v>706</v>
      </c>
      <c r="C128" s="10" t="s">
        <v>556</v>
      </c>
      <c r="D128" s="10" t="s">
        <v>556</v>
      </c>
      <c r="E128" s="10" t="s">
        <v>114</v>
      </c>
      <c r="F128" s="10" t="s">
        <v>114</v>
      </c>
      <c r="G128" s="10" t="s">
        <v>1242</v>
      </c>
      <c r="H128" s="10" t="s">
        <v>112</v>
      </c>
      <c r="I128" s="14" t="s">
        <v>693</v>
      </c>
      <c r="J128" s="14">
        <v>73038</v>
      </c>
      <c r="K128" s="88">
        <f>VLOOKUP(A:A,'staff sales'!C:Q,15,)</f>
        <v>42196.53</v>
      </c>
      <c r="L128" s="89">
        <f>VLOOKUP(A:A,'staff sales'!C:T,18,)</f>
        <v>3225.22</v>
      </c>
      <c r="M128" s="89">
        <f>VLOOKUP(A:A,'staff sales'!C:W,21,)</f>
        <v>3828.7</v>
      </c>
      <c r="N128" s="89">
        <f>VLOOKUP(A:A,'staff sales'!C:Z,24,)</f>
        <v>1984</v>
      </c>
      <c r="O128" s="89">
        <f>VLOOKUP(A:A,'staff sales'!C:AC,27,)</f>
        <v>12</v>
      </c>
      <c r="P128" s="89">
        <f>VLOOKUP(A:A,'staff sales'!C:AF,30,)</f>
        <v>1</v>
      </c>
      <c r="Q128" s="89">
        <f>VLOOKUP(A:A,'staff sales'!C:AI,33,)</f>
        <v>26</v>
      </c>
      <c r="R128" s="89">
        <f>VLOOKUP(A:A,'staff sales'!C:AL,36,)</f>
        <v>1</v>
      </c>
      <c r="S128" s="89">
        <f>VLOOKUP(A:A,'staff sales'!C:AO,39,)</f>
        <v>0</v>
      </c>
      <c r="T128" s="89">
        <f>VLOOKUP(A:A,'staff sales'!C:AR,42,)</f>
        <v>2</v>
      </c>
      <c r="U128" s="89">
        <f>VLOOKUP(A:A,'staff sales'!C:AU,45,)</f>
        <v>3</v>
      </c>
      <c r="V128" s="89">
        <f>VLOOKUP(A:A,'staff sales'!C:AX,48,)</f>
        <v>0</v>
      </c>
      <c r="W128" s="89">
        <f>VLOOKUP(A:A,'staff sales'!C:BA,51,)</f>
        <v>1</v>
      </c>
    </row>
    <row r="129" spans="1:23" x14ac:dyDescent="0.25">
      <c r="A129" s="28" t="s">
        <v>988</v>
      </c>
      <c r="B129" s="12" t="s">
        <v>989</v>
      </c>
      <c r="C129" s="14" t="s">
        <v>551</v>
      </c>
      <c r="D129" s="14" t="s">
        <v>551</v>
      </c>
      <c r="E129" s="14">
        <v>0</v>
      </c>
      <c r="F129" s="14">
        <v>0</v>
      </c>
      <c r="G129" s="14" t="s">
        <v>1242</v>
      </c>
      <c r="H129" s="14" t="s">
        <v>112</v>
      </c>
      <c r="I129" s="14" t="s">
        <v>708</v>
      </c>
      <c r="J129" s="14">
        <v>43004</v>
      </c>
      <c r="K129" s="88">
        <f>VLOOKUP(A:A,'staff sales'!C:Q,15,)</f>
        <v>0</v>
      </c>
      <c r="L129" s="89">
        <f>VLOOKUP(A:A,'staff sales'!C:T,18,)</f>
        <v>0</v>
      </c>
      <c r="M129" s="89">
        <f>VLOOKUP(A:A,'staff sales'!C:W,21,)</f>
        <v>0</v>
      </c>
      <c r="N129" s="89">
        <f>VLOOKUP(A:A,'staff sales'!C:Z,24,)</f>
        <v>0</v>
      </c>
      <c r="O129" s="89">
        <f>VLOOKUP(A:A,'staff sales'!C:AC,27,)</f>
        <v>0</v>
      </c>
      <c r="P129" s="89">
        <f>VLOOKUP(A:A,'staff sales'!C:AF,30,)</f>
        <v>0</v>
      </c>
      <c r="Q129" s="89">
        <f>VLOOKUP(A:A,'staff sales'!C:AI,33,)</f>
        <v>0</v>
      </c>
      <c r="R129" s="89">
        <f>VLOOKUP(A:A,'staff sales'!C:AL,36,)</f>
        <v>0</v>
      </c>
      <c r="S129" s="89">
        <f>VLOOKUP(A:A,'staff sales'!C:AO,39,)</f>
        <v>0</v>
      </c>
      <c r="T129" s="89">
        <f>VLOOKUP(A:A,'staff sales'!C:AR,42,)</f>
        <v>0</v>
      </c>
      <c r="U129" s="89">
        <f>VLOOKUP(A:A,'staff sales'!C:AU,45,)</f>
        <v>0</v>
      </c>
      <c r="V129" s="89">
        <f>VLOOKUP(A:A,'staff sales'!C:AX,48,)</f>
        <v>0</v>
      </c>
      <c r="W129" s="89">
        <f>VLOOKUP(A:A,'staff sales'!C:BA,51,)</f>
        <v>0</v>
      </c>
    </row>
    <row r="130" spans="1:23" x14ac:dyDescent="0.25">
      <c r="A130" s="28">
        <v>1052906938</v>
      </c>
      <c r="B130" s="8" t="s">
        <v>707</v>
      </c>
      <c r="C130" s="10" t="s">
        <v>554</v>
      </c>
      <c r="D130" s="10" t="s">
        <v>551</v>
      </c>
      <c r="E130" s="10" t="s">
        <v>191</v>
      </c>
      <c r="F130" s="10" t="s">
        <v>191</v>
      </c>
      <c r="G130" s="10" t="s">
        <v>1242</v>
      </c>
      <c r="H130" s="10" t="s">
        <v>112</v>
      </c>
      <c r="I130" s="14" t="s">
        <v>708</v>
      </c>
      <c r="J130" s="14">
        <v>43004</v>
      </c>
      <c r="K130" s="88">
        <f>VLOOKUP(A:A,'staff sales'!C:Q,15,)</f>
        <v>0</v>
      </c>
      <c r="L130" s="89">
        <f>VLOOKUP(A:A,'staff sales'!C:T,18,)</f>
        <v>0</v>
      </c>
      <c r="M130" s="89">
        <f>VLOOKUP(A:A,'staff sales'!C:W,21,)</f>
        <v>0</v>
      </c>
      <c r="N130" s="89">
        <f>VLOOKUP(A:A,'staff sales'!C:Z,24,)</f>
        <v>0</v>
      </c>
      <c r="O130" s="89">
        <f>VLOOKUP(A:A,'staff sales'!C:AC,27,)</f>
        <v>0</v>
      </c>
      <c r="P130" s="89">
        <f>VLOOKUP(A:A,'staff sales'!C:AF,30,)</f>
        <v>0</v>
      </c>
      <c r="Q130" s="89">
        <f>VLOOKUP(A:A,'staff sales'!C:AI,33,)</f>
        <v>0</v>
      </c>
      <c r="R130" s="89">
        <f>VLOOKUP(A:A,'staff sales'!C:AL,36,)</f>
        <v>0</v>
      </c>
      <c r="S130" s="89">
        <f>VLOOKUP(A:A,'staff sales'!C:AO,39,)</f>
        <v>1</v>
      </c>
      <c r="T130" s="89">
        <f>VLOOKUP(A:A,'staff sales'!C:AR,42,)</f>
        <v>0</v>
      </c>
      <c r="U130" s="89">
        <f>VLOOKUP(A:A,'staff sales'!C:AU,45,)</f>
        <v>0</v>
      </c>
      <c r="V130" s="89">
        <f>VLOOKUP(A:A,'staff sales'!C:AX,48,)</f>
        <v>0</v>
      </c>
      <c r="W130" s="89">
        <f>VLOOKUP(A:A,'staff sales'!C:BA,51,)</f>
        <v>0</v>
      </c>
    </row>
    <row r="131" spans="1:23" x14ac:dyDescent="0.25">
      <c r="A131" s="28">
        <v>1077080693</v>
      </c>
      <c r="B131" s="12" t="s">
        <v>709</v>
      </c>
      <c r="C131" s="14" t="s">
        <v>556</v>
      </c>
      <c r="D131" s="14" t="s">
        <v>556</v>
      </c>
      <c r="E131" s="14" t="s">
        <v>192</v>
      </c>
      <c r="F131" s="14" t="s">
        <v>192</v>
      </c>
      <c r="G131" s="14" t="s">
        <v>1242</v>
      </c>
      <c r="H131" s="14" t="s">
        <v>112</v>
      </c>
      <c r="I131" s="14" t="s">
        <v>708</v>
      </c>
      <c r="J131" s="14">
        <v>43004</v>
      </c>
      <c r="K131" s="88">
        <f>VLOOKUP(A:A,'staff sales'!C:Q,15,)</f>
        <v>92912.200000000012</v>
      </c>
      <c r="L131" s="89">
        <f>VLOOKUP(A:A,'staff sales'!C:T,18,)</f>
        <v>14946.039999999999</v>
      </c>
      <c r="M131" s="89">
        <f>VLOOKUP(A:A,'staff sales'!C:W,21,)</f>
        <v>21473.089999999997</v>
      </c>
      <c r="N131" s="89">
        <f>VLOOKUP(A:A,'staff sales'!C:Z,24,)</f>
        <v>0</v>
      </c>
      <c r="O131" s="89">
        <f>VLOOKUP(A:A,'staff sales'!C:AC,27,)</f>
        <v>9</v>
      </c>
      <c r="P131" s="89">
        <f>VLOOKUP(A:A,'staff sales'!C:AF,30,)</f>
        <v>4</v>
      </c>
      <c r="Q131" s="89">
        <f>VLOOKUP(A:A,'staff sales'!C:AI,33,)</f>
        <v>102</v>
      </c>
      <c r="R131" s="89">
        <f>VLOOKUP(A:A,'staff sales'!C:AL,36,)</f>
        <v>1</v>
      </c>
      <c r="S131" s="89">
        <f>VLOOKUP(A:A,'staff sales'!C:AO,39,)</f>
        <v>5</v>
      </c>
      <c r="T131" s="89">
        <f>VLOOKUP(A:A,'staff sales'!C:AR,42,)</f>
        <v>6</v>
      </c>
      <c r="U131" s="89">
        <f>VLOOKUP(A:A,'staff sales'!C:AU,45,)</f>
        <v>0</v>
      </c>
      <c r="V131" s="89">
        <f>VLOOKUP(A:A,'staff sales'!C:AX,48,)</f>
        <v>2</v>
      </c>
      <c r="W131" s="89">
        <f>VLOOKUP(A:A,'staff sales'!C:BA,51,)</f>
        <v>6</v>
      </c>
    </row>
    <row r="132" spans="1:23" x14ac:dyDescent="0.25">
      <c r="A132" s="28">
        <v>1068416344</v>
      </c>
      <c r="B132" s="8" t="s">
        <v>710</v>
      </c>
      <c r="C132" s="10" t="s">
        <v>556</v>
      </c>
      <c r="D132" s="10" t="s">
        <v>556</v>
      </c>
      <c r="E132" s="10" t="s">
        <v>194</v>
      </c>
      <c r="F132" s="10" t="s">
        <v>194</v>
      </c>
      <c r="G132" s="10" t="s">
        <v>1242</v>
      </c>
      <c r="H132" s="10" t="s">
        <v>112</v>
      </c>
      <c r="I132" s="10" t="s">
        <v>708</v>
      </c>
      <c r="J132" s="10">
        <v>43004</v>
      </c>
      <c r="K132" s="88">
        <f>VLOOKUP(A:A,'staff sales'!C:Q,15,)</f>
        <v>82069.61</v>
      </c>
      <c r="L132" s="89">
        <f>VLOOKUP(A:A,'staff sales'!C:T,18,)</f>
        <v>0</v>
      </c>
      <c r="M132" s="89">
        <f>VLOOKUP(A:A,'staff sales'!C:W,21,)</f>
        <v>19556.519999999997</v>
      </c>
      <c r="N132" s="89">
        <f>VLOOKUP(A:A,'staff sales'!C:Z,24,)</f>
        <v>0</v>
      </c>
      <c r="O132" s="89">
        <f>VLOOKUP(A:A,'staff sales'!C:AC,27,)</f>
        <v>10</v>
      </c>
      <c r="P132" s="89">
        <f>VLOOKUP(A:A,'staff sales'!C:AF,30,)</f>
        <v>0</v>
      </c>
      <c r="Q132" s="89">
        <f>VLOOKUP(A:A,'staff sales'!C:AI,33,)</f>
        <v>97</v>
      </c>
      <c r="R132" s="89">
        <f>VLOOKUP(A:A,'staff sales'!C:AL,36,)</f>
        <v>4</v>
      </c>
      <c r="S132" s="89">
        <f>VLOOKUP(A:A,'staff sales'!C:AO,39,)</f>
        <v>5</v>
      </c>
      <c r="T132" s="89">
        <f>VLOOKUP(A:A,'staff sales'!C:AR,42,)</f>
        <v>4</v>
      </c>
      <c r="U132" s="89">
        <f>VLOOKUP(A:A,'staff sales'!C:AU,45,)</f>
        <v>1</v>
      </c>
      <c r="V132" s="89">
        <f>VLOOKUP(A:A,'staff sales'!C:AX,48,)</f>
        <v>0</v>
      </c>
      <c r="W132" s="89">
        <f>VLOOKUP(A:A,'staff sales'!C:BA,51,)</f>
        <v>5</v>
      </c>
    </row>
    <row r="133" spans="1:23" x14ac:dyDescent="0.25">
      <c r="A133" s="27">
        <v>1031871781</v>
      </c>
      <c r="B133" s="12" t="s">
        <v>711</v>
      </c>
      <c r="C133" s="14" t="s">
        <v>556</v>
      </c>
      <c r="D133" s="14" t="s">
        <v>556</v>
      </c>
      <c r="E133" s="14" t="s">
        <v>195</v>
      </c>
      <c r="F133" s="14" t="s">
        <v>196</v>
      </c>
      <c r="G133" s="14" t="s">
        <v>1242</v>
      </c>
      <c r="H133" s="14" t="s">
        <v>112</v>
      </c>
      <c r="I133" s="10" t="s">
        <v>708</v>
      </c>
      <c r="J133" s="10">
        <v>43004</v>
      </c>
      <c r="K133" s="88">
        <f>VLOOKUP(A:A,'staff sales'!C:Q,15,)</f>
        <v>73393.959999999992</v>
      </c>
      <c r="L133" s="89">
        <f>VLOOKUP(A:A,'staff sales'!C:T,18,)</f>
        <v>6954.78</v>
      </c>
      <c r="M133" s="89">
        <f>VLOOKUP(A:A,'staff sales'!C:W,21,)</f>
        <v>6321.29</v>
      </c>
      <c r="N133" s="89">
        <f>VLOOKUP(A:A,'staff sales'!C:Z,24,)</f>
        <v>0</v>
      </c>
      <c r="O133" s="89">
        <f>VLOOKUP(A:A,'staff sales'!C:AC,27,)</f>
        <v>9</v>
      </c>
      <c r="P133" s="89">
        <f>VLOOKUP(A:A,'staff sales'!C:AF,30,)</f>
        <v>0</v>
      </c>
      <c r="Q133" s="89">
        <f>VLOOKUP(A:A,'staff sales'!C:AI,33,)</f>
        <v>60</v>
      </c>
      <c r="R133" s="89">
        <f>VLOOKUP(A:A,'staff sales'!C:AL,36,)</f>
        <v>2</v>
      </c>
      <c r="S133" s="89">
        <f>VLOOKUP(A:A,'staff sales'!C:AO,39,)</f>
        <v>4</v>
      </c>
      <c r="T133" s="89">
        <f>VLOOKUP(A:A,'staff sales'!C:AR,42,)</f>
        <v>1</v>
      </c>
      <c r="U133" s="89">
        <f>VLOOKUP(A:A,'staff sales'!C:AU,45,)</f>
        <v>2</v>
      </c>
      <c r="V133" s="89">
        <f>VLOOKUP(A:A,'staff sales'!C:AX,48,)</f>
        <v>0</v>
      </c>
      <c r="W133" s="89">
        <f>VLOOKUP(A:A,'staff sales'!C:BA,51,)</f>
        <v>5</v>
      </c>
    </row>
    <row r="134" spans="1:23" x14ac:dyDescent="0.25">
      <c r="A134" s="27">
        <v>1077831095</v>
      </c>
      <c r="B134" s="8" t="s">
        <v>712</v>
      </c>
      <c r="C134" s="10" t="s">
        <v>556</v>
      </c>
      <c r="D134" s="10" t="s">
        <v>556</v>
      </c>
      <c r="E134" s="10" t="s">
        <v>198</v>
      </c>
      <c r="F134" s="10" t="s">
        <v>198</v>
      </c>
      <c r="G134" s="10" t="s">
        <v>1242</v>
      </c>
      <c r="H134" s="10" t="s">
        <v>112</v>
      </c>
      <c r="I134" s="10" t="s">
        <v>708</v>
      </c>
      <c r="J134" s="10">
        <v>43004</v>
      </c>
      <c r="K134" s="88">
        <f>VLOOKUP(A:A,'staff sales'!C:Q,15,)</f>
        <v>48461.759999999995</v>
      </c>
      <c r="L134" s="89">
        <f>VLOOKUP(A:A,'staff sales'!C:T,18,)</f>
        <v>0</v>
      </c>
      <c r="M134" s="89">
        <f>VLOOKUP(A:A,'staff sales'!C:W,21,)</f>
        <v>9029.130000000001</v>
      </c>
      <c r="N134" s="89">
        <f>VLOOKUP(A:A,'staff sales'!C:Z,24,)</f>
        <v>0</v>
      </c>
      <c r="O134" s="89">
        <f>VLOOKUP(A:A,'staff sales'!C:AC,27,)</f>
        <v>11</v>
      </c>
      <c r="P134" s="89">
        <f>VLOOKUP(A:A,'staff sales'!C:AF,30,)</f>
        <v>2</v>
      </c>
      <c r="Q134" s="89">
        <f>VLOOKUP(A:A,'staff sales'!C:AI,33,)</f>
        <v>73</v>
      </c>
      <c r="R134" s="89">
        <f>VLOOKUP(A:A,'staff sales'!C:AL,36,)</f>
        <v>2</v>
      </c>
      <c r="S134" s="89">
        <f>VLOOKUP(A:A,'staff sales'!C:AO,39,)</f>
        <v>5</v>
      </c>
      <c r="T134" s="89">
        <f>VLOOKUP(A:A,'staff sales'!C:AR,42,)</f>
        <v>4</v>
      </c>
      <c r="U134" s="89">
        <f>VLOOKUP(A:A,'staff sales'!C:AU,45,)</f>
        <v>1</v>
      </c>
      <c r="V134" s="89">
        <f>VLOOKUP(A:A,'staff sales'!C:AX,48,)</f>
        <v>1</v>
      </c>
      <c r="W134" s="89">
        <f>VLOOKUP(A:A,'staff sales'!C:BA,51,)</f>
        <v>3</v>
      </c>
    </row>
    <row r="135" spans="1:23" x14ac:dyDescent="0.25">
      <c r="A135" s="27">
        <v>1061115562</v>
      </c>
      <c r="B135" s="12" t="s">
        <v>713</v>
      </c>
      <c r="C135" s="14" t="s">
        <v>556</v>
      </c>
      <c r="D135" s="14" t="s">
        <v>556</v>
      </c>
      <c r="E135" s="14" t="s">
        <v>218</v>
      </c>
      <c r="F135" s="14" t="s">
        <v>218</v>
      </c>
      <c r="G135" s="14" t="s">
        <v>1242</v>
      </c>
      <c r="H135" s="14" t="s">
        <v>112</v>
      </c>
      <c r="I135" s="10" t="s">
        <v>708</v>
      </c>
      <c r="J135" s="10">
        <v>43004</v>
      </c>
      <c r="K135" s="88">
        <f>VLOOKUP(A:A,'staff sales'!C:Q,15,)</f>
        <v>58329.58</v>
      </c>
      <c r="L135" s="89">
        <f>VLOOKUP(A:A,'staff sales'!C:T,18,)</f>
        <v>5825.22</v>
      </c>
      <c r="M135" s="89">
        <f>VLOOKUP(A:A,'staff sales'!C:W,21,)</f>
        <v>5713.47</v>
      </c>
      <c r="N135" s="89">
        <f>VLOOKUP(A:A,'staff sales'!C:Z,24,)</f>
        <v>0</v>
      </c>
      <c r="O135" s="89">
        <f>VLOOKUP(A:A,'staff sales'!C:AC,27,)</f>
        <v>12</v>
      </c>
      <c r="P135" s="89">
        <f>VLOOKUP(A:A,'staff sales'!C:AF,30,)</f>
        <v>1</v>
      </c>
      <c r="Q135" s="89">
        <f>VLOOKUP(A:A,'staff sales'!C:AI,33,)</f>
        <v>76</v>
      </c>
      <c r="R135" s="89">
        <f>VLOOKUP(A:A,'staff sales'!C:AL,36,)</f>
        <v>0</v>
      </c>
      <c r="S135" s="89">
        <f>VLOOKUP(A:A,'staff sales'!C:AO,39,)</f>
        <v>3</v>
      </c>
      <c r="T135" s="89">
        <f>VLOOKUP(A:A,'staff sales'!C:AR,42,)</f>
        <v>1</v>
      </c>
      <c r="U135" s="89">
        <f>VLOOKUP(A:A,'staff sales'!C:AU,45,)</f>
        <v>2</v>
      </c>
      <c r="V135" s="89">
        <f>VLOOKUP(A:A,'staff sales'!C:AX,48,)</f>
        <v>0</v>
      </c>
      <c r="W135" s="89">
        <f>VLOOKUP(A:A,'staff sales'!C:BA,51,)</f>
        <v>2</v>
      </c>
    </row>
    <row r="136" spans="1:23" x14ac:dyDescent="0.25">
      <c r="A136" s="27">
        <v>1099165514</v>
      </c>
      <c r="B136" s="8" t="s">
        <v>714</v>
      </c>
      <c r="C136" s="10" t="s">
        <v>556</v>
      </c>
      <c r="D136" s="10" t="s">
        <v>556</v>
      </c>
      <c r="E136" s="10" t="s">
        <v>490</v>
      </c>
      <c r="F136" s="10" t="s">
        <v>491</v>
      </c>
      <c r="G136" s="10" t="s">
        <v>1242</v>
      </c>
      <c r="H136" s="10" t="s">
        <v>112</v>
      </c>
      <c r="I136" s="10" t="s">
        <v>708</v>
      </c>
      <c r="J136" s="10">
        <v>43004</v>
      </c>
      <c r="K136" s="88">
        <f>VLOOKUP(A:A,'staff sales'!C:Q,15,)</f>
        <v>39094.81</v>
      </c>
      <c r="L136" s="89">
        <f>VLOOKUP(A:A,'staff sales'!C:T,18,)</f>
        <v>630.4</v>
      </c>
      <c r="M136" s="89">
        <f>VLOOKUP(A:A,'staff sales'!C:W,21,)</f>
        <v>4746.9500000000007</v>
      </c>
      <c r="N136" s="89">
        <f>VLOOKUP(A:A,'staff sales'!C:Z,24,)</f>
        <v>0</v>
      </c>
      <c r="O136" s="89">
        <f>VLOOKUP(A:A,'staff sales'!C:AC,27,)</f>
        <v>4</v>
      </c>
      <c r="P136" s="89">
        <f>VLOOKUP(A:A,'staff sales'!C:AF,30,)</f>
        <v>0</v>
      </c>
      <c r="Q136" s="89">
        <f>VLOOKUP(A:A,'staff sales'!C:AI,33,)</f>
        <v>62</v>
      </c>
      <c r="R136" s="89">
        <f>VLOOKUP(A:A,'staff sales'!C:AL,36,)</f>
        <v>0</v>
      </c>
      <c r="S136" s="89">
        <f>VLOOKUP(A:A,'staff sales'!C:AO,39,)</f>
        <v>4</v>
      </c>
      <c r="T136" s="89">
        <f>VLOOKUP(A:A,'staff sales'!C:AR,42,)</f>
        <v>2</v>
      </c>
      <c r="U136" s="89">
        <f>VLOOKUP(A:A,'staff sales'!C:AU,45,)</f>
        <v>1</v>
      </c>
      <c r="V136" s="89">
        <f>VLOOKUP(A:A,'staff sales'!C:AX,48,)</f>
        <v>0</v>
      </c>
      <c r="W136" s="89">
        <f>VLOOKUP(A:A,'staff sales'!C:BA,51,)</f>
        <v>1</v>
      </c>
    </row>
    <row r="137" spans="1:23" x14ac:dyDescent="0.25">
      <c r="A137" s="28">
        <v>1075262004</v>
      </c>
      <c r="B137" s="12" t="s">
        <v>715</v>
      </c>
      <c r="C137" s="14" t="s">
        <v>556</v>
      </c>
      <c r="D137" s="14" t="s">
        <v>556</v>
      </c>
      <c r="E137" s="14" t="s">
        <v>385</v>
      </c>
      <c r="F137" s="14" t="s">
        <v>385</v>
      </c>
      <c r="G137" s="14" t="s">
        <v>1242</v>
      </c>
      <c r="H137" s="14" t="s">
        <v>112</v>
      </c>
      <c r="I137" s="14" t="s">
        <v>708</v>
      </c>
      <c r="J137" s="14">
        <v>43004</v>
      </c>
      <c r="K137" s="88">
        <f>VLOOKUP(A:A,'staff sales'!C:Q,15,)</f>
        <v>78583.509999999995</v>
      </c>
      <c r="L137" s="89">
        <f>VLOOKUP(A:A,'staff sales'!C:T,18,)</f>
        <v>1216.52</v>
      </c>
      <c r="M137" s="89">
        <f>VLOOKUP(A:A,'staff sales'!C:W,21,)</f>
        <v>11019.03</v>
      </c>
      <c r="N137" s="89">
        <f>VLOOKUP(A:A,'staff sales'!C:Z,24,)</f>
        <v>0</v>
      </c>
      <c r="O137" s="89">
        <f>VLOOKUP(A:A,'staff sales'!C:AC,27,)</f>
        <v>13</v>
      </c>
      <c r="P137" s="89">
        <f>VLOOKUP(A:A,'staff sales'!C:AF,30,)</f>
        <v>2</v>
      </c>
      <c r="Q137" s="89">
        <f>VLOOKUP(A:A,'staff sales'!C:AI,33,)</f>
        <v>114</v>
      </c>
      <c r="R137" s="89">
        <f>VLOOKUP(A:A,'staff sales'!C:AL,36,)</f>
        <v>2</v>
      </c>
      <c r="S137" s="89">
        <f>VLOOKUP(A:A,'staff sales'!C:AO,39,)</f>
        <v>4</v>
      </c>
      <c r="T137" s="89">
        <f>VLOOKUP(A:A,'staff sales'!C:AR,42,)</f>
        <v>4</v>
      </c>
      <c r="U137" s="89">
        <f>VLOOKUP(A:A,'staff sales'!C:AU,45,)</f>
        <v>0</v>
      </c>
      <c r="V137" s="89">
        <f>VLOOKUP(A:A,'staff sales'!C:AX,48,)</f>
        <v>0</v>
      </c>
      <c r="W137" s="89">
        <f>VLOOKUP(A:A,'staff sales'!C:BA,51,)</f>
        <v>0</v>
      </c>
    </row>
    <row r="138" spans="1:23" x14ac:dyDescent="0.25">
      <c r="A138" s="28">
        <v>2012891798</v>
      </c>
      <c r="B138" s="8" t="s">
        <v>716</v>
      </c>
      <c r="C138" s="10" t="s">
        <v>551</v>
      </c>
      <c r="D138" s="10" t="s">
        <v>551</v>
      </c>
      <c r="E138" s="10" t="s">
        <v>199</v>
      </c>
      <c r="F138" s="10" t="s">
        <v>200</v>
      </c>
      <c r="G138" s="10" t="s">
        <v>1242</v>
      </c>
      <c r="H138" s="10" t="s">
        <v>112</v>
      </c>
      <c r="I138" s="14" t="s">
        <v>482</v>
      </c>
      <c r="J138" s="14">
        <v>13013</v>
      </c>
      <c r="K138" s="88">
        <f>VLOOKUP(A:A,'staff sales'!C:Q,15,)</f>
        <v>0</v>
      </c>
      <c r="L138" s="89">
        <f>VLOOKUP(A:A,'staff sales'!C:T,18,)</f>
        <v>0</v>
      </c>
      <c r="M138" s="89">
        <f>VLOOKUP(A:A,'staff sales'!C:W,21,)</f>
        <v>0</v>
      </c>
      <c r="N138" s="89">
        <f>VLOOKUP(A:A,'staff sales'!C:Z,24,)</f>
        <v>0</v>
      </c>
      <c r="O138" s="89">
        <f>VLOOKUP(A:A,'staff sales'!C:AC,27,)</f>
        <v>0</v>
      </c>
      <c r="P138" s="89">
        <f>VLOOKUP(A:A,'staff sales'!C:AF,30,)</f>
        <v>0</v>
      </c>
      <c r="Q138" s="89">
        <f>VLOOKUP(A:A,'staff sales'!C:AI,33,)</f>
        <v>0</v>
      </c>
      <c r="R138" s="89">
        <f>VLOOKUP(A:A,'staff sales'!C:AL,36,)</f>
        <v>0</v>
      </c>
      <c r="S138" s="89">
        <f>VLOOKUP(A:A,'staff sales'!C:AO,39,)</f>
        <v>0</v>
      </c>
      <c r="T138" s="89">
        <f>VLOOKUP(A:A,'staff sales'!C:AR,42,)</f>
        <v>0</v>
      </c>
      <c r="U138" s="89">
        <f>VLOOKUP(A:A,'staff sales'!C:AU,45,)</f>
        <v>0</v>
      </c>
      <c r="V138" s="89">
        <f>VLOOKUP(A:A,'staff sales'!C:AX,48,)</f>
        <v>0</v>
      </c>
      <c r="W138" s="89">
        <f>VLOOKUP(A:A,'staff sales'!C:BA,51,)</f>
        <v>0</v>
      </c>
    </row>
    <row r="139" spans="1:23" x14ac:dyDescent="0.25">
      <c r="A139" s="27">
        <v>1064203035</v>
      </c>
      <c r="B139" s="8" t="s">
        <v>717</v>
      </c>
      <c r="C139" s="10" t="s">
        <v>554</v>
      </c>
      <c r="D139" s="10" t="s">
        <v>554</v>
      </c>
      <c r="E139" s="10" t="s">
        <v>216</v>
      </c>
      <c r="F139" s="10" t="s">
        <v>217</v>
      </c>
      <c r="G139" s="10" t="s">
        <v>1242</v>
      </c>
      <c r="H139" s="10" t="s">
        <v>112</v>
      </c>
      <c r="I139" s="10" t="s">
        <v>482</v>
      </c>
      <c r="J139" s="10">
        <v>13013</v>
      </c>
      <c r="K139" s="88">
        <f>VLOOKUP(A:A,'staff sales'!C:Q,15,)</f>
        <v>0</v>
      </c>
      <c r="L139" s="89">
        <f>VLOOKUP(A:A,'staff sales'!C:T,18,)</f>
        <v>0</v>
      </c>
      <c r="M139" s="89">
        <f>VLOOKUP(A:A,'staff sales'!C:W,21,)</f>
        <v>0</v>
      </c>
      <c r="N139" s="89">
        <f>VLOOKUP(A:A,'staff sales'!C:Z,24,)</f>
        <v>0</v>
      </c>
      <c r="O139" s="89">
        <f>VLOOKUP(A:A,'staff sales'!C:AC,27,)</f>
        <v>0</v>
      </c>
      <c r="P139" s="89">
        <f>VLOOKUP(A:A,'staff sales'!C:AF,30,)</f>
        <v>0</v>
      </c>
      <c r="Q139" s="89">
        <f>VLOOKUP(A:A,'staff sales'!C:AI,33,)</f>
        <v>4</v>
      </c>
      <c r="R139" s="89">
        <f>VLOOKUP(A:A,'staff sales'!C:AL,36,)</f>
        <v>0</v>
      </c>
      <c r="S139" s="89">
        <f>VLOOKUP(A:A,'staff sales'!C:AO,39,)</f>
        <v>0</v>
      </c>
      <c r="T139" s="89">
        <f>VLOOKUP(A:A,'staff sales'!C:AR,42,)</f>
        <v>0</v>
      </c>
      <c r="U139" s="89">
        <f>VLOOKUP(A:A,'staff sales'!C:AU,45,)</f>
        <v>0</v>
      </c>
      <c r="V139" s="89">
        <f>VLOOKUP(A:A,'staff sales'!C:AX,48,)</f>
        <v>0</v>
      </c>
      <c r="W139" s="89">
        <f>VLOOKUP(A:A,'staff sales'!C:BA,51,)</f>
        <v>0</v>
      </c>
    </row>
    <row r="140" spans="1:23" x14ac:dyDescent="0.25">
      <c r="A140" s="28">
        <v>1088354160</v>
      </c>
      <c r="B140" s="12" t="s">
        <v>718</v>
      </c>
      <c r="C140" s="14" t="s">
        <v>556</v>
      </c>
      <c r="D140" s="14" t="s">
        <v>556</v>
      </c>
      <c r="E140" s="14" t="s">
        <v>219</v>
      </c>
      <c r="F140" s="14" t="s">
        <v>219</v>
      </c>
      <c r="G140" s="14" t="s">
        <v>1242</v>
      </c>
      <c r="H140" s="14" t="s">
        <v>112</v>
      </c>
      <c r="I140" s="14" t="s">
        <v>482</v>
      </c>
      <c r="J140" s="14">
        <v>13013</v>
      </c>
      <c r="K140" s="88">
        <f>VLOOKUP(A:A,'staff sales'!C:Q,15,)</f>
        <v>49992.200000000004</v>
      </c>
      <c r="L140" s="89">
        <f>VLOOKUP(A:A,'staff sales'!C:T,18,)</f>
        <v>6606.96</v>
      </c>
      <c r="M140" s="89">
        <f>VLOOKUP(A:A,'staff sales'!C:W,21,)</f>
        <v>8403.0400000000009</v>
      </c>
      <c r="N140" s="89">
        <f>VLOOKUP(A:A,'staff sales'!C:Z,24,)</f>
        <v>0</v>
      </c>
      <c r="O140" s="89">
        <f>VLOOKUP(A:A,'staff sales'!C:AC,27,)</f>
        <v>7</v>
      </c>
      <c r="P140" s="89">
        <f>VLOOKUP(A:A,'staff sales'!C:AF,30,)</f>
        <v>1</v>
      </c>
      <c r="Q140" s="89">
        <f>VLOOKUP(A:A,'staff sales'!C:AI,33,)</f>
        <v>49</v>
      </c>
      <c r="R140" s="89">
        <f>VLOOKUP(A:A,'staff sales'!C:AL,36,)</f>
        <v>2</v>
      </c>
      <c r="S140" s="89">
        <f>VLOOKUP(A:A,'staff sales'!C:AO,39,)</f>
        <v>0</v>
      </c>
      <c r="T140" s="89">
        <f>VLOOKUP(A:A,'staff sales'!C:AR,42,)</f>
        <v>1</v>
      </c>
      <c r="U140" s="89">
        <f>VLOOKUP(A:A,'staff sales'!C:AU,45,)</f>
        <v>1</v>
      </c>
      <c r="V140" s="89">
        <f>VLOOKUP(A:A,'staff sales'!C:AX,48,)</f>
        <v>0</v>
      </c>
      <c r="W140" s="89">
        <f>VLOOKUP(A:A,'staff sales'!C:BA,51,)</f>
        <v>1</v>
      </c>
    </row>
    <row r="141" spans="1:23" x14ac:dyDescent="0.25">
      <c r="A141" s="27">
        <v>1006275190</v>
      </c>
      <c r="B141" s="8" t="s">
        <v>719</v>
      </c>
      <c r="C141" s="10" t="s">
        <v>556</v>
      </c>
      <c r="D141" s="10" t="s">
        <v>556</v>
      </c>
      <c r="E141" s="10" t="s">
        <v>205</v>
      </c>
      <c r="F141" s="10" t="s">
        <v>205</v>
      </c>
      <c r="G141" s="10" t="s">
        <v>1242</v>
      </c>
      <c r="H141" s="10" t="s">
        <v>112</v>
      </c>
      <c r="I141" s="10" t="s">
        <v>482</v>
      </c>
      <c r="J141" s="10">
        <v>13013</v>
      </c>
      <c r="K141" s="88">
        <f>VLOOKUP(A:A,'staff sales'!C:Q,15,)</f>
        <v>44128.72</v>
      </c>
      <c r="L141" s="89">
        <f>VLOOKUP(A:A,'staff sales'!C:T,18,)</f>
        <v>6606.96</v>
      </c>
      <c r="M141" s="89">
        <f>VLOOKUP(A:A,'staff sales'!C:W,21,)</f>
        <v>12526.529999999999</v>
      </c>
      <c r="N141" s="89">
        <f>VLOOKUP(A:A,'staff sales'!C:Z,24,)</f>
        <v>0</v>
      </c>
      <c r="O141" s="89">
        <f>VLOOKUP(A:A,'staff sales'!C:AC,27,)</f>
        <v>4</v>
      </c>
      <c r="P141" s="89">
        <f>VLOOKUP(A:A,'staff sales'!C:AF,30,)</f>
        <v>0</v>
      </c>
      <c r="Q141" s="89">
        <f>VLOOKUP(A:A,'staff sales'!C:AI,33,)</f>
        <v>37</v>
      </c>
      <c r="R141" s="89">
        <f>VLOOKUP(A:A,'staff sales'!C:AL,36,)</f>
        <v>1</v>
      </c>
      <c r="S141" s="89">
        <f>VLOOKUP(A:A,'staff sales'!C:AO,39,)</f>
        <v>1</v>
      </c>
      <c r="T141" s="89">
        <f>VLOOKUP(A:A,'staff sales'!C:AR,42,)</f>
        <v>3</v>
      </c>
      <c r="U141" s="89">
        <f>VLOOKUP(A:A,'staff sales'!C:AU,45,)</f>
        <v>27</v>
      </c>
      <c r="V141" s="89">
        <f>VLOOKUP(A:A,'staff sales'!C:AX,48,)</f>
        <v>0</v>
      </c>
      <c r="W141" s="89">
        <f>VLOOKUP(A:A,'staff sales'!C:BA,51,)</f>
        <v>2</v>
      </c>
    </row>
    <row r="142" spans="1:23" x14ac:dyDescent="0.25">
      <c r="A142" s="28">
        <v>1045376108</v>
      </c>
      <c r="B142" s="12" t="s">
        <v>721</v>
      </c>
      <c r="C142" s="14" t="s">
        <v>556</v>
      </c>
      <c r="D142" s="14" t="s">
        <v>556</v>
      </c>
      <c r="E142" s="14" t="s">
        <v>202</v>
      </c>
      <c r="F142" s="14" t="s">
        <v>203</v>
      </c>
      <c r="G142" s="14" t="s">
        <v>1242</v>
      </c>
      <c r="H142" s="14" t="s">
        <v>112</v>
      </c>
      <c r="I142" s="14" t="s">
        <v>482</v>
      </c>
      <c r="J142" s="14">
        <v>13013</v>
      </c>
      <c r="K142" s="88">
        <f>VLOOKUP(A:A,'staff sales'!C:Q,15,)</f>
        <v>61933.06</v>
      </c>
      <c r="L142" s="89">
        <f>VLOOKUP(A:A,'staff sales'!C:T,18,)</f>
        <v>6606.96</v>
      </c>
      <c r="M142" s="89">
        <f>VLOOKUP(A:A,'staff sales'!C:W,21,)</f>
        <v>12406.970000000001</v>
      </c>
      <c r="N142" s="89">
        <f>VLOOKUP(A:A,'staff sales'!C:Z,24,)</f>
        <v>0</v>
      </c>
      <c r="O142" s="89">
        <f>VLOOKUP(A:A,'staff sales'!C:AC,27,)</f>
        <v>7</v>
      </c>
      <c r="P142" s="89">
        <f>VLOOKUP(A:A,'staff sales'!C:AF,30,)</f>
        <v>0</v>
      </c>
      <c r="Q142" s="89">
        <f>VLOOKUP(A:A,'staff sales'!C:AI,33,)</f>
        <v>37</v>
      </c>
      <c r="R142" s="89">
        <f>VLOOKUP(A:A,'staff sales'!C:AL,36,)</f>
        <v>5</v>
      </c>
      <c r="S142" s="89">
        <f>VLOOKUP(A:A,'staff sales'!C:AO,39,)</f>
        <v>1</v>
      </c>
      <c r="T142" s="89">
        <f>VLOOKUP(A:A,'staff sales'!C:AR,42,)</f>
        <v>4</v>
      </c>
      <c r="U142" s="89">
        <f>VLOOKUP(A:A,'staff sales'!C:AU,45,)</f>
        <v>1</v>
      </c>
      <c r="V142" s="89">
        <f>VLOOKUP(A:A,'staff sales'!C:AX,48,)</f>
        <v>0</v>
      </c>
      <c r="W142" s="89">
        <f>VLOOKUP(A:A,'staff sales'!C:BA,51,)</f>
        <v>3</v>
      </c>
    </row>
    <row r="143" spans="1:23" x14ac:dyDescent="0.25">
      <c r="A143" s="27">
        <v>1041407568</v>
      </c>
      <c r="B143" s="8" t="s">
        <v>722</v>
      </c>
      <c r="C143" s="10" t="s">
        <v>556</v>
      </c>
      <c r="D143" s="10" t="s">
        <v>556</v>
      </c>
      <c r="E143" s="10" t="s">
        <v>386</v>
      </c>
      <c r="F143" s="10" t="s">
        <v>386</v>
      </c>
      <c r="G143" s="10" t="s">
        <v>1242</v>
      </c>
      <c r="H143" s="10" t="s">
        <v>112</v>
      </c>
      <c r="I143" s="10" t="s">
        <v>482</v>
      </c>
      <c r="J143" s="10">
        <v>13013</v>
      </c>
      <c r="K143" s="88">
        <f>VLOOKUP(A:A,'staff sales'!C:Q,15,)</f>
        <v>69905.25</v>
      </c>
      <c r="L143" s="89">
        <f>VLOOKUP(A:A,'staff sales'!C:T,18,)</f>
        <v>7325.2199999999993</v>
      </c>
      <c r="M143" s="89">
        <f>VLOOKUP(A:A,'staff sales'!C:W,21,)</f>
        <v>10895.199999999999</v>
      </c>
      <c r="N143" s="89">
        <f>VLOOKUP(A:A,'staff sales'!C:Z,24,)</f>
        <v>0</v>
      </c>
      <c r="O143" s="89">
        <f>VLOOKUP(A:A,'staff sales'!C:AC,27,)</f>
        <v>6</v>
      </c>
      <c r="P143" s="89">
        <f>VLOOKUP(A:A,'staff sales'!C:AF,30,)</f>
        <v>1</v>
      </c>
      <c r="Q143" s="89">
        <f>VLOOKUP(A:A,'staff sales'!C:AI,33,)</f>
        <v>23</v>
      </c>
      <c r="R143" s="89">
        <f>VLOOKUP(A:A,'staff sales'!C:AL,36,)</f>
        <v>1</v>
      </c>
      <c r="S143" s="89">
        <f>VLOOKUP(A:A,'staff sales'!C:AO,39,)</f>
        <v>3</v>
      </c>
      <c r="T143" s="89">
        <f>VLOOKUP(A:A,'staff sales'!C:AR,42,)</f>
        <v>4</v>
      </c>
      <c r="U143" s="89">
        <f>VLOOKUP(A:A,'staff sales'!C:AU,45,)</f>
        <v>1</v>
      </c>
      <c r="V143" s="89">
        <f>VLOOKUP(A:A,'staff sales'!C:AX,48,)</f>
        <v>0</v>
      </c>
      <c r="W143" s="89">
        <f>VLOOKUP(A:A,'staff sales'!C:BA,51,)</f>
        <v>9</v>
      </c>
    </row>
    <row r="144" spans="1:23" x14ac:dyDescent="0.25">
      <c r="A144" s="28">
        <v>1096582471</v>
      </c>
      <c r="B144" s="12" t="s">
        <v>740</v>
      </c>
      <c r="C144" s="14" t="s">
        <v>556</v>
      </c>
      <c r="D144" s="14" t="s">
        <v>556</v>
      </c>
      <c r="E144" s="14" t="s">
        <v>215</v>
      </c>
      <c r="F144" s="14" t="s">
        <v>215</v>
      </c>
      <c r="G144" s="14" t="s">
        <v>1242</v>
      </c>
      <c r="H144" s="14" t="s">
        <v>112</v>
      </c>
      <c r="I144" s="14" t="s">
        <v>482</v>
      </c>
      <c r="J144" s="14">
        <v>13013</v>
      </c>
      <c r="K144" s="88">
        <f>VLOOKUP(A:A,'staff sales'!C:Q,15,)</f>
        <v>90426.99</v>
      </c>
      <c r="L144" s="89">
        <f>VLOOKUP(A:A,'staff sales'!C:T,18,)</f>
        <v>3216.52</v>
      </c>
      <c r="M144" s="89">
        <f>VLOOKUP(A:A,'staff sales'!C:W,21,)</f>
        <v>20022.560000000001</v>
      </c>
      <c r="N144" s="89">
        <f>VLOOKUP(A:A,'staff sales'!C:Z,24,)</f>
        <v>0</v>
      </c>
      <c r="O144" s="89">
        <f>VLOOKUP(A:A,'staff sales'!C:AC,27,)</f>
        <v>8</v>
      </c>
      <c r="P144" s="89">
        <f>VLOOKUP(A:A,'staff sales'!C:AF,30,)</f>
        <v>2</v>
      </c>
      <c r="Q144" s="89">
        <f>VLOOKUP(A:A,'staff sales'!C:AI,33,)</f>
        <v>53</v>
      </c>
      <c r="R144" s="89">
        <f>VLOOKUP(A:A,'staff sales'!C:AL,36,)</f>
        <v>1</v>
      </c>
      <c r="S144" s="89">
        <f>VLOOKUP(A:A,'staff sales'!C:AO,39,)</f>
        <v>1</v>
      </c>
      <c r="T144" s="89">
        <f>VLOOKUP(A:A,'staff sales'!C:AR,42,)</f>
        <v>6</v>
      </c>
      <c r="U144" s="89">
        <f>VLOOKUP(A:A,'staff sales'!C:AU,45,)</f>
        <v>3</v>
      </c>
      <c r="V144" s="89">
        <f>VLOOKUP(A:A,'staff sales'!C:AX,48,)</f>
        <v>0</v>
      </c>
      <c r="W144" s="89">
        <f>VLOOKUP(A:A,'staff sales'!C:BA,51,)</f>
        <v>2</v>
      </c>
    </row>
    <row r="145" spans="1:23" x14ac:dyDescent="0.25">
      <c r="A145" s="27">
        <v>1014232787</v>
      </c>
      <c r="B145" s="8" t="s">
        <v>739</v>
      </c>
      <c r="C145" s="10" t="s">
        <v>556</v>
      </c>
      <c r="D145" s="10" t="s">
        <v>556</v>
      </c>
      <c r="E145" s="10" t="s">
        <v>209</v>
      </c>
      <c r="F145" s="10" t="s">
        <v>210</v>
      </c>
      <c r="G145" s="10" t="s">
        <v>1242</v>
      </c>
      <c r="H145" s="10" t="s">
        <v>112</v>
      </c>
      <c r="I145" s="10" t="s">
        <v>482</v>
      </c>
      <c r="J145" s="10">
        <v>13013</v>
      </c>
      <c r="K145" s="88">
        <f>VLOOKUP(A:A,'staff sales'!C:Q,15,)</f>
        <v>37900.869999999995</v>
      </c>
      <c r="L145" s="89">
        <f>VLOOKUP(A:A,'staff sales'!C:T,18,)</f>
        <v>6606.96</v>
      </c>
      <c r="M145" s="89">
        <f>VLOOKUP(A:A,'staff sales'!C:W,21,)</f>
        <v>13878.720000000001</v>
      </c>
      <c r="N145" s="89">
        <f>VLOOKUP(A:A,'staff sales'!C:Z,24,)</f>
        <v>130</v>
      </c>
      <c r="O145" s="89">
        <f>VLOOKUP(A:A,'staff sales'!C:AC,27,)</f>
        <v>10</v>
      </c>
      <c r="P145" s="89">
        <f>VLOOKUP(A:A,'staff sales'!C:AF,30,)</f>
        <v>3</v>
      </c>
      <c r="Q145" s="89">
        <f>VLOOKUP(A:A,'staff sales'!C:AI,33,)</f>
        <v>40</v>
      </c>
      <c r="R145" s="89">
        <f>VLOOKUP(A:A,'staff sales'!C:AL,36,)</f>
        <v>3</v>
      </c>
      <c r="S145" s="89">
        <f>VLOOKUP(A:A,'staff sales'!C:AO,39,)</f>
        <v>1</v>
      </c>
      <c r="T145" s="89">
        <f>VLOOKUP(A:A,'staff sales'!C:AR,42,)</f>
        <v>3</v>
      </c>
      <c r="U145" s="89">
        <f>VLOOKUP(A:A,'staff sales'!C:AU,45,)</f>
        <v>3</v>
      </c>
      <c r="V145" s="89">
        <f>VLOOKUP(A:A,'staff sales'!C:AX,48,)</f>
        <v>0</v>
      </c>
      <c r="W145" s="89">
        <f>VLOOKUP(A:A,'staff sales'!C:BA,51,)</f>
        <v>0</v>
      </c>
    </row>
    <row r="146" spans="1:23" x14ac:dyDescent="0.25">
      <c r="A146" s="28">
        <v>1024518704</v>
      </c>
      <c r="B146" s="12" t="s">
        <v>600</v>
      </c>
      <c r="C146" s="14" t="s">
        <v>551</v>
      </c>
      <c r="D146" s="14" t="s">
        <v>551</v>
      </c>
      <c r="E146" s="14" t="s">
        <v>247</v>
      </c>
      <c r="F146" s="14" t="s">
        <v>247</v>
      </c>
      <c r="G146" s="14" t="s">
        <v>1242</v>
      </c>
      <c r="H146" s="14" t="s">
        <v>112</v>
      </c>
      <c r="I146" s="14" t="s">
        <v>724</v>
      </c>
      <c r="J146" s="14">
        <v>13015</v>
      </c>
      <c r="K146" s="88">
        <f>VLOOKUP(A:A,'staff sales'!C:Q,15,)</f>
        <v>0</v>
      </c>
      <c r="L146" s="89">
        <f>VLOOKUP(A:A,'staff sales'!C:T,18,)</f>
        <v>0</v>
      </c>
      <c r="M146" s="89">
        <f>VLOOKUP(A:A,'staff sales'!C:W,21,)</f>
        <v>0</v>
      </c>
      <c r="N146" s="89">
        <f>VLOOKUP(A:A,'staff sales'!C:Z,24,)</f>
        <v>0</v>
      </c>
      <c r="O146" s="89">
        <f>VLOOKUP(A:A,'staff sales'!C:AC,27,)</f>
        <v>1</v>
      </c>
      <c r="P146" s="89">
        <f>VLOOKUP(A:A,'staff sales'!C:AF,30,)</f>
        <v>0</v>
      </c>
      <c r="Q146" s="89">
        <f>VLOOKUP(A:A,'staff sales'!C:AI,33,)</f>
        <v>0</v>
      </c>
      <c r="R146" s="89">
        <f>VLOOKUP(A:A,'staff sales'!C:AL,36,)</f>
        <v>0</v>
      </c>
      <c r="S146" s="89">
        <f>VLOOKUP(A:A,'staff sales'!C:AO,39,)</f>
        <v>0</v>
      </c>
      <c r="T146" s="89">
        <f>VLOOKUP(A:A,'staff sales'!C:AR,42,)</f>
        <v>0</v>
      </c>
      <c r="U146" s="89">
        <f>VLOOKUP(A:A,'staff sales'!C:AU,45,)</f>
        <v>0</v>
      </c>
      <c r="V146" s="89">
        <f>VLOOKUP(A:A,'staff sales'!C:AX,48,)</f>
        <v>0</v>
      </c>
      <c r="W146" s="89">
        <f>VLOOKUP(A:A,'staff sales'!C:BA,51,)</f>
        <v>0</v>
      </c>
    </row>
    <row r="147" spans="1:23" x14ac:dyDescent="0.25">
      <c r="A147" s="27">
        <v>1003129549</v>
      </c>
      <c r="B147" s="12" t="s">
        <v>647</v>
      </c>
      <c r="C147" s="14" t="s">
        <v>554</v>
      </c>
      <c r="D147" s="14" t="s">
        <v>554</v>
      </c>
      <c r="E147" s="14" t="s">
        <v>125</v>
      </c>
      <c r="F147" s="14" t="s">
        <v>125</v>
      </c>
      <c r="G147" s="14" t="s">
        <v>1242</v>
      </c>
      <c r="H147" s="14" t="s">
        <v>112</v>
      </c>
      <c r="I147" s="10" t="s">
        <v>724</v>
      </c>
      <c r="J147" s="10">
        <v>13015</v>
      </c>
      <c r="K147" s="88">
        <f>VLOOKUP(A:A,'staff sales'!C:Q,15,)</f>
        <v>0</v>
      </c>
      <c r="L147" s="89">
        <f>VLOOKUP(A:A,'staff sales'!C:T,18,)</f>
        <v>0</v>
      </c>
      <c r="M147" s="89">
        <f>VLOOKUP(A:A,'staff sales'!C:W,21,)</f>
        <v>0</v>
      </c>
      <c r="N147" s="89">
        <f>VLOOKUP(A:A,'staff sales'!C:Z,24,)</f>
        <v>0</v>
      </c>
      <c r="O147" s="89">
        <f>VLOOKUP(A:A,'staff sales'!C:AC,27,)</f>
        <v>0</v>
      </c>
      <c r="P147" s="89">
        <f>VLOOKUP(A:A,'staff sales'!C:AF,30,)</f>
        <v>0</v>
      </c>
      <c r="Q147" s="89">
        <f>VLOOKUP(A:A,'staff sales'!C:AI,33,)</f>
        <v>0</v>
      </c>
      <c r="R147" s="89">
        <f>VLOOKUP(A:A,'staff sales'!C:AL,36,)</f>
        <v>0</v>
      </c>
      <c r="S147" s="89">
        <f>VLOOKUP(A:A,'staff sales'!C:AO,39,)</f>
        <v>0</v>
      </c>
      <c r="T147" s="89">
        <f>VLOOKUP(A:A,'staff sales'!C:AR,42,)</f>
        <v>0</v>
      </c>
      <c r="U147" s="89">
        <f>VLOOKUP(A:A,'staff sales'!C:AU,45,)</f>
        <v>0</v>
      </c>
      <c r="V147" s="89">
        <f>VLOOKUP(A:A,'staff sales'!C:AX,48,)</f>
        <v>0</v>
      </c>
      <c r="W147" s="89">
        <f>VLOOKUP(A:A,'staff sales'!C:BA,51,)</f>
        <v>0</v>
      </c>
    </row>
    <row r="148" spans="1:23" x14ac:dyDescent="0.25">
      <c r="A148" s="28">
        <v>1091990729</v>
      </c>
      <c r="B148" s="8" t="s">
        <v>727</v>
      </c>
      <c r="C148" s="10" t="s">
        <v>556</v>
      </c>
      <c r="D148" s="10" t="s">
        <v>556</v>
      </c>
      <c r="E148" s="10" t="s">
        <v>387</v>
      </c>
      <c r="F148" s="10" t="s">
        <v>388</v>
      </c>
      <c r="G148" s="10" t="s">
        <v>1242</v>
      </c>
      <c r="H148" s="10" t="s">
        <v>112</v>
      </c>
      <c r="I148" s="14" t="s">
        <v>724</v>
      </c>
      <c r="J148" s="14">
        <v>13015</v>
      </c>
      <c r="K148" s="88">
        <f>VLOOKUP(A:A,'staff sales'!C:Q,15,)</f>
        <v>61486.970000000008</v>
      </c>
      <c r="L148" s="89">
        <f>VLOOKUP(A:A,'staff sales'!C:T,18,)</f>
        <v>2260.87</v>
      </c>
      <c r="M148" s="89">
        <f>VLOOKUP(A:A,'staff sales'!C:W,21,)</f>
        <v>13398.4</v>
      </c>
      <c r="N148" s="89">
        <f>VLOOKUP(A:A,'staff sales'!C:Z,24,)</f>
        <v>530</v>
      </c>
      <c r="O148" s="89">
        <f>VLOOKUP(A:A,'staff sales'!C:AC,27,)</f>
        <v>9</v>
      </c>
      <c r="P148" s="89">
        <f>VLOOKUP(A:A,'staff sales'!C:AF,30,)</f>
        <v>3</v>
      </c>
      <c r="Q148" s="89">
        <f>VLOOKUP(A:A,'staff sales'!C:AI,33,)</f>
        <v>26</v>
      </c>
      <c r="R148" s="89">
        <f>VLOOKUP(A:A,'staff sales'!C:AL,36,)</f>
        <v>3</v>
      </c>
      <c r="S148" s="89">
        <f>VLOOKUP(A:A,'staff sales'!C:AO,39,)</f>
        <v>4</v>
      </c>
      <c r="T148" s="89">
        <f>VLOOKUP(A:A,'staff sales'!C:AR,42,)</f>
        <v>0</v>
      </c>
      <c r="U148" s="89">
        <f>VLOOKUP(A:A,'staff sales'!C:AU,45,)</f>
        <v>4</v>
      </c>
      <c r="V148" s="89">
        <f>VLOOKUP(A:A,'staff sales'!C:AX,48,)</f>
        <v>0</v>
      </c>
      <c r="W148" s="89">
        <f>VLOOKUP(A:A,'staff sales'!C:BA,51,)</f>
        <v>2</v>
      </c>
    </row>
    <row r="149" spans="1:23" x14ac:dyDescent="0.25">
      <c r="A149" s="28">
        <v>1010894671</v>
      </c>
      <c r="B149" s="12" t="s">
        <v>726</v>
      </c>
      <c r="C149" s="14" t="s">
        <v>556</v>
      </c>
      <c r="D149" s="14" t="s">
        <v>556</v>
      </c>
      <c r="E149" s="14" t="s">
        <v>310</v>
      </c>
      <c r="F149" s="14" t="s">
        <v>311</v>
      </c>
      <c r="G149" s="14" t="s">
        <v>1242</v>
      </c>
      <c r="H149" s="14" t="s">
        <v>112</v>
      </c>
      <c r="I149" s="14" t="s">
        <v>724</v>
      </c>
      <c r="J149" s="14">
        <v>13015</v>
      </c>
      <c r="K149" s="88">
        <f>VLOOKUP(A:A,'staff sales'!C:Q,15,)</f>
        <v>38133.919999999998</v>
      </c>
      <c r="L149" s="89">
        <f>VLOOKUP(A:A,'staff sales'!C:T,18,)</f>
        <v>0</v>
      </c>
      <c r="M149" s="89">
        <f>VLOOKUP(A:A,'staff sales'!C:W,21,)</f>
        <v>2666.9500000000003</v>
      </c>
      <c r="N149" s="89">
        <f>VLOOKUP(A:A,'staff sales'!C:Z,24,)</f>
        <v>0</v>
      </c>
      <c r="O149" s="89">
        <f>VLOOKUP(A:A,'staff sales'!C:AC,27,)</f>
        <v>2</v>
      </c>
      <c r="P149" s="89">
        <f>VLOOKUP(A:A,'staff sales'!C:AF,30,)</f>
        <v>2</v>
      </c>
      <c r="Q149" s="89">
        <f>VLOOKUP(A:A,'staff sales'!C:AI,33,)</f>
        <v>60</v>
      </c>
      <c r="R149" s="89">
        <f>VLOOKUP(A:A,'staff sales'!C:AL,36,)</f>
        <v>1</v>
      </c>
      <c r="S149" s="89">
        <f>VLOOKUP(A:A,'staff sales'!C:AO,39,)</f>
        <v>1</v>
      </c>
      <c r="T149" s="89">
        <f>VLOOKUP(A:A,'staff sales'!C:AR,42,)</f>
        <v>0</v>
      </c>
      <c r="U149" s="89">
        <f>VLOOKUP(A:A,'staff sales'!C:AU,45,)</f>
        <v>0</v>
      </c>
      <c r="V149" s="89">
        <f>VLOOKUP(A:A,'staff sales'!C:AX,48,)</f>
        <v>0</v>
      </c>
      <c r="W149" s="89">
        <f>VLOOKUP(A:A,'staff sales'!C:BA,51,)</f>
        <v>0</v>
      </c>
    </row>
    <row r="150" spans="1:23" x14ac:dyDescent="0.25">
      <c r="A150" s="28">
        <v>1004533178</v>
      </c>
      <c r="B150" s="8" t="s">
        <v>728</v>
      </c>
      <c r="C150" s="10" t="s">
        <v>556</v>
      </c>
      <c r="D150" s="10" t="s">
        <v>556</v>
      </c>
      <c r="E150" s="10" t="s">
        <v>129</v>
      </c>
      <c r="F150" s="10" t="s">
        <v>129</v>
      </c>
      <c r="G150" s="10" t="s">
        <v>1242</v>
      </c>
      <c r="H150" s="10" t="s">
        <v>112</v>
      </c>
      <c r="I150" s="14" t="s">
        <v>724</v>
      </c>
      <c r="J150" s="14">
        <v>13015</v>
      </c>
      <c r="K150" s="88">
        <f>VLOOKUP(A:A,'staff sales'!C:Q,15,)</f>
        <v>92577.439999999988</v>
      </c>
      <c r="L150" s="89">
        <f>VLOOKUP(A:A,'staff sales'!C:T,18,)</f>
        <v>3458.57</v>
      </c>
      <c r="M150" s="89">
        <f>VLOOKUP(A:A,'staff sales'!C:W,21,)</f>
        <v>13900.999999999996</v>
      </c>
      <c r="N150" s="89">
        <f>VLOOKUP(A:A,'staff sales'!C:Z,24,)</f>
        <v>80</v>
      </c>
      <c r="O150" s="89">
        <f>VLOOKUP(A:A,'staff sales'!C:AC,27,)</f>
        <v>7</v>
      </c>
      <c r="P150" s="89">
        <f>VLOOKUP(A:A,'staff sales'!C:AF,30,)</f>
        <v>0</v>
      </c>
      <c r="Q150" s="89">
        <f>VLOOKUP(A:A,'staff sales'!C:AI,33,)</f>
        <v>61</v>
      </c>
      <c r="R150" s="89">
        <f>VLOOKUP(A:A,'staff sales'!C:AL,36,)</f>
        <v>2</v>
      </c>
      <c r="S150" s="89">
        <f>VLOOKUP(A:A,'staff sales'!C:AO,39,)</f>
        <v>2</v>
      </c>
      <c r="T150" s="89">
        <f>VLOOKUP(A:A,'staff sales'!C:AR,42,)</f>
        <v>1</v>
      </c>
      <c r="U150" s="89">
        <f>VLOOKUP(A:A,'staff sales'!C:AU,45,)</f>
        <v>7</v>
      </c>
      <c r="V150" s="89">
        <f>VLOOKUP(A:A,'staff sales'!C:AX,48,)</f>
        <v>0</v>
      </c>
      <c r="W150" s="89">
        <f>VLOOKUP(A:A,'staff sales'!C:BA,51,)</f>
        <v>1</v>
      </c>
    </row>
    <row r="151" spans="1:23" x14ac:dyDescent="0.25">
      <c r="A151" s="28">
        <v>1051156162</v>
      </c>
      <c r="B151" s="8" t="s">
        <v>729</v>
      </c>
      <c r="C151" s="10" t="s">
        <v>556</v>
      </c>
      <c r="D151" s="10" t="s">
        <v>556</v>
      </c>
      <c r="E151" s="10" t="s">
        <v>126</v>
      </c>
      <c r="F151" s="10" t="s">
        <v>126</v>
      </c>
      <c r="G151" s="10" t="s">
        <v>1242</v>
      </c>
      <c r="H151" s="10" t="s">
        <v>112</v>
      </c>
      <c r="I151" s="14" t="s">
        <v>724</v>
      </c>
      <c r="J151" s="14">
        <v>13015</v>
      </c>
      <c r="K151" s="88">
        <f>VLOOKUP(A:A,'staff sales'!C:Q,15,)</f>
        <v>75709.580000000016</v>
      </c>
      <c r="L151" s="89">
        <f>VLOOKUP(A:A,'staff sales'!C:T,18,)</f>
        <v>0</v>
      </c>
      <c r="M151" s="89">
        <f>VLOOKUP(A:A,'staff sales'!C:W,21,)</f>
        <v>22862.62</v>
      </c>
      <c r="N151" s="89">
        <f>VLOOKUP(A:A,'staff sales'!C:Z,24,)</f>
        <v>0</v>
      </c>
      <c r="O151" s="89">
        <f>VLOOKUP(A:A,'staff sales'!C:AC,27,)</f>
        <v>11</v>
      </c>
      <c r="P151" s="89">
        <f>VLOOKUP(A:A,'staff sales'!C:AF,30,)</f>
        <v>0</v>
      </c>
      <c r="Q151" s="89">
        <f>VLOOKUP(A:A,'staff sales'!C:AI,33,)</f>
        <v>65</v>
      </c>
      <c r="R151" s="89">
        <f>VLOOKUP(A:A,'staff sales'!C:AL,36,)</f>
        <v>2</v>
      </c>
      <c r="S151" s="89">
        <f>VLOOKUP(A:A,'staff sales'!C:AO,39,)</f>
        <v>1</v>
      </c>
      <c r="T151" s="89">
        <f>VLOOKUP(A:A,'staff sales'!C:AR,42,)</f>
        <v>3</v>
      </c>
      <c r="U151" s="89">
        <f>VLOOKUP(A:A,'staff sales'!C:AU,45,)</f>
        <v>10</v>
      </c>
      <c r="V151" s="89">
        <f>VLOOKUP(A:A,'staff sales'!C:AX,48,)</f>
        <v>3</v>
      </c>
      <c r="W151" s="89">
        <f>VLOOKUP(A:A,'staff sales'!C:BA,51,)</f>
        <v>2</v>
      </c>
    </row>
    <row r="152" spans="1:23" x14ac:dyDescent="0.25">
      <c r="A152" s="28">
        <v>1061212906</v>
      </c>
      <c r="B152" s="12" t="s">
        <v>1212</v>
      </c>
      <c r="C152" s="14" t="s">
        <v>556</v>
      </c>
      <c r="D152" s="14" t="s">
        <v>556</v>
      </c>
      <c r="E152" s="14" t="s">
        <v>1213</v>
      </c>
      <c r="F152" s="14" t="s">
        <v>1213</v>
      </c>
      <c r="G152" s="14" t="s">
        <v>1242</v>
      </c>
      <c r="H152" s="14" t="s">
        <v>112</v>
      </c>
      <c r="I152" s="14" t="s">
        <v>724</v>
      </c>
      <c r="J152" s="14">
        <v>13015</v>
      </c>
      <c r="K152" s="88">
        <f>VLOOKUP(A:A,'staff sales'!C:Q,15,)</f>
        <v>33067.839999999997</v>
      </c>
      <c r="L152" s="89">
        <f>VLOOKUP(A:A,'staff sales'!C:T,18,)</f>
        <v>0</v>
      </c>
      <c r="M152" s="89">
        <f>VLOOKUP(A:A,'staff sales'!C:W,21,)</f>
        <v>4613.47</v>
      </c>
      <c r="N152" s="89">
        <f>VLOOKUP(A:A,'staff sales'!C:Z,24,)</f>
        <v>0</v>
      </c>
      <c r="O152" s="89">
        <f>VLOOKUP(A:A,'staff sales'!C:AC,27,)</f>
        <v>12</v>
      </c>
      <c r="P152" s="89">
        <f>VLOOKUP(A:A,'staff sales'!C:AF,30,)</f>
        <v>3</v>
      </c>
      <c r="Q152" s="89">
        <f>VLOOKUP(A:A,'staff sales'!C:AI,33,)</f>
        <v>40</v>
      </c>
      <c r="R152" s="89">
        <f>VLOOKUP(A:A,'staff sales'!C:AL,36,)</f>
        <v>2</v>
      </c>
      <c r="S152" s="89">
        <f>VLOOKUP(A:A,'staff sales'!C:AO,39,)</f>
        <v>0</v>
      </c>
      <c r="T152" s="89">
        <f>VLOOKUP(A:A,'staff sales'!C:AR,42,)</f>
        <v>1</v>
      </c>
      <c r="U152" s="89">
        <f>VLOOKUP(A:A,'staff sales'!C:AU,45,)</f>
        <v>6</v>
      </c>
      <c r="V152" s="89">
        <f>VLOOKUP(A:A,'staff sales'!C:AX,48,)</f>
        <v>0</v>
      </c>
      <c r="W152" s="89">
        <f>VLOOKUP(A:A,'staff sales'!C:BA,51,)</f>
        <v>0</v>
      </c>
    </row>
    <row r="153" spans="1:23" x14ac:dyDescent="0.25">
      <c r="A153" s="28">
        <v>1052336151</v>
      </c>
      <c r="B153" s="8" t="s">
        <v>683</v>
      </c>
      <c r="C153" s="10" t="s">
        <v>554</v>
      </c>
      <c r="D153" s="10" t="s">
        <v>554</v>
      </c>
      <c r="E153" s="10" t="s">
        <v>391</v>
      </c>
      <c r="F153" s="10" t="s">
        <v>392</v>
      </c>
      <c r="G153" s="10" t="s">
        <v>1242</v>
      </c>
      <c r="H153" s="10" t="s">
        <v>112</v>
      </c>
      <c r="I153" s="14" t="s">
        <v>724</v>
      </c>
      <c r="J153" s="14">
        <v>13015</v>
      </c>
      <c r="K153" s="88">
        <f>VLOOKUP(A:A,'staff sales'!C:Q,15,)</f>
        <v>0</v>
      </c>
      <c r="L153" s="89">
        <f>VLOOKUP(A:A,'staff sales'!C:T,18,)</f>
        <v>0</v>
      </c>
      <c r="M153" s="89">
        <f>VLOOKUP(A:A,'staff sales'!C:W,21,)</f>
        <v>0</v>
      </c>
      <c r="N153" s="89">
        <f>VLOOKUP(A:A,'staff sales'!C:Z,24,)</f>
        <v>0</v>
      </c>
      <c r="O153" s="89">
        <f>VLOOKUP(A:A,'staff sales'!C:AC,27,)</f>
        <v>1</v>
      </c>
      <c r="P153" s="89">
        <f>VLOOKUP(A:A,'staff sales'!C:AF,30,)</f>
        <v>0</v>
      </c>
      <c r="Q153" s="89">
        <f>VLOOKUP(A:A,'staff sales'!C:AI,33,)</f>
        <v>2</v>
      </c>
      <c r="R153" s="89">
        <f>VLOOKUP(A:A,'staff sales'!C:AL,36,)</f>
        <v>0</v>
      </c>
      <c r="S153" s="89">
        <f>VLOOKUP(A:A,'staff sales'!C:AO,39,)</f>
        <v>1</v>
      </c>
      <c r="T153" s="89">
        <f>VLOOKUP(A:A,'staff sales'!C:AR,42,)</f>
        <v>0</v>
      </c>
      <c r="U153" s="89">
        <f>VLOOKUP(A:A,'staff sales'!C:AU,45,)</f>
        <v>0</v>
      </c>
      <c r="V153" s="89">
        <f>VLOOKUP(A:A,'staff sales'!C:AX,48,)</f>
        <v>0</v>
      </c>
      <c r="W153" s="89">
        <f>VLOOKUP(A:A,'staff sales'!C:BA,51,)</f>
        <v>0</v>
      </c>
    </row>
    <row r="154" spans="1:23" x14ac:dyDescent="0.25">
      <c r="A154" s="12">
        <v>1074025709</v>
      </c>
      <c r="B154" s="12" t="s">
        <v>732</v>
      </c>
      <c r="C154" s="14" t="s">
        <v>556</v>
      </c>
      <c r="D154" s="14" t="s">
        <v>556</v>
      </c>
      <c r="E154" s="14" t="s">
        <v>162</v>
      </c>
      <c r="F154" s="14" t="s">
        <v>162</v>
      </c>
      <c r="G154" s="14" t="s">
        <v>1242</v>
      </c>
      <c r="H154" s="14" t="s">
        <v>112</v>
      </c>
      <c r="I154" s="14" t="s">
        <v>724</v>
      </c>
      <c r="J154" s="14">
        <v>13015</v>
      </c>
      <c r="K154" s="88">
        <f>VLOOKUP(A:A,'staff sales'!C:Q,15,)</f>
        <v>93767.010000000009</v>
      </c>
      <c r="L154" s="89">
        <f>VLOOKUP(A:A,'staff sales'!C:T,18,)</f>
        <v>7489.57</v>
      </c>
      <c r="M154" s="89">
        <f>VLOOKUP(A:A,'staff sales'!C:W,21,)</f>
        <v>30362.62</v>
      </c>
      <c r="N154" s="89">
        <f>VLOOKUP(A:A,'staff sales'!C:Z,24,)</f>
        <v>128</v>
      </c>
      <c r="O154" s="89">
        <f>VLOOKUP(A:A,'staff sales'!C:AC,27,)</f>
        <v>12</v>
      </c>
      <c r="P154" s="89">
        <f>VLOOKUP(A:A,'staff sales'!C:AF,30,)</f>
        <v>2</v>
      </c>
      <c r="Q154" s="89">
        <f>VLOOKUP(A:A,'staff sales'!C:AI,33,)</f>
        <v>82</v>
      </c>
      <c r="R154" s="89">
        <f>VLOOKUP(A:A,'staff sales'!C:AL,36,)</f>
        <v>1</v>
      </c>
      <c r="S154" s="89">
        <f>VLOOKUP(A:A,'staff sales'!C:AO,39,)</f>
        <v>4</v>
      </c>
      <c r="T154" s="89">
        <f>VLOOKUP(A:A,'staff sales'!C:AR,42,)</f>
        <v>11</v>
      </c>
      <c r="U154" s="89">
        <f>VLOOKUP(A:A,'staff sales'!C:AU,45,)</f>
        <v>3</v>
      </c>
      <c r="V154" s="89">
        <f>VLOOKUP(A:A,'staff sales'!C:AX,48,)</f>
        <v>0</v>
      </c>
      <c r="W154" s="89">
        <f>VLOOKUP(A:A,'staff sales'!C:BA,51,)</f>
        <v>4</v>
      </c>
    </row>
    <row r="155" spans="1:23" x14ac:dyDescent="0.25">
      <c r="A155" s="8">
        <v>1086160171</v>
      </c>
      <c r="B155" s="8" t="s">
        <v>733</v>
      </c>
      <c r="C155" s="10" t="s">
        <v>556</v>
      </c>
      <c r="D155" s="10" t="s">
        <v>556</v>
      </c>
      <c r="E155" s="10" t="s">
        <v>163</v>
      </c>
      <c r="F155" s="10" t="s">
        <v>163</v>
      </c>
      <c r="G155" s="10" t="s">
        <v>1242</v>
      </c>
      <c r="H155" s="10" t="s">
        <v>112</v>
      </c>
      <c r="I155" s="10" t="s">
        <v>724</v>
      </c>
      <c r="J155" s="10">
        <v>13015</v>
      </c>
      <c r="K155" s="88">
        <f>VLOOKUP(A:A,'staff sales'!C:Q,15,)</f>
        <v>46029.59</v>
      </c>
      <c r="L155" s="89">
        <f>VLOOKUP(A:A,'staff sales'!C:T,18,)</f>
        <v>0</v>
      </c>
      <c r="M155" s="89">
        <f>VLOOKUP(A:A,'staff sales'!C:W,21,)</f>
        <v>17382.609999999993</v>
      </c>
      <c r="N155" s="89">
        <f>VLOOKUP(A:A,'staff sales'!C:Z,24,)</f>
        <v>0</v>
      </c>
      <c r="O155" s="89">
        <f>VLOOKUP(A:A,'staff sales'!C:AC,27,)</f>
        <v>10</v>
      </c>
      <c r="P155" s="89">
        <f>VLOOKUP(A:A,'staff sales'!C:AF,30,)</f>
        <v>2</v>
      </c>
      <c r="Q155" s="89">
        <f>VLOOKUP(A:A,'staff sales'!C:AI,33,)</f>
        <v>87</v>
      </c>
      <c r="R155" s="89">
        <f>VLOOKUP(A:A,'staff sales'!C:AL,36,)</f>
        <v>3</v>
      </c>
      <c r="S155" s="89">
        <f>VLOOKUP(A:A,'staff sales'!C:AO,39,)</f>
        <v>3</v>
      </c>
      <c r="T155" s="89">
        <f>VLOOKUP(A:A,'staff sales'!C:AR,42,)</f>
        <v>2</v>
      </c>
      <c r="U155" s="89">
        <f>VLOOKUP(A:A,'staff sales'!C:AU,45,)</f>
        <v>7</v>
      </c>
      <c r="V155" s="89">
        <f>VLOOKUP(A:A,'staff sales'!C:AX,48,)</f>
        <v>0</v>
      </c>
      <c r="W155" s="89">
        <f>VLOOKUP(A:A,'staff sales'!C:BA,51,)</f>
        <v>3</v>
      </c>
    </row>
    <row r="156" spans="1:23" x14ac:dyDescent="0.25">
      <c r="A156" s="12">
        <v>1057769414</v>
      </c>
      <c r="B156" s="12" t="s">
        <v>731</v>
      </c>
      <c r="C156" s="14" t="s">
        <v>556</v>
      </c>
      <c r="D156" s="14" t="s">
        <v>556</v>
      </c>
      <c r="E156" s="14" t="s">
        <v>180</v>
      </c>
      <c r="F156" s="14" t="s">
        <v>180</v>
      </c>
      <c r="G156" s="14" t="s">
        <v>1242</v>
      </c>
      <c r="H156" s="14" t="s">
        <v>112</v>
      </c>
      <c r="I156" s="14" t="s">
        <v>724</v>
      </c>
      <c r="J156" s="14">
        <v>13015</v>
      </c>
      <c r="K156" s="88">
        <f>VLOOKUP(A:A,'staff sales'!C:Q,15,)</f>
        <v>39985.230000000003</v>
      </c>
      <c r="L156" s="89">
        <f>VLOOKUP(A:A,'staff sales'!C:T,18,)</f>
        <v>13866.09</v>
      </c>
      <c r="M156" s="89">
        <f>VLOOKUP(A:A,'staff sales'!C:W,21,)</f>
        <v>10954.359999999997</v>
      </c>
      <c r="N156" s="89">
        <f>VLOOKUP(A:A,'staff sales'!C:Z,24,)</f>
        <v>9088</v>
      </c>
      <c r="O156" s="89">
        <f>VLOOKUP(A:A,'staff sales'!C:AC,27,)</f>
        <v>15</v>
      </c>
      <c r="P156" s="89">
        <f>VLOOKUP(A:A,'staff sales'!C:AF,30,)</f>
        <v>2</v>
      </c>
      <c r="Q156" s="89">
        <f>VLOOKUP(A:A,'staff sales'!C:AI,33,)</f>
        <v>64</v>
      </c>
      <c r="R156" s="89">
        <f>VLOOKUP(A:A,'staff sales'!C:AL,36,)</f>
        <v>3</v>
      </c>
      <c r="S156" s="89">
        <f>VLOOKUP(A:A,'staff sales'!C:AO,39,)</f>
        <v>3</v>
      </c>
      <c r="T156" s="89">
        <f>VLOOKUP(A:A,'staff sales'!C:AR,42,)</f>
        <v>1</v>
      </c>
      <c r="U156" s="89">
        <f>VLOOKUP(A:A,'staff sales'!C:AU,45,)</f>
        <v>5</v>
      </c>
      <c r="V156" s="89">
        <f>VLOOKUP(A:A,'staff sales'!C:AX,48,)</f>
        <v>0</v>
      </c>
      <c r="W156" s="89">
        <f>VLOOKUP(A:A,'staff sales'!C:BA,51,)</f>
        <v>2</v>
      </c>
    </row>
    <row r="157" spans="1:23" x14ac:dyDescent="0.25">
      <c r="A157" s="12">
        <v>1061312664</v>
      </c>
      <c r="B157" s="12" t="s">
        <v>734</v>
      </c>
      <c r="C157" s="14" t="s">
        <v>556</v>
      </c>
      <c r="D157" s="14" t="s">
        <v>556</v>
      </c>
      <c r="E157" s="14" t="s">
        <v>130</v>
      </c>
      <c r="F157" s="14" t="s">
        <v>130</v>
      </c>
      <c r="G157" s="14" t="s">
        <v>1242</v>
      </c>
      <c r="H157" s="14" t="s">
        <v>112</v>
      </c>
      <c r="I157" s="14" t="s">
        <v>724</v>
      </c>
      <c r="J157" s="14">
        <v>13015</v>
      </c>
      <c r="K157" s="88">
        <f>VLOOKUP(A:A,'staff sales'!C:Q,15,)</f>
        <v>48991.33</v>
      </c>
      <c r="L157" s="89">
        <f>VLOOKUP(A:A,'staff sales'!C:T,18,)</f>
        <v>0</v>
      </c>
      <c r="M157" s="89">
        <f>VLOOKUP(A:A,'staff sales'!C:W,21,)</f>
        <v>17847.400000000001</v>
      </c>
      <c r="N157" s="89">
        <f>VLOOKUP(A:A,'staff sales'!C:Z,24,)</f>
        <v>50</v>
      </c>
      <c r="O157" s="89">
        <f>VLOOKUP(A:A,'staff sales'!C:AC,27,)</f>
        <v>6</v>
      </c>
      <c r="P157" s="89">
        <f>VLOOKUP(A:A,'staff sales'!C:AF,30,)</f>
        <v>3</v>
      </c>
      <c r="Q157" s="89">
        <f>VLOOKUP(A:A,'staff sales'!C:AI,33,)</f>
        <v>40</v>
      </c>
      <c r="R157" s="89">
        <f>VLOOKUP(A:A,'staff sales'!C:AL,36,)</f>
        <v>1</v>
      </c>
      <c r="S157" s="89">
        <f>VLOOKUP(A:A,'staff sales'!C:AO,39,)</f>
        <v>2</v>
      </c>
      <c r="T157" s="89">
        <f>VLOOKUP(A:A,'staff sales'!C:AR,42,)</f>
        <v>2</v>
      </c>
      <c r="U157" s="89">
        <f>VLOOKUP(A:A,'staff sales'!C:AU,45,)</f>
        <v>1</v>
      </c>
      <c r="V157" s="89">
        <f>VLOOKUP(A:A,'staff sales'!C:AX,48,)</f>
        <v>0</v>
      </c>
      <c r="W157" s="89">
        <f>VLOOKUP(A:A,'staff sales'!C:BA,51,)</f>
        <v>2</v>
      </c>
    </row>
    <row r="158" spans="1:23" x14ac:dyDescent="0.25">
      <c r="A158" s="8">
        <v>1065921742</v>
      </c>
      <c r="B158" s="8" t="s">
        <v>735</v>
      </c>
      <c r="C158" s="10" t="s">
        <v>551</v>
      </c>
      <c r="D158" s="10" t="s">
        <v>551</v>
      </c>
      <c r="E158" s="10" t="s">
        <v>212</v>
      </c>
      <c r="F158" s="10" t="s">
        <v>212</v>
      </c>
      <c r="G158" s="10" t="s">
        <v>1242</v>
      </c>
      <c r="H158" s="10" t="s">
        <v>112</v>
      </c>
      <c r="I158" s="10" t="s">
        <v>1153</v>
      </c>
      <c r="J158" s="10">
        <v>73002</v>
      </c>
      <c r="K158" s="88">
        <f>VLOOKUP(A:A,'staff sales'!C:Q,15,)</f>
        <v>0</v>
      </c>
      <c r="L158" s="89">
        <f>VLOOKUP(A:A,'staff sales'!C:T,18,)</f>
        <v>0</v>
      </c>
      <c r="M158" s="89">
        <f>VLOOKUP(A:A,'staff sales'!C:W,21,)</f>
        <v>0</v>
      </c>
      <c r="N158" s="89">
        <f>VLOOKUP(A:A,'staff sales'!C:Z,24,)</f>
        <v>0</v>
      </c>
      <c r="O158" s="89">
        <f>VLOOKUP(A:A,'staff sales'!C:AC,27,)</f>
        <v>0</v>
      </c>
      <c r="P158" s="89">
        <f>VLOOKUP(A:A,'staff sales'!C:AF,30,)</f>
        <v>0</v>
      </c>
      <c r="Q158" s="89">
        <f>VLOOKUP(A:A,'staff sales'!C:AI,33,)</f>
        <v>0</v>
      </c>
      <c r="R158" s="89">
        <f>VLOOKUP(A:A,'staff sales'!C:AL,36,)</f>
        <v>0</v>
      </c>
      <c r="S158" s="89">
        <f>VLOOKUP(A:A,'staff sales'!C:AO,39,)</f>
        <v>0</v>
      </c>
      <c r="T158" s="89">
        <f>VLOOKUP(A:A,'staff sales'!C:AR,42,)</f>
        <v>0</v>
      </c>
      <c r="U158" s="89">
        <f>VLOOKUP(A:A,'staff sales'!C:AU,45,)</f>
        <v>0</v>
      </c>
      <c r="V158" s="89">
        <f>VLOOKUP(A:A,'staff sales'!C:AX,48,)</f>
        <v>0</v>
      </c>
      <c r="W158" s="89">
        <f>VLOOKUP(A:A,'staff sales'!C:BA,51,)</f>
        <v>0</v>
      </c>
    </row>
    <row r="159" spans="1:23" x14ac:dyDescent="0.25">
      <c r="A159" s="12">
        <v>1083191039</v>
      </c>
      <c r="B159" s="12" t="s">
        <v>736</v>
      </c>
      <c r="C159" s="14" t="s">
        <v>556</v>
      </c>
      <c r="D159" s="14" t="s">
        <v>556</v>
      </c>
      <c r="E159" s="14" t="s">
        <v>220</v>
      </c>
      <c r="F159" s="14" t="s">
        <v>220</v>
      </c>
      <c r="G159" s="14" t="s">
        <v>1242</v>
      </c>
      <c r="H159" s="14" t="s">
        <v>112</v>
      </c>
      <c r="I159" s="14" t="s">
        <v>521</v>
      </c>
      <c r="J159" s="14">
        <v>73002</v>
      </c>
      <c r="K159" s="88">
        <f>VLOOKUP(A:A,'staff sales'!C:Q,15,)</f>
        <v>50701.760000000002</v>
      </c>
      <c r="L159" s="89">
        <f>VLOOKUP(A:A,'staff sales'!C:T,18,)</f>
        <v>6954.78</v>
      </c>
      <c r="M159" s="89">
        <f>VLOOKUP(A:A,'staff sales'!C:W,21,)</f>
        <v>8476.11</v>
      </c>
      <c r="N159" s="89">
        <f>VLOOKUP(A:A,'staff sales'!C:Z,24,)</f>
        <v>0</v>
      </c>
      <c r="O159" s="89">
        <f>VLOOKUP(A:A,'staff sales'!C:AC,27,)</f>
        <v>7</v>
      </c>
      <c r="P159" s="89">
        <f>VLOOKUP(A:A,'staff sales'!C:AF,30,)</f>
        <v>1</v>
      </c>
      <c r="Q159" s="89">
        <f>VLOOKUP(A:A,'staff sales'!C:AI,33,)</f>
        <v>42</v>
      </c>
      <c r="R159" s="89">
        <f>VLOOKUP(A:A,'staff sales'!C:AL,36,)</f>
        <v>1</v>
      </c>
      <c r="S159" s="89">
        <f>VLOOKUP(A:A,'staff sales'!C:AO,39,)</f>
        <v>5</v>
      </c>
      <c r="T159" s="89">
        <f>VLOOKUP(A:A,'staff sales'!C:AR,42,)</f>
        <v>1</v>
      </c>
      <c r="U159" s="89">
        <f>VLOOKUP(A:A,'staff sales'!C:AU,45,)</f>
        <v>2</v>
      </c>
      <c r="V159" s="89">
        <f>VLOOKUP(A:A,'staff sales'!C:AX,48,)</f>
        <v>0</v>
      </c>
      <c r="W159" s="89">
        <f>VLOOKUP(A:A,'staff sales'!C:BA,51,)</f>
        <v>2</v>
      </c>
    </row>
    <row r="160" spans="1:23" x14ac:dyDescent="0.25">
      <c r="A160" s="8">
        <v>1060592951</v>
      </c>
      <c r="B160" s="8" t="s">
        <v>738</v>
      </c>
      <c r="C160" s="10" t="s">
        <v>556</v>
      </c>
      <c r="D160" s="10" t="s">
        <v>556</v>
      </c>
      <c r="E160" s="10" t="s">
        <v>201</v>
      </c>
      <c r="F160" s="10" t="s">
        <v>201</v>
      </c>
      <c r="G160" s="10" t="s">
        <v>1242</v>
      </c>
      <c r="H160" s="10" t="s">
        <v>112</v>
      </c>
      <c r="I160" s="10" t="s">
        <v>521</v>
      </c>
      <c r="J160" s="10">
        <v>73002</v>
      </c>
      <c r="K160" s="88">
        <f>VLOOKUP(A:A,'staff sales'!C:Q,15,)</f>
        <v>77216.55</v>
      </c>
      <c r="L160" s="89">
        <f>VLOOKUP(A:A,'staff sales'!C:T,18,)</f>
        <v>10171.299999999999</v>
      </c>
      <c r="M160" s="89">
        <f>VLOOKUP(A:A,'staff sales'!C:W,21,)</f>
        <v>13138.27</v>
      </c>
      <c r="N160" s="89">
        <f>VLOOKUP(A:A,'staff sales'!C:Z,24,)</f>
        <v>0</v>
      </c>
      <c r="O160" s="89">
        <f>VLOOKUP(A:A,'staff sales'!C:AC,27,)</f>
        <v>4</v>
      </c>
      <c r="P160" s="89">
        <f>VLOOKUP(A:A,'staff sales'!C:AF,30,)</f>
        <v>0</v>
      </c>
      <c r="Q160" s="89">
        <f>VLOOKUP(A:A,'staff sales'!C:AI,33,)</f>
        <v>55</v>
      </c>
      <c r="R160" s="89">
        <f>VLOOKUP(A:A,'staff sales'!C:AL,36,)</f>
        <v>1</v>
      </c>
      <c r="S160" s="89">
        <f>VLOOKUP(A:A,'staff sales'!C:AO,39,)</f>
        <v>3</v>
      </c>
      <c r="T160" s="89">
        <f>VLOOKUP(A:A,'staff sales'!C:AR,42,)</f>
        <v>1</v>
      </c>
      <c r="U160" s="89">
        <f>VLOOKUP(A:A,'staff sales'!C:AU,45,)</f>
        <v>4</v>
      </c>
      <c r="V160" s="89">
        <f>VLOOKUP(A:A,'staff sales'!C:AX,48,)</f>
        <v>1</v>
      </c>
      <c r="W160" s="89">
        <f>VLOOKUP(A:A,'staff sales'!C:BA,51,)</f>
        <v>1</v>
      </c>
    </row>
    <row r="161" spans="1:23" x14ac:dyDescent="0.25">
      <c r="A161" s="12">
        <v>1061370142</v>
      </c>
      <c r="B161" s="12" t="s">
        <v>1207</v>
      </c>
      <c r="C161" s="14" t="s">
        <v>556</v>
      </c>
      <c r="D161" s="14" t="s">
        <v>556</v>
      </c>
      <c r="E161" s="14" t="s">
        <v>211</v>
      </c>
      <c r="F161" s="14" t="s">
        <v>211</v>
      </c>
      <c r="G161" s="14" t="s">
        <v>1242</v>
      </c>
      <c r="H161" s="14" t="s">
        <v>112</v>
      </c>
      <c r="I161" s="14" t="s">
        <v>521</v>
      </c>
      <c r="J161" s="14">
        <v>73002</v>
      </c>
      <c r="K161" s="88">
        <f>VLOOKUP(A:A,'staff sales'!C:Q,15,)</f>
        <v>67900.009999999995</v>
      </c>
      <c r="L161" s="89">
        <f>VLOOKUP(A:A,'staff sales'!C:T,18,)</f>
        <v>0</v>
      </c>
      <c r="M161" s="89">
        <f>VLOOKUP(A:A,'staff sales'!C:W,21,)</f>
        <v>10716.1</v>
      </c>
      <c r="N161" s="89">
        <f>VLOOKUP(A:A,'staff sales'!C:Z,24,)</f>
        <v>0</v>
      </c>
      <c r="O161" s="89">
        <f>VLOOKUP(A:A,'staff sales'!C:AC,27,)</f>
        <v>13</v>
      </c>
      <c r="P161" s="89">
        <f>VLOOKUP(A:A,'staff sales'!C:AF,30,)</f>
        <v>0</v>
      </c>
      <c r="Q161" s="89">
        <f>VLOOKUP(A:A,'staff sales'!C:AI,33,)</f>
        <v>41</v>
      </c>
      <c r="R161" s="89">
        <f>VLOOKUP(A:A,'staff sales'!C:AL,36,)</f>
        <v>5</v>
      </c>
      <c r="S161" s="89">
        <f>VLOOKUP(A:A,'staff sales'!C:AO,39,)</f>
        <v>0</v>
      </c>
      <c r="T161" s="89">
        <f>VLOOKUP(A:A,'staff sales'!C:AR,42,)</f>
        <v>1</v>
      </c>
      <c r="U161" s="89">
        <f>VLOOKUP(A:A,'staff sales'!C:AU,45,)</f>
        <v>1</v>
      </c>
      <c r="V161" s="89">
        <f>VLOOKUP(A:A,'staff sales'!C:AX,48,)</f>
        <v>0</v>
      </c>
      <c r="W161" s="89">
        <f>VLOOKUP(A:A,'staff sales'!C:BA,51,)</f>
        <v>1</v>
      </c>
    </row>
    <row r="162" spans="1:23" x14ac:dyDescent="0.25">
      <c r="A162" s="12">
        <v>1030921751</v>
      </c>
      <c r="B162" s="12" t="s">
        <v>741</v>
      </c>
      <c r="C162" s="14" t="s">
        <v>556</v>
      </c>
      <c r="D162" s="14" t="s">
        <v>556</v>
      </c>
      <c r="E162" s="14" t="s">
        <v>213</v>
      </c>
      <c r="F162" s="14" t="s">
        <v>214</v>
      </c>
      <c r="G162" s="14" t="s">
        <v>1242</v>
      </c>
      <c r="H162" s="14" t="s">
        <v>112</v>
      </c>
      <c r="I162" s="14" t="s">
        <v>521</v>
      </c>
      <c r="J162" s="14">
        <v>73002</v>
      </c>
      <c r="K162" s="88">
        <f>VLOOKUP(A:A,'staff sales'!C:Q,15,)</f>
        <v>38116.539999999994</v>
      </c>
      <c r="L162" s="89">
        <f>VLOOKUP(A:A,'staff sales'!C:T,18,)</f>
        <v>6954.78</v>
      </c>
      <c r="M162" s="89">
        <f>VLOOKUP(A:A,'staff sales'!C:W,21,)</f>
        <v>6175.66</v>
      </c>
      <c r="N162" s="89">
        <f>VLOOKUP(A:A,'staff sales'!C:Z,24,)</f>
        <v>0</v>
      </c>
      <c r="O162" s="89">
        <f>VLOOKUP(A:A,'staff sales'!C:AC,27,)</f>
        <v>4</v>
      </c>
      <c r="P162" s="89">
        <f>VLOOKUP(A:A,'staff sales'!C:AF,30,)</f>
        <v>0</v>
      </c>
      <c r="Q162" s="89">
        <f>VLOOKUP(A:A,'staff sales'!C:AI,33,)</f>
        <v>36</v>
      </c>
      <c r="R162" s="89">
        <f>VLOOKUP(A:A,'staff sales'!C:AL,36,)</f>
        <v>1</v>
      </c>
      <c r="S162" s="89">
        <f>VLOOKUP(A:A,'staff sales'!C:AO,39,)</f>
        <v>2</v>
      </c>
      <c r="T162" s="89">
        <f>VLOOKUP(A:A,'staff sales'!C:AR,42,)</f>
        <v>0</v>
      </c>
      <c r="U162" s="89">
        <f>VLOOKUP(A:A,'staff sales'!C:AU,45,)</f>
        <v>1</v>
      </c>
      <c r="V162" s="89">
        <f>VLOOKUP(A:A,'staff sales'!C:AX,48,)</f>
        <v>0</v>
      </c>
      <c r="W162" s="89">
        <f>VLOOKUP(A:A,'staff sales'!C:BA,51,)</f>
        <v>0</v>
      </c>
    </row>
    <row r="163" spans="1:23" x14ac:dyDescent="0.25">
      <c r="A163" s="8">
        <v>1064548900</v>
      </c>
      <c r="B163" s="8" t="s">
        <v>742</v>
      </c>
      <c r="C163" s="10" t="s">
        <v>556</v>
      </c>
      <c r="D163" s="10" t="s">
        <v>556</v>
      </c>
      <c r="E163" s="10" t="s">
        <v>485</v>
      </c>
      <c r="F163" s="10" t="s">
        <v>485</v>
      </c>
      <c r="G163" s="10" t="s">
        <v>1242</v>
      </c>
      <c r="H163" s="10" t="s">
        <v>112</v>
      </c>
      <c r="I163" s="10" t="s">
        <v>521</v>
      </c>
      <c r="J163" s="10">
        <v>73002</v>
      </c>
      <c r="K163" s="88">
        <f>VLOOKUP(A:A,'staff sales'!C:Q,15,)</f>
        <v>52166.1</v>
      </c>
      <c r="L163" s="89">
        <f>VLOOKUP(A:A,'staff sales'!C:T,18,)</f>
        <v>6954.78</v>
      </c>
      <c r="M163" s="89">
        <f>VLOOKUP(A:A,'staff sales'!C:W,21,)</f>
        <v>12051.04</v>
      </c>
      <c r="N163" s="89">
        <f>VLOOKUP(A:A,'staff sales'!C:Z,24,)</f>
        <v>0</v>
      </c>
      <c r="O163" s="89">
        <f>VLOOKUP(A:A,'staff sales'!C:AC,27,)</f>
        <v>6</v>
      </c>
      <c r="P163" s="89">
        <f>VLOOKUP(A:A,'staff sales'!C:AF,30,)</f>
        <v>0</v>
      </c>
      <c r="Q163" s="89">
        <f>VLOOKUP(A:A,'staff sales'!C:AI,33,)</f>
        <v>29</v>
      </c>
      <c r="R163" s="89">
        <f>VLOOKUP(A:A,'staff sales'!C:AL,36,)</f>
        <v>0</v>
      </c>
      <c r="S163" s="89">
        <f>VLOOKUP(A:A,'staff sales'!C:AO,39,)</f>
        <v>3</v>
      </c>
      <c r="T163" s="89">
        <f>VLOOKUP(A:A,'staff sales'!C:AR,42,)</f>
        <v>2</v>
      </c>
      <c r="U163" s="89">
        <f>VLOOKUP(A:A,'staff sales'!C:AU,45,)</f>
        <v>3</v>
      </c>
      <c r="V163" s="89">
        <f>VLOOKUP(A:A,'staff sales'!C:AX,48,)</f>
        <v>0</v>
      </c>
      <c r="W163" s="89">
        <f>VLOOKUP(A:A,'staff sales'!C:BA,51,)</f>
        <v>1</v>
      </c>
    </row>
    <row r="164" spans="1:23" x14ac:dyDescent="0.25">
      <c r="A164" s="12">
        <v>1088904402</v>
      </c>
      <c r="B164" s="12" t="s">
        <v>737</v>
      </c>
      <c r="C164" s="14" t="s">
        <v>556</v>
      </c>
      <c r="D164" s="14" t="s">
        <v>556</v>
      </c>
      <c r="E164" s="14" t="s">
        <v>204</v>
      </c>
      <c r="F164" s="14" t="s">
        <v>204</v>
      </c>
      <c r="G164" s="14" t="s">
        <v>1242</v>
      </c>
      <c r="H164" s="14" t="s">
        <v>112</v>
      </c>
      <c r="I164" s="14" t="s">
        <v>521</v>
      </c>
      <c r="J164" s="14">
        <v>73002</v>
      </c>
      <c r="K164" s="88">
        <f>VLOOKUP(A:A,'staff sales'!C:Q,15,)</f>
        <v>92611.37</v>
      </c>
      <c r="L164" s="89">
        <f>VLOOKUP(A:A,'staff sales'!C:T,18,)</f>
        <v>6954.78</v>
      </c>
      <c r="M164" s="89">
        <f>VLOOKUP(A:A,'staff sales'!C:W,21,)</f>
        <v>16234.339999999998</v>
      </c>
      <c r="N164" s="89">
        <f>VLOOKUP(A:A,'staff sales'!C:Z,24,)</f>
        <v>0</v>
      </c>
      <c r="O164" s="89">
        <f>VLOOKUP(A:A,'staff sales'!C:AC,27,)</f>
        <v>11</v>
      </c>
      <c r="P164" s="89">
        <f>VLOOKUP(A:A,'staff sales'!C:AF,30,)</f>
        <v>2</v>
      </c>
      <c r="Q164" s="89">
        <f>VLOOKUP(A:A,'staff sales'!C:AI,33,)</f>
        <v>17</v>
      </c>
      <c r="R164" s="89">
        <f>VLOOKUP(A:A,'staff sales'!C:AL,36,)</f>
        <v>0</v>
      </c>
      <c r="S164" s="89">
        <f>VLOOKUP(A:A,'staff sales'!C:AO,39,)</f>
        <v>1</v>
      </c>
      <c r="T164" s="89">
        <f>VLOOKUP(A:A,'staff sales'!C:AR,42,)</f>
        <v>3</v>
      </c>
      <c r="U164" s="89">
        <f>VLOOKUP(A:A,'staff sales'!C:AU,45,)</f>
        <v>5</v>
      </c>
      <c r="V164" s="89">
        <f>VLOOKUP(A:A,'staff sales'!C:AX,48,)</f>
        <v>0</v>
      </c>
      <c r="W164" s="89">
        <f>VLOOKUP(A:A,'staff sales'!C:BA,51,)</f>
        <v>6</v>
      </c>
    </row>
    <row r="165" spans="1:23" x14ac:dyDescent="0.25">
      <c r="A165" s="8">
        <v>1046721559</v>
      </c>
      <c r="B165" s="8" t="s">
        <v>720</v>
      </c>
      <c r="C165" s="10" t="s">
        <v>556</v>
      </c>
      <c r="D165" s="10" t="s">
        <v>556</v>
      </c>
      <c r="E165" s="10" t="s">
        <v>206</v>
      </c>
      <c r="F165" s="10" t="s">
        <v>206</v>
      </c>
      <c r="G165" s="10" t="s">
        <v>1242</v>
      </c>
      <c r="H165" s="10" t="s">
        <v>112</v>
      </c>
      <c r="I165" s="10" t="s">
        <v>521</v>
      </c>
      <c r="J165" s="10">
        <v>73002</v>
      </c>
      <c r="K165" s="88">
        <f>VLOOKUP(A:A,'staff sales'!C:Q,15,)</f>
        <v>59453.919999999998</v>
      </c>
      <c r="L165" s="89">
        <f>VLOOKUP(A:A,'staff sales'!C:T,18,)</f>
        <v>3738.26</v>
      </c>
      <c r="M165" s="89">
        <f>VLOOKUP(A:A,'staff sales'!C:W,21,)</f>
        <v>16986.53</v>
      </c>
      <c r="N165" s="89">
        <f>VLOOKUP(A:A,'staff sales'!C:Z,24,)</f>
        <v>0</v>
      </c>
      <c r="O165" s="89">
        <f>VLOOKUP(A:A,'staff sales'!C:AC,27,)</f>
        <v>5</v>
      </c>
      <c r="P165" s="89">
        <f>VLOOKUP(A:A,'staff sales'!C:AF,30,)</f>
        <v>0</v>
      </c>
      <c r="Q165" s="89">
        <f>VLOOKUP(A:A,'staff sales'!C:AI,33,)</f>
        <v>29</v>
      </c>
      <c r="R165" s="89">
        <f>VLOOKUP(A:A,'staff sales'!C:AL,36,)</f>
        <v>0</v>
      </c>
      <c r="S165" s="89">
        <f>VLOOKUP(A:A,'staff sales'!C:AO,39,)</f>
        <v>0</v>
      </c>
      <c r="T165" s="89">
        <f>VLOOKUP(A:A,'staff sales'!C:AR,42,)</f>
        <v>3</v>
      </c>
      <c r="U165" s="89">
        <f>VLOOKUP(A:A,'staff sales'!C:AU,45,)</f>
        <v>2</v>
      </c>
      <c r="V165" s="89">
        <f>VLOOKUP(A:A,'staff sales'!C:AX,48,)</f>
        <v>0</v>
      </c>
      <c r="W165" s="89">
        <f>VLOOKUP(A:A,'staff sales'!C:BA,51,)</f>
        <v>3</v>
      </c>
    </row>
    <row r="166" spans="1:23" x14ac:dyDescent="0.25">
      <c r="A166" s="12">
        <v>1046948137</v>
      </c>
      <c r="B166" s="12" t="s">
        <v>743</v>
      </c>
      <c r="C166" s="14" t="s">
        <v>547</v>
      </c>
      <c r="D166" s="14" t="s">
        <v>547</v>
      </c>
      <c r="E166" s="14">
        <v>0</v>
      </c>
      <c r="F166" s="14">
        <v>0</v>
      </c>
      <c r="G166" s="14" t="s">
        <v>1242</v>
      </c>
      <c r="H166" s="14" t="s">
        <v>30</v>
      </c>
      <c r="I166" s="14" t="s">
        <v>548</v>
      </c>
      <c r="J166" s="14" t="s">
        <v>549</v>
      </c>
      <c r="K166" s="88">
        <f>VLOOKUP(A:A,'staff sales'!C:Q,15,)</f>
        <v>0</v>
      </c>
      <c r="L166" s="89">
        <f>VLOOKUP(A:A,'staff sales'!C:T,18,)</f>
        <v>0</v>
      </c>
      <c r="M166" s="89">
        <f>VLOOKUP(A:A,'staff sales'!C:W,21,)</f>
        <v>0</v>
      </c>
      <c r="N166" s="89">
        <f>VLOOKUP(A:A,'staff sales'!C:Z,24,)</f>
        <v>0</v>
      </c>
      <c r="O166" s="89">
        <f>VLOOKUP(A:A,'staff sales'!C:AC,27,)</f>
        <v>0</v>
      </c>
      <c r="P166" s="89">
        <f>VLOOKUP(A:A,'staff sales'!C:AF,30,)</f>
        <v>0</v>
      </c>
      <c r="Q166" s="89">
        <f>VLOOKUP(A:A,'staff sales'!C:AI,33,)</f>
        <v>0</v>
      </c>
      <c r="R166" s="89">
        <f>VLOOKUP(A:A,'staff sales'!C:AL,36,)</f>
        <v>0</v>
      </c>
      <c r="S166" s="89">
        <f>VLOOKUP(A:A,'staff sales'!C:AO,39,)</f>
        <v>0</v>
      </c>
      <c r="T166" s="89">
        <f>VLOOKUP(A:A,'staff sales'!C:AR,42,)</f>
        <v>0</v>
      </c>
      <c r="U166" s="89">
        <f>VLOOKUP(A:A,'staff sales'!C:AU,45,)</f>
        <v>0</v>
      </c>
      <c r="V166" s="89">
        <f>VLOOKUP(A:A,'staff sales'!C:AX,48,)</f>
        <v>0</v>
      </c>
      <c r="W166" s="89">
        <f>VLOOKUP(A:A,'staff sales'!C:BA,51,)</f>
        <v>0</v>
      </c>
    </row>
    <row r="167" spans="1:23" x14ac:dyDescent="0.25">
      <c r="A167" s="8">
        <v>1050012028</v>
      </c>
      <c r="B167" s="8" t="s">
        <v>744</v>
      </c>
      <c r="C167" s="10" t="s">
        <v>551</v>
      </c>
      <c r="D167" s="10" t="s">
        <v>551</v>
      </c>
      <c r="E167" s="10" t="s">
        <v>31</v>
      </c>
      <c r="F167" s="10" t="s">
        <v>31</v>
      </c>
      <c r="G167" s="10" t="s">
        <v>1242</v>
      </c>
      <c r="H167" s="10" t="s">
        <v>30</v>
      </c>
      <c r="I167" s="10" t="s">
        <v>745</v>
      </c>
      <c r="J167" s="10">
        <v>73011</v>
      </c>
      <c r="K167" s="88">
        <f>VLOOKUP(A:A,'staff sales'!C:Q,15,)</f>
        <v>0</v>
      </c>
      <c r="L167" s="89">
        <f>VLOOKUP(A:A,'staff sales'!C:T,18,)</f>
        <v>0</v>
      </c>
      <c r="M167" s="89">
        <f>VLOOKUP(A:A,'staff sales'!C:W,21,)</f>
        <v>0</v>
      </c>
      <c r="N167" s="89">
        <f>VLOOKUP(A:A,'staff sales'!C:Z,24,)</f>
        <v>0</v>
      </c>
      <c r="O167" s="89">
        <f>VLOOKUP(A:A,'staff sales'!C:AC,27,)</f>
        <v>0</v>
      </c>
      <c r="P167" s="89">
        <f>VLOOKUP(A:A,'staff sales'!C:AF,30,)</f>
        <v>0</v>
      </c>
      <c r="Q167" s="89">
        <f>VLOOKUP(A:A,'staff sales'!C:AI,33,)</f>
        <v>1</v>
      </c>
      <c r="R167" s="89">
        <f>VLOOKUP(A:A,'staff sales'!C:AL,36,)</f>
        <v>0</v>
      </c>
      <c r="S167" s="89">
        <f>VLOOKUP(A:A,'staff sales'!C:AO,39,)</f>
        <v>0</v>
      </c>
      <c r="T167" s="89">
        <f>VLOOKUP(A:A,'staff sales'!C:AR,42,)</f>
        <v>0</v>
      </c>
      <c r="U167" s="89">
        <f>VLOOKUP(A:A,'staff sales'!C:AU,45,)</f>
        <v>0</v>
      </c>
      <c r="V167" s="89">
        <f>VLOOKUP(A:A,'staff sales'!C:AX,48,)</f>
        <v>0</v>
      </c>
      <c r="W167" s="89">
        <f>VLOOKUP(A:A,'staff sales'!C:BA,51,)</f>
        <v>0</v>
      </c>
    </row>
    <row r="168" spans="1:23" x14ac:dyDescent="0.25">
      <c r="A168" s="32">
        <v>1051719266</v>
      </c>
      <c r="B168" s="32" t="s">
        <v>752</v>
      </c>
      <c r="C168" s="26" t="s">
        <v>554</v>
      </c>
      <c r="D168" s="26" t="s">
        <v>554</v>
      </c>
      <c r="E168" s="26" t="s">
        <v>37</v>
      </c>
      <c r="F168" s="26" t="s">
        <v>37</v>
      </c>
      <c r="G168" s="26" t="s">
        <v>1242</v>
      </c>
      <c r="H168" s="26" t="s">
        <v>30</v>
      </c>
      <c r="I168" s="26" t="s">
        <v>745</v>
      </c>
      <c r="J168" s="26">
        <v>73011</v>
      </c>
      <c r="K168" s="88">
        <f>VLOOKUP(A:A,'staff sales'!C:Q,15,)</f>
        <v>5400</v>
      </c>
      <c r="L168" s="89">
        <f>VLOOKUP(A:A,'staff sales'!C:T,18,)</f>
        <v>0</v>
      </c>
      <c r="M168" s="89">
        <f>VLOOKUP(A:A,'staff sales'!C:W,21,)</f>
        <v>2380.4300000000003</v>
      </c>
      <c r="N168" s="89">
        <f>VLOOKUP(A:A,'staff sales'!C:Z,24,)</f>
        <v>0</v>
      </c>
      <c r="O168" s="89">
        <f>VLOOKUP(A:A,'staff sales'!C:AC,27,)</f>
        <v>1</v>
      </c>
      <c r="P168" s="89">
        <f>VLOOKUP(A:A,'staff sales'!C:AF,30,)</f>
        <v>0</v>
      </c>
      <c r="Q168" s="89">
        <f>VLOOKUP(A:A,'staff sales'!C:AI,33,)</f>
        <v>13</v>
      </c>
      <c r="R168" s="89">
        <f>VLOOKUP(A:A,'staff sales'!C:AL,36,)</f>
        <v>1</v>
      </c>
      <c r="S168" s="89">
        <f>VLOOKUP(A:A,'staff sales'!C:AO,39,)</f>
        <v>2</v>
      </c>
      <c r="T168" s="89">
        <f>VLOOKUP(A:A,'staff sales'!C:AR,42,)</f>
        <v>0</v>
      </c>
      <c r="U168" s="89">
        <f>VLOOKUP(A:A,'staff sales'!C:AU,45,)</f>
        <v>1</v>
      </c>
      <c r="V168" s="89">
        <f>VLOOKUP(A:A,'staff sales'!C:AX,48,)</f>
        <v>0</v>
      </c>
      <c r="W168" s="89">
        <f>VLOOKUP(A:A,'staff sales'!C:BA,51,)</f>
        <v>0</v>
      </c>
    </row>
    <row r="169" spans="1:23" x14ac:dyDescent="0.25">
      <c r="A169" s="5">
        <v>1072831629</v>
      </c>
      <c r="B169" s="5" t="s">
        <v>750</v>
      </c>
      <c r="C169" s="33" t="s">
        <v>556</v>
      </c>
      <c r="D169" s="33" t="s">
        <v>556</v>
      </c>
      <c r="E169" s="33" t="s">
        <v>32</v>
      </c>
      <c r="F169" s="33" t="s">
        <v>33</v>
      </c>
      <c r="G169" s="33" t="s">
        <v>1242</v>
      </c>
      <c r="H169" s="33" t="s">
        <v>30</v>
      </c>
      <c r="I169" s="33" t="s">
        <v>745</v>
      </c>
      <c r="J169" s="33">
        <v>73011</v>
      </c>
      <c r="K169" s="88">
        <f>VLOOKUP(A:A,'staff sales'!C:Q,15,)</f>
        <v>137200.06</v>
      </c>
      <c r="L169" s="89">
        <f>VLOOKUP(A:A,'staff sales'!C:T,18,)</f>
        <v>8349.57</v>
      </c>
      <c r="M169" s="89">
        <f>VLOOKUP(A:A,'staff sales'!C:W,21,)</f>
        <v>24300.859999999997</v>
      </c>
      <c r="N169" s="89">
        <f>VLOOKUP(A:A,'staff sales'!C:Z,24,)</f>
        <v>0</v>
      </c>
      <c r="O169" s="89">
        <f>VLOOKUP(A:A,'staff sales'!C:AC,27,)</f>
        <v>14</v>
      </c>
      <c r="P169" s="89">
        <f>VLOOKUP(A:A,'staff sales'!C:AF,30,)</f>
        <v>1</v>
      </c>
      <c r="Q169" s="89">
        <f>VLOOKUP(A:A,'staff sales'!C:AI,33,)</f>
        <v>125</v>
      </c>
      <c r="R169" s="89">
        <f>VLOOKUP(A:A,'staff sales'!C:AL,36,)</f>
        <v>4</v>
      </c>
      <c r="S169" s="89">
        <f>VLOOKUP(A:A,'staff sales'!C:AO,39,)</f>
        <v>2</v>
      </c>
      <c r="T169" s="89">
        <f>VLOOKUP(A:A,'staff sales'!C:AR,42,)</f>
        <v>4</v>
      </c>
      <c r="U169" s="89">
        <f>VLOOKUP(A:A,'staff sales'!C:AU,45,)</f>
        <v>1</v>
      </c>
      <c r="V169" s="89">
        <f>VLOOKUP(A:A,'staff sales'!C:AX,48,)</f>
        <v>0</v>
      </c>
      <c r="W169" s="89">
        <f>VLOOKUP(A:A,'staff sales'!C:BA,51,)</f>
        <v>0</v>
      </c>
    </row>
    <row r="170" spans="1:23" x14ac:dyDescent="0.25">
      <c r="A170" s="32">
        <v>1091887388</v>
      </c>
      <c r="B170" s="32" t="s">
        <v>756</v>
      </c>
      <c r="C170" s="26" t="s">
        <v>556</v>
      </c>
      <c r="D170" s="26" t="s">
        <v>556</v>
      </c>
      <c r="E170" s="26" t="s">
        <v>492</v>
      </c>
      <c r="F170" s="26" t="s">
        <v>492</v>
      </c>
      <c r="G170" s="26" t="s">
        <v>1242</v>
      </c>
      <c r="H170" s="26" t="s">
        <v>30</v>
      </c>
      <c r="I170" s="26" t="s">
        <v>745</v>
      </c>
      <c r="J170" s="26">
        <v>73011</v>
      </c>
      <c r="K170" s="88">
        <f>VLOOKUP(A:A,'staff sales'!C:Q,15,)</f>
        <v>26364.34</v>
      </c>
      <c r="L170" s="89">
        <f>VLOOKUP(A:A,'staff sales'!C:T,18,)</f>
        <v>3390.44</v>
      </c>
      <c r="M170" s="89">
        <f>VLOOKUP(A:A,'staff sales'!C:W,21,)</f>
        <v>4084.7799999999997</v>
      </c>
      <c r="N170" s="89">
        <f>VLOOKUP(A:A,'staff sales'!C:Z,24,)</f>
        <v>0</v>
      </c>
      <c r="O170" s="89">
        <f>VLOOKUP(A:A,'staff sales'!C:AC,27,)</f>
        <v>3</v>
      </c>
      <c r="P170" s="89">
        <f>VLOOKUP(A:A,'staff sales'!C:AF,30,)</f>
        <v>0</v>
      </c>
      <c r="Q170" s="89">
        <f>VLOOKUP(A:A,'staff sales'!C:AI,33,)</f>
        <v>20</v>
      </c>
      <c r="R170" s="89">
        <f>VLOOKUP(A:A,'staff sales'!C:AL,36,)</f>
        <v>1</v>
      </c>
      <c r="S170" s="89">
        <f>VLOOKUP(A:A,'staff sales'!C:AO,39,)</f>
        <v>1</v>
      </c>
      <c r="T170" s="89">
        <f>VLOOKUP(A:A,'staff sales'!C:AR,42,)</f>
        <v>1</v>
      </c>
      <c r="U170" s="89">
        <f>VLOOKUP(A:A,'staff sales'!C:AU,45,)</f>
        <v>0</v>
      </c>
      <c r="V170" s="89">
        <f>VLOOKUP(A:A,'staff sales'!C:AX,48,)</f>
        <v>0</v>
      </c>
      <c r="W170" s="89">
        <f>VLOOKUP(A:A,'staff sales'!C:BA,51,)</f>
        <v>0</v>
      </c>
    </row>
    <row r="171" spans="1:23" x14ac:dyDescent="0.25">
      <c r="A171" s="5">
        <v>1122522244</v>
      </c>
      <c r="B171" s="5" t="s">
        <v>747</v>
      </c>
      <c r="C171" s="33" t="s">
        <v>556</v>
      </c>
      <c r="D171" s="33" t="s">
        <v>556</v>
      </c>
      <c r="E171" s="33" t="s">
        <v>527</v>
      </c>
      <c r="F171" s="33" t="s">
        <v>527</v>
      </c>
      <c r="G171" s="33" t="s">
        <v>1242</v>
      </c>
      <c r="H171" s="33" t="s">
        <v>30</v>
      </c>
      <c r="I171" s="33" t="s">
        <v>745</v>
      </c>
      <c r="J171" s="33">
        <v>73011</v>
      </c>
      <c r="K171" s="88">
        <f>VLOOKUP(A:A,'staff sales'!C:Q,15,)</f>
        <v>220706.15000000002</v>
      </c>
      <c r="L171" s="89">
        <f>VLOOKUP(A:A,'staff sales'!C:T,18,)</f>
        <v>9482.619999999999</v>
      </c>
      <c r="M171" s="89">
        <f>VLOOKUP(A:A,'staff sales'!C:W,21,)</f>
        <v>27690.85</v>
      </c>
      <c r="N171" s="89">
        <f>VLOOKUP(A:A,'staff sales'!C:Z,24,)</f>
        <v>0</v>
      </c>
      <c r="O171" s="89">
        <f>VLOOKUP(A:A,'staff sales'!C:AC,27,)</f>
        <v>9</v>
      </c>
      <c r="P171" s="89">
        <f>VLOOKUP(A:A,'staff sales'!C:AF,30,)</f>
        <v>1</v>
      </c>
      <c r="Q171" s="89">
        <f>VLOOKUP(A:A,'staff sales'!C:AI,33,)</f>
        <v>110</v>
      </c>
      <c r="R171" s="89">
        <f>VLOOKUP(A:A,'staff sales'!C:AL,36,)</f>
        <v>5</v>
      </c>
      <c r="S171" s="89">
        <f>VLOOKUP(A:A,'staff sales'!C:AO,39,)</f>
        <v>3</v>
      </c>
      <c r="T171" s="89">
        <f>VLOOKUP(A:A,'staff sales'!C:AR,42,)</f>
        <v>2</v>
      </c>
      <c r="U171" s="89">
        <f>VLOOKUP(A:A,'staff sales'!C:AU,45,)</f>
        <v>2</v>
      </c>
      <c r="V171" s="89">
        <f>VLOOKUP(A:A,'staff sales'!C:AX,48,)</f>
        <v>0</v>
      </c>
      <c r="W171" s="89">
        <f>VLOOKUP(A:A,'staff sales'!C:BA,51,)</f>
        <v>4</v>
      </c>
    </row>
    <row r="172" spans="1:23" x14ac:dyDescent="0.25">
      <c r="A172" s="32">
        <v>1094839089</v>
      </c>
      <c r="B172" s="32" t="s">
        <v>749</v>
      </c>
      <c r="C172" s="26" t="s">
        <v>556</v>
      </c>
      <c r="D172" s="26" t="s">
        <v>556</v>
      </c>
      <c r="E172" s="26" t="s">
        <v>479</v>
      </c>
      <c r="F172" s="26" t="s">
        <v>479</v>
      </c>
      <c r="G172" s="26" t="s">
        <v>1242</v>
      </c>
      <c r="H172" s="26" t="s">
        <v>30</v>
      </c>
      <c r="I172" s="26" t="s">
        <v>745</v>
      </c>
      <c r="J172" s="26">
        <v>73011</v>
      </c>
      <c r="K172" s="88">
        <f>VLOOKUP(A:A,'staff sales'!C:Q,15,)</f>
        <v>71512.19</v>
      </c>
      <c r="L172" s="89">
        <f>VLOOKUP(A:A,'staff sales'!C:T,18,)</f>
        <v>11171.31</v>
      </c>
      <c r="M172" s="89">
        <f>VLOOKUP(A:A,'staff sales'!C:W,21,)</f>
        <v>4563.9100000000008</v>
      </c>
      <c r="N172" s="89">
        <f>VLOOKUP(A:A,'staff sales'!C:Z,24,)</f>
        <v>2470</v>
      </c>
      <c r="O172" s="89">
        <f>VLOOKUP(A:A,'staff sales'!C:AC,27,)</f>
        <v>18</v>
      </c>
      <c r="P172" s="89">
        <f>VLOOKUP(A:A,'staff sales'!C:AF,30,)</f>
        <v>1</v>
      </c>
      <c r="Q172" s="89">
        <f>VLOOKUP(A:A,'staff sales'!C:AI,33,)</f>
        <v>19</v>
      </c>
      <c r="R172" s="89">
        <f>VLOOKUP(A:A,'staff sales'!C:AL,36,)</f>
        <v>1</v>
      </c>
      <c r="S172" s="89">
        <f>VLOOKUP(A:A,'staff sales'!C:AO,39,)</f>
        <v>3</v>
      </c>
      <c r="T172" s="89">
        <f>VLOOKUP(A:A,'staff sales'!C:AR,42,)</f>
        <v>3</v>
      </c>
      <c r="U172" s="89">
        <f>VLOOKUP(A:A,'staff sales'!C:AU,45,)</f>
        <v>1</v>
      </c>
      <c r="V172" s="89">
        <f>VLOOKUP(A:A,'staff sales'!C:AX,48,)</f>
        <v>0</v>
      </c>
      <c r="W172" s="89">
        <f>VLOOKUP(A:A,'staff sales'!C:BA,51,)</f>
        <v>0</v>
      </c>
    </row>
    <row r="173" spans="1:23" x14ac:dyDescent="0.25">
      <c r="A173" s="5">
        <v>1085093654</v>
      </c>
      <c r="B173" s="5" t="s">
        <v>757</v>
      </c>
      <c r="C173" s="33" t="s">
        <v>556</v>
      </c>
      <c r="D173" s="33" t="s">
        <v>556</v>
      </c>
      <c r="E173" s="33" t="s">
        <v>40</v>
      </c>
      <c r="F173" s="33" t="s">
        <v>40</v>
      </c>
      <c r="G173" s="33" t="s">
        <v>1242</v>
      </c>
      <c r="H173" s="33" t="s">
        <v>30</v>
      </c>
      <c r="I173" s="33" t="s">
        <v>745</v>
      </c>
      <c r="J173" s="33">
        <v>73011</v>
      </c>
      <c r="K173" s="88">
        <f>VLOOKUP(A:A,'staff sales'!C:Q,15,)</f>
        <v>186050.47</v>
      </c>
      <c r="L173" s="89">
        <f>VLOOKUP(A:A,'staff sales'!C:T,18,)</f>
        <v>20886.080000000002</v>
      </c>
      <c r="M173" s="89">
        <f>VLOOKUP(A:A,'staff sales'!C:W,21,)</f>
        <v>55835.01</v>
      </c>
      <c r="N173" s="89">
        <f>VLOOKUP(A:A,'staff sales'!C:Z,24,)</f>
        <v>0</v>
      </c>
      <c r="O173" s="89">
        <f>VLOOKUP(A:A,'staff sales'!C:AC,27,)</f>
        <v>15</v>
      </c>
      <c r="P173" s="89">
        <f>VLOOKUP(A:A,'staff sales'!C:AF,30,)</f>
        <v>1</v>
      </c>
      <c r="Q173" s="89">
        <f>VLOOKUP(A:A,'staff sales'!C:AI,33,)</f>
        <v>99</v>
      </c>
      <c r="R173" s="89">
        <f>VLOOKUP(A:A,'staff sales'!C:AL,36,)</f>
        <v>1</v>
      </c>
      <c r="S173" s="89">
        <f>VLOOKUP(A:A,'staff sales'!C:AO,39,)</f>
        <v>3</v>
      </c>
      <c r="T173" s="89">
        <f>VLOOKUP(A:A,'staff sales'!C:AR,42,)</f>
        <v>5</v>
      </c>
      <c r="U173" s="89">
        <f>VLOOKUP(A:A,'staff sales'!C:AU,45,)</f>
        <v>4</v>
      </c>
      <c r="V173" s="89">
        <f>VLOOKUP(A:A,'staff sales'!C:AX,48,)</f>
        <v>0</v>
      </c>
      <c r="W173" s="89">
        <f>VLOOKUP(A:A,'staff sales'!C:BA,51,)</f>
        <v>23</v>
      </c>
    </row>
    <row r="174" spans="1:23" x14ac:dyDescent="0.25">
      <c r="A174" s="32">
        <v>1062485147</v>
      </c>
      <c r="B174" s="32" t="s">
        <v>746</v>
      </c>
      <c r="C174" s="26" t="s">
        <v>554</v>
      </c>
      <c r="D174" s="26" t="s">
        <v>554</v>
      </c>
      <c r="E174" s="26" t="s">
        <v>426</v>
      </c>
      <c r="F174" s="26" t="s">
        <v>426</v>
      </c>
      <c r="G174" s="26" t="s">
        <v>1242</v>
      </c>
      <c r="H174" s="26" t="s">
        <v>30</v>
      </c>
      <c r="I174" s="26" t="s">
        <v>745</v>
      </c>
      <c r="J174" s="26">
        <v>73011</v>
      </c>
      <c r="K174" s="88">
        <f>VLOOKUP(A:A,'staff sales'!C:Q,15,)</f>
        <v>5825.22</v>
      </c>
      <c r="L174" s="89">
        <f>VLOOKUP(A:A,'staff sales'!C:T,18,)</f>
        <v>0</v>
      </c>
      <c r="M174" s="89">
        <f>VLOOKUP(A:A,'staff sales'!C:W,21,)</f>
        <v>0</v>
      </c>
      <c r="N174" s="89">
        <f>VLOOKUP(A:A,'staff sales'!C:Z,24,)</f>
        <v>0</v>
      </c>
      <c r="O174" s="89">
        <f>VLOOKUP(A:A,'staff sales'!C:AC,27,)</f>
        <v>1</v>
      </c>
      <c r="P174" s="89">
        <f>VLOOKUP(A:A,'staff sales'!C:AF,30,)</f>
        <v>1</v>
      </c>
      <c r="Q174" s="89">
        <f>VLOOKUP(A:A,'staff sales'!C:AI,33,)</f>
        <v>4</v>
      </c>
      <c r="R174" s="89">
        <f>VLOOKUP(A:A,'staff sales'!C:AL,36,)</f>
        <v>0</v>
      </c>
      <c r="S174" s="89">
        <f>VLOOKUP(A:A,'staff sales'!C:AO,39,)</f>
        <v>1</v>
      </c>
      <c r="T174" s="89">
        <f>VLOOKUP(A:A,'staff sales'!C:AR,42,)</f>
        <v>0</v>
      </c>
      <c r="U174" s="89">
        <f>VLOOKUP(A:A,'staff sales'!C:AU,45,)</f>
        <v>0</v>
      </c>
      <c r="V174" s="89">
        <f>VLOOKUP(A:A,'staff sales'!C:AX,48,)</f>
        <v>0</v>
      </c>
      <c r="W174" s="89">
        <f>VLOOKUP(A:A,'staff sales'!C:BA,51,)</f>
        <v>0</v>
      </c>
    </row>
    <row r="175" spans="1:23" x14ac:dyDescent="0.25">
      <c r="A175" s="5">
        <v>1078297759</v>
      </c>
      <c r="B175" s="5" t="s">
        <v>753</v>
      </c>
      <c r="C175" s="33" t="s">
        <v>556</v>
      </c>
      <c r="D175" s="33" t="s">
        <v>556</v>
      </c>
      <c r="E175" s="33" t="s">
        <v>754</v>
      </c>
      <c r="F175" s="33" t="s">
        <v>754</v>
      </c>
      <c r="G175" s="33" t="s">
        <v>1242</v>
      </c>
      <c r="H175" s="33" t="s">
        <v>30</v>
      </c>
      <c r="I175" s="33" t="s">
        <v>745</v>
      </c>
      <c r="J175" s="33">
        <v>73011</v>
      </c>
      <c r="K175" s="88">
        <f>VLOOKUP(A:A,'staff sales'!C:Q,15,)</f>
        <v>95650.45</v>
      </c>
      <c r="L175" s="89">
        <f>VLOOKUP(A:A,'staff sales'!C:T,18,)</f>
        <v>2934.49</v>
      </c>
      <c r="M175" s="89">
        <f>VLOOKUP(A:A,'staff sales'!C:W,21,)</f>
        <v>21775.459999999995</v>
      </c>
      <c r="N175" s="89">
        <f>VLOOKUP(A:A,'staff sales'!C:Z,24,)</f>
        <v>0</v>
      </c>
      <c r="O175" s="89">
        <f>VLOOKUP(A:A,'staff sales'!C:AC,27,)</f>
        <v>7</v>
      </c>
      <c r="P175" s="89">
        <f>VLOOKUP(A:A,'staff sales'!C:AF,30,)</f>
        <v>2</v>
      </c>
      <c r="Q175" s="89">
        <f>VLOOKUP(A:A,'staff sales'!C:AI,33,)</f>
        <v>89</v>
      </c>
      <c r="R175" s="89">
        <f>VLOOKUP(A:A,'staff sales'!C:AL,36,)</f>
        <v>2</v>
      </c>
      <c r="S175" s="89">
        <f>VLOOKUP(A:A,'staff sales'!C:AO,39,)</f>
        <v>3</v>
      </c>
      <c r="T175" s="89">
        <f>VLOOKUP(A:A,'staff sales'!C:AR,42,)</f>
        <v>2</v>
      </c>
      <c r="U175" s="89">
        <f>VLOOKUP(A:A,'staff sales'!C:AU,45,)</f>
        <v>1</v>
      </c>
      <c r="V175" s="89">
        <f>VLOOKUP(A:A,'staff sales'!C:AX,48,)</f>
        <v>0</v>
      </c>
      <c r="W175" s="89">
        <f>VLOOKUP(A:A,'staff sales'!C:BA,51,)</f>
        <v>3</v>
      </c>
    </row>
    <row r="176" spans="1:23" x14ac:dyDescent="0.25">
      <c r="A176" s="32">
        <v>1067502060</v>
      </c>
      <c r="B176" s="32" t="s">
        <v>748</v>
      </c>
      <c r="C176" s="26" t="s">
        <v>556</v>
      </c>
      <c r="D176" s="26" t="s">
        <v>556</v>
      </c>
      <c r="E176" s="26" t="s">
        <v>481</v>
      </c>
      <c r="F176" s="26" t="s">
        <v>481</v>
      </c>
      <c r="G176" s="26" t="s">
        <v>1242</v>
      </c>
      <c r="H176" s="26" t="s">
        <v>30</v>
      </c>
      <c r="I176" s="26" t="s">
        <v>745</v>
      </c>
      <c r="J176" s="26">
        <v>73011</v>
      </c>
      <c r="K176" s="88">
        <f>VLOOKUP(A:A,'staff sales'!C:Q,15,)</f>
        <v>108623.52</v>
      </c>
      <c r="L176" s="89">
        <f>VLOOKUP(A:A,'staff sales'!C:T,18,)</f>
        <v>3564.35</v>
      </c>
      <c r="M176" s="89">
        <f>VLOOKUP(A:A,'staff sales'!C:W,21,)</f>
        <v>12309.129999999997</v>
      </c>
      <c r="N176" s="89">
        <f>VLOOKUP(A:A,'staff sales'!C:Z,24,)</f>
        <v>0</v>
      </c>
      <c r="O176" s="89">
        <f>VLOOKUP(A:A,'staff sales'!C:AC,27,)</f>
        <v>6</v>
      </c>
      <c r="P176" s="89">
        <f>VLOOKUP(A:A,'staff sales'!C:AF,30,)</f>
        <v>0</v>
      </c>
      <c r="Q176" s="89">
        <f>VLOOKUP(A:A,'staff sales'!C:AI,33,)</f>
        <v>61</v>
      </c>
      <c r="R176" s="89">
        <f>VLOOKUP(A:A,'staff sales'!C:AL,36,)</f>
        <v>0</v>
      </c>
      <c r="S176" s="89">
        <f>VLOOKUP(A:A,'staff sales'!C:AO,39,)</f>
        <v>1</v>
      </c>
      <c r="T176" s="89">
        <f>VLOOKUP(A:A,'staff sales'!C:AR,42,)</f>
        <v>3</v>
      </c>
      <c r="U176" s="89">
        <f>VLOOKUP(A:A,'staff sales'!C:AU,45,)</f>
        <v>2</v>
      </c>
      <c r="V176" s="89">
        <f>VLOOKUP(A:A,'staff sales'!C:AX,48,)</f>
        <v>0</v>
      </c>
      <c r="W176" s="89">
        <f>VLOOKUP(A:A,'staff sales'!C:BA,51,)</f>
        <v>1</v>
      </c>
    </row>
    <row r="177" spans="1:23" x14ac:dyDescent="0.25">
      <c r="A177" s="5">
        <v>1088445323</v>
      </c>
      <c r="B177" s="5" t="s">
        <v>787</v>
      </c>
      <c r="C177" s="33" t="s">
        <v>556</v>
      </c>
      <c r="D177" s="33" t="s">
        <v>556</v>
      </c>
      <c r="E177" s="33" t="s">
        <v>38</v>
      </c>
      <c r="F177" s="33" t="s">
        <v>38</v>
      </c>
      <c r="G177" s="33" t="s">
        <v>1242</v>
      </c>
      <c r="H177" s="33" t="s">
        <v>30</v>
      </c>
      <c r="I177" s="33" t="s">
        <v>745</v>
      </c>
      <c r="J177" s="33">
        <v>73011</v>
      </c>
      <c r="K177" s="88">
        <f>VLOOKUP(A:A,'staff sales'!C:Q,15,)</f>
        <v>223023.48000000004</v>
      </c>
      <c r="L177" s="89">
        <f>VLOOKUP(A:A,'staff sales'!C:T,18,)</f>
        <v>11212.72</v>
      </c>
      <c r="M177" s="89">
        <f>VLOOKUP(A:A,'staff sales'!C:W,21,)</f>
        <v>33092.899999999994</v>
      </c>
      <c r="N177" s="89">
        <f>VLOOKUP(A:A,'staff sales'!C:Z,24,)</f>
        <v>0</v>
      </c>
      <c r="O177" s="89">
        <f>VLOOKUP(A:A,'staff sales'!C:AC,27,)</f>
        <v>12</v>
      </c>
      <c r="P177" s="89">
        <f>VLOOKUP(A:A,'staff sales'!C:AF,30,)</f>
        <v>2</v>
      </c>
      <c r="Q177" s="89">
        <f>VLOOKUP(A:A,'staff sales'!C:AI,33,)</f>
        <v>172</v>
      </c>
      <c r="R177" s="89">
        <f>VLOOKUP(A:A,'staff sales'!C:AL,36,)</f>
        <v>4</v>
      </c>
      <c r="S177" s="89">
        <f>VLOOKUP(A:A,'staff sales'!C:AO,39,)</f>
        <v>0</v>
      </c>
      <c r="T177" s="89">
        <f>VLOOKUP(A:A,'staff sales'!C:AR,42,)</f>
        <v>0</v>
      </c>
      <c r="U177" s="89">
        <f>VLOOKUP(A:A,'staff sales'!C:AU,45,)</f>
        <v>2</v>
      </c>
      <c r="V177" s="89">
        <f>VLOOKUP(A:A,'staff sales'!C:AX,48,)</f>
        <v>0</v>
      </c>
      <c r="W177" s="89">
        <f>VLOOKUP(A:A,'staff sales'!C:BA,51,)</f>
        <v>1</v>
      </c>
    </row>
    <row r="178" spans="1:23" x14ac:dyDescent="0.25">
      <c r="A178" s="32">
        <v>1087908651</v>
      </c>
      <c r="B178" s="32" t="s">
        <v>751</v>
      </c>
      <c r="C178" s="26" t="s">
        <v>556</v>
      </c>
      <c r="D178" s="26" t="s">
        <v>556</v>
      </c>
      <c r="E178" s="26" t="s">
        <v>537</v>
      </c>
      <c r="F178" s="26" t="s">
        <v>537</v>
      </c>
      <c r="G178" s="26" t="s">
        <v>1242</v>
      </c>
      <c r="H178" s="26" t="s">
        <v>30</v>
      </c>
      <c r="I178" s="26" t="s">
        <v>745</v>
      </c>
      <c r="J178" s="26">
        <v>73011</v>
      </c>
      <c r="K178" s="88">
        <f>VLOOKUP(A:A,'staff sales'!C:Q,15,)</f>
        <v>177248.75000000003</v>
      </c>
      <c r="L178" s="89">
        <f>VLOOKUP(A:A,'staff sales'!C:T,18,)</f>
        <v>19573.7</v>
      </c>
      <c r="M178" s="89">
        <f>VLOOKUP(A:A,'staff sales'!C:W,21,)</f>
        <v>16086.29</v>
      </c>
      <c r="N178" s="89">
        <f>VLOOKUP(A:A,'staff sales'!C:Z,24,)</f>
        <v>0</v>
      </c>
      <c r="O178" s="89">
        <f>VLOOKUP(A:A,'staff sales'!C:AC,27,)</f>
        <v>16</v>
      </c>
      <c r="P178" s="89">
        <f>VLOOKUP(A:A,'staff sales'!C:AF,30,)</f>
        <v>1</v>
      </c>
      <c r="Q178" s="89">
        <f>VLOOKUP(A:A,'staff sales'!C:AI,33,)</f>
        <v>121</v>
      </c>
      <c r="R178" s="89">
        <f>VLOOKUP(A:A,'staff sales'!C:AL,36,)</f>
        <v>1</v>
      </c>
      <c r="S178" s="89">
        <f>VLOOKUP(A:A,'staff sales'!C:AO,39,)</f>
        <v>6</v>
      </c>
      <c r="T178" s="89">
        <f>VLOOKUP(A:A,'staff sales'!C:AR,42,)</f>
        <v>2</v>
      </c>
      <c r="U178" s="89">
        <f>VLOOKUP(A:A,'staff sales'!C:AU,45,)</f>
        <v>7</v>
      </c>
      <c r="V178" s="89">
        <f>VLOOKUP(A:A,'staff sales'!C:AX,48,)</f>
        <v>0</v>
      </c>
      <c r="W178" s="89">
        <f>VLOOKUP(A:A,'staff sales'!C:BA,51,)</f>
        <v>1</v>
      </c>
    </row>
    <row r="179" spans="1:23" x14ac:dyDescent="0.25">
      <c r="A179" s="5">
        <v>1087101398</v>
      </c>
      <c r="B179" s="5" t="s">
        <v>758</v>
      </c>
      <c r="C179" s="33" t="s">
        <v>556</v>
      </c>
      <c r="D179" s="33" t="s">
        <v>556</v>
      </c>
      <c r="E179" s="33" t="s">
        <v>483</v>
      </c>
      <c r="F179" s="33" t="s">
        <v>484</v>
      </c>
      <c r="G179" s="33" t="s">
        <v>1242</v>
      </c>
      <c r="H179" s="33" t="s">
        <v>30</v>
      </c>
      <c r="I179" s="33" t="s">
        <v>745</v>
      </c>
      <c r="J179" s="33">
        <v>73011</v>
      </c>
      <c r="K179" s="88">
        <f>VLOOKUP(A:A,'staff sales'!C:Q,15,)</f>
        <v>98619.159999999989</v>
      </c>
      <c r="L179" s="89">
        <f>VLOOKUP(A:A,'staff sales'!C:T,18,)</f>
        <v>3738.26</v>
      </c>
      <c r="M179" s="89">
        <f>VLOOKUP(A:A,'staff sales'!C:W,21,)</f>
        <v>8433.48</v>
      </c>
      <c r="N179" s="89">
        <f>VLOOKUP(A:A,'staff sales'!C:Z,24,)</f>
        <v>0</v>
      </c>
      <c r="O179" s="89">
        <f>VLOOKUP(A:A,'staff sales'!C:AC,27,)</f>
        <v>7</v>
      </c>
      <c r="P179" s="89">
        <f>VLOOKUP(A:A,'staff sales'!C:AF,30,)</f>
        <v>1</v>
      </c>
      <c r="Q179" s="89">
        <f>VLOOKUP(A:A,'staff sales'!C:AI,33,)</f>
        <v>61</v>
      </c>
      <c r="R179" s="89">
        <f>VLOOKUP(A:A,'staff sales'!C:AL,36,)</f>
        <v>5</v>
      </c>
      <c r="S179" s="89">
        <f>VLOOKUP(A:A,'staff sales'!C:AO,39,)</f>
        <v>5</v>
      </c>
      <c r="T179" s="89">
        <f>VLOOKUP(A:A,'staff sales'!C:AR,42,)</f>
        <v>1</v>
      </c>
      <c r="U179" s="89">
        <f>VLOOKUP(A:A,'staff sales'!C:AU,45,)</f>
        <v>1</v>
      </c>
      <c r="V179" s="89">
        <f>VLOOKUP(A:A,'staff sales'!C:AX,48,)</f>
        <v>0</v>
      </c>
      <c r="W179" s="89">
        <f>VLOOKUP(A:A,'staff sales'!C:BA,51,)</f>
        <v>0</v>
      </c>
    </row>
    <row r="180" spans="1:23" x14ac:dyDescent="0.25">
      <c r="A180" s="5">
        <v>1036090130</v>
      </c>
      <c r="B180" s="5" t="s">
        <v>759</v>
      </c>
      <c r="C180" s="33" t="s">
        <v>551</v>
      </c>
      <c r="D180" s="33" t="s">
        <v>551</v>
      </c>
      <c r="E180" s="33" t="s">
        <v>41</v>
      </c>
      <c r="F180" s="33" t="s">
        <v>41</v>
      </c>
      <c r="G180" s="33" t="s">
        <v>1242</v>
      </c>
      <c r="H180" s="33" t="s">
        <v>30</v>
      </c>
      <c r="I180" s="33" t="s">
        <v>42</v>
      </c>
      <c r="J180" s="33">
        <v>73013</v>
      </c>
      <c r="K180" s="88">
        <f>VLOOKUP(A:A,'staff sales'!C:Q,15,)</f>
        <v>0</v>
      </c>
      <c r="L180" s="89">
        <f>VLOOKUP(A:A,'staff sales'!C:T,18,)</f>
        <v>0</v>
      </c>
      <c r="M180" s="89">
        <f>VLOOKUP(A:A,'staff sales'!C:W,21,)</f>
        <v>0</v>
      </c>
      <c r="N180" s="89">
        <f>VLOOKUP(A:A,'staff sales'!C:Z,24,)</f>
        <v>0</v>
      </c>
      <c r="O180" s="89">
        <f>VLOOKUP(A:A,'staff sales'!C:AC,27,)</f>
        <v>0</v>
      </c>
      <c r="P180" s="89">
        <f>VLOOKUP(A:A,'staff sales'!C:AF,30,)</f>
        <v>0</v>
      </c>
      <c r="Q180" s="89">
        <f>VLOOKUP(A:A,'staff sales'!C:AI,33,)</f>
        <v>0</v>
      </c>
      <c r="R180" s="89">
        <f>VLOOKUP(A:A,'staff sales'!C:AL,36,)</f>
        <v>0</v>
      </c>
      <c r="S180" s="89">
        <f>VLOOKUP(A:A,'staff sales'!C:AO,39,)</f>
        <v>0</v>
      </c>
      <c r="T180" s="89">
        <f>VLOOKUP(A:A,'staff sales'!C:AR,42,)</f>
        <v>0</v>
      </c>
      <c r="U180" s="89">
        <f>VLOOKUP(A:A,'staff sales'!C:AU,45,)</f>
        <v>0</v>
      </c>
      <c r="V180" s="89">
        <f>VLOOKUP(A:A,'staff sales'!C:AX,48,)</f>
        <v>0</v>
      </c>
      <c r="W180" s="89">
        <f>VLOOKUP(A:A,'staff sales'!C:BA,51,)</f>
        <v>0</v>
      </c>
    </row>
    <row r="181" spans="1:23" x14ac:dyDescent="0.25">
      <c r="A181" s="32">
        <v>1052581749</v>
      </c>
      <c r="B181" s="32" t="s">
        <v>760</v>
      </c>
      <c r="C181" s="26" t="s">
        <v>554</v>
      </c>
      <c r="D181" s="26" t="s">
        <v>554</v>
      </c>
      <c r="E181" s="26" t="s">
        <v>43</v>
      </c>
      <c r="F181" s="26" t="s">
        <v>43</v>
      </c>
      <c r="G181" s="26" t="s">
        <v>1242</v>
      </c>
      <c r="H181" s="26" t="s">
        <v>30</v>
      </c>
      <c r="I181" s="26" t="s">
        <v>42</v>
      </c>
      <c r="J181" s="26">
        <v>73013</v>
      </c>
      <c r="K181" s="88">
        <f>VLOOKUP(A:A,'staff sales'!C:Q,15,)</f>
        <v>0</v>
      </c>
      <c r="L181" s="89">
        <f>VLOOKUP(A:A,'staff sales'!C:T,18,)</f>
        <v>0</v>
      </c>
      <c r="M181" s="89">
        <f>VLOOKUP(A:A,'staff sales'!C:W,21,)</f>
        <v>0</v>
      </c>
      <c r="N181" s="89">
        <f>VLOOKUP(A:A,'staff sales'!C:Z,24,)</f>
        <v>0</v>
      </c>
      <c r="O181" s="89">
        <f>VLOOKUP(A:A,'staff sales'!C:AC,27,)</f>
        <v>0</v>
      </c>
      <c r="P181" s="89">
        <f>VLOOKUP(A:A,'staff sales'!C:AF,30,)</f>
        <v>0</v>
      </c>
      <c r="Q181" s="89">
        <f>VLOOKUP(A:A,'staff sales'!C:AI,33,)</f>
        <v>0</v>
      </c>
      <c r="R181" s="89">
        <f>VLOOKUP(A:A,'staff sales'!C:AL,36,)</f>
        <v>0</v>
      </c>
      <c r="S181" s="89">
        <f>VLOOKUP(A:A,'staff sales'!C:AO,39,)</f>
        <v>0</v>
      </c>
      <c r="T181" s="89">
        <f>VLOOKUP(A:A,'staff sales'!C:AR,42,)</f>
        <v>0</v>
      </c>
      <c r="U181" s="89">
        <f>VLOOKUP(A:A,'staff sales'!C:AU,45,)</f>
        <v>0</v>
      </c>
      <c r="V181" s="89">
        <f>VLOOKUP(A:A,'staff sales'!C:AX,48,)</f>
        <v>0</v>
      </c>
      <c r="W181" s="89">
        <f>VLOOKUP(A:A,'staff sales'!C:BA,51,)</f>
        <v>0</v>
      </c>
    </row>
    <row r="182" spans="1:23" x14ac:dyDescent="0.25">
      <c r="A182" s="5">
        <v>1053949341</v>
      </c>
      <c r="B182" s="5" t="s">
        <v>761</v>
      </c>
      <c r="C182" s="33" t="s">
        <v>556</v>
      </c>
      <c r="D182" s="33" t="s">
        <v>556</v>
      </c>
      <c r="E182" s="33" t="s">
        <v>427</v>
      </c>
      <c r="F182" s="33" t="s">
        <v>428</v>
      </c>
      <c r="G182" s="33" t="s">
        <v>1242</v>
      </c>
      <c r="H182" s="33" t="s">
        <v>30</v>
      </c>
      <c r="I182" s="33" t="s">
        <v>42</v>
      </c>
      <c r="J182" s="33">
        <v>73013</v>
      </c>
      <c r="K182" s="88">
        <f>VLOOKUP(A:A,'staff sales'!C:Q,15,)</f>
        <v>76543.510000000009</v>
      </c>
      <c r="L182" s="89">
        <f>VLOOKUP(A:A,'staff sales'!C:T,18,)</f>
        <v>10432.17</v>
      </c>
      <c r="M182" s="89">
        <f>VLOOKUP(A:A,'staff sales'!C:W,21,)</f>
        <v>20719.550000000003</v>
      </c>
      <c r="N182" s="89">
        <f>VLOOKUP(A:A,'staff sales'!C:Z,24,)</f>
        <v>0</v>
      </c>
      <c r="O182" s="89">
        <f>VLOOKUP(A:A,'staff sales'!C:AC,27,)</f>
        <v>9</v>
      </c>
      <c r="P182" s="89">
        <f>VLOOKUP(A:A,'staff sales'!C:AF,30,)</f>
        <v>0</v>
      </c>
      <c r="Q182" s="89">
        <f>VLOOKUP(A:A,'staff sales'!C:AI,33,)</f>
        <v>84</v>
      </c>
      <c r="R182" s="89">
        <f>VLOOKUP(A:A,'staff sales'!C:AL,36,)</f>
        <v>1</v>
      </c>
      <c r="S182" s="89">
        <f>VLOOKUP(A:A,'staff sales'!C:AO,39,)</f>
        <v>4</v>
      </c>
      <c r="T182" s="89">
        <f>VLOOKUP(A:A,'staff sales'!C:AR,42,)</f>
        <v>7</v>
      </c>
      <c r="U182" s="89">
        <f>VLOOKUP(A:A,'staff sales'!C:AU,45,)</f>
        <v>0</v>
      </c>
      <c r="V182" s="89">
        <f>VLOOKUP(A:A,'staff sales'!C:AX,48,)</f>
        <v>0</v>
      </c>
      <c r="W182" s="89">
        <f>VLOOKUP(A:A,'staff sales'!C:BA,51,)</f>
        <v>1</v>
      </c>
    </row>
    <row r="183" spans="1:23" x14ac:dyDescent="0.25">
      <c r="A183" s="7">
        <v>1063190621</v>
      </c>
      <c r="B183" s="7" t="s">
        <v>762</v>
      </c>
      <c r="C183" s="6" t="s">
        <v>556</v>
      </c>
      <c r="D183" s="6" t="s">
        <v>556</v>
      </c>
      <c r="E183" s="6" t="s">
        <v>44</v>
      </c>
      <c r="F183" s="6" t="s">
        <v>45</v>
      </c>
      <c r="G183" s="6" t="s">
        <v>1242</v>
      </c>
      <c r="H183" s="6" t="s">
        <v>30</v>
      </c>
      <c r="I183" s="6" t="s">
        <v>42</v>
      </c>
      <c r="J183" s="6">
        <v>73013</v>
      </c>
      <c r="K183" s="88">
        <f>VLOOKUP(A:A,'staff sales'!C:Q,15,)</f>
        <v>55255.659999999989</v>
      </c>
      <c r="L183" s="89">
        <f>VLOOKUP(A:A,'staff sales'!C:T,18,)</f>
        <v>6954.78</v>
      </c>
      <c r="M183" s="89">
        <f>VLOOKUP(A:A,'staff sales'!C:W,21,)</f>
        <v>14488.259999999998</v>
      </c>
      <c r="N183" s="89">
        <f>VLOOKUP(A:A,'staff sales'!C:Z,24,)</f>
        <v>0</v>
      </c>
      <c r="O183" s="89">
        <f>VLOOKUP(A:A,'staff sales'!C:AC,27,)</f>
        <v>6</v>
      </c>
      <c r="P183" s="89">
        <f>VLOOKUP(A:A,'staff sales'!C:AF,30,)</f>
        <v>1</v>
      </c>
      <c r="Q183" s="89">
        <f>VLOOKUP(A:A,'staff sales'!C:AI,33,)</f>
        <v>35</v>
      </c>
      <c r="R183" s="89">
        <f>VLOOKUP(A:A,'staff sales'!C:AL,36,)</f>
        <v>1</v>
      </c>
      <c r="S183" s="89">
        <f>VLOOKUP(A:A,'staff sales'!C:AO,39,)</f>
        <v>0</v>
      </c>
      <c r="T183" s="89">
        <f>VLOOKUP(A:A,'staff sales'!C:AR,42,)</f>
        <v>3</v>
      </c>
      <c r="U183" s="89">
        <f>VLOOKUP(A:A,'staff sales'!C:AU,45,)</f>
        <v>0</v>
      </c>
      <c r="V183" s="89">
        <f>VLOOKUP(A:A,'staff sales'!C:AX,48,)</f>
        <v>0</v>
      </c>
      <c r="W183" s="89">
        <f>VLOOKUP(A:A,'staff sales'!C:BA,51,)</f>
        <v>6</v>
      </c>
    </row>
    <row r="184" spans="1:23" x14ac:dyDescent="0.25">
      <c r="A184" s="5">
        <v>1042028231</v>
      </c>
      <c r="B184" s="5" t="s">
        <v>764</v>
      </c>
      <c r="C184" s="6" t="s">
        <v>556</v>
      </c>
      <c r="D184" s="33" t="s">
        <v>556</v>
      </c>
      <c r="E184" s="33" t="s">
        <v>47</v>
      </c>
      <c r="F184" s="33" t="s">
        <v>47</v>
      </c>
      <c r="G184" s="33" t="s">
        <v>1242</v>
      </c>
      <c r="H184" s="33" t="s">
        <v>30</v>
      </c>
      <c r="I184" s="33" t="s">
        <v>42</v>
      </c>
      <c r="J184" s="33">
        <v>73013</v>
      </c>
      <c r="K184" s="88">
        <f>VLOOKUP(A:A,'staff sales'!C:Q,15,)</f>
        <v>169696.55999999997</v>
      </c>
      <c r="L184" s="89">
        <f>VLOOKUP(A:A,'staff sales'!C:T,18,)</f>
        <v>10432.17</v>
      </c>
      <c r="M184" s="89">
        <f>VLOOKUP(A:A,'staff sales'!C:W,21,)</f>
        <v>19532.559999999998</v>
      </c>
      <c r="N184" s="89">
        <f>VLOOKUP(A:A,'staff sales'!C:Z,24,)</f>
        <v>0</v>
      </c>
      <c r="O184" s="89">
        <f>VLOOKUP(A:A,'staff sales'!C:AC,27,)</f>
        <v>18</v>
      </c>
      <c r="P184" s="89">
        <f>VLOOKUP(A:A,'staff sales'!C:AF,30,)</f>
        <v>0</v>
      </c>
      <c r="Q184" s="89">
        <f>VLOOKUP(A:A,'staff sales'!C:AI,33,)</f>
        <v>67</v>
      </c>
      <c r="R184" s="89">
        <f>VLOOKUP(A:A,'staff sales'!C:AL,36,)</f>
        <v>2</v>
      </c>
      <c r="S184" s="89">
        <f>VLOOKUP(A:A,'staff sales'!C:AO,39,)</f>
        <v>0</v>
      </c>
      <c r="T184" s="89">
        <f>VLOOKUP(A:A,'staff sales'!C:AR,42,)</f>
        <v>4</v>
      </c>
      <c r="U184" s="89">
        <f>VLOOKUP(A:A,'staff sales'!C:AU,45,)</f>
        <v>0</v>
      </c>
      <c r="V184" s="89">
        <f>VLOOKUP(A:A,'staff sales'!C:AX,48,)</f>
        <v>0</v>
      </c>
      <c r="W184" s="89">
        <f>VLOOKUP(A:A,'staff sales'!C:BA,51,)</f>
        <v>16</v>
      </c>
    </row>
    <row r="185" spans="1:23" x14ac:dyDescent="0.25">
      <c r="A185" s="32">
        <v>1021358377</v>
      </c>
      <c r="B185" s="32" t="s">
        <v>765</v>
      </c>
      <c r="C185" s="26" t="s">
        <v>556</v>
      </c>
      <c r="D185" s="26" t="s">
        <v>556</v>
      </c>
      <c r="E185" s="26" t="s">
        <v>48</v>
      </c>
      <c r="F185" s="26" t="s">
        <v>49</v>
      </c>
      <c r="G185" s="26" t="s">
        <v>1242</v>
      </c>
      <c r="H185" s="26" t="s">
        <v>30</v>
      </c>
      <c r="I185" s="26" t="s">
        <v>42</v>
      </c>
      <c r="J185" s="26">
        <v>73013</v>
      </c>
      <c r="K185" s="88">
        <f>VLOOKUP(A:A,'staff sales'!C:Q,15,)</f>
        <v>86946.97</v>
      </c>
      <c r="L185" s="89">
        <f>VLOOKUP(A:A,'staff sales'!C:T,18,)</f>
        <v>14206.079999999998</v>
      </c>
      <c r="M185" s="89">
        <f>VLOOKUP(A:A,'staff sales'!C:W,21,)</f>
        <v>12329.13</v>
      </c>
      <c r="N185" s="89">
        <f>VLOOKUP(A:A,'staff sales'!C:Z,24,)</f>
        <v>0</v>
      </c>
      <c r="O185" s="89">
        <f>VLOOKUP(A:A,'staff sales'!C:AC,27,)</f>
        <v>8</v>
      </c>
      <c r="P185" s="89">
        <f>VLOOKUP(A:A,'staff sales'!C:AF,30,)</f>
        <v>2</v>
      </c>
      <c r="Q185" s="89">
        <f>VLOOKUP(A:A,'staff sales'!C:AI,33,)</f>
        <v>44</v>
      </c>
      <c r="R185" s="89">
        <f>VLOOKUP(A:A,'staff sales'!C:AL,36,)</f>
        <v>1</v>
      </c>
      <c r="S185" s="89">
        <f>VLOOKUP(A:A,'staff sales'!C:AO,39,)</f>
        <v>1</v>
      </c>
      <c r="T185" s="89">
        <f>VLOOKUP(A:A,'staff sales'!C:AR,42,)</f>
        <v>6</v>
      </c>
      <c r="U185" s="89">
        <f>VLOOKUP(A:A,'staff sales'!C:AU,45,)</f>
        <v>0</v>
      </c>
      <c r="V185" s="89">
        <f>VLOOKUP(A:A,'staff sales'!C:AX,48,)</f>
        <v>0</v>
      </c>
      <c r="W185" s="89">
        <f>VLOOKUP(A:A,'staff sales'!C:BA,51,)</f>
        <v>4</v>
      </c>
    </row>
    <row r="186" spans="1:23" x14ac:dyDescent="0.25">
      <c r="A186" s="5">
        <v>1066321231</v>
      </c>
      <c r="B186" s="5" t="s">
        <v>766</v>
      </c>
      <c r="C186" s="33" t="s">
        <v>556</v>
      </c>
      <c r="D186" s="33" t="s">
        <v>556</v>
      </c>
      <c r="E186" s="33" t="s">
        <v>50</v>
      </c>
      <c r="F186" s="33" t="s">
        <v>50</v>
      </c>
      <c r="G186" s="33" t="s">
        <v>1242</v>
      </c>
      <c r="H186" s="33" t="s">
        <v>30</v>
      </c>
      <c r="I186" s="33" t="s">
        <v>42</v>
      </c>
      <c r="J186" s="33">
        <v>73013</v>
      </c>
      <c r="K186" s="88">
        <f>VLOOKUP(A:A,'staff sales'!C:Q,15,)</f>
        <v>86019.16</v>
      </c>
      <c r="L186" s="89">
        <f>VLOOKUP(A:A,'staff sales'!C:T,18,)</f>
        <v>6954.78</v>
      </c>
      <c r="M186" s="89">
        <f>VLOOKUP(A:A,'staff sales'!C:W,21,)</f>
        <v>7911.2900000000009</v>
      </c>
      <c r="N186" s="89">
        <f>VLOOKUP(A:A,'staff sales'!C:Z,24,)</f>
        <v>0</v>
      </c>
      <c r="O186" s="89">
        <f>VLOOKUP(A:A,'staff sales'!C:AC,27,)</f>
        <v>5</v>
      </c>
      <c r="P186" s="89">
        <f>VLOOKUP(A:A,'staff sales'!C:AF,30,)</f>
        <v>1</v>
      </c>
      <c r="Q186" s="89">
        <f>VLOOKUP(A:A,'staff sales'!C:AI,33,)</f>
        <v>83</v>
      </c>
      <c r="R186" s="89">
        <f>VLOOKUP(A:A,'staff sales'!C:AL,36,)</f>
        <v>1</v>
      </c>
      <c r="S186" s="89">
        <f>VLOOKUP(A:A,'staff sales'!C:AO,39,)</f>
        <v>3</v>
      </c>
      <c r="T186" s="89">
        <f>VLOOKUP(A:A,'staff sales'!C:AR,42,)</f>
        <v>4</v>
      </c>
      <c r="U186" s="89">
        <f>VLOOKUP(A:A,'staff sales'!C:AU,45,)</f>
        <v>0</v>
      </c>
      <c r="V186" s="89">
        <f>VLOOKUP(A:A,'staff sales'!C:AX,48,)</f>
        <v>0</v>
      </c>
      <c r="W186" s="89">
        <f>VLOOKUP(A:A,'staff sales'!C:BA,51,)</f>
        <v>2</v>
      </c>
    </row>
    <row r="187" spans="1:23" x14ac:dyDescent="0.25">
      <c r="A187" s="32">
        <v>1049143066</v>
      </c>
      <c r="B187" s="32" t="s">
        <v>767</v>
      </c>
      <c r="C187" s="26" t="s">
        <v>556</v>
      </c>
      <c r="D187" s="26" t="s">
        <v>556</v>
      </c>
      <c r="E187" s="26" t="s">
        <v>51</v>
      </c>
      <c r="F187" s="26" t="s">
        <v>51</v>
      </c>
      <c r="G187" s="26" t="s">
        <v>1242</v>
      </c>
      <c r="H187" s="26" t="s">
        <v>30</v>
      </c>
      <c r="I187" s="26" t="s">
        <v>42</v>
      </c>
      <c r="J187" s="26">
        <v>73013</v>
      </c>
      <c r="K187" s="88">
        <f>VLOOKUP(A:A,'staff sales'!C:Q,15,)</f>
        <v>125322.65000000001</v>
      </c>
      <c r="L187" s="89">
        <f>VLOOKUP(A:A,'staff sales'!C:T,18,)</f>
        <v>10171.299999999999</v>
      </c>
      <c r="M187" s="89">
        <f>VLOOKUP(A:A,'staff sales'!C:W,21,)</f>
        <v>27475.66</v>
      </c>
      <c r="N187" s="89">
        <f>VLOOKUP(A:A,'staff sales'!C:Z,24,)</f>
        <v>0</v>
      </c>
      <c r="O187" s="89">
        <f>VLOOKUP(A:A,'staff sales'!C:AC,27,)</f>
        <v>11</v>
      </c>
      <c r="P187" s="89">
        <f>VLOOKUP(A:A,'staff sales'!C:AF,30,)</f>
        <v>0</v>
      </c>
      <c r="Q187" s="89">
        <f>VLOOKUP(A:A,'staff sales'!C:AI,33,)</f>
        <v>60</v>
      </c>
      <c r="R187" s="89">
        <f>VLOOKUP(A:A,'staff sales'!C:AL,36,)</f>
        <v>11</v>
      </c>
      <c r="S187" s="89">
        <f>VLOOKUP(A:A,'staff sales'!C:AO,39,)</f>
        <v>1</v>
      </c>
      <c r="T187" s="89">
        <f>VLOOKUP(A:A,'staff sales'!C:AR,42,)</f>
        <v>18</v>
      </c>
      <c r="U187" s="89">
        <f>VLOOKUP(A:A,'staff sales'!C:AU,45,)</f>
        <v>0</v>
      </c>
      <c r="V187" s="89">
        <f>VLOOKUP(A:A,'staff sales'!C:AX,48,)</f>
        <v>0</v>
      </c>
      <c r="W187" s="89">
        <f>VLOOKUP(A:A,'staff sales'!C:BA,51,)</f>
        <v>10</v>
      </c>
    </row>
    <row r="188" spans="1:23" x14ac:dyDescent="0.25">
      <c r="A188" s="5">
        <v>0</v>
      </c>
      <c r="B188" s="5" t="s">
        <v>989</v>
      </c>
      <c r="C188" s="33" t="s">
        <v>551</v>
      </c>
      <c r="D188" s="33" t="s">
        <v>551</v>
      </c>
      <c r="E188" s="33">
        <v>0</v>
      </c>
      <c r="F188" s="33">
        <v>0</v>
      </c>
      <c r="G188" s="33" t="s">
        <v>1242</v>
      </c>
      <c r="H188" s="33" t="s">
        <v>30</v>
      </c>
      <c r="I188" s="33" t="s">
        <v>52</v>
      </c>
      <c r="J188" s="33">
        <v>73014</v>
      </c>
      <c r="K188" s="88">
        <f>VLOOKUP(A:A,'staff sales'!C:Q,15,)</f>
        <v>0</v>
      </c>
      <c r="L188" s="89">
        <f>VLOOKUP(A:A,'staff sales'!C:T,18,)</f>
        <v>0</v>
      </c>
      <c r="M188" s="89">
        <f>VLOOKUP(A:A,'staff sales'!C:W,21,)</f>
        <v>0</v>
      </c>
      <c r="N188" s="89">
        <f>VLOOKUP(A:A,'staff sales'!C:Z,24,)</f>
        <v>0</v>
      </c>
      <c r="O188" s="89">
        <f>VLOOKUP(A:A,'staff sales'!C:AC,27,)</f>
        <v>0</v>
      </c>
      <c r="P188" s="89">
        <f>VLOOKUP(A:A,'staff sales'!C:AF,30,)</f>
        <v>0</v>
      </c>
      <c r="Q188" s="89">
        <f>VLOOKUP(A:A,'staff sales'!C:AI,33,)</f>
        <v>0</v>
      </c>
      <c r="R188" s="89">
        <f>VLOOKUP(A:A,'staff sales'!C:AL,36,)</f>
        <v>0</v>
      </c>
      <c r="S188" s="89">
        <f>VLOOKUP(A:A,'staff sales'!C:AO,39,)</f>
        <v>0</v>
      </c>
      <c r="T188" s="89">
        <f>VLOOKUP(A:A,'staff sales'!C:AR,42,)</f>
        <v>0</v>
      </c>
      <c r="U188" s="89">
        <f>VLOOKUP(A:A,'staff sales'!C:AU,45,)</f>
        <v>0</v>
      </c>
      <c r="V188" s="89">
        <f>VLOOKUP(A:A,'staff sales'!C:AX,48,)</f>
        <v>0</v>
      </c>
      <c r="W188" s="89">
        <f>VLOOKUP(A:A,'staff sales'!C:BA,51,)</f>
        <v>0</v>
      </c>
    </row>
    <row r="189" spans="1:23" x14ac:dyDescent="0.25">
      <c r="A189" s="32">
        <v>1048870875</v>
      </c>
      <c r="B189" s="32" t="s">
        <v>769</v>
      </c>
      <c r="C189" s="26" t="s">
        <v>554</v>
      </c>
      <c r="D189" s="26" t="s">
        <v>554</v>
      </c>
      <c r="E189" s="26" t="s">
        <v>53</v>
      </c>
      <c r="F189" s="26" t="s">
        <v>53</v>
      </c>
      <c r="G189" s="26" t="s">
        <v>1242</v>
      </c>
      <c r="H189" s="26" t="s">
        <v>30</v>
      </c>
      <c r="I189" s="26" t="s">
        <v>52</v>
      </c>
      <c r="J189" s="26">
        <v>73014</v>
      </c>
      <c r="K189" s="88">
        <f>VLOOKUP(A:A,'staff sales'!C:Q,15,)</f>
        <v>0</v>
      </c>
      <c r="L189" s="89">
        <f>VLOOKUP(A:A,'staff sales'!C:T,18,)</f>
        <v>0</v>
      </c>
      <c r="M189" s="89">
        <f>VLOOKUP(A:A,'staff sales'!C:W,21,)</f>
        <v>0</v>
      </c>
      <c r="N189" s="89">
        <f>VLOOKUP(A:A,'staff sales'!C:Z,24,)</f>
        <v>0</v>
      </c>
      <c r="O189" s="89">
        <f>VLOOKUP(A:A,'staff sales'!C:AC,27,)</f>
        <v>0</v>
      </c>
      <c r="P189" s="89">
        <f>VLOOKUP(A:A,'staff sales'!C:AF,30,)</f>
        <v>0</v>
      </c>
      <c r="Q189" s="89">
        <f>VLOOKUP(A:A,'staff sales'!C:AI,33,)</f>
        <v>0</v>
      </c>
      <c r="R189" s="89">
        <f>VLOOKUP(A:A,'staff sales'!C:AL,36,)</f>
        <v>0</v>
      </c>
      <c r="S189" s="89">
        <f>VLOOKUP(A:A,'staff sales'!C:AO,39,)</f>
        <v>0</v>
      </c>
      <c r="T189" s="89">
        <f>VLOOKUP(A:A,'staff sales'!C:AR,42,)</f>
        <v>0</v>
      </c>
      <c r="U189" s="89">
        <f>VLOOKUP(A:A,'staff sales'!C:AU,45,)</f>
        <v>0</v>
      </c>
      <c r="V189" s="89">
        <f>VLOOKUP(A:A,'staff sales'!C:AX,48,)</f>
        <v>0</v>
      </c>
      <c r="W189" s="89">
        <f>VLOOKUP(A:A,'staff sales'!C:BA,51,)</f>
        <v>0</v>
      </c>
    </row>
    <row r="190" spans="1:23" x14ac:dyDescent="0.25">
      <c r="A190" s="5">
        <v>1028041018</v>
      </c>
      <c r="B190" s="5" t="s">
        <v>768</v>
      </c>
      <c r="C190" s="33" t="s">
        <v>556</v>
      </c>
      <c r="D190" s="33" t="s">
        <v>556</v>
      </c>
      <c r="E190" s="33" t="s">
        <v>55</v>
      </c>
      <c r="F190" s="33" t="s">
        <v>55</v>
      </c>
      <c r="G190" s="33" t="s">
        <v>1242</v>
      </c>
      <c r="H190" s="33" t="s">
        <v>30</v>
      </c>
      <c r="I190" s="33" t="s">
        <v>52</v>
      </c>
      <c r="J190" s="33">
        <v>73014</v>
      </c>
      <c r="K190" s="88">
        <f>VLOOKUP(A:A,'staff sales'!C:Q,15,)</f>
        <v>60560.05</v>
      </c>
      <c r="L190" s="89">
        <f>VLOOKUP(A:A,'staff sales'!C:T,18,)</f>
        <v>4866.08</v>
      </c>
      <c r="M190" s="89">
        <f>VLOOKUP(A:A,'staff sales'!C:W,21,)</f>
        <v>11713.48</v>
      </c>
      <c r="N190" s="89">
        <f>VLOOKUP(A:A,'staff sales'!C:Z,24,)</f>
        <v>0</v>
      </c>
      <c r="O190" s="89">
        <f>VLOOKUP(A:A,'staff sales'!C:AC,27,)</f>
        <v>1</v>
      </c>
      <c r="P190" s="89">
        <f>VLOOKUP(A:A,'staff sales'!C:AF,30,)</f>
        <v>0</v>
      </c>
      <c r="Q190" s="89">
        <f>VLOOKUP(A:A,'staff sales'!C:AI,33,)</f>
        <v>39</v>
      </c>
      <c r="R190" s="89">
        <f>VLOOKUP(A:A,'staff sales'!C:AL,36,)</f>
        <v>2</v>
      </c>
      <c r="S190" s="89">
        <f>VLOOKUP(A:A,'staff sales'!C:AO,39,)</f>
        <v>1</v>
      </c>
      <c r="T190" s="89">
        <f>VLOOKUP(A:A,'staff sales'!C:AR,42,)</f>
        <v>3</v>
      </c>
      <c r="U190" s="89">
        <f>VLOOKUP(A:A,'staff sales'!C:AU,45,)</f>
        <v>1</v>
      </c>
      <c r="V190" s="89">
        <f>VLOOKUP(A:A,'staff sales'!C:AX,48,)</f>
        <v>0</v>
      </c>
      <c r="W190" s="89">
        <f>VLOOKUP(A:A,'staff sales'!C:BA,51,)</f>
        <v>0</v>
      </c>
    </row>
    <row r="191" spans="1:23" x14ac:dyDescent="0.25">
      <c r="A191" s="32">
        <v>1057592089</v>
      </c>
      <c r="B191" s="32" t="s">
        <v>771</v>
      </c>
      <c r="C191" s="26" t="s">
        <v>556</v>
      </c>
      <c r="D191" s="26" t="s">
        <v>556</v>
      </c>
      <c r="E191" s="26" t="s">
        <v>429</v>
      </c>
      <c r="F191" s="26" t="s">
        <v>430</v>
      </c>
      <c r="G191" s="26" t="s">
        <v>1242</v>
      </c>
      <c r="H191" s="26" t="s">
        <v>30</v>
      </c>
      <c r="I191" s="26" t="s">
        <v>52</v>
      </c>
      <c r="J191" s="26">
        <v>73014</v>
      </c>
      <c r="K191" s="88">
        <f>VLOOKUP(A:A,'staff sales'!C:Q,15,)</f>
        <v>36892.200000000004</v>
      </c>
      <c r="L191" s="89">
        <f>VLOOKUP(A:A,'staff sales'!C:T,18,)</f>
        <v>1216.52</v>
      </c>
      <c r="M191" s="89">
        <f>VLOOKUP(A:A,'staff sales'!C:W,21,)</f>
        <v>4690.8700000000008</v>
      </c>
      <c r="N191" s="89">
        <f>VLOOKUP(A:A,'staff sales'!C:Z,24,)</f>
        <v>0</v>
      </c>
      <c r="O191" s="89">
        <f>VLOOKUP(A:A,'staff sales'!C:AC,27,)</f>
        <v>1</v>
      </c>
      <c r="P191" s="89">
        <f>VLOOKUP(A:A,'staff sales'!C:AF,30,)</f>
        <v>0</v>
      </c>
      <c r="Q191" s="89">
        <f>VLOOKUP(A:A,'staff sales'!C:AI,33,)</f>
        <v>38</v>
      </c>
      <c r="R191" s="89">
        <f>VLOOKUP(A:A,'staff sales'!C:AL,36,)</f>
        <v>3</v>
      </c>
      <c r="S191" s="89">
        <f>VLOOKUP(A:A,'staff sales'!C:AO,39,)</f>
        <v>1</v>
      </c>
      <c r="T191" s="89">
        <f>VLOOKUP(A:A,'staff sales'!C:AR,42,)</f>
        <v>1</v>
      </c>
      <c r="U191" s="89">
        <f>VLOOKUP(A:A,'staff sales'!C:AU,45,)</f>
        <v>0</v>
      </c>
      <c r="V191" s="89">
        <f>VLOOKUP(A:A,'staff sales'!C:AX,48,)</f>
        <v>0</v>
      </c>
      <c r="W191" s="89">
        <f>VLOOKUP(A:A,'staff sales'!C:BA,51,)</f>
        <v>0</v>
      </c>
    </row>
    <row r="192" spans="1:23" x14ac:dyDescent="0.25">
      <c r="A192" s="5">
        <v>1057857342</v>
      </c>
      <c r="B192" s="5" t="s">
        <v>775</v>
      </c>
      <c r="C192" s="33" t="s">
        <v>556</v>
      </c>
      <c r="D192" s="33" t="s">
        <v>556</v>
      </c>
      <c r="E192" s="33" t="s">
        <v>60</v>
      </c>
      <c r="F192" s="33" t="s">
        <v>61</v>
      </c>
      <c r="G192" s="33" t="s">
        <v>1242</v>
      </c>
      <c r="H192" s="33" t="s">
        <v>30</v>
      </c>
      <c r="I192" s="33" t="s">
        <v>52</v>
      </c>
      <c r="J192" s="33">
        <v>73014</v>
      </c>
      <c r="K192" s="88">
        <f>VLOOKUP(A:A,'staff sales'!C:Q,15,)</f>
        <v>43677.420000000006</v>
      </c>
      <c r="L192" s="89">
        <f>VLOOKUP(A:A,'staff sales'!C:T,18,)</f>
        <v>6844.35</v>
      </c>
      <c r="M192" s="89">
        <f>VLOOKUP(A:A,'staff sales'!C:W,21,)</f>
        <v>10641.299999999997</v>
      </c>
      <c r="N192" s="89">
        <f>VLOOKUP(A:A,'staff sales'!C:Z,24,)</f>
        <v>0</v>
      </c>
      <c r="O192" s="89">
        <f>VLOOKUP(A:A,'staff sales'!C:AC,27,)</f>
        <v>2</v>
      </c>
      <c r="P192" s="89">
        <f>VLOOKUP(A:A,'staff sales'!C:AF,30,)</f>
        <v>0</v>
      </c>
      <c r="Q192" s="89">
        <f>VLOOKUP(A:A,'staff sales'!C:AI,33,)</f>
        <v>16</v>
      </c>
      <c r="R192" s="89">
        <f>VLOOKUP(A:A,'staff sales'!C:AL,36,)</f>
        <v>2</v>
      </c>
      <c r="S192" s="89">
        <f>VLOOKUP(A:A,'staff sales'!C:AO,39,)</f>
        <v>0</v>
      </c>
      <c r="T192" s="89">
        <f>VLOOKUP(A:A,'staff sales'!C:AR,42,)</f>
        <v>1</v>
      </c>
      <c r="U192" s="89">
        <f>VLOOKUP(A:A,'staff sales'!C:AU,45,)</f>
        <v>1</v>
      </c>
      <c r="V192" s="89">
        <f>VLOOKUP(A:A,'staff sales'!C:AX,48,)</f>
        <v>0</v>
      </c>
      <c r="W192" s="89">
        <f>VLOOKUP(A:A,'staff sales'!C:BA,51,)</f>
        <v>2</v>
      </c>
    </row>
    <row r="193" spans="1:23" x14ac:dyDescent="0.25">
      <c r="A193" s="32">
        <v>1068180684</v>
      </c>
      <c r="B193" s="32" t="s">
        <v>773</v>
      </c>
      <c r="C193" s="26" t="s">
        <v>556</v>
      </c>
      <c r="D193" s="26" t="s">
        <v>556</v>
      </c>
      <c r="E193" s="26" t="s">
        <v>57</v>
      </c>
      <c r="F193" s="26" t="s">
        <v>57</v>
      </c>
      <c r="G193" s="26" t="s">
        <v>1242</v>
      </c>
      <c r="H193" s="26" t="s">
        <v>30</v>
      </c>
      <c r="I193" s="26" t="s">
        <v>52</v>
      </c>
      <c r="J193" s="26">
        <v>73014</v>
      </c>
      <c r="K193" s="88">
        <f>VLOOKUP(A:A,'staff sales'!C:Q,15,)</f>
        <v>31935.660000000003</v>
      </c>
      <c r="L193" s="89">
        <f>VLOOKUP(A:A,'staff sales'!C:T,18,)</f>
        <v>1216.52</v>
      </c>
      <c r="M193" s="89">
        <f>VLOOKUP(A:A,'staff sales'!C:W,21,)</f>
        <v>4660.87</v>
      </c>
      <c r="N193" s="89">
        <f>VLOOKUP(A:A,'staff sales'!C:Z,24,)</f>
        <v>0</v>
      </c>
      <c r="O193" s="89">
        <f>VLOOKUP(A:A,'staff sales'!C:AC,27,)</f>
        <v>0</v>
      </c>
      <c r="P193" s="89">
        <f>VLOOKUP(A:A,'staff sales'!C:AF,30,)</f>
        <v>1</v>
      </c>
      <c r="Q193" s="89">
        <f>VLOOKUP(A:A,'staff sales'!C:AI,33,)</f>
        <v>39</v>
      </c>
      <c r="R193" s="89">
        <f>VLOOKUP(A:A,'staff sales'!C:AL,36,)</f>
        <v>3</v>
      </c>
      <c r="S193" s="89">
        <f>VLOOKUP(A:A,'staff sales'!C:AO,39,)</f>
        <v>0</v>
      </c>
      <c r="T193" s="89">
        <f>VLOOKUP(A:A,'staff sales'!C:AR,42,)</f>
        <v>0</v>
      </c>
      <c r="U193" s="89">
        <f>VLOOKUP(A:A,'staff sales'!C:AU,45,)</f>
        <v>0</v>
      </c>
      <c r="V193" s="89">
        <f>VLOOKUP(A:A,'staff sales'!C:AX,48,)</f>
        <v>0</v>
      </c>
      <c r="W193" s="89">
        <f>VLOOKUP(A:A,'staff sales'!C:BA,51,)</f>
        <v>0</v>
      </c>
    </row>
    <row r="194" spans="1:23" x14ac:dyDescent="0.25">
      <c r="A194" s="5">
        <v>1044656633</v>
      </c>
      <c r="B194" s="5" t="s">
        <v>772</v>
      </c>
      <c r="C194" s="33" t="s">
        <v>556</v>
      </c>
      <c r="D194" s="33" t="s">
        <v>556</v>
      </c>
      <c r="E194" s="33" t="s">
        <v>56</v>
      </c>
      <c r="F194" s="33" t="s">
        <v>56</v>
      </c>
      <c r="G194" s="33" t="s">
        <v>1242</v>
      </c>
      <c r="H194" s="33" t="s">
        <v>30</v>
      </c>
      <c r="I194" s="33" t="s">
        <v>52</v>
      </c>
      <c r="J194" s="33">
        <v>73014</v>
      </c>
      <c r="K194" s="88">
        <f>VLOOKUP(A:A,'staff sales'!C:Q,15,)</f>
        <v>59083.5</v>
      </c>
      <c r="L194" s="89">
        <f>VLOOKUP(A:A,'staff sales'!C:T,18,)</f>
        <v>7475.66</v>
      </c>
      <c r="M194" s="89">
        <f>VLOOKUP(A:A,'staff sales'!C:W,21,)</f>
        <v>14145.229999999998</v>
      </c>
      <c r="N194" s="89">
        <f>VLOOKUP(A:A,'staff sales'!C:Z,24,)</f>
        <v>0</v>
      </c>
      <c r="O194" s="89">
        <f>VLOOKUP(A:A,'staff sales'!C:AC,27,)</f>
        <v>6</v>
      </c>
      <c r="P194" s="89">
        <f>VLOOKUP(A:A,'staff sales'!C:AF,30,)</f>
        <v>1</v>
      </c>
      <c r="Q194" s="89">
        <f>VLOOKUP(A:A,'staff sales'!C:AI,33,)</f>
        <v>33</v>
      </c>
      <c r="R194" s="89">
        <f>VLOOKUP(A:A,'staff sales'!C:AL,36,)</f>
        <v>1</v>
      </c>
      <c r="S194" s="89">
        <f>VLOOKUP(A:A,'staff sales'!C:AO,39,)</f>
        <v>1</v>
      </c>
      <c r="T194" s="89">
        <f>VLOOKUP(A:A,'staff sales'!C:AR,42,)</f>
        <v>2</v>
      </c>
      <c r="U194" s="89">
        <f>VLOOKUP(A:A,'staff sales'!C:AU,45,)</f>
        <v>0</v>
      </c>
      <c r="V194" s="89">
        <f>VLOOKUP(A:A,'staff sales'!C:AX,48,)</f>
        <v>0</v>
      </c>
      <c r="W194" s="89">
        <f>VLOOKUP(A:A,'staff sales'!C:BA,51,)</f>
        <v>0</v>
      </c>
    </row>
    <row r="195" spans="1:23" x14ac:dyDescent="0.25">
      <c r="A195" s="32">
        <v>1044200820</v>
      </c>
      <c r="B195" s="32" t="s">
        <v>770</v>
      </c>
      <c r="C195" s="26" t="s">
        <v>556</v>
      </c>
      <c r="D195" s="26" t="s">
        <v>556</v>
      </c>
      <c r="E195" s="26" t="s">
        <v>54</v>
      </c>
      <c r="F195" s="26" t="s">
        <v>54</v>
      </c>
      <c r="G195" s="26" t="s">
        <v>1242</v>
      </c>
      <c r="H195" s="26" t="s">
        <v>30</v>
      </c>
      <c r="I195" s="26" t="s">
        <v>52</v>
      </c>
      <c r="J195" s="26">
        <v>73014</v>
      </c>
      <c r="K195" s="88">
        <f>VLOOKUP(A:A,'staff sales'!C:Q,15,)</f>
        <v>61197.44000000001</v>
      </c>
      <c r="L195" s="89">
        <f>VLOOKUP(A:A,'staff sales'!C:T,18,)</f>
        <v>4866.08</v>
      </c>
      <c r="M195" s="89">
        <f>VLOOKUP(A:A,'staff sales'!C:W,21,)</f>
        <v>18180.350000000002</v>
      </c>
      <c r="N195" s="89">
        <f>VLOOKUP(A:A,'staff sales'!C:Z,24,)</f>
        <v>0</v>
      </c>
      <c r="O195" s="89">
        <f>VLOOKUP(A:A,'staff sales'!C:AC,27,)</f>
        <v>4</v>
      </c>
      <c r="P195" s="89">
        <f>VLOOKUP(A:A,'staff sales'!C:AF,30,)</f>
        <v>0</v>
      </c>
      <c r="Q195" s="89">
        <f>VLOOKUP(A:A,'staff sales'!C:AI,33,)</f>
        <v>32</v>
      </c>
      <c r="R195" s="89">
        <f>VLOOKUP(A:A,'staff sales'!C:AL,36,)</f>
        <v>4</v>
      </c>
      <c r="S195" s="89">
        <f>VLOOKUP(A:A,'staff sales'!C:AO,39,)</f>
        <v>0</v>
      </c>
      <c r="T195" s="89">
        <f>VLOOKUP(A:A,'staff sales'!C:AR,42,)</f>
        <v>4</v>
      </c>
      <c r="U195" s="89">
        <f>VLOOKUP(A:A,'staff sales'!C:AU,45,)</f>
        <v>0</v>
      </c>
      <c r="V195" s="89">
        <f>VLOOKUP(A:A,'staff sales'!C:AX,48,)</f>
        <v>0</v>
      </c>
      <c r="W195" s="89">
        <f>VLOOKUP(A:A,'staff sales'!C:BA,51,)</f>
        <v>3</v>
      </c>
    </row>
    <row r="196" spans="1:23" x14ac:dyDescent="0.25">
      <c r="A196" s="5">
        <v>1028584595</v>
      </c>
      <c r="B196" s="5" t="s">
        <v>774</v>
      </c>
      <c r="C196" s="33" t="s">
        <v>556</v>
      </c>
      <c r="D196" s="33" t="s">
        <v>556</v>
      </c>
      <c r="E196" s="33" t="s">
        <v>58</v>
      </c>
      <c r="F196" s="33" t="s">
        <v>58</v>
      </c>
      <c r="G196" s="33" t="s">
        <v>1242</v>
      </c>
      <c r="H196" s="33" t="s">
        <v>30</v>
      </c>
      <c r="I196" s="33" t="s">
        <v>52</v>
      </c>
      <c r="J196" s="33">
        <v>73014</v>
      </c>
      <c r="K196" s="88">
        <f>VLOOKUP(A:A,'staff sales'!C:Q,15,)</f>
        <v>32440.89</v>
      </c>
      <c r="L196" s="89">
        <f>VLOOKUP(A:A,'staff sales'!C:T,18,)</f>
        <v>7200</v>
      </c>
      <c r="M196" s="89">
        <f>VLOOKUP(A:A,'staff sales'!C:W,21,)</f>
        <v>7134.3500000000013</v>
      </c>
      <c r="N196" s="89">
        <f>VLOOKUP(A:A,'staff sales'!C:Z,24,)</f>
        <v>0</v>
      </c>
      <c r="O196" s="89">
        <f>VLOOKUP(A:A,'staff sales'!C:AC,27,)</f>
        <v>3</v>
      </c>
      <c r="P196" s="89">
        <f>VLOOKUP(A:A,'staff sales'!C:AF,30,)</f>
        <v>1</v>
      </c>
      <c r="Q196" s="89">
        <f>VLOOKUP(A:A,'staff sales'!C:AI,33,)</f>
        <v>32</v>
      </c>
      <c r="R196" s="89">
        <f>VLOOKUP(A:A,'staff sales'!C:AL,36,)</f>
        <v>2</v>
      </c>
      <c r="S196" s="89">
        <f>VLOOKUP(A:A,'staff sales'!C:AO,39,)</f>
        <v>1</v>
      </c>
      <c r="T196" s="89">
        <f>VLOOKUP(A:A,'staff sales'!C:AR,42,)</f>
        <v>3</v>
      </c>
      <c r="U196" s="89">
        <f>VLOOKUP(A:A,'staff sales'!C:AU,45,)</f>
        <v>0</v>
      </c>
      <c r="V196" s="89">
        <f>VLOOKUP(A:A,'staff sales'!C:AX,48,)</f>
        <v>0</v>
      </c>
      <c r="W196" s="89">
        <f>VLOOKUP(A:A,'staff sales'!C:BA,51,)</f>
        <v>1</v>
      </c>
    </row>
    <row r="197" spans="1:23" x14ac:dyDescent="0.25">
      <c r="A197" s="5">
        <v>1123088518</v>
      </c>
      <c r="B197" s="5" t="s">
        <v>777</v>
      </c>
      <c r="C197" s="33" t="s">
        <v>551</v>
      </c>
      <c r="D197" s="33" t="s">
        <v>551</v>
      </c>
      <c r="E197" s="33" t="s">
        <v>63</v>
      </c>
      <c r="F197" s="33" t="s">
        <v>63</v>
      </c>
      <c r="G197" s="33" t="s">
        <v>1242</v>
      </c>
      <c r="H197" s="33" t="s">
        <v>30</v>
      </c>
      <c r="I197" s="33" t="s">
        <v>778</v>
      </c>
      <c r="J197" s="33">
        <v>73024</v>
      </c>
      <c r="K197" s="88">
        <f>VLOOKUP(A:A,'staff sales'!C:Q,15,)</f>
        <v>0</v>
      </c>
      <c r="L197" s="89">
        <f>VLOOKUP(A:A,'staff sales'!C:T,18,)</f>
        <v>0</v>
      </c>
      <c r="M197" s="89">
        <f>VLOOKUP(A:A,'staff sales'!C:W,21,)</f>
        <v>0</v>
      </c>
      <c r="N197" s="89">
        <f>VLOOKUP(A:A,'staff sales'!C:Z,24,)</f>
        <v>0</v>
      </c>
      <c r="O197" s="89">
        <f>VLOOKUP(A:A,'staff sales'!C:AC,27,)</f>
        <v>0</v>
      </c>
      <c r="P197" s="89">
        <f>VLOOKUP(A:A,'staff sales'!C:AF,30,)</f>
        <v>0</v>
      </c>
      <c r="Q197" s="89">
        <f>VLOOKUP(A:A,'staff sales'!C:AI,33,)</f>
        <v>2</v>
      </c>
      <c r="R197" s="89">
        <f>VLOOKUP(A:A,'staff sales'!C:AL,36,)</f>
        <v>0</v>
      </c>
      <c r="S197" s="89">
        <f>VLOOKUP(A:A,'staff sales'!C:AO,39,)</f>
        <v>3</v>
      </c>
      <c r="T197" s="89">
        <f>VLOOKUP(A:A,'staff sales'!C:AR,42,)</f>
        <v>0</v>
      </c>
      <c r="U197" s="89">
        <f>VLOOKUP(A:A,'staff sales'!C:AU,45,)</f>
        <v>0</v>
      </c>
      <c r="V197" s="89">
        <f>VLOOKUP(A:A,'staff sales'!C:AX,48,)</f>
        <v>0</v>
      </c>
      <c r="W197" s="89">
        <f>VLOOKUP(A:A,'staff sales'!C:BA,51,)</f>
        <v>0</v>
      </c>
    </row>
    <row r="198" spans="1:23" x14ac:dyDescent="0.25">
      <c r="A198" s="32">
        <v>1058083260</v>
      </c>
      <c r="B198" s="32" t="s">
        <v>779</v>
      </c>
      <c r="C198" s="26" t="s">
        <v>554</v>
      </c>
      <c r="D198" s="26" t="s">
        <v>554</v>
      </c>
      <c r="E198" s="26" t="s">
        <v>64</v>
      </c>
      <c r="F198" s="26" t="s">
        <v>65</v>
      </c>
      <c r="G198" s="26" t="s">
        <v>1242</v>
      </c>
      <c r="H198" s="26" t="s">
        <v>30</v>
      </c>
      <c r="I198" s="26" t="s">
        <v>778</v>
      </c>
      <c r="J198" s="26">
        <v>73024</v>
      </c>
      <c r="K198" s="88">
        <f>VLOOKUP(A:A,'staff sales'!C:Q,15,)</f>
        <v>0</v>
      </c>
      <c r="L198" s="89">
        <f>VLOOKUP(A:A,'staff sales'!C:T,18,)</f>
        <v>0</v>
      </c>
      <c r="M198" s="89">
        <f>VLOOKUP(A:A,'staff sales'!C:W,21,)</f>
        <v>0</v>
      </c>
      <c r="N198" s="89">
        <f>VLOOKUP(A:A,'staff sales'!C:Z,24,)</f>
        <v>0</v>
      </c>
      <c r="O198" s="89">
        <f>VLOOKUP(A:A,'staff sales'!C:AC,27,)</f>
        <v>0</v>
      </c>
      <c r="P198" s="89">
        <f>VLOOKUP(A:A,'staff sales'!C:AF,30,)</f>
        <v>0</v>
      </c>
      <c r="Q198" s="89">
        <f>VLOOKUP(A:A,'staff sales'!C:AI,33,)</f>
        <v>0</v>
      </c>
      <c r="R198" s="89">
        <f>VLOOKUP(A:A,'staff sales'!C:AL,36,)</f>
        <v>0</v>
      </c>
      <c r="S198" s="89">
        <f>VLOOKUP(A:A,'staff sales'!C:AO,39,)</f>
        <v>2</v>
      </c>
      <c r="T198" s="89">
        <f>VLOOKUP(A:A,'staff sales'!C:AR,42,)</f>
        <v>0</v>
      </c>
      <c r="U198" s="89">
        <f>VLOOKUP(A:A,'staff sales'!C:AU,45,)</f>
        <v>0</v>
      </c>
      <c r="V198" s="89">
        <f>VLOOKUP(A:A,'staff sales'!C:AX,48,)</f>
        <v>0</v>
      </c>
      <c r="W198" s="89">
        <f>VLOOKUP(A:A,'staff sales'!C:BA,51,)</f>
        <v>0</v>
      </c>
    </row>
    <row r="199" spans="1:23" x14ac:dyDescent="0.25">
      <c r="A199" s="5">
        <v>1029769542</v>
      </c>
      <c r="B199" s="5" t="s">
        <v>785</v>
      </c>
      <c r="C199" s="33" t="s">
        <v>556</v>
      </c>
      <c r="D199" s="33" t="s">
        <v>556</v>
      </c>
      <c r="E199" s="33" t="s">
        <v>39</v>
      </c>
      <c r="F199" s="33" t="s">
        <v>39</v>
      </c>
      <c r="G199" s="33" t="s">
        <v>1242</v>
      </c>
      <c r="H199" s="33" t="s">
        <v>30</v>
      </c>
      <c r="I199" s="33" t="s">
        <v>778</v>
      </c>
      <c r="J199" s="33">
        <v>73024</v>
      </c>
      <c r="K199" s="88">
        <f>VLOOKUP(A:A,'staff sales'!C:Q,15,)</f>
        <v>191991.34</v>
      </c>
      <c r="L199" s="89">
        <f>VLOOKUP(A:A,'staff sales'!C:T,18,)</f>
        <v>10171.299999999999</v>
      </c>
      <c r="M199" s="89">
        <f>VLOOKUP(A:A,'staff sales'!C:W,21,)</f>
        <v>34894.769999999997</v>
      </c>
      <c r="N199" s="89">
        <f>VLOOKUP(A:A,'staff sales'!C:Z,24,)</f>
        <v>0</v>
      </c>
      <c r="O199" s="89">
        <f>VLOOKUP(A:A,'staff sales'!C:AC,27,)</f>
        <v>27</v>
      </c>
      <c r="P199" s="89">
        <f>VLOOKUP(A:A,'staff sales'!C:AF,30,)</f>
        <v>1</v>
      </c>
      <c r="Q199" s="89">
        <f>VLOOKUP(A:A,'staff sales'!C:AI,33,)</f>
        <v>40</v>
      </c>
      <c r="R199" s="89">
        <f>VLOOKUP(A:A,'staff sales'!C:AL,36,)</f>
        <v>0</v>
      </c>
      <c r="S199" s="89">
        <f>VLOOKUP(A:A,'staff sales'!C:AO,39,)</f>
        <v>7</v>
      </c>
      <c r="T199" s="89">
        <f>VLOOKUP(A:A,'staff sales'!C:AR,42,)</f>
        <v>10</v>
      </c>
      <c r="U199" s="89">
        <f>VLOOKUP(A:A,'staff sales'!C:AU,45,)</f>
        <v>4</v>
      </c>
      <c r="V199" s="89">
        <f>VLOOKUP(A:A,'staff sales'!C:AX,48,)</f>
        <v>0</v>
      </c>
      <c r="W199" s="89">
        <f>VLOOKUP(A:A,'staff sales'!C:BA,51,)</f>
        <v>4</v>
      </c>
    </row>
    <row r="200" spans="1:23" x14ac:dyDescent="0.25">
      <c r="A200" s="32">
        <v>1047519184</v>
      </c>
      <c r="B200" s="32" t="s">
        <v>786</v>
      </c>
      <c r="C200" s="26" t="s">
        <v>556</v>
      </c>
      <c r="D200" s="26" t="s">
        <v>556</v>
      </c>
      <c r="E200" s="26" t="s">
        <v>474</v>
      </c>
      <c r="F200" s="26" t="s">
        <v>475</v>
      </c>
      <c r="G200" s="26" t="s">
        <v>1242</v>
      </c>
      <c r="H200" s="26" t="s">
        <v>30</v>
      </c>
      <c r="I200" s="26" t="s">
        <v>778</v>
      </c>
      <c r="J200" s="26">
        <v>73024</v>
      </c>
      <c r="K200" s="88">
        <f>VLOOKUP(A:A,'staff sales'!C:Q,15,)</f>
        <v>97509.590000000011</v>
      </c>
      <c r="L200" s="89">
        <f>VLOOKUP(A:A,'staff sales'!C:T,18,)</f>
        <v>0</v>
      </c>
      <c r="M200" s="89">
        <f>VLOOKUP(A:A,'staff sales'!C:W,21,)</f>
        <v>9346.9600000000009</v>
      </c>
      <c r="N200" s="89">
        <f>VLOOKUP(A:A,'staff sales'!C:Z,24,)</f>
        <v>0</v>
      </c>
      <c r="O200" s="89">
        <f>VLOOKUP(A:A,'staff sales'!C:AC,27,)</f>
        <v>8</v>
      </c>
      <c r="P200" s="89">
        <f>VLOOKUP(A:A,'staff sales'!C:AF,30,)</f>
        <v>1</v>
      </c>
      <c r="Q200" s="89">
        <f>VLOOKUP(A:A,'staff sales'!C:AI,33,)</f>
        <v>52</v>
      </c>
      <c r="R200" s="89">
        <f>VLOOKUP(A:A,'staff sales'!C:AL,36,)</f>
        <v>0</v>
      </c>
      <c r="S200" s="89">
        <f>VLOOKUP(A:A,'staff sales'!C:AO,39,)</f>
        <v>15</v>
      </c>
      <c r="T200" s="89">
        <f>VLOOKUP(A:A,'staff sales'!C:AR,42,)</f>
        <v>4</v>
      </c>
      <c r="U200" s="89">
        <f>VLOOKUP(A:A,'staff sales'!C:AU,45,)</f>
        <v>6</v>
      </c>
      <c r="V200" s="89">
        <f>VLOOKUP(A:A,'staff sales'!C:AX,48,)</f>
        <v>0</v>
      </c>
      <c r="W200" s="89">
        <f>VLOOKUP(A:A,'staff sales'!C:BA,51,)</f>
        <v>0</v>
      </c>
    </row>
    <row r="201" spans="1:23" x14ac:dyDescent="0.25">
      <c r="A201" s="5">
        <v>1073291187</v>
      </c>
      <c r="B201" s="5" t="s">
        <v>782</v>
      </c>
      <c r="C201" s="33" t="s">
        <v>556</v>
      </c>
      <c r="D201" s="33" t="s">
        <v>556</v>
      </c>
      <c r="E201" s="33" t="s">
        <v>372</v>
      </c>
      <c r="F201" s="33" t="s">
        <v>373</v>
      </c>
      <c r="G201" s="33" t="s">
        <v>1242</v>
      </c>
      <c r="H201" s="33" t="s">
        <v>30</v>
      </c>
      <c r="I201" s="33" t="s">
        <v>778</v>
      </c>
      <c r="J201" s="33">
        <v>73024</v>
      </c>
      <c r="K201" s="88">
        <f>VLOOKUP(A:A,'staff sales'!C:Q,15,)</f>
        <v>114293.94</v>
      </c>
      <c r="L201" s="89">
        <f>VLOOKUP(A:A,'staff sales'!C:T,18,)</f>
        <v>6606.96</v>
      </c>
      <c r="M201" s="89">
        <f>VLOOKUP(A:A,'staff sales'!C:W,21,)</f>
        <v>12895.650000000001</v>
      </c>
      <c r="N201" s="89">
        <f>VLOOKUP(A:A,'staff sales'!C:Z,24,)</f>
        <v>1607</v>
      </c>
      <c r="O201" s="89">
        <f>VLOOKUP(A:A,'staff sales'!C:AC,27,)</f>
        <v>12</v>
      </c>
      <c r="P201" s="89">
        <f>VLOOKUP(A:A,'staff sales'!C:AF,30,)</f>
        <v>5</v>
      </c>
      <c r="Q201" s="89">
        <f>VLOOKUP(A:A,'staff sales'!C:AI,33,)</f>
        <v>45</v>
      </c>
      <c r="R201" s="89">
        <f>VLOOKUP(A:A,'staff sales'!C:AL,36,)</f>
        <v>2</v>
      </c>
      <c r="S201" s="89">
        <f>VLOOKUP(A:A,'staff sales'!C:AO,39,)</f>
        <v>4</v>
      </c>
      <c r="T201" s="89">
        <f>VLOOKUP(A:A,'staff sales'!C:AR,42,)</f>
        <v>6</v>
      </c>
      <c r="U201" s="89">
        <f>VLOOKUP(A:A,'staff sales'!C:AU,45,)</f>
        <v>0</v>
      </c>
      <c r="V201" s="89">
        <f>VLOOKUP(A:A,'staff sales'!C:AX,48,)</f>
        <v>0</v>
      </c>
      <c r="W201" s="89">
        <f>VLOOKUP(A:A,'staff sales'!C:BA,51,)</f>
        <v>3</v>
      </c>
    </row>
    <row r="202" spans="1:23" x14ac:dyDescent="0.25">
      <c r="A202" s="32">
        <v>1088827306</v>
      </c>
      <c r="B202" s="32" t="s">
        <v>784</v>
      </c>
      <c r="C202" s="26" t="s">
        <v>556</v>
      </c>
      <c r="D202" s="26" t="s">
        <v>556</v>
      </c>
      <c r="E202" s="26" t="s">
        <v>480</v>
      </c>
      <c r="F202" s="26" t="s">
        <v>480</v>
      </c>
      <c r="G202" s="26" t="s">
        <v>1242</v>
      </c>
      <c r="H202" s="26" t="s">
        <v>30</v>
      </c>
      <c r="I202" s="26" t="s">
        <v>778</v>
      </c>
      <c r="J202" s="26">
        <v>73024</v>
      </c>
      <c r="K202" s="88">
        <f>VLOOKUP(A:A,'staff sales'!C:Q,15,)</f>
        <v>109934.79</v>
      </c>
      <c r="L202" s="89">
        <f>VLOOKUP(A:A,'staff sales'!C:T,18,)</f>
        <v>13040.009999999998</v>
      </c>
      <c r="M202" s="89">
        <f>VLOOKUP(A:A,'staff sales'!C:W,21,)</f>
        <v>16485.22</v>
      </c>
      <c r="N202" s="89">
        <f>VLOOKUP(A:A,'staff sales'!C:Z,24,)</f>
        <v>720</v>
      </c>
      <c r="O202" s="89">
        <f>VLOOKUP(A:A,'staff sales'!C:AC,27,)</f>
        <v>17</v>
      </c>
      <c r="P202" s="89">
        <f>VLOOKUP(A:A,'staff sales'!C:AF,30,)</f>
        <v>7</v>
      </c>
      <c r="Q202" s="89">
        <f>VLOOKUP(A:A,'staff sales'!C:AI,33,)</f>
        <v>47</v>
      </c>
      <c r="R202" s="89">
        <f>VLOOKUP(A:A,'staff sales'!C:AL,36,)</f>
        <v>0</v>
      </c>
      <c r="S202" s="89">
        <f>VLOOKUP(A:A,'staff sales'!C:AO,39,)</f>
        <v>9</v>
      </c>
      <c r="T202" s="89">
        <f>VLOOKUP(A:A,'staff sales'!C:AR,42,)</f>
        <v>11</v>
      </c>
      <c r="U202" s="89">
        <f>VLOOKUP(A:A,'staff sales'!C:AU,45,)</f>
        <v>2</v>
      </c>
      <c r="V202" s="89">
        <f>VLOOKUP(A:A,'staff sales'!C:AX,48,)</f>
        <v>0</v>
      </c>
      <c r="W202" s="89">
        <f>VLOOKUP(A:A,'staff sales'!C:BA,51,)</f>
        <v>2</v>
      </c>
    </row>
    <row r="203" spans="1:23" x14ac:dyDescent="0.25">
      <c r="A203" s="5">
        <v>1074451665</v>
      </c>
      <c r="B203" s="5" t="s">
        <v>783</v>
      </c>
      <c r="C203" s="33" t="s">
        <v>556</v>
      </c>
      <c r="D203" s="33" t="s">
        <v>556</v>
      </c>
      <c r="E203" s="33" t="s">
        <v>67</v>
      </c>
      <c r="F203" s="33" t="s">
        <v>67</v>
      </c>
      <c r="G203" s="33" t="s">
        <v>1242</v>
      </c>
      <c r="H203" s="33" t="s">
        <v>30</v>
      </c>
      <c r="I203" s="33" t="s">
        <v>778</v>
      </c>
      <c r="J203" s="33">
        <v>73024</v>
      </c>
      <c r="K203" s="88">
        <f>VLOOKUP(A:A,'staff sales'!C:Q,15,)</f>
        <v>108594.79000000001</v>
      </c>
      <c r="L203" s="89">
        <f>VLOOKUP(A:A,'staff sales'!C:T,18,)</f>
        <v>6954.78</v>
      </c>
      <c r="M203" s="89">
        <f>VLOOKUP(A:A,'staff sales'!C:W,21,)</f>
        <v>11716.52</v>
      </c>
      <c r="N203" s="89">
        <f>VLOOKUP(A:A,'staff sales'!C:Z,24,)</f>
        <v>0</v>
      </c>
      <c r="O203" s="89">
        <f>VLOOKUP(A:A,'staff sales'!C:AC,27,)</f>
        <v>14</v>
      </c>
      <c r="P203" s="89">
        <f>VLOOKUP(A:A,'staff sales'!C:AF,30,)</f>
        <v>3</v>
      </c>
      <c r="Q203" s="89">
        <f>VLOOKUP(A:A,'staff sales'!C:AI,33,)</f>
        <v>80</v>
      </c>
      <c r="R203" s="89">
        <f>VLOOKUP(A:A,'staff sales'!C:AL,36,)</f>
        <v>1</v>
      </c>
      <c r="S203" s="89">
        <f>VLOOKUP(A:A,'staff sales'!C:AO,39,)</f>
        <v>3</v>
      </c>
      <c r="T203" s="89">
        <f>VLOOKUP(A:A,'staff sales'!C:AR,42,)</f>
        <v>4</v>
      </c>
      <c r="U203" s="89">
        <f>VLOOKUP(A:A,'staff sales'!C:AU,45,)</f>
        <v>48</v>
      </c>
      <c r="V203" s="89">
        <f>VLOOKUP(A:A,'staff sales'!C:AX,48,)</f>
        <v>0</v>
      </c>
      <c r="W203" s="89">
        <f>VLOOKUP(A:A,'staff sales'!C:BA,51,)</f>
        <v>1</v>
      </c>
    </row>
    <row r="204" spans="1:23" x14ac:dyDescent="0.25">
      <c r="A204" s="32">
        <v>1031982711</v>
      </c>
      <c r="B204" s="32" t="s">
        <v>814</v>
      </c>
      <c r="C204" s="26" t="s">
        <v>556</v>
      </c>
      <c r="D204" s="26" t="s">
        <v>556</v>
      </c>
      <c r="E204" s="26" t="s">
        <v>431</v>
      </c>
      <c r="F204" s="26" t="s">
        <v>431</v>
      </c>
      <c r="G204" s="26" t="s">
        <v>1242</v>
      </c>
      <c r="H204" s="26" t="s">
        <v>30</v>
      </c>
      <c r="I204" s="26" t="s">
        <v>778</v>
      </c>
      <c r="J204" s="26">
        <v>73024</v>
      </c>
      <c r="K204" s="88">
        <f>VLOOKUP(A:A,'staff sales'!C:Q,15,)</f>
        <v>65595.680000000008</v>
      </c>
      <c r="L204" s="89">
        <f>VLOOKUP(A:A,'staff sales'!C:T,18,)</f>
        <v>13561.74</v>
      </c>
      <c r="M204" s="89">
        <f>VLOOKUP(A:A,'staff sales'!C:W,21,)</f>
        <v>16211.31</v>
      </c>
      <c r="N204" s="89">
        <f>VLOOKUP(A:A,'staff sales'!C:Z,24,)</f>
        <v>0</v>
      </c>
      <c r="O204" s="89">
        <f>VLOOKUP(A:A,'staff sales'!C:AC,27,)</f>
        <v>6</v>
      </c>
      <c r="P204" s="89">
        <f>VLOOKUP(A:A,'staff sales'!C:AF,30,)</f>
        <v>0</v>
      </c>
      <c r="Q204" s="89">
        <f>VLOOKUP(A:A,'staff sales'!C:AI,33,)</f>
        <v>40</v>
      </c>
      <c r="R204" s="89">
        <f>VLOOKUP(A:A,'staff sales'!C:AL,36,)</f>
        <v>0</v>
      </c>
      <c r="S204" s="89">
        <f>VLOOKUP(A:A,'staff sales'!C:AO,39,)</f>
        <v>0</v>
      </c>
      <c r="T204" s="89">
        <f>VLOOKUP(A:A,'staff sales'!C:AR,42,)</f>
        <v>4</v>
      </c>
      <c r="U204" s="89">
        <f>VLOOKUP(A:A,'staff sales'!C:AU,45,)</f>
        <v>18</v>
      </c>
      <c r="V204" s="89">
        <f>VLOOKUP(A:A,'staff sales'!C:AX,48,)</f>
        <v>0</v>
      </c>
      <c r="W204" s="89">
        <f>VLOOKUP(A:A,'staff sales'!C:BA,51,)</f>
        <v>0</v>
      </c>
    </row>
    <row r="205" spans="1:23" x14ac:dyDescent="0.25">
      <c r="A205" s="5">
        <v>1046203335</v>
      </c>
      <c r="B205" s="5" t="s">
        <v>763</v>
      </c>
      <c r="C205" s="33" t="s">
        <v>556</v>
      </c>
      <c r="D205" s="33" t="s">
        <v>556</v>
      </c>
      <c r="E205" s="33" t="s">
        <v>46</v>
      </c>
      <c r="F205" s="33" t="s">
        <v>46</v>
      </c>
      <c r="G205" s="33" t="s">
        <v>1242</v>
      </c>
      <c r="H205" s="33" t="s">
        <v>30</v>
      </c>
      <c r="I205" s="33" t="s">
        <v>778</v>
      </c>
      <c r="J205" s="33">
        <v>73024</v>
      </c>
      <c r="K205" s="88">
        <f>VLOOKUP(A:A,'staff sales'!C:Q,15,)</f>
        <v>41304.370000000003</v>
      </c>
      <c r="L205" s="89">
        <f>VLOOKUP(A:A,'staff sales'!C:T,18,)</f>
        <v>13909.56</v>
      </c>
      <c r="M205" s="89">
        <f>VLOOKUP(A:A,'staff sales'!C:W,21,)</f>
        <v>11144.35</v>
      </c>
      <c r="N205" s="89">
        <f>VLOOKUP(A:A,'staff sales'!C:Z,24,)</f>
        <v>519</v>
      </c>
      <c r="O205" s="89">
        <f>VLOOKUP(A:A,'staff sales'!C:AC,27,)</f>
        <v>9</v>
      </c>
      <c r="P205" s="89">
        <f>VLOOKUP(A:A,'staff sales'!C:AF,30,)</f>
        <v>2</v>
      </c>
      <c r="Q205" s="89">
        <f>VLOOKUP(A:A,'staff sales'!C:AI,33,)</f>
        <v>48</v>
      </c>
      <c r="R205" s="89">
        <f>VLOOKUP(A:A,'staff sales'!C:AL,36,)</f>
        <v>0</v>
      </c>
      <c r="S205" s="89">
        <f>VLOOKUP(A:A,'staff sales'!C:AO,39,)</f>
        <v>9</v>
      </c>
      <c r="T205" s="89">
        <f>VLOOKUP(A:A,'staff sales'!C:AR,42,)</f>
        <v>3</v>
      </c>
      <c r="U205" s="89">
        <f>VLOOKUP(A:A,'staff sales'!C:AU,45,)</f>
        <v>3</v>
      </c>
      <c r="V205" s="89">
        <f>VLOOKUP(A:A,'staff sales'!C:AX,48,)</f>
        <v>0</v>
      </c>
      <c r="W205" s="89">
        <f>VLOOKUP(A:A,'staff sales'!C:BA,51,)</f>
        <v>0</v>
      </c>
    </row>
    <row r="206" spans="1:23" x14ac:dyDescent="0.25">
      <c r="A206" s="32">
        <v>1064307042</v>
      </c>
      <c r="B206" s="32" t="s">
        <v>755</v>
      </c>
      <c r="C206" s="26" t="s">
        <v>556</v>
      </c>
      <c r="D206" s="26" t="s">
        <v>556</v>
      </c>
      <c r="E206" s="26" t="s">
        <v>34</v>
      </c>
      <c r="F206" s="26" t="s">
        <v>34</v>
      </c>
      <c r="G206" s="26" t="s">
        <v>1242</v>
      </c>
      <c r="H206" s="26" t="s">
        <v>30</v>
      </c>
      <c r="I206" s="26" t="s">
        <v>778</v>
      </c>
      <c r="J206" s="26">
        <v>73024</v>
      </c>
      <c r="K206" s="88">
        <f>VLOOKUP(A:A,'staff sales'!C:Q,15,)</f>
        <v>71175.66</v>
      </c>
      <c r="L206" s="89">
        <f>VLOOKUP(A:A,'staff sales'!C:T,18,)</f>
        <v>1129.57</v>
      </c>
      <c r="M206" s="89">
        <f>VLOOKUP(A:A,'staff sales'!C:W,21,)</f>
        <v>1850.87</v>
      </c>
      <c r="N206" s="89">
        <f>VLOOKUP(A:A,'staff sales'!C:Z,24,)</f>
        <v>0</v>
      </c>
      <c r="O206" s="89">
        <f>VLOOKUP(A:A,'staff sales'!C:AC,27,)</f>
        <v>5</v>
      </c>
      <c r="P206" s="89">
        <f>VLOOKUP(A:A,'staff sales'!C:AF,30,)</f>
        <v>1</v>
      </c>
      <c r="Q206" s="89">
        <f>VLOOKUP(A:A,'staff sales'!C:AI,33,)</f>
        <v>51</v>
      </c>
      <c r="R206" s="89">
        <f>VLOOKUP(A:A,'staff sales'!C:AL,36,)</f>
        <v>0</v>
      </c>
      <c r="S206" s="89">
        <f>VLOOKUP(A:A,'staff sales'!C:AO,39,)</f>
        <v>4</v>
      </c>
      <c r="T206" s="89">
        <f>VLOOKUP(A:A,'staff sales'!C:AR,42,)</f>
        <v>1</v>
      </c>
      <c r="U206" s="89">
        <f>VLOOKUP(A:A,'staff sales'!C:AU,45,)</f>
        <v>1</v>
      </c>
      <c r="V206" s="89">
        <f>VLOOKUP(A:A,'staff sales'!C:AX,48,)</f>
        <v>0</v>
      </c>
      <c r="W206" s="89">
        <f>VLOOKUP(A:A,'staff sales'!C:BA,51,)</f>
        <v>0</v>
      </c>
    </row>
    <row r="207" spans="1:23" x14ac:dyDescent="0.25">
      <c r="A207" s="5">
        <v>1014494163</v>
      </c>
      <c r="B207" s="5" t="s">
        <v>781</v>
      </c>
      <c r="C207" s="33" t="s">
        <v>556</v>
      </c>
      <c r="D207" s="33" t="s">
        <v>556</v>
      </c>
      <c r="E207" s="33" t="s">
        <v>66</v>
      </c>
      <c r="F207" s="33" t="s">
        <v>66</v>
      </c>
      <c r="G207" s="33" t="s">
        <v>1242</v>
      </c>
      <c r="H207" s="33" t="s">
        <v>30</v>
      </c>
      <c r="I207" s="33" t="s">
        <v>778</v>
      </c>
      <c r="J207" s="33">
        <v>73024</v>
      </c>
      <c r="K207" s="88">
        <f>VLOOKUP(A:A,'staff sales'!C:Q,15,)</f>
        <v>52616.539999999994</v>
      </c>
      <c r="L207" s="89">
        <f>VLOOKUP(A:A,'staff sales'!C:T,18,)</f>
        <v>8171.2999999999993</v>
      </c>
      <c r="M207" s="89">
        <f>VLOOKUP(A:A,'staff sales'!C:W,21,)</f>
        <v>12740.869999999999</v>
      </c>
      <c r="N207" s="89">
        <f>VLOOKUP(A:A,'staff sales'!C:Z,24,)</f>
        <v>0</v>
      </c>
      <c r="O207" s="89">
        <f>VLOOKUP(A:A,'staff sales'!C:AC,27,)</f>
        <v>7</v>
      </c>
      <c r="P207" s="89">
        <f>VLOOKUP(A:A,'staff sales'!C:AF,30,)</f>
        <v>1</v>
      </c>
      <c r="Q207" s="89">
        <f>VLOOKUP(A:A,'staff sales'!C:AI,33,)</f>
        <v>28</v>
      </c>
      <c r="R207" s="89">
        <f>VLOOKUP(A:A,'staff sales'!C:AL,36,)</f>
        <v>0</v>
      </c>
      <c r="S207" s="89">
        <f>VLOOKUP(A:A,'staff sales'!C:AO,39,)</f>
        <v>5</v>
      </c>
      <c r="T207" s="89">
        <f>VLOOKUP(A:A,'staff sales'!C:AR,42,)</f>
        <v>2</v>
      </c>
      <c r="U207" s="89">
        <f>VLOOKUP(A:A,'staff sales'!C:AU,45,)</f>
        <v>0</v>
      </c>
      <c r="V207" s="89">
        <f>VLOOKUP(A:A,'staff sales'!C:AX,48,)</f>
        <v>0</v>
      </c>
      <c r="W207" s="89">
        <f>VLOOKUP(A:A,'staff sales'!C:BA,51,)</f>
        <v>3</v>
      </c>
    </row>
    <row r="208" spans="1:23" x14ac:dyDescent="0.25">
      <c r="A208" s="5">
        <v>1029827290</v>
      </c>
      <c r="B208" s="5" t="s">
        <v>788</v>
      </c>
      <c r="C208" s="33" t="s">
        <v>551</v>
      </c>
      <c r="D208" s="33" t="s">
        <v>551</v>
      </c>
      <c r="E208" s="33" t="s">
        <v>69</v>
      </c>
      <c r="F208" s="33" t="s">
        <v>69</v>
      </c>
      <c r="G208" s="33" t="s">
        <v>1242</v>
      </c>
      <c r="H208" s="33" t="s">
        <v>30</v>
      </c>
      <c r="I208" s="33" t="s">
        <v>789</v>
      </c>
      <c r="J208" s="33">
        <v>73025</v>
      </c>
      <c r="K208" s="88">
        <f>VLOOKUP(A:A,'staff sales'!C:Q,15,)</f>
        <v>0</v>
      </c>
      <c r="L208" s="89">
        <f>VLOOKUP(A:A,'staff sales'!C:T,18,)</f>
        <v>0</v>
      </c>
      <c r="M208" s="89">
        <f>VLOOKUP(A:A,'staff sales'!C:W,21,)</f>
        <v>0</v>
      </c>
      <c r="N208" s="89">
        <f>VLOOKUP(A:A,'staff sales'!C:Z,24,)</f>
        <v>0</v>
      </c>
      <c r="O208" s="89">
        <f>VLOOKUP(A:A,'staff sales'!C:AC,27,)</f>
        <v>0</v>
      </c>
      <c r="P208" s="89">
        <f>VLOOKUP(A:A,'staff sales'!C:AF,30,)</f>
        <v>0</v>
      </c>
      <c r="Q208" s="89">
        <f>VLOOKUP(A:A,'staff sales'!C:AI,33,)</f>
        <v>0</v>
      </c>
      <c r="R208" s="89">
        <f>VLOOKUP(A:A,'staff sales'!C:AL,36,)</f>
        <v>0</v>
      </c>
      <c r="S208" s="89">
        <f>VLOOKUP(A:A,'staff sales'!C:AO,39,)</f>
        <v>3</v>
      </c>
      <c r="T208" s="89">
        <f>VLOOKUP(A:A,'staff sales'!C:AR,42,)</f>
        <v>0</v>
      </c>
      <c r="U208" s="89">
        <f>VLOOKUP(A:A,'staff sales'!C:AU,45,)</f>
        <v>0</v>
      </c>
      <c r="V208" s="89">
        <f>VLOOKUP(A:A,'staff sales'!C:AX,48,)</f>
        <v>0</v>
      </c>
      <c r="W208" s="89">
        <f>VLOOKUP(A:A,'staff sales'!C:BA,51,)</f>
        <v>0</v>
      </c>
    </row>
    <row r="209" spans="1:23" x14ac:dyDescent="0.25">
      <c r="A209" s="5">
        <v>1027489705</v>
      </c>
      <c r="B209" s="5" t="s">
        <v>790</v>
      </c>
      <c r="C209" s="33" t="s">
        <v>554</v>
      </c>
      <c r="D209" s="33" t="s">
        <v>554</v>
      </c>
      <c r="E209" s="33" t="s">
        <v>70</v>
      </c>
      <c r="F209" s="33" t="s">
        <v>70</v>
      </c>
      <c r="G209" s="33" t="s">
        <v>1242</v>
      </c>
      <c r="H209" s="33" t="s">
        <v>30</v>
      </c>
      <c r="I209" s="33" t="s">
        <v>789</v>
      </c>
      <c r="J209" s="33">
        <v>73025</v>
      </c>
      <c r="K209" s="88">
        <f>VLOOKUP(A:A,'staff sales'!C:Q,15,)</f>
        <v>0</v>
      </c>
      <c r="L209" s="89">
        <f>VLOOKUP(A:A,'staff sales'!C:T,18,)</f>
        <v>0</v>
      </c>
      <c r="M209" s="89">
        <f>VLOOKUP(A:A,'staff sales'!C:W,21,)</f>
        <v>0</v>
      </c>
      <c r="N209" s="89">
        <f>VLOOKUP(A:A,'staff sales'!C:Z,24,)</f>
        <v>0</v>
      </c>
      <c r="O209" s="89">
        <f>VLOOKUP(A:A,'staff sales'!C:AC,27,)</f>
        <v>0</v>
      </c>
      <c r="P209" s="89">
        <f>VLOOKUP(A:A,'staff sales'!C:AF,30,)</f>
        <v>0</v>
      </c>
      <c r="Q209" s="89">
        <f>VLOOKUP(A:A,'staff sales'!C:AI,33,)</f>
        <v>2</v>
      </c>
      <c r="R209" s="89">
        <f>VLOOKUP(A:A,'staff sales'!C:AL,36,)</f>
        <v>0</v>
      </c>
      <c r="S209" s="89">
        <f>VLOOKUP(A:A,'staff sales'!C:AO,39,)</f>
        <v>0</v>
      </c>
      <c r="T209" s="89">
        <f>VLOOKUP(A:A,'staff sales'!C:AR,42,)</f>
        <v>0</v>
      </c>
      <c r="U209" s="89">
        <f>VLOOKUP(A:A,'staff sales'!C:AU,45,)</f>
        <v>0</v>
      </c>
      <c r="V209" s="89">
        <f>VLOOKUP(A:A,'staff sales'!C:AX,48,)</f>
        <v>0</v>
      </c>
      <c r="W209" s="89">
        <f>VLOOKUP(A:A,'staff sales'!C:BA,51,)</f>
        <v>0</v>
      </c>
    </row>
    <row r="210" spans="1:23" x14ac:dyDescent="0.25">
      <c r="A210" s="32">
        <v>1024193268</v>
      </c>
      <c r="B210" s="32" t="s">
        <v>791</v>
      </c>
      <c r="C210" s="26" t="s">
        <v>556</v>
      </c>
      <c r="D210" s="26" t="s">
        <v>556</v>
      </c>
      <c r="E210" s="26" t="s">
        <v>432</v>
      </c>
      <c r="F210" s="26" t="s">
        <v>433</v>
      </c>
      <c r="G210" s="26" t="s">
        <v>1242</v>
      </c>
      <c r="H210" s="26" t="s">
        <v>30</v>
      </c>
      <c r="I210" s="26" t="s">
        <v>789</v>
      </c>
      <c r="J210" s="26">
        <v>73025</v>
      </c>
      <c r="K210" s="88">
        <f>VLOOKUP(A:A,'staff sales'!C:Q,15,)</f>
        <v>17345.22</v>
      </c>
      <c r="L210" s="89">
        <f>VLOOKUP(A:A,'staff sales'!C:T,18,)</f>
        <v>0</v>
      </c>
      <c r="M210" s="89">
        <f>VLOOKUP(A:A,'staff sales'!C:W,21,)</f>
        <v>3321.74</v>
      </c>
      <c r="N210" s="89">
        <f>VLOOKUP(A:A,'staff sales'!C:Z,24,)</f>
        <v>0</v>
      </c>
      <c r="O210" s="89">
        <f>VLOOKUP(A:A,'staff sales'!C:AC,27,)</f>
        <v>0</v>
      </c>
      <c r="P210" s="89">
        <f>VLOOKUP(A:A,'staff sales'!C:AF,30,)</f>
        <v>0</v>
      </c>
      <c r="Q210" s="89">
        <f>VLOOKUP(A:A,'staff sales'!C:AI,33,)</f>
        <v>12</v>
      </c>
      <c r="R210" s="89">
        <f>VLOOKUP(A:A,'staff sales'!C:AL,36,)</f>
        <v>0</v>
      </c>
      <c r="S210" s="89">
        <f>VLOOKUP(A:A,'staff sales'!C:AO,39,)</f>
        <v>2</v>
      </c>
      <c r="T210" s="89">
        <f>VLOOKUP(A:A,'staff sales'!C:AR,42,)</f>
        <v>2</v>
      </c>
      <c r="U210" s="89">
        <f>VLOOKUP(A:A,'staff sales'!C:AU,45,)</f>
        <v>0</v>
      </c>
      <c r="V210" s="89">
        <f>VLOOKUP(A:A,'staff sales'!C:AX,48,)</f>
        <v>0</v>
      </c>
      <c r="W210" s="89">
        <f>VLOOKUP(A:A,'staff sales'!C:BA,51,)</f>
        <v>0</v>
      </c>
    </row>
    <row r="211" spans="1:23" x14ac:dyDescent="0.25">
      <c r="A211" s="7">
        <v>1029578257</v>
      </c>
      <c r="B211" s="7" t="s">
        <v>792</v>
      </c>
      <c r="C211" s="6" t="s">
        <v>556</v>
      </c>
      <c r="D211" s="6" t="s">
        <v>556</v>
      </c>
      <c r="E211" s="6" t="s">
        <v>434</v>
      </c>
      <c r="F211" s="6" t="s">
        <v>434</v>
      </c>
      <c r="G211" s="6" t="s">
        <v>1242</v>
      </c>
      <c r="H211" s="6" t="s">
        <v>30</v>
      </c>
      <c r="I211" s="6" t="s">
        <v>789</v>
      </c>
      <c r="J211" s="6">
        <v>73025</v>
      </c>
      <c r="K211" s="88">
        <f>VLOOKUP(A:A,'staff sales'!C:Q,15,)</f>
        <v>57026.110000000008</v>
      </c>
      <c r="L211" s="89">
        <f>VLOOKUP(A:A,'staff sales'!C:T,18,)</f>
        <v>0</v>
      </c>
      <c r="M211" s="89">
        <f>VLOOKUP(A:A,'staff sales'!C:W,21,)</f>
        <v>5297.83</v>
      </c>
      <c r="N211" s="89">
        <f>VLOOKUP(A:A,'staff sales'!C:Z,24,)</f>
        <v>0</v>
      </c>
      <c r="O211" s="89">
        <f>VLOOKUP(A:A,'staff sales'!C:AC,27,)</f>
        <v>5</v>
      </c>
      <c r="P211" s="89">
        <f>VLOOKUP(A:A,'staff sales'!C:AF,30,)</f>
        <v>1</v>
      </c>
      <c r="Q211" s="89">
        <f>VLOOKUP(A:A,'staff sales'!C:AI,33,)</f>
        <v>21</v>
      </c>
      <c r="R211" s="89">
        <f>VLOOKUP(A:A,'staff sales'!C:AL,36,)</f>
        <v>1</v>
      </c>
      <c r="S211" s="89">
        <f>VLOOKUP(A:A,'staff sales'!C:AO,39,)</f>
        <v>2</v>
      </c>
      <c r="T211" s="89">
        <f>VLOOKUP(A:A,'staff sales'!C:AR,42,)</f>
        <v>3</v>
      </c>
      <c r="U211" s="89">
        <f>VLOOKUP(A:A,'staff sales'!C:AU,45,)</f>
        <v>0</v>
      </c>
      <c r="V211" s="89">
        <f>VLOOKUP(A:A,'staff sales'!C:AX,48,)</f>
        <v>0</v>
      </c>
      <c r="W211" s="89">
        <f>VLOOKUP(A:A,'staff sales'!C:BA,51,)</f>
        <v>1</v>
      </c>
    </row>
    <row r="212" spans="1:23" x14ac:dyDescent="0.25">
      <c r="A212" s="32">
        <v>1071747545</v>
      </c>
      <c r="B212" s="32" t="s">
        <v>796</v>
      </c>
      <c r="C212" s="26" t="s">
        <v>556</v>
      </c>
      <c r="D212" s="26" t="s">
        <v>556</v>
      </c>
      <c r="E212" s="26" t="s">
        <v>74</v>
      </c>
      <c r="F212" s="26" t="s">
        <v>74</v>
      </c>
      <c r="G212" s="26" t="s">
        <v>1242</v>
      </c>
      <c r="H212" s="26" t="s">
        <v>30</v>
      </c>
      <c r="I212" s="26" t="s">
        <v>789</v>
      </c>
      <c r="J212" s="26">
        <v>73025</v>
      </c>
      <c r="K212" s="88">
        <f>VLOOKUP(A:A,'staff sales'!C:Q,15,)</f>
        <v>49473.919999999998</v>
      </c>
      <c r="L212" s="89">
        <f>VLOOKUP(A:A,'staff sales'!C:T,18,)</f>
        <v>0</v>
      </c>
      <c r="M212" s="89">
        <f>VLOOKUP(A:A,'staff sales'!C:W,21,)</f>
        <v>1740</v>
      </c>
      <c r="N212" s="89">
        <f>VLOOKUP(A:A,'staff sales'!C:Z,24,)</f>
        <v>0</v>
      </c>
      <c r="O212" s="89">
        <f>VLOOKUP(A:A,'staff sales'!C:AC,27,)</f>
        <v>1</v>
      </c>
      <c r="P212" s="89">
        <f>VLOOKUP(A:A,'staff sales'!C:AF,30,)</f>
        <v>0</v>
      </c>
      <c r="Q212" s="89">
        <f>VLOOKUP(A:A,'staff sales'!C:AI,33,)</f>
        <v>13</v>
      </c>
      <c r="R212" s="89">
        <f>VLOOKUP(A:A,'staff sales'!C:AL,36,)</f>
        <v>0</v>
      </c>
      <c r="S212" s="89">
        <f>VLOOKUP(A:A,'staff sales'!C:AO,39,)</f>
        <v>0</v>
      </c>
      <c r="T212" s="89">
        <f>VLOOKUP(A:A,'staff sales'!C:AR,42,)</f>
        <v>2</v>
      </c>
      <c r="U212" s="89">
        <f>VLOOKUP(A:A,'staff sales'!C:AU,45,)</f>
        <v>0</v>
      </c>
      <c r="V212" s="89">
        <f>VLOOKUP(A:A,'staff sales'!C:AX,48,)</f>
        <v>0</v>
      </c>
      <c r="W212" s="89">
        <f>VLOOKUP(A:A,'staff sales'!C:BA,51,)</f>
        <v>0</v>
      </c>
    </row>
    <row r="213" spans="1:23" x14ac:dyDescent="0.25">
      <c r="A213" s="5">
        <v>1084957305</v>
      </c>
      <c r="B213" s="5" t="s">
        <v>794</v>
      </c>
      <c r="C213" s="33" t="s">
        <v>556</v>
      </c>
      <c r="D213" s="33" t="s">
        <v>556</v>
      </c>
      <c r="E213" s="33" t="s">
        <v>71</v>
      </c>
      <c r="F213" s="33" t="s">
        <v>71</v>
      </c>
      <c r="G213" s="33" t="s">
        <v>1242</v>
      </c>
      <c r="H213" s="33" t="s">
        <v>30</v>
      </c>
      <c r="I213" s="33" t="s">
        <v>789</v>
      </c>
      <c r="J213" s="33">
        <v>73025</v>
      </c>
      <c r="K213" s="88">
        <f>VLOOKUP(A:A,'staff sales'!C:Q,15,)</f>
        <v>86162.61</v>
      </c>
      <c r="L213" s="89">
        <f>VLOOKUP(A:A,'staff sales'!C:T,18,)</f>
        <v>5859.1399999999994</v>
      </c>
      <c r="M213" s="89">
        <f>VLOOKUP(A:A,'staff sales'!C:W,21,)</f>
        <v>6355.2099999999991</v>
      </c>
      <c r="N213" s="89">
        <f>VLOOKUP(A:A,'staff sales'!C:Z,24,)</f>
        <v>3664</v>
      </c>
      <c r="O213" s="89">
        <f>VLOOKUP(A:A,'staff sales'!C:AC,27,)</f>
        <v>7</v>
      </c>
      <c r="P213" s="89">
        <f>VLOOKUP(A:A,'staff sales'!C:AF,30,)</f>
        <v>0</v>
      </c>
      <c r="Q213" s="89">
        <f>VLOOKUP(A:A,'staff sales'!C:AI,33,)</f>
        <v>8</v>
      </c>
      <c r="R213" s="89">
        <f>VLOOKUP(A:A,'staff sales'!C:AL,36,)</f>
        <v>0</v>
      </c>
      <c r="S213" s="89">
        <f>VLOOKUP(A:A,'staff sales'!C:AO,39,)</f>
        <v>0</v>
      </c>
      <c r="T213" s="89">
        <f>VLOOKUP(A:A,'staff sales'!C:AR,42,)</f>
        <v>1</v>
      </c>
      <c r="U213" s="89">
        <f>VLOOKUP(A:A,'staff sales'!C:AU,45,)</f>
        <v>2</v>
      </c>
      <c r="V213" s="89">
        <f>VLOOKUP(A:A,'staff sales'!C:AX,48,)</f>
        <v>0</v>
      </c>
      <c r="W213" s="89">
        <f>VLOOKUP(A:A,'staff sales'!C:BA,51,)</f>
        <v>0</v>
      </c>
    </row>
    <row r="214" spans="1:23" x14ac:dyDescent="0.25">
      <c r="A214" s="32">
        <v>1127595948</v>
      </c>
      <c r="B214" s="32" t="s">
        <v>795</v>
      </c>
      <c r="C214" s="26" t="s">
        <v>556</v>
      </c>
      <c r="D214" s="26" t="s">
        <v>556</v>
      </c>
      <c r="E214" s="26" t="s">
        <v>72</v>
      </c>
      <c r="F214" s="26" t="s">
        <v>73</v>
      </c>
      <c r="G214" s="26" t="s">
        <v>1242</v>
      </c>
      <c r="H214" s="26" t="s">
        <v>30</v>
      </c>
      <c r="I214" s="26" t="s">
        <v>789</v>
      </c>
      <c r="J214" s="26">
        <v>73025</v>
      </c>
      <c r="K214" s="88">
        <f>VLOOKUP(A:A,'staff sales'!C:Q,15,)</f>
        <v>37502.61</v>
      </c>
      <c r="L214" s="89">
        <f>VLOOKUP(A:A,'staff sales'!C:T,18,)</f>
        <v>3303.48</v>
      </c>
      <c r="M214" s="89">
        <f>VLOOKUP(A:A,'staff sales'!C:W,21,)</f>
        <v>6050</v>
      </c>
      <c r="N214" s="89">
        <f>VLOOKUP(A:A,'staff sales'!C:Z,24,)</f>
        <v>0</v>
      </c>
      <c r="O214" s="89">
        <f>VLOOKUP(A:A,'staff sales'!C:AC,27,)</f>
        <v>0</v>
      </c>
      <c r="P214" s="89">
        <f>VLOOKUP(A:A,'staff sales'!C:AF,30,)</f>
        <v>1</v>
      </c>
      <c r="Q214" s="89">
        <f>VLOOKUP(A:A,'staff sales'!C:AI,33,)</f>
        <v>49</v>
      </c>
      <c r="R214" s="89">
        <f>VLOOKUP(A:A,'staff sales'!C:AL,36,)</f>
        <v>0</v>
      </c>
      <c r="S214" s="89">
        <f>VLOOKUP(A:A,'staff sales'!C:AO,39,)</f>
        <v>0</v>
      </c>
      <c r="T214" s="89">
        <f>VLOOKUP(A:A,'staff sales'!C:AR,42,)</f>
        <v>1</v>
      </c>
      <c r="U214" s="89">
        <f>VLOOKUP(A:A,'staff sales'!C:AU,45,)</f>
        <v>1</v>
      </c>
      <c r="V214" s="89">
        <f>VLOOKUP(A:A,'staff sales'!C:AX,48,)</f>
        <v>0</v>
      </c>
      <c r="W214" s="89">
        <f>VLOOKUP(A:A,'staff sales'!C:BA,51,)</f>
        <v>4</v>
      </c>
    </row>
    <row r="215" spans="1:23" x14ac:dyDescent="0.25">
      <c r="A215" s="32">
        <v>1037747621</v>
      </c>
      <c r="B215" s="32" t="s">
        <v>830</v>
      </c>
      <c r="C215" s="26" t="s">
        <v>556</v>
      </c>
      <c r="D215" s="26" t="s">
        <v>556</v>
      </c>
      <c r="E215" s="26" t="s">
        <v>92</v>
      </c>
      <c r="F215" s="26" t="s">
        <v>93</v>
      </c>
      <c r="G215" s="26" t="s">
        <v>1242</v>
      </c>
      <c r="H215" s="26" t="s">
        <v>30</v>
      </c>
      <c r="I215" s="26" t="s">
        <v>789</v>
      </c>
      <c r="J215" s="26">
        <v>73025</v>
      </c>
      <c r="K215" s="88">
        <f>VLOOKUP(A:A,'staff sales'!C:Q,15,)</f>
        <v>18431.309999999998</v>
      </c>
      <c r="L215" s="89">
        <f>VLOOKUP(A:A,'staff sales'!C:T,18,)</f>
        <v>0</v>
      </c>
      <c r="M215" s="89">
        <f>VLOOKUP(A:A,'staff sales'!C:W,21,)</f>
        <v>2637.3900000000003</v>
      </c>
      <c r="N215" s="89">
        <f>VLOOKUP(A:A,'staff sales'!C:Z,24,)</f>
        <v>0</v>
      </c>
      <c r="O215" s="89">
        <f>VLOOKUP(A:A,'staff sales'!C:AC,27,)</f>
        <v>3</v>
      </c>
      <c r="P215" s="89">
        <f>VLOOKUP(A:A,'staff sales'!C:AF,30,)</f>
        <v>0</v>
      </c>
      <c r="Q215" s="89">
        <f>VLOOKUP(A:A,'staff sales'!C:AI,33,)</f>
        <v>54</v>
      </c>
      <c r="R215" s="89">
        <f>VLOOKUP(A:A,'staff sales'!C:AL,36,)</f>
        <v>1</v>
      </c>
      <c r="S215" s="89">
        <f>VLOOKUP(A:A,'staff sales'!C:AO,39,)</f>
        <v>2</v>
      </c>
      <c r="T215" s="89">
        <f>VLOOKUP(A:A,'staff sales'!C:AR,42,)</f>
        <v>0</v>
      </c>
      <c r="U215" s="89">
        <f>VLOOKUP(A:A,'staff sales'!C:AU,45,)</f>
        <v>0</v>
      </c>
      <c r="V215" s="89">
        <f>VLOOKUP(A:A,'staff sales'!C:AX,48,)</f>
        <v>0</v>
      </c>
      <c r="W215" s="89">
        <f>VLOOKUP(A:A,'staff sales'!C:BA,51,)</f>
        <v>1</v>
      </c>
    </row>
    <row r="216" spans="1:23" x14ac:dyDescent="0.25">
      <c r="A216" s="5">
        <v>1063664930</v>
      </c>
      <c r="B216" s="5" t="s">
        <v>793</v>
      </c>
      <c r="C216" s="33" t="s">
        <v>556</v>
      </c>
      <c r="D216" s="33" t="s">
        <v>556</v>
      </c>
      <c r="E216" s="33" t="s">
        <v>96</v>
      </c>
      <c r="F216" s="33" t="s">
        <v>96</v>
      </c>
      <c r="G216" s="33" t="s">
        <v>1242</v>
      </c>
      <c r="H216" s="33" t="s">
        <v>30</v>
      </c>
      <c r="I216" s="33" t="s">
        <v>789</v>
      </c>
      <c r="J216" s="33">
        <v>73025</v>
      </c>
      <c r="K216" s="88">
        <f>VLOOKUP(A:A,'staff sales'!C:Q,15,)</f>
        <v>27298.27</v>
      </c>
      <c r="L216" s="89">
        <f>VLOOKUP(A:A,'staff sales'!C:T,18,)</f>
        <v>3303.48</v>
      </c>
      <c r="M216" s="89">
        <f>VLOOKUP(A:A,'staff sales'!C:W,21,)</f>
        <v>9570.01</v>
      </c>
      <c r="N216" s="89">
        <f>VLOOKUP(A:A,'staff sales'!C:Z,24,)</f>
        <v>399</v>
      </c>
      <c r="O216" s="89">
        <f>VLOOKUP(A:A,'staff sales'!C:AC,27,)</f>
        <v>6</v>
      </c>
      <c r="P216" s="89">
        <f>VLOOKUP(A:A,'staff sales'!C:AF,30,)</f>
        <v>0</v>
      </c>
      <c r="Q216" s="89">
        <f>VLOOKUP(A:A,'staff sales'!C:AI,33,)</f>
        <v>15</v>
      </c>
      <c r="R216" s="89">
        <f>VLOOKUP(A:A,'staff sales'!C:AL,36,)</f>
        <v>1</v>
      </c>
      <c r="S216" s="89">
        <f>VLOOKUP(A:A,'staff sales'!C:AO,39,)</f>
        <v>0</v>
      </c>
      <c r="T216" s="89">
        <f>VLOOKUP(A:A,'staff sales'!C:AR,42,)</f>
        <v>1</v>
      </c>
      <c r="U216" s="89">
        <f>VLOOKUP(A:A,'staff sales'!C:AU,45,)</f>
        <v>20</v>
      </c>
      <c r="V216" s="89">
        <f>VLOOKUP(A:A,'staff sales'!C:AX,48,)</f>
        <v>0</v>
      </c>
      <c r="W216" s="89">
        <f>VLOOKUP(A:A,'staff sales'!C:BA,51,)</f>
        <v>0</v>
      </c>
    </row>
    <row r="217" spans="1:23" x14ac:dyDescent="0.25">
      <c r="A217" s="32">
        <v>1030366650</v>
      </c>
      <c r="B217" s="32" t="s">
        <v>797</v>
      </c>
      <c r="C217" s="26" t="s">
        <v>556</v>
      </c>
      <c r="D217" s="26" t="s">
        <v>556</v>
      </c>
      <c r="E217" s="26" t="s">
        <v>75</v>
      </c>
      <c r="F217" s="26" t="s">
        <v>76</v>
      </c>
      <c r="G217" s="26" t="s">
        <v>1242</v>
      </c>
      <c r="H217" s="26" t="s">
        <v>30</v>
      </c>
      <c r="I217" s="26" t="s">
        <v>789</v>
      </c>
      <c r="J217" s="26">
        <v>73025</v>
      </c>
      <c r="K217" s="88">
        <f>VLOOKUP(A:A,'staff sales'!C:Q,15,)</f>
        <v>26144.36</v>
      </c>
      <c r="L217" s="89">
        <f>VLOOKUP(A:A,'staff sales'!C:T,18,)</f>
        <v>659.14</v>
      </c>
      <c r="M217" s="89">
        <f>VLOOKUP(A:A,'staff sales'!C:W,21,)</f>
        <v>2058.69</v>
      </c>
      <c r="N217" s="89">
        <f>VLOOKUP(A:A,'staff sales'!C:Z,24,)</f>
        <v>0</v>
      </c>
      <c r="O217" s="89">
        <f>VLOOKUP(A:A,'staff sales'!C:AC,27,)</f>
        <v>2</v>
      </c>
      <c r="P217" s="89">
        <f>VLOOKUP(A:A,'staff sales'!C:AF,30,)</f>
        <v>0</v>
      </c>
      <c r="Q217" s="89">
        <f>VLOOKUP(A:A,'staff sales'!C:AI,33,)</f>
        <v>2</v>
      </c>
      <c r="R217" s="89">
        <f>VLOOKUP(A:A,'staff sales'!C:AL,36,)</f>
        <v>0</v>
      </c>
      <c r="S217" s="89">
        <f>VLOOKUP(A:A,'staff sales'!C:AO,39,)</f>
        <v>0</v>
      </c>
      <c r="T217" s="89">
        <f>VLOOKUP(A:A,'staff sales'!C:AR,42,)</f>
        <v>1</v>
      </c>
      <c r="U217" s="89">
        <f>VLOOKUP(A:A,'staff sales'!C:AU,45,)</f>
        <v>1</v>
      </c>
      <c r="V217" s="89">
        <f>VLOOKUP(A:A,'staff sales'!C:AX,48,)</f>
        <v>0</v>
      </c>
      <c r="W217" s="89">
        <f>VLOOKUP(A:A,'staff sales'!C:BA,51,)</f>
        <v>0</v>
      </c>
    </row>
    <row r="218" spans="1:23" x14ac:dyDescent="0.25">
      <c r="A218" s="5">
        <v>1036260378</v>
      </c>
      <c r="B218" s="5" t="s">
        <v>799</v>
      </c>
      <c r="C218" s="33" t="s">
        <v>556</v>
      </c>
      <c r="D218" s="33" t="s">
        <v>556</v>
      </c>
      <c r="E218" s="33" t="s">
        <v>78</v>
      </c>
      <c r="F218" s="33" t="s">
        <v>78</v>
      </c>
      <c r="G218" s="33" t="s">
        <v>1242</v>
      </c>
      <c r="H218" s="33" t="s">
        <v>30</v>
      </c>
      <c r="I218" s="33" t="s">
        <v>789</v>
      </c>
      <c r="J218" s="33">
        <v>73025</v>
      </c>
      <c r="K218" s="88">
        <f>VLOOKUP(A:A,'staff sales'!C:Q,15,)</f>
        <v>25100.880000000001</v>
      </c>
      <c r="L218" s="89">
        <f>VLOOKUP(A:A,'staff sales'!C:T,18,)</f>
        <v>1216.52</v>
      </c>
      <c r="M218" s="89">
        <f>VLOOKUP(A:A,'staff sales'!C:W,21,)</f>
        <v>960</v>
      </c>
      <c r="N218" s="89">
        <f>VLOOKUP(A:A,'staff sales'!C:Z,24,)</f>
        <v>0</v>
      </c>
      <c r="O218" s="89">
        <f>VLOOKUP(A:A,'staff sales'!C:AC,27,)</f>
        <v>4</v>
      </c>
      <c r="P218" s="89">
        <f>VLOOKUP(A:A,'staff sales'!C:AF,30,)</f>
        <v>0</v>
      </c>
      <c r="Q218" s="89">
        <f>VLOOKUP(A:A,'staff sales'!C:AI,33,)</f>
        <v>1</v>
      </c>
      <c r="R218" s="89">
        <f>VLOOKUP(A:A,'staff sales'!C:AL,36,)</f>
        <v>0</v>
      </c>
      <c r="S218" s="89">
        <f>VLOOKUP(A:A,'staff sales'!C:AO,39,)</f>
        <v>0</v>
      </c>
      <c r="T218" s="89">
        <f>VLOOKUP(A:A,'staff sales'!C:AR,42,)</f>
        <v>0</v>
      </c>
      <c r="U218" s="89">
        <f>VLOOKUP(A:A,'staff sales'!C:AU,45,)</f>
        <v>0</v>
      </c>
      <c r="V218" s="89">
        <f>VLOOKUP(A:A,'staff sales'!C:AX,48,)</f>
        <v>0</v>
      </c>
      <c r="W218" s="89">
        <f>VLOOKUP(A:A,'staff sales'!C:BA,51,)</f>
        <v>1</v>
      </c>
    </row>
    <row r="219" spans="1:23" x14ac:dyDescent="0.25">
      <c r="A219" s="32">
        <v>1076409562</v>
      </c>
      <c r="B219" s="32" t="s">
        <v>801</v>
      </c>
      <c r="C219" s="26" t="s">
        <v>556</v>
      </c>
      <c r="D219" s="26" t="s">
        <v>556</v>
      </c>
      <c r="E219" s="26" t="s">
        <v>80</v>
      </c>
      <c r="F219" s="26" t="s">
        <v>80</v>
      </c>
      <c r="G219" s="26" t="s">
        <v>1242</v>
      </c>
      <c r="H219" s="26" t="s">
        <v>30</v>
      </c>
      <c r="I219" s="26" t="s">
        <v>789</v>
      </c>
      <c r="J219" s="26">
        <v>73025</v>
      </c>
      <c r="K219" s="88">
        <f>VLOOKUP(A:A,'staff sales'!C:Q,15,)</f>
        <v>55738.290000000008</v>
      </c>
      <c r="L219" s="89">
        <f>VLOOKUP(A:A,'staff sales'!C:T,18,)</f>
        <v>0</v>
      </c>
      <c r="M219" s="89">
        <f>VLOOKUP(A:A,'staff sales'!C:W,21,)</f>
        <v>4423.4800000000005</v>
      </c>
      <c r="N219" s="89">
        <f>VLOOKUP(A:A,'staff sales'!C:Z,24,)</f>
        <v>0</v>
      </c>
      <c r="O219" s="89">
        <f>VLOOKUP(A:A,'staff sales'!C:AC,27,)</f>
        <v>7</v>
      </c>
      <c r="P219" s="89">
        <f>VLOOKUP(A:A,'staff sales'!C:AF,30,)</f>
        <v>0</v>
      </c>
      <c r="Q219" s="89">
        <f>VLOOKUP(A:A,'staff sales'!C:AI,33,)</f>
        <v>9</v>
      </c>
      <c r="R219" s="89">
        <f>VLOOKUP(A:A,'staff sales'!C:AL,36,)</f>
        <v>0</v>
      </c>
      <c r="S219" s="89">
        <f>VLOOKUP(A:A,'staff sales'!C:AO,39,)</f>
        <v>0</v>
      </c>
      <c r="T219" s="89">
        <f>VLOOKUP(A:A,'staff sales'!C:AR,42,)</f>
        <v>2</v>
      </c>
      <c r="U219" s="89">
        <f>VLOOKUP(A:A,'staff sales'!C:AU,45,)</f>
        <v>0</v>
      </c>
      <c r="V219" s="89">
        <f>VLOOKUP(A:A,'staff sales'!C:AX,48,)</f>
        <v>0</v>
      </c>
      <c r="W219" s="89">
        <f>VLOOKUP(A:A,'staff sales'!C:BA,51,)</f>
        <v>0</v>
      </c>
    </row>
    <row r="220" spans="1:23" x14ac:dyDescent="0.25">
      <c r="A220" s="5">
        <v>1080002510</v>
      </c>
      <c r="B220" s="5" t="s">
        <v>802</v>
      </c>
      <c r="C220" s="33" t="s">
        <v>556</v>
      </c>
      <c r="D220" s="33" t="s">
        <v>556</v>
      </c>
      <c r="E220" s="33" t="s">
        <v>81</v>
      </c>
      <c r="F220" s="33" t="s">
        <v>81</v>
      </c>
      <c r="G220" s="33" t="s">
        <v>1242</v>
      </c>
      <c r="H220" s="33" t="s">
        <v>30</v>
      </c>
      <c r="I220" s="33" t="s">
        <v>789</v>
      </c>
      <c r="J220" s="33">
        <v>73025</v>
      </c>
      <c r="K220" s="88">
        <f>VLOOKUP(A:A,'staff sales'!C:Q,15,)</f>
        <v>78645.240000000005</v>
      </c>
      <c r="L220" s="89">
        <f>VLOOKUP(A:A,'staff sales'!C:T,18,)</f>
        <v>1099.71</v>
      </c>
      <c r="M220" s="89">
        <f>VLOOKUP(A:A,'staff sales'!C:W,21,)</f>
        <v>11539.82</v>
      </c>
      <c r="N220" s="89">
        <f>VLOOKUP(A:A,'staff sales'!C:Z,24,)</f>
        <v>0</v>
      </c>
      <c r="O220" s="89">
        <f>VLOOKUP(A:A,'staff sales'!C:AC,27,)</f>
        <v>4</v>
      </c>
      <c r="P220" s="89">
        <f>VLOOKUP(A:A,'staff sales'!C:AF,30,)</f>
        <v>0</v>
      </c>
      <c r="Q220" s="89">
        <f>VLOOKUP(A:A,'staff sales'!C:AI,33,)</f>
        <v>26</v>
      </c>
      <c r="R220" s="89">
        <f>VLOOKUP(A:A,'staff sales'!C:AL,36,)</f>
        <v>0</v>
      </c>
      <c r="S220" s="89">
        <f>VLOOKUP(A:A,'staff sales'!C:AO,39,)</f>
        <v>0</v>
      </c>
      <c r="T220" s="89">
        <f>VLOOKUP(A:A,'staff sales'!C:AR,42,)</f>
        <v>1</v>
      </c>
      <c r="U220" s="89">
        <f>VLOOKUP(A:A,'staff sales'!C:AU,45,)</f>
        <v>0</v>
      </c>
      <c r="V220" s="89">
        <f>VLOOKUP(A:A,'staff sales'!C:AX,48,)</f>
        <v>0</v>
      </c>
      <c r="W220" s="89">
        <f>VLOOKUP(A:A,'staff sales'!C:BA,51,)</f>
        <v>2</v>
      </c>
    </row>
    <row r="221" spans="1:23" x14ac:dyDescent="0.25">
      <c r="A221" s="32">
        <v>1020499156</v>
      </c>
      <c r="B221" s="32" t="s">
        <v>803</v>
      </c>
      <c r="C221" s="26" t="s">
        <v>556</v>
      </c>
      <c r="D221" s="26" t="s">
        <v>556</v>
      </c>
      <c r="E221" s="26" t="s">
        <v>98</v>
      </c>
      <c r="F221" s="26" t="s">
        <v>98</v>
      </c>
      <c r="G221" s="26" t="s">
        <v>1242</v>
      </c>
      <c r="H221" s="26" t="s">
        <v>30</v>
      </c>
      <c r="I221" s="26" t="s">
        <v>789</v>
      </c>
      <c r="J221" s="26">
        <v>73025</v>
      </c>
      <c r="K221" s="88">
        <f>VLOOKUP(A:A,'staff sales'!C:Q,15,)</f>
        <v>64017.420000000006</v>
      </c>
      <c r="L221" s="89">
        <f>VLOOKUP(A:A,'staff sales'!C:T,18,)</f>
        <v>3216.52</v>
      </c>
      <c r="M221" s="89">
        <f>VLOOKUP(A:A,'staff sales'!C:W,21,)</f>
        <v>5676.08</v>
      </c>
      <c r="N221" s="89">
        <f>VLOOKUP(A:A,'staff sales'!C:Z,24,)</f>
        <v>0</v>
      </c>
      <c r="O221" s="89">
        <f>VLOOKUP(A:A,'staff sales'!C:AC,27,)</f>
        <v>4</v>
      </c>
      <c r="P221" s="89">
        <f>VLOOKUP(A:A,'staff sales'!C:AF,30,)</f>
        <v>1</v>
      </c>
      <c r="Q221" s="89">
        <f>VLOOKUP(A:A,'staff sales'!C:AI,33,)</f>
        <v>12</v>
      </c>
      <c r="R221" s="89">
        <f>VLOOKUP(A:A,'staff sales'!C:AL,36,)</f>
        <v>1</v>
      </c>
      <c r="S221" s="89">
        <f>VLOOKUP(A:A,'staff sales'!C:AO,39,)</f>
        <v>0</v>
      </c>
      <c r="T221" s="89">
        <f>VLOOKUP(A:A,'staff sales'!C:AR,42,)</f>
        <v>0</v>
      </c>
      <c r="U221" s="89">
        <f>VLOOKUP(A:A,'staff sales'!C:AU,45,)</f>
        <v>0</v>
      </c>
      <c r="V221" s="89">
        <f>VLOOKUP(A:A,'staff sales'!C:AX,48,)</f>
        <v>0</v>
      </c>
      <c r="W221" s="89">
        <f>VLOOKUP(A:A,'staff sales'!C:BA,51,)</f>
        <v>0</v>
      </c>
    </row>
    <row r="222" spans="1:23" x14ac:dyDescent="0.25">
      <c r="A222" s="5">
        <v>1047887672</v>
      </c>
      <c r="B222" s="5" t="s">
        <v>804</v>
      </c>
      <c r="C222" s="33" t="s">
        <v>556</v>
      </c>
      <c r="D222" s="33" t="s">
        <v>556</v>
      </c>
      <c r="E222" s="33" t="s">
        <v>82</v>
      </c>
      <c r="F222" s="33" t="s">
        <v>82</v>
      </c>
      <c r="G222" s="33" t="s">
        <v>1242</v>
      </c>
      <c r="H222" s="33" t="s">
        <v>30</v>
      </c>
      <c r="I222" s="33" t="s">
        <v>789</v>
      </c>
      <c r="J222" s="33">
        <v>73025</v>
      </c>
      <c r="K222" s="88">
        <f>VLOOKUP(A:A,'staff sales'!C:Q,15,)</f>
        <v>26691.31</v>
      </c>
      <c r="L222" s="89">
        <f>VLOOKUP(A:A,'staff sales'!C:T,18,)</f>
        <v>0</v>
      </c>
      <c r="M222" s="89">
        <f>VLOOKUP(A:A,'staff sales'!C:W,21,)</f>
        <v>2610</v>
      </c>
      <c r="N222" s="89">
        <f>VLOOKUP(A:A,'staff sales'!C:Z,24,)</f>
        <v>0</v>
      </c>
      <c r="O222" s="89">
        <f>VLOOKUP(A:A,'staff sales'!C:AC,27,)</f>
        <v>3</v>
      </c>
      <c r="P222" s="89">
        <f>VLOOKUP(A:A,'staff sales'!C:AF,30,)</f>
        <v>0</v>
      </c>
      <c r="Q222" s="89">
        <f>VLOOKUP(A:A,'staff sales'!C:AI,33,)</f>
        <v>28</v>
      </c>
      <c r="R222" s="89">
        <f>VLOOKUP(A:A,'staff sales'!C:AL,36,)</f>
        <v>0</v>
      </c>
      <c r="S222" s="89">
        <f>VLOOKUP(A:A,'staff sales'!C:AO,39,)</f>
        <v>1</v>
      </c>
      <c r="T222" s="89">
        <f>VLOOKUP(A:A,'staff sales'!C:AR,42,)</f>
        <v>3</v>
      </c>
      <c r="U222" s="89">
        <f>VLOOKUP(A:A,'staff sales'!C:AU,45,)</f>
        <v>0</v>
      </c>
      <c r="V222" s="89">
        <f>VLOOKUP(A:A,'staff sales'!C:AX,48,)</f>
        <v>0</v>
      </c>
      <c r="W222" s="89">
        <f>VLOOKUP(A:A,'staff sales'!C:BA,51,)</f>
        <v>0</v>
      </c>
    </row>
    <row r="223" spans="1:23" x14ac:dyDescent="0.25">
      <c r="A223" s="32">
        <v>1123614586</v>
      </c>
      <c r="B223" s="32" t="s">
        <v>805</v>
      </c>
      <c r="C223" s="26" t="s">
        <v>556</v>
      </c>
      <c r="D223" s="26" t="s">
        <v>556</v>
      </c>
      <c r="E223" s="26" t="s">
        <v>106</v>
      </c>
      <c r="F223" s="26" t="s">
        <v>107</v>
      </c>
      <c r="G223" s="26" t="s">
        <v>1242</v>
      </c>
      <c r="H223" s="26" t="s">
        <v>30</v>
      </c>
      <c r="I223" s="26" t="s">
        <v>789</v>
      </c>
      <c r="J223" s="26">
        <v>73025</v>
      </c>
      <c r="K223" s="88">
        <f>VLOOKUP(A:A,'staff sales'!C:Q,15,)</f>
        <v>52888.94</v>
      </c>
      <c r="L223" s="89">
        <f>VLOOKUP(A:A,'staff sales'!C:T,18,)</f>
        <v>860.88</v>
      </c>
      <c r="M223" s="89">
        <f>VLOOKUP(A:A,'staff sales'!C:W,21,)</f>
        <v>4937.18</v>
      </c>
      <c r="N223" s="89">
        <f>VLOOKUP(A:A,'staff sales'!C:Z,24,)</f>
        <v>0</v>
      </c>
      <c r="O223" s="89">
        <f>VLOOKUP(A:A,'staff sales'!C:AC,27,)</f>
        <v>9</v>
      </c>
      <c r="P223" s="89">
        <f>VLOOKUP(A:A,'staff sales'!C:AF,30,)</f>
        <v>0</v>
      </c>
      <c r="Q223" s="89">
        <f>VLOOKUP(A:A,'staff sales'!C:AI,33,)</f>
        <v>24</v>
      </c>
      <c r="R223" s="89">
        <f>VLOOKUP(A:A,'staff sales'!C:AL,36,)</f>
        <v>0</v>
      </c>
      <c r="S223" s="89">
        <f>VLOOKUP(A:A,'staff sales'!C:AO,39,)</f>
        <v>0</v>
      </c>
      <c r="T223" s="89">
        <f>VLOOKUP(A:A,'staff sales'!C:AR,42,)</f>
        <v>2</v>
      </c>
      <c r="U223" s="89">
        <f>VLOOKUP(A:A,'staff sales'!C:AU,45,)</f>
        <v>1</v>
      </c>
      <c r="V223" s="89">
        <f>VLOOKUP(A:A,'staff sales'!C:AX,48,)</f>
        <v>0</v>
      </c>
      <c r="W223" s="89">
        <f>VLOOKUP(A:A,'staff sales'!C:BA,51,)</f>
        <v>1</v>
      </c>
    </row>
    <row r="224" spans="1:23" x14ac:dyDescent="0.25">
      <c r="A224" s="32">
        <v>1020953095</v>
      </c>
      <c r="B224" s="32" t="s">
        <v>806</v>
      </c>
      <c r="C224" s="26" t="s">
        <v>551</v>
      </c>
      <c r="D224" s="26" t="s">
        <v>551</v>
      </c>
      <c r="E224" s="26" t="s">
        <v>83</v>
      </c>
      <c r="F224" s="26" t="s">
        <v>83</v>
      </c>
      <c r="G224" s="26" t="s">
        <v>1242</v>
      </c>
      <c r="H224" s="26" t="s">
        <v>30</v>
      </c>
      <c r="I224" s="26" t="s">
        <v>807</v>
      </c>
      <c r="J224" s="26">
        <v>73029</v>
      </c>
      <c r="K224" s="88">
        <f>VLOOKUP(A:A,'staff sales'!C:Q,15,)</f>
        <v>0</v>
      </c>
      <c r="L224" s="89">
        <f>VLOOKUP(A:A,'staff sales'!C:T,18,)</f>
        <v>0</v>
      </c>
      <c r="M224" s="89">
        <f>VLOOKUP(A:A,'staff sales'!C:W,21,)</f>
        <v>0</v>
      </c>
      <c r="N224" s="89">
        <f>VLOOKUP(A:A,'staff sales'!C:Z,24,)</f>
        <v>0</v>
      </c>
      <c r="O224" s="89">
        <f>VLOOKUP(A:A,'staff sales'!C:AC,27,)</f>
        <v>0</v>
      </c>
      <c r="P224" s="89">
        <f>VLOOKUP(A:A,'staff sales'!C:AF,30,)</f>
        <v>0</v>
      </c>
      <c r="Q224" s="89">
        <f>VLOOKUP(A:A,'staff sales'!C:AI,33,)</f>
        <v>0</v>
      </c>
      <c r="R224" s="89">
        <f>VLOOKUP(A:A,'staff sales'!C:AL,36,)</f>
        <v>0</v>
      </c>
      <c r="S224" s="89">
        <f>VLOOKUP(A:A,'staff sales'!C:AO,39,)</f>
        <v>0</v>
      </c>
      <c r="T224" s="89">
        <f>VLOOKUP(A:A,'staff sales'!C:AR,42,)</f>
        <v>0</v>
      </c>
      <c r="U224" s="89">
        <f>VLOOKUP(A:A,'staff sales'!C:AU,45,)</f>
        <v>0</v>
      </c>
      <c r="V224" s="89">
        <f>VLOOKUP(A:A,'staff sales'!C:AX,48,)</f>
        <v>0</v>
      </c>
      <c r="W224" s="89">
        <f>VLOOKUP(A:A,'staff sales'!C:BA,51,)</f>
        <v>0</v>
      </c>
    </row>
    <row r="225" spans="1:23" x14ac:dyDescent="0.25">
      <c r="A225" s="5">
        <v>1065187971</v>
      </c>
      <c r="B225" s="5" t="s">
        <v>808</v>
      </c>
      <c r="C225" s="33" t="s">
        <v>554</v>
      </c>
      <c r="D225" s="33" t="s">
        <v>554</v>
      </c>
      <c r="E225" s="33" t="s">
        <v>84</v>
      </c>
      <c r="F225" s="33" t="s">
        <v>84</v>
      </c>
      <c r="G225" s="33" t="s">
        <v>1242</v>
      </c>
      <c r="H225" s="33" t="s">
        <v>30</v>
      </c>
      <c r="I225" s="33" t="s">
        <v>807</v>
      </c>
      <c r="J225" s="33">
        <v>73029</v>
      </c>
      <c r="K225" s="88">
        <f>VLOOKUP(A:A,'staff sales'!C:Q,15,)</f>
        <v>5400</v>
      </c>
      <c r="L225" s="89">
        <f>VLOOKUP(A:A,'staff sales'!C:T,18,)</f>
        <v>0</v>
      </c>
      <c r="M225" s="89">
        <f>VLOOKUP(A:A,'staff sales'!C:W,21,)</f>
        <v>0</v>
      </c>
      <c r="N225" s="89">
        <f>VLOOKUP(A:A,'staff sales'!C:Z,24,)</f>
        <v>0</v>
      </c>
      <c r="O225" s="89">
        <f>VLOOKUP(A:A,'staff sales'!C:AC,27,)</f>
        <v>0</v>
      </c>
      <c r="P225" s="89">
        <f>VLOOKUP(A:A,'staff sales'!C:AF,30,)</f>
        <v>0</v>
      </c>
      <c r="Q225" s="89">
        <f>VLOOKUP(A:A,'staff sales'!C:AI,33,)</f>
        <v>2</v>
      </c>
      <c r="R225" s="89">
        <f>VLOOKUP(A:A,'staff sales'!C:AL,36,)</f>
        <v>0</v>
      </c>
      <c r="S225" s="89">
        <f>VLOOKUP(A:A,'staff sales'!C:AO,39,)</f>
        <v>0</v>
      </c>
      <c r="T225" s="89">
        <f>VLOOKUP(A:A,'staff sales'!C:AR,42,)</f>
        <v>0</v>
      </c>
      <c r="U225" s="89">
        <f>VLOOKUP(A:A,'staff sales'!C:AU,45,)</f>
        <v>1</v>
      </c>
      <c r="V225" s="89">
        <f>VLOOKUP(A:A,'staff sales'!C:AX,48,)</f>
        <v>0</v>
      </c>
      <c r="W225" s="89">
        <f>VLOOKUP(A:A,'staff sales'!C:BA,51,)</f>
        <v>0</v>
      </c>
    </row>
    <row r="226" spans="1:23" x14ac:dyDescent="0.25">
      <c r="A226" s="32">
        <v>1092184785</v>
      </c>
      <c r="B226" s="32" t="s">
        <v>809</v>
      </c>
      <c r="C226" s="26" t="s">
        <v>556</v>
      </c>
      <c r="D226" s="26" t="s">
        <v>556</v>
      </c>
      <c r="E226" s="26" t="s">
        <v>85</v>
      </c>
      <c r="F226" s="26" t="s">
        <v>86</v>
      </c>
      <c r="G226" s="26" t="s">
        <v>1242</v>
      </c>
      <c r="H226" s="26" t="s">
        <v>30</v>
      </c>
      <c r="I226" s="26" t="s">
        <v>807</v>
      </c>
      <c r="J226" s="26">
        <v>73029</v>
      </c>
      <c r="K226" s="88">
        <f>VLOOKUP(A:A,'staff sales'!C:Q,15,)</f>
        <v>166130.49</v>
      </c>
      <c r="L226" s="89">
        <f>VLOOKUP(A:A,'staff sales'!C:T,18,)</f>
        <v>13771.3</v>
      </c>
      <c r="M226" s="89">
        <f>VLOOKUP(A:A,'staff sales'!C:W,21,)</f>
        <v>28626.510000000002</v>
      </c>
      <c r="N226" s="89">
        <f>VLOOKUP(A:A,'staff sales'!C:Z,24,)</f>
        <v>299</v>
      </c>
      <c r="O226" s="89">
        <f>VLOOKUP(A:A,'staff sales'!C:AC,27,)</f>
        <v>21</v>
      </c>
      <c r="P226" s="89">
        <f>VLOOKUP(A:A,'staff sales'!C:AF,30,)</f>
        <v>3</v>
      </c>
      <c r="Q226" s="89">
        <f>VLOOKUP(A:A,'staff sales'!C:AI,33,)</f>
        <v>137</v>
      </c>
      <c r="R226" s="89">
        <f>VLOOKUP(A:A,'staff sales'!C:AL,36,)</f>
        <v>2</v>
      </c>
      <c r="S226" s="89">
        <f>VLOOKUP(A:A,'staff sales'!C:AO,39,)</f>
        <v>1</v>
      </c>
      <c r="T226" s="89">
        <f>VLOOKUP(A:A,'staff sales'!C:AR,42,)</f>
        <v>16</v>
      </c>
      <c r="U226" s="89">
        <f>VLOOKUP(A:A,'staff sales'!C:AU,45,)</f>
        <v>4</v>
      </c>
      <c r="V226" s="89">
        <f>VLOOKUP(A:A,'staff sales'!C:AX,48,)</f>
        <v>0</v>
      </c>
      <c r="W226" s="89">
        <f>VLOOKUP(A:A,'staff sales'!C:BA,51,)</f>
        <v>0</v>
      </c>
    </row>
    <row r="227" spans="1:23" x14ac:dyDescent="0.25">
      <c r="A227" s="5">
        <v>1113281149</v>
      </c>
      <c r="B227" s="5" t="s">
        <v>810</v>
      </c>
      <c r="C227" s="33" t="s">
        <v>556</v>
      </c>
      <c r="D227" s="33" t="s">
        <v>556</v>
      </c>
      <c r="E227" s="33" t="s">
        <v>476</v>
      </c>
      <c r="F227" s="33" t="s">
        <v>476</v>
      </c>
      <c r="G227" s="33" t="s">
        <v>1242</v>
      </c>
      <c r="H227" s="33" t="s">
        <v>30</v>
      </c>
      <c r="I227" s="33" t="s">
        <v>807</v>
      </c>
      <c r="J227" s="33">
        <v>73029</v>
      </c>
      <c r="K227" s="88">
        <f>VLOOKUP(A:A,'staff sales'!C:Q,15,)</f>
        <v>62439.140000000007</v>
      </c>
      <c r="L227" s="89">
        <f>VLOOKUP(A:A,'staff sales'!C:T,18,)</f>
        <v>3000</v>
      </c>
      <c r="M227" s="89">
        <f>VLOOKUP(A:A,'staff sales'!C:W,21,)</f>
        <v>10122.549999999999</v>
      </c>
      <c r="N227" s="89">
        <f>VLOOKUP(A:A,'staff sales'!C:Z,24,)</f>
        <v>0</v>
      </c>
      <c r="O227" s="89">
        <f>VLOOKUP(A:A,'staff sales'!C:AC,27,)</f>
        <v>11</v>
      </c>
      <c r="P227" s="89">
        <f>VLOOKUP(A:A,'staff sales'!C:AF,30,)</f>
        <v>0</v>
      </c>
      <c r="Q227" s="89">
        <f>VLOOKUP(A:A,'staff sales'!C:AI,33,)</f>
        <v>133</v>
      </c>
      <c r="R227" s="89">
        <f>VLOOKUP(A:A,'staff sales'!C:AL,36,)</f>
        <v>1</v>
      </c>
      <c r="S227" s="89">
        <f>VLOOKUP(A:A,'staff sales'!C:AO,39,)</f>
        <v>0</v>
      </c>
      <c r="T227" s="89">
        <f>VLOOKUP(A:A,'staff sales'!C:AR,42,)</f>
        <v>2</v>
      </c>
      <c r="U227" s="89">
        <f>VLOOKUP(A:A,'staff sales'!C:AU,45,)</f>
        <v>2</v>
      </c>
      <c r="V227" s="89">
        <f>VLOOKUP(A:A,'staff sales'!C:AX,48,)</f>
        <v>0</v>
      </c>
      <c r="W227" s="89">
        <f>VLOOKUP(A:A,'staff sales'!C:BA,51,)</f>
        <v>2</v>
      </c>
    </row>
    <row r="228" spans="1:23" x14ac:dyDescent="0.25">
      <c r="A228" s="32">
        <v>1078005558</v>
      </c>
      <c r="B228" s="32" t="s">
        <v>811</v>
      </c>
      <c r="C228" s="26" t="s">
        <v>556</v>
      </c>
      <c r="D228" s="26" t="s">
        <v>556</v>
      </c>
      <c r="E228" s="26" t="s">
        <v>477</v>
      </c>
      <c r="F228" s="26" t="s">
        <v>477</v>
      </c>
      <c r="G228" s="26" t="s">
        <v>1242</v>
      </c>
      <c r="H228" s="26" t="s">
        <v>30</v>
      </c>
      <c r="I228" s="26" t="s">
        <v>807</v>
      </c>
      <c r="J228" s="26">
        <v>73029</v>
      </c>
      <c r="K228" s="88">
        <f>VLOOKUP(A:A,'staff sales'!C:Q,15,)</f>
        <v>121069.60000000002</v>
      </c>
      <c r="L228" s="89">
        <f>VLOOKUP(A:A,'staff sales'!C:T,18,)</f>
        <v>6433.04</v>
      </c>
      <c r="M228" s="89">
        <f>VLOOKUP(A:A,'staff sales'!C:W,21,)</f>
        <v>4870.87</v>
      </c>
      <c r="N228" s="89">
        <f>VLOOKUP(A:A,'staff sales'!C:Z,24,)</f>
        <v>0</v>
      </c>
      <c r="O228" s="89">
        <f>VLOOKUP(A:A,'staff sales'!C:AC,27,)</f>
        <v>7</v>
      </c>
      <c r="P228" s="89">
        <f>VLOOKUP(A:A,'staff sales'!C:AF,30,)</f>
        <v>0</v>
      </c>
      <c r="Q228" s="89">
        <f>VLOOKUP(A:A,'staff sales'!C:AI,33,)</f>
        <v>162</v>
      </c>
      <c r="R228" s="89">
        <f>VLOOKUP(A:A,'staff sales'!C:AL,36,)</f>
        <v>4</v>
      </c>
      <c r="S228" s="89">
        <f>VLOOKUP(A:A,'staff sales'!C:AO,39,)</f>
        <v>0</v>
      </c>
      <c r="T228" s="89">
        <f>VLOOKUP(A:A,'staff sales'!C:AR,42,)</f>
        <v>5</v>
      </c>
      <c r="U228" s="89">
        <f>VLOOKUP(A:A,'staff sales'!C:AU,45,)</f>
        <v>1</v>
      </c>
      <c r="V228" s="89">
        <f>VLOOKUP(A:A,'staff sales'!C:AX,48,)</f>
        <v>0</v>
      </c>
      <c r="W228" s="89">
        <f>VLOOKUP(A:A,'staff sales'!C:BA,51,)</f>
        <v>0</v>
      </c>
    </row>
    <row r="229" spans="1:23" x14ac:dyDescent="0.25">
      <c r="A229" s="5">
        <v>1065546887</v>
      </c>
      <c r="B229" s="5" t="s">
        <v>812</v>
      </c>
      <c r="C229" s="33" t="s">
        <v>556</v>
      </c>
      <c r="D229" s="33" t="s">
        <v>556</v>
      </c>
      <c r="E229" s="33" t="s">
        <v>87</v>
      </c>
      <c r="F229" s="33" t="s">
        <v>88</v>
      </c>
      <c r="G229" s="33" t="s">
        <v>1242</v>
      </c>
      <c r="H229" s="33" t="s">
        <v>30</v>
      </c>
      <c r="I229" s="33" t="s">
        <v>807</v>
      </c>
      <c r="J229" s="33">
        <v>73029</v>
      </c>
      <c r="K229" s="88">
        <f>VLOOKUP(A:A,'staff sales'!C:Q,15,)</f>
        <v>104794.80000000002</v>
      </c>
      <c r="L229" s="89">
        <f>VLOOKUP(A:A,'staff sales'!C:T,18,)</f>
        <v>3225.22</v>
      </c>
      <c r="M229" s="89">
        <f>VLOOKUP(A:A,'staff sales'!C:W,21,)</f>
        <v>16346.52</v>
      </c>
      <c r="N229" s="89">
        <f>VLOOKUP(A:A,'staff sales'!C:Z,24,)</f>
        <v>80</v>
      </c>
      <c r="O229" s="89">
        <f>VLOOKUP(A:A,'staff sales'!C:AC,27,)</f>
        <v>8</v>
      </c>
      <c r="P229" s="89">
        <f>VLOOKUP(A:A,'staff sales'!C:AF,30,)</f>
        <v>2</v>
      </c>
      <c r="Q229" s="89">
        <f>VLOOKUP(A:A,'staff sales'!C:AI,33,)</f>
        <v>161</v>
      </c>
      <c r="R229" s="89">
        <f>VLOOKUP(A:A,'staff sales'!C:AL,36,)</f>
        <v>1</v>
      </c>
      <c r="S229" s="89">
        <f>VLOOKUP(A:A,'staff sales'!C:AO,39,)</f>
        <v>3</v>
      </c>
      <c r="T229" s="89">
        <f>VLOOKUP(A:A,'staff sales'!C:AR,42,)</f>
        <v>4</v>
      </c>
      <c r="U229" s="89">
        <f>VLOOKUP(A:A,'staff sales'!C:AU,45,)</f>
        <v>1</v>
      </c>
      <c r="V229" s="89">
        <f>VLOOKUP(A:A,'staff sales'!C:AX,48,)</f>
        <v>0</v>
      </c>
      <c r="W229" s="89">
        <f>VLOOKUP(A:A,'staff sales'!C:BA,51,)</f>
        <v>2</v>
      </c>
    </row>
    <row r="230" spans="1:23" x14ac:dyDescent="0.25">
      <c r="A230" s="32">
        <v>1051260097</v>
      </c>
      <c r="B230" s="32" t="s">
        <v>825</v>
      </c>
      <c r="C230" s="26" t="s">
        <v>551</v>
      </c>
      <c r="D230" s="26" t="s">
        <v>551</v>
      </c>
      <c r="E230" s="26" t="s">
        <v>90</v>
      </c>
      <c r="F230" s="26" t="s">
        <v>90</v>
      </c>
      <c r="G230" s="26" t="s">
        <v>1242</v>
      </c>
      <c r="H230" s="26" t="s">
        <v>30</v>
      </c>
      <c r="I230" s="26" t="s">
        <v>815</v>
      </c>
      <c r="J230" s="26">
        <v>73036</v>
      </c>
      <c r="K230" s="88">
        <f>VLOOKUP(A:A,'staff sales'!C:Q,15,)</f>
        <v>0</v>
      </c>
      <c r="L230" s="89">
        <f>VLOOKUP(A:A,'staff sales'!C:T,18,)</f>
        <v>0</v>
      </c>
      <c r="M230" s="89">
        <f>VLOOKUP(A:A,'staff sales'!C:W,21,)</f>
        <v>0</v>
      </c>
      <c r="N230" s="89">
        <f>VLOOKUP(A:A,'staff sales'!C:Z,24,)</f>
        <v>0</v>
      </c>
      <c r="O230" s="89">
        <f>VLOOKUP(A:A,'staff sales'!C:AC,27,)</f>
        <v>0</v>
      </c>
      <c r="P230" s="89">
        <f>VLOOKUP(A:A,'staff sales'!C:AF,30,)</f>
        <v>0</v>
      </c>
      <c r="Q230" s="89">
        <f>VLOOKUP(A:A,'staff sales'!C:AI,33,)</f>
        <v>0</v>
      </c>
      <c r="R230" s="89">
        <f>VLOOKUP(A:A,'staff sales'!C:AL,36,)</f>
        <v>0</v>
      </c>
      <c r="S230" s="89">
        <f>VLOOKUP(A:A,'staff sales'!C:AO,39,)</f>
        <v>0</v>
      </c>
      <c r="T230" s="89">
        <f>VLOOKUP(A:A,'staff sales'!C:AR,42,)</f>
        <v>0</v>
      </c>
      <c r="U230" s="89">
        <f>VLOOKUP(A:A,'staff sales'!C:AU,45,)</f>
        <v>0</v>
      </c>
      <c r="V230" s="89">
        <f>VLOOKUP(A:A,'staff sales'!C:AX,48,)</f>
        <v>0</v>
      </c>
      <c r="W230" s="89">
        <f>VLOOKUP(A:A,'staff sales'!C:BA,51,)</f>
        <v>0</v>
      </c>
    </row>
    <row r="231" spans="1:23" x14ac:dyDescent="0.25">
      <c r="A231" s="7">
        <v>1026621068</v>
      </c>
      <c r="B231" s="5" t="s">
        <v>816</v>
      </c>
      <c r="C231" s="33" t="s">
        <v>554</v>
      </c>
      <c r="D231" s="33" t="s">
        <v>554</v>
      </c>
      <c r="E231" s="33" t="s">
        <v>99</v>
      </c>
      <c r="F231" s="33" t="s">
        <v>99</v>
      </c>
      <c r="G231" s="33" t="s">
        <v>1242</v>
      </c>
      <c r="H231" s="33" t="s">
        <v>30</v>
      </c>
      <c r="I231" s="33" t="s">
        <v>815</v>
      </c>
      <c r="J231" s="33">
        <v>73036</v>
      </c>
      <c r="K231" s="88">
        <f>VLOOKUP(A:A,'staff sales'!C:Q,15,)</f>
        <v>0</v>
      </c>
      <c r="L231" s="89">
        <f>VLOOKUP(A:A,'staff sales'!C:T,18,)</f>
        <v>0</v>
      </c>
      <c r="M231" s="89">
        <f>VLOOKUP(A:A,'staff sales'!C:W,21,)</f>
        <v>0</v>
      </c>
      <c r="N231" s="89">
        <f>VLOOKUP(A:A,'staff sales'!C:Z,24,)</f>
        <v>0</v>
      </c>
      <c r="O231" s="89">
        <f>VLOOKUP(A:A,'staff sales'!C:AC,27,)</f>
        <v>0</v>
      </c>
      <c r="P231" s="89">
        <f>VLOOKUP(A:A,'staff sales'!C:AF,30,)</f>
        <v>0</v>
      </c>
      <c r="Q231" s="89">
        <f>VLOOKUP(A:A,'staff sales'!C:AI,33,)</f>
        <v>3</v>
      </c>
      <c r="R231" s="89">
        <f>VLOOKUP(A:A,'staff sales'!C:AL,36,)</f>
        <v>1</v>
      </c>
      <c r="S231" s="89">
        <f>VLOOKUP(A:A,'staff sales'!C:AO,39,)</f>
        <v>1</v>
      </c>
      <c r="T231" s="89">
        <f>VLOOKUP(A:A,'staff sales'!C:AR,42,)</f>
        <v>0</v>
      </c>
      <c r="U231" s="89">
        <f>VLOOKUP(A:A,'staff sales'!C:AU,45,)</f>
        <v>0</v>
      </c>
      <c r="V231" s="89">
        <f>VLOOKUP(A:A,'staff sales'!C:AX,48,)</f>
        <v>0</v>
      </c>
      <c r="W231" s="89">
        <f>VLOOKUP(A:A,'staff sales'!C:BA,51,)</f>
        <v>0</v>
      </c>
    </row>
    <row r="232" spans="1:23" x14ac:dyDescent="0.25">
      <c r="A232" s="32">
        <v>1055264798</v>
      </c>
      <c r="B232" s="32" t="s">
        <v>819</v>
      </c>
      <c r="C232" s="26" t="s">
        <v>556</v>
      </c>
      <c r="D232" s="26" t="s">
        <v>556</v>
      </c>
      <c r="E232" s="26" t="s">
        <v>438</v>
      </c>
      <c r="F232" s="26" t="s">
        <v>438</v>
      </c>
      <c r="G232" s="26" t="s">
        <v>1242</v>
      </c>
      <c r="H232" s="26" t="s">
        <v>30</v>
      </c>
      <c r="I232" s="26" t="s">
        <v>815</v>
      </c>
      <c r="J232" s="26">
        <v>73036</v>
      </c>
      <c r="K232" s="88">
        <f>VLOOKUP(A:A,'staff sales'!C:Q,15,)</f>
        <v>63733.94</v>
      </c>
      <c r="L232" s="89">
        <f>VLOOKUP(A:A,'staff sales'!C:T,18,)</f>
        <v>3216.52</v>
      </c>
      <c r="M232" s="89">
        <f>VLOOKUP(A:A,'staff sales'!C:W,21,)</f>
        <v>15451.68</v>
      </c>
      <c r="N232" s="89">
        <f>VLOOKUP(A:A,'staff sales'!C:Z,24,)</f>
        <v>0</v>
      </c>
      <c r="O232" s="89">
        <f>VLOOKUP(A:A,'staff sales'!C:AC,27,)</f>
        <v>7</v>
      </c>
      <c r="P232" s="89">
        <f>VLOOKUP(A:A,'staff sales'!C:AF,30,)</f>
        <v>1</v>
      </c>
      <c r="Q232" s="89">
        <f>VLOOKUP(A:A,'staff sales'!C:AI,33,)</f>
        <v>38</v>
      </c>
      <c r="R232" s="89">
        <f>VLOOKUP(A:A,'staff sales'!C:AL,36,)</f>
        <v>0</v>
      </c>
      <c r="S232" s="89">
        <f>VLOOKUP(A:A,'staff sales'!C:AO,39,)</f>
        <v>2</v>
      </c>
      <c r="T232" s="89">
        <f>VLOOKUP(A:A,'staff sales'!C:AR,42,)</f>
        <v>5</v>
      </c>
      <c r="U232" s="89">
        <f>VLOOKUP(A:A,'staff sales'!C:AU,45,)</f>
        <v>1</v>
      </c>
      <c r="V232" s="89">
        <f>VLOOKUP(A:A,'staff sales'!C:AX,48,)</f>
        <v>0</v>
      </c>
      <c r="W232" s="89">
        <f>VLOOKUP(A:A,'staff sales'!C:BA,51,)</f>
        <v>2</v>
      </c>
    </row>
    <row r="233" spans="1:23" x14ac:dyDescent="0.25">
      <c r="A233" s="5">
        <v>1080842576</v>
      </c>
      <c r="B233" s="5" t="s">
        <v>800</v>
      </c>
      <c r="C233" s="33" t="s">
        <v>556</v>
      </c>
      <c r="D233" s="33" t="s">
        <v>556</v>
      </c>
      <c r="E233" s="33" t="s">
        <v>95</v>
      </c>
      <c r="F233" s="33" t="s">
        <v>478</v>
      </c>
      <c r="G233" s="33" t="s">
        <v>1242</v>
      </c>
      <c r="H233" s="33" t="s">
        <v>30</v>
      </c>
      <c r="I233" s="33" t="s">
        <v>815</v>
      </c>
      <c r="J233" s="33">
        <v>73036</v>
      </c>
      <c r="K233" s="88">
        <f>VLOOKUP(A:A,'staff sales'!C:Q,15,)</f>
        <v>62396.530000000006</v>
      </c>
      <c r="L233" s="89">
        <f>VLOOKUP(A:A,'staff sales'!C:T,18,)</f>
        <v>10113.91</v>
      </c>
      <c r="M233" s="89">
        <f>VLOOKUP(A:A,'staff sales'!C:W,21,)</f>
        <v>10152.17</v>
      </c>
      <c r="N233" s="89">
        <f>VLOOKUP(A:A,'staff sales'!C:Z,24,)</f>
        <v>0</v>
      </c>
      <c r="O233" s="89">
        <f>VLOOKUP(A:A,'staff sales'!C:AC,27,)</f>
        <v>5</v>
      </c>
      <c r="P233" s="89">
        <f>VLOOKUP(A:A,'staff sales'!C:AF,30,)</f>
        <v>1</v>
      </c>
      <c r="Q233" s="89">
        <f>VLOOKUP(A:A,'staff sales'!C:AI,33,)</f>
        <v>49</v>
      </c>
      <c r="R233" s="89">
        <f>VLOOKUP(A:A,'staff sales'!C:AL,36,)</f>
        <v>1</v>
      </c>
      <c r="S233" s="89">
        <f>VLOOKUP(A:A,'staff sales'!C:AO,39,)</f>
        <v>1</v>
      </c>
      <c r="T233" s="89">
        <f>VLOOKUP(A:A,'staff sales'!C:AR,42,)</f>
        <v>6</v>
      </c>
      <c r="U233" s="89">
        <f>VLOOKUP(A:A,'staff sales'!C:AU,45,)</f>
        <v>2</v>
      </c>
      <c r="V233" s="89">
        <f>VLOOKUP(A:A,'staff sales'!C:AX,48,)</f>
        <v>0</v>
      </c>
      <c r="W233" s="89">
        <f>VLOOKUP(A:A,'staff sales'!C:BA,51,)</f>
        <v>1</v>
      </c>
    </row>
    <row r="234" spans="1:23" x14ac:dyDescent="0.25">
      <c r="A234" s="32">
        <v>1053158133</v>
      </c>
      <c r="B234" s="32" t="s">
        <v>817</v>
      </c>
      <c r="C234" s="26" t="s">
        <v>556</v>
      </c>
      <c r="D234" s="26" t="s">
        <v>556</v>
      </c>
      <c r="E234" s="26" t="s">
        <v>79</v>
      </c>
      <c r="F234" s="26" t="s">
        <v>79</v>
      </c>
      <c r="G234" s="26" t="s">
        <v>1242</v>
      </c>
      <c r="H234" s="26" t="s">
        <v>30</v>
      </c>
      <c r="I234" s="26" t="s">
        <v>815</v>
      </c>
      <c r="J234" s="26">
        <v>73036</v>
      </c>
      <c r="K234" s="88">
        <f>VLOOKUP(A:A,'staff sales'!C:Q,15,)</f>
        <v>54451.320000000007</v>
      </c>
      <c r="L234" s="89">
        <f>VLOOKUP(A:A,'staff sales'!C:T,18,)</f>
        <v>0</v>
      </c>
      <c r="M234" s="89">
        <f>VLOOKUP(A:A,'staff sales'!C:W,21,)</f>
        <v>2700</v>
      </c>
      <c r="N234" s="89">
        <f>VLOOKUP(A:A,'staff sales'!C:Z,24,)</f>
        <v>120</v>
      </c>
      <c r="O234" s="89">
        <f>VLOOKUP(A:A,'staff sales'!C:AC,27,)</f>
        <v>3</v>
      </c>
      <c r="P234" s="89">
        <f>VLOOKUP(A:A,'staff sales'!C:AF,30,)</f>
        <v>1</v>
      </c>
      <c r="Q234" s="89">
        <f>VLOOKUP(A:A,'staff sales'!C:AI,33,)</f>
        <v>29</v>
      </c>
      <c r="R234" s="89">
        <f>VLOOKUP(A:A,'staff sales'!C:AL,36,)</f>
        <v>0</v>
      </c>
      <c r="S234" s="89">
        <f>VLOOKUP(A:A,'staff sales'!C:AO,39,)</f>
        <v>1</v>
      </c>
      <c r="T234" s="89">
        <f>VLOOKUP(A:A,'staff sales'!C:AR,42,)</f>
        <v>2</v>
      </c>
      <c r="U234" s="89">
        <f>VLOOKUP(A:A,'staff sales'!C:AU,45,)</f>
        <v>0</v>
      </c>
      <c r="V234" s="89">
        <f>VLOOKUP(A:A,'staff sales'!C:AX,48,)</f>
        <v>0</v>
      </c>
      <c r="W234" s="89">
        <f>VLOOKUP(A:A,'staff sales'!C:BA,51,)</f>
        <v>2</v>
      </c>
    </row>
    <row r="235" spans="1:23" x14ac:dyDescent="0.25">
      <c r="A235" s="5">
        <v>1049826744</v>
      </c>
      <c r="B235" s="5" t="s">
        <v>798</v>
      </c>
      <c r="C235" s="33" t="s">
        <v>556</v>
      </c>
      <c r="D235" s="33" t="s">
        <v>556</v>
      </c>
      <c r="E235" s="33" t="s">
        <v>77</v>
      </c>
      <c r="F235" s="33" t="s">
        <v>77</v>
      </c>
      <c r="G235" s="33" t="s">
        <v>1242</v>
      </c>
      <c r="H235" s="33" t="s">
        <v>30</v>
      </c>
      <c r="I235" s="33" t="s">
        <v>815</v>
      </c>
      <c r="J235" s="33">
        <v>73036</v>
      </c>
      <c r="K235" s="88">
        <f>VLOOKUP(A:A,'staff sales'!C:Q,15,)</f>
        <v>201711.39999999997</v>
      </c>
      <c r="L235" s="89">
        <f>VLOOKUP(A:A,'staff sales'!C:T,18,)</f>
        <v>13771.3</v>
      </c>
      <c r="M235" s="89">
        <f>VLOOKUP(A:A,'staff sales'!C:W,21,)</f>
        <v>38249.999999999985</v>
      </c>
      <c r="N235" s="89">
        <f>VLOOKUP(A:A,'staff sales'!C:Z,24,)</f>
        <v>0</v>
      </c>
      <c r="O235" s="89">
        <f>VLOOKUP(A:A,'staff sales'!C:AC,27,)</f>
        <v>30</v>
      </c>
      <c r="P235" s="89">
        <f>VLOOKUP(A:A,'staff sales'!C:AF,30,)</f>
        <v>3</v>
      </c>
      <c r="Q235" s="89">
        <f>VLOOKUP(A:A,'staff sales'!C:AI,33,)</f>
        <v>73</v>
      </c>
      <c r="R235" s="89">
        <f>VLOOKUP(A:A,'staff sales'!C:AL,36,)</f>
        <v>0</v>
      </c>
      <c r="S235" s="89">
        <f>VLOOKUP(A:A,'staff sales'!C:AO,39,)</f>
        <v>4</v>
      </c>
      <c r="T235" s="89">
        <f>VLOOKUP(A:A,'staff sales'!C:AR,42,)</f>
        <v>13</v>
      </c>
      <c r="U235" s="89">
        <f>VLOOKUP(A:A,'staff sales'!C:AU,45,)</f>
        <v>10</v>
      </c>
      <c r="V235" s="89">
        <f>VLOOKUP(A:A,'staff sales'!C:AX,48,)</f>
        <v>0</v>
      </c>
      <c r="W235" s="89">
        <f>VLOOKUP(A:A,'staff sales'!C:BA,51,)</f>
        <v>14</v>
      </c>
    </row>
    <row r="236" spans="1:23" x14ac:dyDescent="0.25">
      <c r="A236" s="5">
        <v>1127449880</v>
      </c>
      <c r="B236" s="5" t="s">
        <v>831</v>
      </c>
      <c r="C236" s="33" t="s">
        <v>556</v>
      </c>
      <c r="D236" s="33" t="s">
        <v>556</v>
      </c>
      <c r="E236" s="33" t="s">
        <v>104</v>
      </c>
      <c r="F236" s="33" t="s">
        <v>105</v>
      </c>
      <c r="G236" s="33" t="s">
        <v>1242</v>
      </c>
      <c r="H236" s="33" t="s">
        <v>30</v>
      </c>
      <c r="I236" s="33" t="s">
        <v>815</v>
      </c>
      <c r="J236" s="33">
        <v>73036</v>
      </c>
      <c r="K236" s="88">
        <f>VLOOKUP(A:A,'staff sales'!C:Q,15,)</f>
        <v>146006.15999999997</v>
      </c>
      <c r="L236" s="89">
        <f>VLOOKUP(A:A,'staff sales'!C:T,18,)</f>
        <v>18811.3</v>
      </c>
      <c r="M236" s="89">
        <f>VLOOKUP(A:A,'staff sales'!C:W,21,)</f>
        <v>23094.76</v>
      </c>
      <c r="N236" s="89">
        <f>VLOOKUP(A:A,'staff sales'!C:Z,24,)</f>
        <v>0</v>
      </c>
      <c r="O236" s="89">
        <f>VLOOKUP(A:A,'staff sales'!C:AC,27,)</f>
        <v>21</v>
      </c>
      <c r="P236" s="89">
        <f>VLOOKUP(A:A,'staff sales'!C:AF,30,)</f>
        <v>3</v>
      </c>
      <c r="Q236" s="89">
        <f>VLOOKUP(A:A,'staff sales'!C:AI,33,)</f>
        <v>90</v>
      </c>
      <c r="R236" s="89">
        <f>VLOOKUP(A:A,'staff sales'!C:AL,36,)</f>
        <v>0</v>
      </c>
      <c r="S236" s="89">
        <f>VLOOKUP(A:A,'staff sales'!C:AO,39,)</f>
        <v>0</v>
      </c>
      <c r="T236" s="89">
        <f>VLOOKUP(A:A,'staff sales'!C:AR,42,)</f>
        <v>6</v>
      </c>
      <c r="U236" s="89">
        <f>VLOOKUP(A:A,'staff sales'!C:AU,45,)</f>
        <v>3</v>
      </c>
      <c r="V236" s="89">
        <f>VLOOKUP(A:A,'staff sales'!C:AX,48,)</f>
        <v>0</v>
      </c>
      <c r="W236" s="89">
        <f>VLOOKUP(A:A,'staff sales'!C:BA,51,)</f>
        <v>15</v>
      </c>
    </row>
    <row r="237" spans="1:23" x14ac:dyDescent="0.25">
      <c r="A237" s="5">
        <v>1074911817</v>
      </c>
      <c r="B237" s="5" t="s">
        <v>823</v>
      </c>
      <c r="C237" s="33" t="s">
        <v>556</v>
      </c>
      <c r="D237" s="33" t="s">
        <v>556</v>
      </c>
      <c r="E237" s="33" t="s">
        <v>435</v>
      </c>
      <c r="F237" s="33" t="s">
        <v>435</v>
      </c>
      <c r="G237" s="33" t="s">
        <v>1242</v>
      </c>
      <c r="H237" s="33" t="s">
        <v>30</v>
      </c>
      <c r="I237" s="33" t="s">
        <v>815</v>
      </c>
      <c r="J237" s="33">
        <v>73036</v>
      </c>
      <c r="K237" s="88">
        <f>VLOOKUP(A:A,'staff sales'!C:Q,15,)</f>
        <v>100892.2</v>
      </c>
      <c r="L237" s="89">
        <f>VLOOKUP(A:A,'staff sales'!C:T,18,)</f>
        <v>13246.95</v>
      </c>
      <c r="M237" s="89">
        <f>VLOOKUP(A:A,'staff sales'!C:W,21,)</f>
        <v>15697.820000000003</v>
      </c>
      <c r="N237" s="89">
        <f>VLOOKUP(A:A,'staff sales'!C:Z,24,)</f>
        <v>0</v>
      </c>
      <c r="O237" s="89">
        <f>VLOOKUP(A:A,'staff sales'!C:AC,27,)</f>
        <v>8</v>
      </c>
      <c r="P237" s="89">
        <f>VLOOKUP(A:A,'staff sales'!C:AF,30,)</f>
        <v>0</v>
      </c>
      <c r="Q237" s="89">
        <f>VLOOKUP(A:A,'staff sales'!C:AI,33,)</f>
        <v>93</v>
      </c>
      <c r="R237" s="89">
        <f>VLOOKUP(A:A,'staff sales'!C:AL,36,)</f>
        <v>0</v>
      </c>
      <c r="S237" s="89">
        <f>VLOOKUP(A:A,'staff sales'!C:AO,39,)</f>
        <v>2</v>
      </c>
      <c r="T237" s="89">
        <f>VLOOKUP(A:A,'staff sales'!C:AR,42,)</f>
        <v>5</v>
      </c>
      <c r="U237" s="89">
        <f>VLOOKUP(A:A,'staff sales'!C:AU,45,)</f>
        <v>3</v>
      </c>
      <c r="V237" s="89">
        <f>VLOOKUP(A:A,'staff sales'!C:AX,48,)</f>
        <v>0</v>
      </c>
      <c r="W237" s="89">
        <f>VLOOKUP(A:A,'staff sales'!C:BA,51,)</f>
        <v>1</v>
      </c>
    </row>
    <row r="238" spans="1:23" x14ac:dyDescent="0.25">
      <c r="A238" s="32">
        <v>1034775245</v>
      </c>
      <c r="B238" s="32" t="s">
        <v>822</v>
      </c>
      <c r="C238" s="26" t="s">
        <v>556</v>
      </c>
      <c r="D238" s="26" t="s">
        <v>556</v>
      </c>
      <c r="E238" s="26" t="s">
        <v>102</v>
      </c>
      <c r="F238" s="26" t="s">
        <v>103</v>
      </c>
      <c r="G238" s="26" t="s">
        <v>1242</v>
      </c>
      <c r="H238" s="26" t="s">
        <v>30</v>
      </c>
      <c r="I238" s="26" t="s">
        <v>815</v>
      </c>
      <c r="J238" s="26">
        <v>73036</v>
      </c>
      <c r="K238" s="88">
        <f>VLOOKUP(A:A,'staff sales'!C:Q,15,)</f>
        <v>58134.8</v>
      </c>
      <c r="L238" s="89">
        <f>VLOOKUP(A:A,'staff sales'!C:T,18,)</f>
        <v>13286.95</v>
      </c>
      <c r="M238" s="89">
        <f>VLOOKUP(A:A,'staff sales'!C:W,21,)</f>
        <v>7983.48</v>
      </c>
      <c r="N238" s="89">
        <f>VLOOKUP(A:A,'staff sales'!C:Z,24,)</f>
        <v>0</v>
      </c>
      <c r="O238" s="89">
        <f>VLOOKUP(A:A,'staff sales'!C:AC,27,)</f>
        <v>6</v>
      </c>
      <c r="P238" s="89">
        <f>VLOOKUP(A:A,'staff sales'!C:AF,30,)</f>
        <v>1</v>
      </c>
      <c r="Q238" s="89">
        <f>VLOOKUP(A:A,'staff sales'!C:AI,33,)</f>
        <v>32</v>
      </c>
      <c r="R238" s="89">
        <f>VLOOKUP(A:A,'staff sales'!C:AL,36,)</f>
        <v>0</v>
      </c>
      <c r="S238" s="89">
        <f>VLOOKUP(A:A,'staff sales'!C:AO,39,)</f>
        <v>4</v>
      </c>
      <c r="T238" s="89">
        <f>VLOOKUP(A:A,'staff sales'!C:AR,42,)</f>
        <v>3</v>
      </c>
      <c r="U238" s="89">
        <f>VLOOKUP(A:A,'staff sales'!C:AU,45,)</f>
        <v>0</v>
      </c>
      <c r="V238" s="89">
        <f>VLOOKUP(A:A,'staff sales'!C:AX,48,)</f>
        <v>0</v>
      </c>
      <c r="W238" s="89">
        <f>VLOOKUP(A:A,'staff sales'!C:BA,51,)</f>
        <v>6</v>
      </c>
    </row>
    <row r="239" spans="1:23" x14ac:dyDescent="0.25">
      <c r="A239" s="32">
        <v>1050573029</v>
      </c>
      <c r="B239" s="32" t="s">
        <v>828</v>
      </c>
      <c r="C239" s="26" t="s">
        <v>556</v>
      </c>
      <c r="D239" s="26" t="s">
        <v>556</v>
      </c>
      <c r="E239" s="26" t="s">
        <v>100</v>
      </c>
      <c r="F239" s="26" t="s">
        <v>100</v>
      </c>
      <c r="G239" s="26" t="s">
        <v>1242</v>
      </c>
      <c r="H239" s="26" t="s">
        <v>30</v>
      </c>
      <c r="I239" s="26" t="s">
        <v>815</v>
      </c>
      <c r="J239" s="26">
        <v>73036</v>
      </c>
      <c r="K239" s="88">
        <f>VLOOKUP(A:A,'staff sales'!C:Q,15,)</f>
        <v>9225.2199999999993</v>
      </c>
      <c r="L239" s="89">
        <f>VLOOKUP(A:A,'staff sales'!C:T,18,)</f>
        <v>0</v>
      </c>
      <c r="M239" s="89">
        <f>VLOOKUP(A:A,'staff sales'!C:W,21,)</f>
        <v>0</v>
      </c>
      <c r="N239" s="89">
        <f>VLOOKUP(A:A,'staff sales'!C:Z,24,)</f>
        <v>0</v>
      </c>
      <c r="O239" s="89">
        <f>VLOOKUP(A:A,'staff sales'!C:AC,27,)</f>
        <v>1</v>
      </c>
      <c r="P239" s="89">
        <f>VLOOKUP(A:A,'staff sales'!C:AF,30,)</f>
        <v>0</v>
      </c>
      <c r="Q239" s="89">
        <f>VLOOKUP(A:A,'staff sales'!C:AI,33,)</f>
        <v>9</v>
      </c>
      <c r="R239" s="89">
        <f>VLOOKUP(A:A,'staff sales'!C:AL,36,)</f>
        <v>0</v>
      </c>
      <c r="S239" s="89">
        <f>VLOOKUP(A:A,'staff sales'!C:AO,39,)</f>
        <v>0</v>
      </c>
      <c r="T239" s="89">
        <f>VLOOKUP(A:A,'staff sales'!C:AR,42,)</f>
        <v>0</v>
      </c>
      <c r="U239" s="89">
        <f>VLOOKUP(A:A,'staff sales'!C:AU,45,)</f>
        <v>0</v>
      </c>
      <c r="V239" s="89">
        <f>VLOOKUP(A:A,'staff sales'!C:AX,48,)</f>
        <v>0</v>
      </c>
      <c r="W239" s="89">
        <f>VLOOKUP(A:A,'staff sales'!C:BA,51,)</f>
        <v>0</v>
      </c>
    </row>
    <row r="240" spans="1:23" x14ac:dyDescent="0.25">
      <c r="A240" s="5">
        <v>1123654079</v>
      </c>
      <c r="B240" s="5" t="s">
        <v>829</v>
      </c>
      <c r="C240" s="33" t="s">
        <v>556</v>
      </c>
      <c r="D240" s="33" t="s">
        <v>556</v>
      </c>
      <c r="E240" s="33" t="s">
        <v>101</v>
      </c>
      <c r="F240" s="33" t="s">
        <v>101</v>
      </c>
      <c r="G240" s="33" t="s">
        <v>1242</v>
      </c>
      <c r="H240" s="33" t="s">
        <v>30</v>
      </c>
      <c r="I240" s="33" t="s">
        <v>815</v>
      </c>
      <c r="J240" s="33">
        <v>73036</v>
      </c>
      <c r="K240" s="88">
        <f>VLOOKUP(A:A,'staff sales'!C:Q,15,)</f>
        <v>143997.44</v>
      </c>
      <c r="L240" s="89">
        <f>VLOOKUP(A:A,'staff sales'!C:T,18,)</f>
        <v>10432.17</v>
      </c>
      <c r="M240" s="89">
        <f>VLOOKUP(A:A,'staff sales'!C:W,21,)</f>
        <v>17864.339999999997</v>
      </c>
      <c r="N240" s="89">
        <f>VLOOKUP(A:A,'staff sales'!C:Z,24,)</f>
        <v>0</v>
      </c>
      <c r="O240" s="89">
        <f>VLOOKUP(A:A,'staff sales'!C:AC,27,)</f>
        <v>18</v>
      </c>
      <c r="P240" s="89">
        <f>VLOOKUP(A:A,'staff sales'!C:AF,30,)</f>
        <v>2</v>
      </c>
      <c r="Q240" s="89">
        <f>VLOOKUP(A:A,'staff sales'!C:AI,33,)</f>
        <v>64</v>
      </c>
      <c r="R240" s="89">
        <f>VLOOKUP(A:A,'staff sales'!C:AL,36,)</f>
        <v>0</v>
      </c>
      <c r="S240" s="89">
        <f>VLOOKUP(A:A,'staff sales'!C:AO,39,)</f>
        <v>2</v>
      </c>
      <c r="T240" s="89">
        <f>VLOOKUP(A:A,'staff sales'!C:AR,42,)</f>
        <v>11</v>
      </c>
      <c r="U240" s="89">
        <f>VLOOKUP(A:A,'staff sales'!C:AU,45,)</f>
        <v>0</v>
      </c>
      <c r="V240" s="89">
        <f>VLOOKUP(A:A,'staff sales'!C:AX,48,)</f>
        <v>0</v>
      </c>
      <c r="W240" s="89">
        <f>VLOOKUP(A:A,'staff sales'!C:BA,51,)</f>
        <v>2</v>
      </c>
    </row>
    <row r="241" spans="1:23" x14ac:dyDescent="0.25">
      <c r="A241" s="32">
        <v>1027642576</v>
      </c>
      <c r="B241" s="32" t="s">
        <v>826</v>
      </c>
      <c r="C241" s="26" t="s">
        <v>554</v>
      </c>
      <c r="D241" s="26" t="s">
        <v>554</v>
      </c>
      <c r="E241" s="26" t="s">
        <v>439</v>
      </c>
      <c r="F241" s="26" t="s">
        <v>439</v>
      </c>
      <c r="G241" s="26" t="s">
        <v>1242</v>
      </c>
      <c r="H241" s="26" t="s">
        <v>30</v>
      </c>
      <c r="I241" s="26" t="s">
        <v>815</v>
      </c>
      <c r="J241" s="26">
        <v>73036</v>
      </c>
      <c r="K241" s="88">
        <f>VLOOKUP(A:A,'staff sales'!C:Q,15,)</f>
        <v>0</v>
      </c>
      <c r="L241" s="89">
        <f>VLOOKUP(A:A,'staff sales'!C:T,18,)</f>
        <v>0</v>
      </c>
      <c r="M241" s="89">
        <f>VLOOKUP(A:A,'staff sales'!C:W,21,)</f>
        <v>0</v>
      </c>
      <c r="N241" s="89">
        <f>VLOOKUP(A:A,'staff sales'!C:Z,24,)</f>
        <v>0</v>
      </c>
      <c r="O241" s="89">
        <f>VLOOKUP(A:A,'staff sales'!C:AC,27,)</f>
        <v>0</v>
      </c>
      <c r="P241" s="89">
        <f>VLOOKUP(A:A,'staff sales'!C:AF,30,)</f>
        <v>0</v>
      </c>
      <c r="Q241" s="89">
        <f>VLOOKUP(A:A,'staff sales'!C:AI,33,)</f>
        <v>4</v>
      </c>
      <c r="R241" s="89">
        <f>VLOOKUP(A:A,'staff sales'!C:AL,36,)</f>
        <v>0</v>
      </c>
      <c r="S241" s="89">
        <f>VLOOKUP(A:A,'staff sales'!C:AO,39,)</f>
        <v>1</v>
      </c>
      <c r="T241" s="89">
        <f>VLOOKUP(A:A,'staff sales'!C:AR,42,)</f>
        <v>0</v>
      </c>
      <c r="U241" s="89">
        <f>VLOOKUP(A:A,'staff sales'!C:AU,45,)</f>
        <v>0</v>
      </c>
      <c r="V241" s="89">
        <f>VLOOKUP(A:A,'staff sales'!C:AX,48,)</f>
        <v>0</v>
      </c>
      <c r="W241" s="89">
        <f>VLOOKUP(A:A,'staff sales'!C:BA,51,)</f>
        <v>0</v>
      </c>
    </row>
    <row r="242" spans="1:23" x14ac:dyDescent="0.25">
      <c r="A242" s="5">
        <v>1038509343</v>
      </c>
      <c r="B242" s="5" t="s">
        <v>818</v>
      </c>
      <c r="C242" s="33" t="s">
        <v>556</v>
      </c>
      <c r="D242" s="33" t="s">
        <v>556</v>
      </c>
      <c r="E242" s="33" t="s">
        <v>436</v>
      </c>
      <c r="F242" s="33" t="s">
        <v>437</v>
      </c>
      <c r="G242" s="33" t="s">
        <v>1242</v>
      </c>
      <c r="H242" s="33" t="s">
        <v>30</v>
      </c>
      <c r="I242" s="33" t="s">
        <v>815</v>
      </c>
      <c r="J242" s="33">
        <v>73036</v>
      </c>
      <c r="K242" s="88">
        <f>VLOOKUP(A:A,'staff sales'!C:Q,15,)</f>
        <v>97726.080000000002</v>
      </c>
      <c r="L242" s="89">
        <f>VLOOKUP(A:A,'staff sales'!C:T,18,)</f>
        <v>3477.39</v>
      </c>
      <c r="M242" s="89">
        <f>VLOOKUP(A:A,'staff sales'!C:W,21,)</f>
        <v>22119.91</v>
      </c>
      <c r="N242" s="89">
        <f>VLOOKUP(A:A,'staff sales'!C:Z,24,)</f>
        <v>0</v>
      </c>
      <c r="O242" s="89">
        <f>VLOOKUP(A:A,'staff sales'!C:AC,27,)</f>
        <v>0</v>
      </c>
      <c r="P242" s="89">
        <f>VLOOKUP(A:A,'staff sales'!C:AF,30,)</f>
        <v>1</v>
      </c>
      <c r="Q242" s="89">
        <f>VLOOKUP(A:A,'staff sales'!C:AI,33,)</f>
        <v>20</v>
      </c>
      <c r="R242" s="89">
        <f>VLOOKUP(A:A,'staff sales'!C:AL,36,)</f>
        <v>0</v>
      </c>
      <c r="S242" s="89">
        <f>VLOOKUP(A:A,'staff sales'!C:AO,39,)</f>
        <v>0</v>
      </c>
      <c r="T242" s="89">
        <f>VLOOKUP(A:A,'staff sales'!C:AR,42,)</f>
        <v>4</v>
      </c>
      <c r="U242" s="89">
        <f>VLOOKUP(A:A,'staff sales'!C:AU,45,)</f>
        <v>1</v>
      </c>
      <c r="V242" s="89">
        <f>VLOOKUP(A:A,'staff sales'!C:AX,48,)</f>
        <v>0</v>
      </c>
      <c r="W242" s="89">
        <f>VLOOKUP(A:A,'staff sales'!C:BA,51,)</f>
        <v>6</v>
      </c>
    </row>
    <row r="243" spans="1:23" x14ac:dyDescent="0.25">
      <c r="A243" s="32">
        <v>1045582036</v>
      </c>
      <c r="B243" s="32" t="s">
        <v>833</v>
      </c>
      <c r="C243" s="26" t="s">
        <v>556</v>
      </c>
      <c r="D243" s="26" t="s">
        <v>556</v>
      </c>
      <c r="E243" s="26" t="s">
        <v>109</v>
      </c>
      <c r="F243" s="26" t="s">
        <v>110</v>
      </c>
      <c r="G243" s="26" t="s">
        <v>1242</v>
      </c>
      <c r="H243" s="26" t="s">
        <v>30</v>
      </c>
      <c r="I243" s="26" t="s">
        <v>815</v>
      </c>
      <c r="J243" s="26">
        <v>73036</v>
      </c>
      <c r="K243" s="88">
        <f>VLOOKUP(A:A,'staff sales'!C:Q,15,)</f>
        <v>106468.72000000002</v>
      </c>
      <c r="L243" s="89">
        <f>VLOOKUP(A:A,'staff sales'!C:T,18,)</f>
        <v>2572.1800000000003</v>
      </c>
      <c r="M243" s="89">
        <f>VLOOKUP(A:A,'staff sales'!C:W,21,)</f>
        <v>18679.549999999996</v>
      </c>
      <c r="N243" s="89">
        <f>VLOOKUP(A:A,'staff sales'!C:Z,24,)</f>
        <v>0</v>
      </c>
      <c r="O243" s="89">
        <f>VLOOKUP(A:A,'staff sales'!C:AC,27,)</f>
        <v>7</v>
      </c>
      <c r="P243" s="89">
        <f>VLOOKUP(A:A,'staff sales'!C:AF,30,)</f>
        <v>1</v>
      </c>
      <c r="Q243" s="89">
        <f>VLOOKUP(A:A,'staff sales'!C:AI,33,)</f>
        <v>41</v>
      </c>
      <c r="R243" s="89">
        <f>VLOOKUP(A:A,'staff sales'!C:AL,36,)</f>
        <v>0</v>
      </c>
      <c r="S243" s="89">
        <f>VLOOKUP(A:A,'staff sales'!C:AO,39,)</f>
        <v>0</v>
      </c>
      <c r="T243" s="89">
        <f>VLOOKUP(A:A,'staff sales'!C:AR,42,)</f>
        <v>4</v>
      </c>
      <c r="U243" s="89">
        <f>VLOOKUP(A:A,'staff sales'!C:AU,45,)</f>
        <v>53</v>
      </c>
      <c r="V243" s="89">
        <f>VLOOKUP(A:A,'staff sales'!C:AX,48,)</f>
        <v>0</v>
      </c>
      <c r="W243" s="89">
        <f>VLOOKUP(A:A,'staff sales'!C:BA,51,)</f>
        <v>5</v>
      </c>
    </row>
    <row r="244" spans="1:23" x14ac:dyDescent="0.25">
      <c r="A244" s="5">
        <v>1121763286</v>
      </c>
      <c r="B244" s="5" t="s">
        <v>780</v>
      </c>
      <c r="C244" s="33" t="s">
        <v>556</v>
      </c>
      <c r="D244" s="33" t="s">
        <v>556</v>
      </c>
      <c r="E244" s="33" t="s">
        <v>68</v>
      </c>
      <c r="F244" s="33" t="s">
        <v>68</v>
      </c>
      <c r="G244" s="33" t="s">
        <v>1242</v>
      </c>
      <c r="H244" s="33" t="s">
        <v>30</v>
      </c>
      <c r="I244" s="33" t="s">
        <v>815</v>
      </c>
      <c r="J244" s="33">
        <v>73036</v>
      </c>
      <c r="K244" s="88">
        <f>VLOOKUP(A:A,'staff sales'!C:Q,15,)</f>
        <v>135426.11000000002</v>
      </c>
      <c r="L244" s="89">
        <f>VLOOKUP(A:A,'staff sales'!C:T,18,)</f>
        <v>3738.26</v>
      </c>
      <c r="M244" s="89">
        <f>VLOOKUP(A:A,'staff sales'!C:W,21,)</f>
        <v>12166.960000000001</v>
      </c>
      <c r="N244" s="89">
        <f>VLOOKUP(A:A,'staff sales'!C:Z,24,)</f>
        <v>0</v>
      </c>
      <c r="O244" s="89">
        <f>VLOOKUP(A:A,'staff sales'!C:AC,27,)</f>
        <v>8</v>
      </c>
      <c r="P244" s="89">
        <f>VLOOKUP(A:A,'staff sales'!C:AF,30,)</f>
        <v>0</v>
      </c>
      <c r="Q244" s="89">
        <f>VLOOKUP(A:A,'staff sales'!C:AI,33,)</f>
        <v>65</v>
      </c>
      <c r="R244" s="89">
        <f>VLOOKUP(A:A,'staff sales'!C:AL,36,)</f>
        <v>1</v>
      </c>
      <c r="S244" s="89">
        <f>VLOOKUP(A:A,'staff sales'!C:AO,39,)</f>
        <v>4</v>
      </c>
      <c r="T244" s="89">
        <f>VLOOKUP(A:A,'staff sales'!C:AR,42,)</f>
        <v>4</v>
      </c>
      <c r="U244" s="89">
        <f>VLOOKUP(A:A,'staff sales'!C:AU,45,)</f>
        <v>3</v>
      </c>
      <c r="V244" s="89">
        <f>VLOOKUP(A:A,'staff sales'!C:AX,48,)</f>
        <v>0</v>
      </c>
      <c r="W244" s="89">
        <f>VLOOKUP(A:A,'staff sales'!C:BA,51,)</f>
        <v>2</v>
      </c>
    </row>
    <row r="245" spans="1:23" x14ac:dyDescent="0.25">
      <c r="A245" s="6">
        <v>1072755885</v>
      </c>
      <c r="B245" s="32" t="s">
        <v>827</v>
      </c>
      <c r="C245" s="26" t="s">
        <v>556</v>
      </c>
      <c r="D245" s="26" t="s">
        <v>556</v>
      </c>
      <c r="E245" s="26" t="s">
        <v>94</v>
      </c>
      <c r="F245" s="26" t="s">
        <v>94</v>
      </c>
      <c r="G245" s="26" t="s">
        <v>1242</v>
      </c>
      <c r="H245" s="26" t="s">
        <v>30</v>
      </c>
      <c r="I245" s="26" t="s">
        <v>815</v>
      </c>
      <c r="J245" s="26">
        <v>73036</v>
      </c>
      <c r="K245" s="88">
        <f>VLOOKUP(A:A,'staff sales'!C:Q,15,)</f>
        <v>156704.37000000002</v>
      </c>
      <c r="L245" s="89">
        <f>VLOOKUP(A:A,'staff sales'!C:T,18,)</f>
        <v>4021.74</v>
      </c>
      <c r="M245" s="89">
        <f>VLOOKUP(A:A,'staff sales'!C:W,21,)</f>
        <v>21759.079999999998</v>
      </c>
      <c r="N245" s="89">
        <f>VLOOKUP(A:A,'staff sales'!C:Z,24,)</f>
        <v>0</v>
      </c>
      <c r="O245" s="89">
        <f>VLOOKUP(A:A,'staff sales'!C:AC,27,)</f>
        <v>9</v>
      </c>
      <c r="P245" s="89">
        <f>VLOOKUP(A:A,'staff sales'!C:AF,30,)</f>
        <v>1</v>
      </c>
      <c r="Q245" s="89">
        <f>VLOOKUP(A:A,'staff sales'!C:AI,33,)</f>
        <v>65</v>
      </c>
      <c r="R245" s="89">
        <f>VLOOKUP(A:A,'staff sales'!C:AL,36,)</f>
        <v>0</v>
      </c>
      <c r="S245" s="89">
        <f>VLOOKUP(A:A,'staff sales'!C:AO,39,)</f>
        <v>8</v>
      </c>
      <c r="T245" s="89">
        <f>VLOOKUP(A:A,'staff sales'!C:AR,42,)</f>
        <v>2</v>
      </c>
      <c r="U245" s="89">
        <f>VLOOKUP(A:A,'staff sales'!C:AU,45,)</f>
        <v>0</v>
      </c>
      <c r="V245" s="89">
        <f>VLOOKUP(A:A,'staff sales'!C:AX,48,)</f>
        <v>0</v>
      </c>
      <c r="W245" s="89">
        <f>VLOOKUP(A:A,'staff sales'!C:BA,51,)</f>
        <v>14</v>
      </c>
    </row>
    <row r="246" spans="1:23" x14ac:dyDescent="0.25">
      <c r="A246" s="5">
        <v>1129153399</v>
      </c>
      <c r="B246" s="5" t="s">
        <v>820</v>
      </c>
      <c r="C246" s="33" t="s">
        <v>556</v>
      </c>
      <c r="D246" s="33" t="s">
        <v>556</v>
      </c>
      <c r="E246" s="33" t="s">
        <v>35</v>
      </c>
      <c r="F246" s="33" t="s">
        <v>36</v>
      </c>
      <c r="G246" s="33" t="s">
        <v>1242</v>
      </c>
      <c r="H246" s="33" t="s">
        <v>30</v>
      </c>
      <c r="I246" s="33" t="s">
        <v>815</v>
      </c>
      <c r="J246" s="33">
        <v>73036</v>
      </c>
      <c r="K246" s="88">
        <f>VLOOKUP(A:A,'staff sales'!C:Q,15,)</f>
        <v>167632.17000000001</v>
      </c>
      <c r="L246" s="89">
        <f>VLOOKUP(A:A,'staff sales'!C:T,18,)</f>
        <v>14478.26</v>
      </c>
      <c r="M246" s="89">
        <f>VLOOKUP(A:A,'staff sales'!C:W,21,)</f>
        <v>21481.219999999998</v>
      </c>
      <c r="N246" s="89">
        <f>VLOOKUP(A:A,'staff sales'!C:Z,24,)</f>
        <v>0</v>
      </c>
      <c r="O246" s="89">
        <f>VLOOKUP(A:A,'staff sales'!C:AC,27,)</f>
        <v>6</v>
      </c>
      <c r="P246" s="89">
        <f>VLOOKUP(A:A,'staff sales'!C:AF,30,)</f>
        <v>2</v>
      </c>
      <c r="Q246" s="89">
        <f>VLOOKUP(A:A,'staff sales'!C:AI,33,)</f>
        <v>60</v>
      </c>
      <c r="R246" s="89">
        <f>VLOOKUP(A:A,'staff sales'!C:AL,36,)</f>
        <v>1</v>
      </c>
      <c r="S246" s="89">
        <f>VLOOKUP(A:A,'staff sales'!C:AO,39,)</f>
        <v>5</v>
      </c>
      <c r="T246" s="89">
        <f>VLOOKUP(A:A,'staff sales'!C:AR,42,)</f>
        <v>7</v>
      </c>
      <c r="U246" s="89">
        <f>VLOOKUP(A:A,'staff sales'!C:AU,45,)</f>
        <v>0</v>
      </c>
      <c r="V246" s="89">
        <f>VLOOKUP(A:A,'staff sales'!C:AX,48,)</f>
        <v>0</v>
      </c>
      <c r="W246" s="89">
        <f>VLOOKUP(A:A,'staff sales'!C:BA,51,)</f>
        <v>5</v>
      </c>
    </row>
    <row r="247" spans="1:23" x14ac:dyDescent="0.25">
      <c r="A247" s="5">
        <v>1126201233</v>
      </c>
      <c r="B247" s="5" t="s">
        <v>821</v>
      </c>
      <c r="C247" s="33" t="s">
        <v>556</v>
      </c>
      <c r="D247" s="33" t="s">
        <v>556</v>
      </c>
      <c r="E247" s="33" t="s">
        <v>91</v>
      </c>
      <c r="F247" s="33" t="s">
        <v>91</v>
      </c>
      <c r="G247" s="33" t="s">
        <v>1242</v>
      </c>
      <c r="H247" s="33" t="s">
        <v>30</v>
      </c>
      <c r="I247" s="33" t="s">
        <v>815</v>
      </c>
      <c r="J247" s="33">
        <v>73036</v>
      </c>
      <c r="K247" s="88">
        <f>VLOOKUP(A:A,'staff sales'!C:Q,15,)</f>
        <v>99860.23</v>
      </c>
      <c r="L247" s="89">
        <f>VLOOKUP(A:A,'staff sales'!C:T,18,)</f>
        <v>0</v>
      </c>
      <c r="M247" s="89">
        <f>VLOOKUP(A:A,'staff sales'!C:W,21,)</f>
        <v>11044.099999999999</v>
      </c>
      <c r="N247" s="89">
        <f>VLOOKUP(A:A,'staff sales'!C:Z,24,)</f>
        <v>0</v>
      </c>
      <c r="O247" s="89">
        <f>VLOOKUP(A:A,'staff sales'!C:AC,27,)</f>
        <v>2</v>
      </c>
      <c r="P247" s="89">
        <f>VLOOKUP(A:A,'staff sales'!C:AF,30,)</f>
        <v>0</v>
      </c>
      <c r="Q247" s="89">
        <f>VLOOKUP(A:A,'staff sales'!C:AI,33,)</f>
        <v>59</v>
      </c>
      <c r="R247" s="89">
        <f>VLOOKUP(A:A,'staff sales'!C:AL,36,)</f>
        <v>0</v>
      </c>
      <c r="S247" s="89">
        <f>VLOOKUP(A:A,'staff sales'!C:AO,39,)</f>
        <v>0</v>
      </c>
      <c r="T247" s="89">
        <f>VLOOKUP(A:A,'staff sales'!C:AR,42,)</f>
        <v>2</v>
      </c>
      <c r="U247" s="89">
        <f>VLOOKUP(A:A,'staff sales'!C:AU,45,)</f>
        <v>0</v>
      </c>
      <c r="V247" s="89">
        <f>VLOOKUP(A:A,'staff sales'!C:AX,48,)</f>
        <v>0</v>
      </c>
      <c r="W247" s="89">
        <f>VLOOKUP(A:A,'staff sales'!C:BA,51,)</f>
        <v>1</v>
      </c>
    </row>
    <row r="248" spans="1:23" x14ac:dyDescent="0.25">
      <c r="A248" s="32">
        <v>1093075628</v>
      </c>
      <c r="B248" s="32" t="s">
        <v>832</v>
      </c>
      <c r="C248" s="26" t="s">
        <v>556</v>
      </c>
      <c r="D248" s="26" t="s">
        <v>556</v>
      </c>
      <c r="E248" s="26" t="s">
        <v>108</v>
      </c>
      <c r="F248" s="26" t="s">
        <v>108</v>
      </c>
      <c r="G248" s="26" t="s">
        <v>1242</v>
      </c>
      <c r="H248" s="26" t="s">
        <v>30</v>
      </c>
      <c r="I248" s="26" t="s">
        <v>815</v>
      </c>
      <c r="J248" s="26">
        <v>73036</v>
      </c>
      <c r="K248" s="88">
        <f>VLOOKUP(A:A,'staff sales'!C:Q,15,)</f>
        <v>156295.88000000003</v>
      </c>
      <c r="L248" s="89">
        <f>VLOOKUP(A:A,'staff sales'!C:T,18,)</f>
        <v>16129.960000000001</v>
      </c>
      <c r="M248" s="89">
        <f>VLOOKUP(A:A,'staff sales'!C:W,21,)</f>
        <v>27155.93</v>
      </c>
      <c r="N248" s="89">
        <f>VLOOKUP(A:A,'staff sales'!C:Z,24,)</f>
        <v>0</v>
      </c>
      <c r="O248" s="89">
        <f>VLOOKUP(A:A,'staff sales'!C:AC,27,)</f>
        <v>21</v>
      </c>
      <c r="P248" s="89">
        <f>VLOOKUP(A:A,'staff sales'!C:AF,30,)</f>
        <v>2</v>
      </c>
      <c r="Q248" s="89">
        <f>VLOOKUP(A:A,'staff sales'!C:AI,33,)</f>
        <v>58</v>
      </c>
      <c r="R248" s="89">
        <f>VLOOKUP(A:A,'staff sales'!C:AL,36,)</f>
        <v>0</v>
      </c>
      <c r="S248" s="89">
        <f>VLOOKUP(A:A,'staff sales'!C:AO,39,)</f>
        <v>5</v>
      </c>
      <c r="T248" s="89">
        <f>VLOOKUP(A:A,'staff sales'!C:AR,42,)</f>
        <v>10</v>
      </c>
      <c r="U248" s="89">
        <f>VLOOKUP(A:A,'staff sales'!C:AU,45,)</f>
        <v>1</v>
      </c>
      <c r="V248" s="89">
        <f>VLOOKUP(A:A,'staff sales'!C:AX,48,)</f>
        <v>0</v>
      </c>
      <c r="W248" s="89">
        <f>VLOOKUP(A:A,'staff sales'!C:BA,51,)</f>
        <v>12</v>
      </c>
    </row>
    <row r="249" spans="1:23" x14ac:dyDescent="0.25">
      <c r="A249" s="12">
        <v>1058897529</v>
      </c>
      <c r="B249" s="13" t="s">
        <v>824</v>
      </c>
      <c r="C249" s="14" t="s">
        <v>556</v>
      </c>
      <c r="D249" s="14" t="s">
        <v>556</v>
      </c>
      <c r="E249" s="14" t="s">
        <v>97</v>
      </c>
      <c r="F249" s="14" t="s">
        <v>97</v>
      </c>
      <c r="G249" s="14" t="s">
        <v>1242</v>
      </c>
      <c r="H249" s="14" t="s">
        <v>30</v>
      </c>
      <c r="I249" s="14" t="s">
        <v>815</v>
      </c>
      <c r="J249" s="14">
        <v>73036</v>
      </c>
      <c r="K249" s="88">
        <f>VLOOKUP(A:A,'staff sales'!C:Q,15,)</f>
        <v>113050.45000000001</v>
      </c>
      <c r="L249" s="89">
        <f>VLOOKUP(A:A,'staff sales'!C:T,18,)</f>
        <v>564.35</v>
      </c>
      <c r="M249" s="89">
        <f>VLOOKUP(A:A,'staff sales'!C:W,21,)</f>
        <v>15660.880000000001</v>
      </c>
      <c r="N249" s="89">
        <f>VLOOKUP(A:A,'staff sales'!C:Z,24,)</f>
        <v>0</v>
      </c>
      <c r="O249" s="89">
        <f>VLOOKUP(A:A,'staff sales'!C:AC,27,)</f>
        <v>14</v>
      </c>
      <c r="P249" s="89">
        <f>VLOOKUP(A:A,'staff sales'!C:AF,30,)</f>
        <v>2</v>
      </c>
      <c r="Q249" s="89">
        <f>VLOOKUP(A:A,'staff sales'!C:AI,33,)</f>
        <v>56</v>
      </c>
      <c r="R249" s="89">
        <f>VLOOKUP(A:A,'staff sales'!C:AL,36,)</f>
        <v>1</v>
      </c>
      <c r="S249" s="89">
        <f>VLOOKUP(A:A,'staff sales'!C:AO,39,)</f>
        <v>1</v>
      </c>
      <c r="T249" s="89">
        <f>VLOOKUP(A:A,'staff sales'!C:AR,42,)</f>
        <v>4</v>
      </c>
      <c r="U249" s="89">
        <f>VLOOKUP(A:A,'staff sales'!C:AU,45,)</f>
        <v>2</v>
      </c>
      <c r="V249" s="89">
        <f>VLOOKUP(A:A,'staff sales'!C:AX,48,)</f>
        <v>0</v>
      </c>
      <c r="W249" s="89">
        <f>VLOOKUP(A:A,'staff sales'!C:BA,51,)</f>
        <v>7</v>
      </c>
    </row>
    <row r="250" spans="1:23" x14ac:dyDescent="0.25">
      <c r="A250" s="8">
        <v>1010732418</v>
      </c>
      <c r="B250" s="9" t="s">
        <v>901</v>
      </c>
      <c r="C250" s="10" t="s">
        <v>547</v>
      </c>
      <c r="D250" s="10" t="s">
        <v>547</v>
      </c>
      <c r="E250" s="10" t="s">
        <v>902</v>
      </c>
      <c r="F250" s="10">
        <v>0</v>
      </c>
      <c r="G250" s="10" t="s">
        <v>1242</v>
      </c>
      <c r="H250" s="10" t="s">
        <v>1154</v>
      </c>
      <c r="I250" s="11" t="s">
        <v>548</v>
      </c>
      <c r="J250" s="10" t="s">
        <v>549</v>
      </c>
      <c r="K250" s="88">
        <f>VLOOKUP(A:A,'staff sales'!C:Q,15,)</f>
        <v>0</v>
      </c>
      <c r="L250" s="89">
        <f>VLOOKUP(A:A,'staff sales'!C:T,18,)</f>
        <v>0</v>
      </c>
      <c r="M250" s="89">
        <f>VLOOKUP(A:A,'staff sales'!C:W,21,)</f>
        <v>0</v>
      </c>
      <c r="N250" s="89">
        <f>VLOOKUP(A:A,'staff sales'!C:Z,24,)</f>
        <v>0</v>
      </c>
      <c r="O250" s="89">
        <f>VLOOKUP(A:A,'staff sales'!C:AC,27,)</f>
        <v>0</v>
      </c>
      <c r="P250" s="89">
        <f>VLOOKUP(A:A,'staff sales'!C:AF,30,)</f>
        <v>0</v>
      </c>
      <c r="Q250" s="89">
        <f>VLOOKUP(A:A,'staff sales'!C:AI,33,)</f>
        <v>0</v>
      </c>
      <c r="R250" s="89">
        <f>VLOOKUP(A:A,'staff sales'!C:AL,36,)</f>
        <v>0</v>
      </c>
      <c r="S250" s="89">
        <f>VLOOKUP(A:A,'staff sales'!C:AO,39,)</f>
        <v>0</v>
      </c>
      <c r="T250" s="89">
        <f>VLOOKUP(A:A,'staff sales'!C:AR,42,)</f>
        <v>0</v>
      </c>
      <c r="U250" s="89">
        <f>VLOOKUP(A:A,'staff sales'!C:AU,45,)</f>
        <v>0</v>
      </c>
      <c r="V250" s="89">
        <f>VLOOKUP(A:A,'staff sales'!C:AX,48,)</f>
        <v>0</v>
      </c>
      <c r="W250" s="89">
        <f>VLOOKUP(A:A,'staff sales'!C:BA,51,)</f>
        <v>0</v>
      </c>
    </row>
    <row r="251" spans="1:23" x14ac:dyDescent="0.25">
      <c r="A251" s="12">
        <v>1046997373</v>
      </c>
      <c r="B251" s="13" t="s">
        <v>904</v>
      </c>
      <c r="C251" s="14" t="s">
        <v>551</v>
      </c>
      <c r="D251" s="14" t="s">
        <v>551</v>
      </c>
      <c r="E251" s="14" t="s">
        <v>905</v>
      </c>
      <c r="F251" s="14" t="s">
        <v>905</v>
      </c>
      <c r="G251" s="14" t="s">
        <v>1242</v>
      </c>
      <c r="H251" s="14" t="s">
        <v>903</v>
      </c>
      <c r="I251" s="15" t="s">
        <v>906</v>
      </c>
      <c r="J251" s="14">
        <v>75001</v>
      </c>
      <c r="K251" s="88">
        <f>VLOOKUP(A:A,'staff sales'!C:Q,15,)</f>
        <v>0</v>
      </c>
      <c r="L251" s="89">
        <f>VLOOKUP(A:A,'staff sales'!C:T,18,)</f>
        <v>0</v>
      </c>
      <c r="M251" s="89">
        <f>VLOOKUP(A:A,'staff sales'!C:W,21,)</f>
        <v>0</v>
      </c>
      <c r="N251" s="89">
        <f>VLOOKUP(A:A,'staff sales'!C:Z,24,)</f>
        <v>0</v>
      </c>
      <c r="O251" s="89">
        <f>VLOOKUP(A:A,'staff sales'!C:AC,27,)</f>
        <v>2</v>
      </c>
      <c r="P251" s="89">
        <f>VLOOKUP(A:A,'staff sales'!C:AF,30,)</f>
        <v>0</v>
      </c>
      <c r="Q251" s="89">
        <f>VLOOKUP(A:A,'staff sales'!C:AI,33,)</f>
        <v>0</v>
      </c>
      <c r="R251" s="89">
        <f>VLOOKUP(A:A,'staff sales'!C:AL,36,)</f>
        <v>0</v>
      </c>
      <c r="S251" s="89">
        <f>VLOOKUP(A:A,'staff sales'!C:AO,39,)</f>
        <v>0</v>
      </c>
      <c r="T251" s="89">
        <f>VLOOKUP(A:A,'staff sales'!C:AR,42,)</f>
        <v>0</v>
      </c>
      <c r="U251" s="89">
        <f>VLOOKUP(A:A,'staff sales'!C:AU,45,)</f>
        <v>0</v>
      </c>
      <c r="V251" s="89">
        <f>VLOOKUP(A:A,'staff sales'!C:AX,48,)</f>
        <v>0</v>
      </c>
      <c r="W251" s="89">
        <f>VLOOKUP(A:A,'staff sales'!C:BA,51,)</f>
        <v>0</v>
      </c>
    </row>
    <row r="252" spans="1:23" x14ac:dyDescent="0.25">
      <c r="A252" s="16">
        <v>1092800372</v>
      </c>
      <c r="B252" s="17" t="s">
        <v>907</v>
      </c>
      <c r="C252" s="18" t="s">
        <v>554</v>
      </c>
      <c r="D252" s="18" t="s">
        <v>554</v>
      </c>
      <c r="E252" s="18" t="s">
        <v>908</v>
      </c>
      <c r="F252" s="18" t="s">
        <v>908</v>
      </c>
      <c r="G252" s="18" t="s">
        <v>1242</v>
      </c>
      <c r="H252" s="18" t="s">
        <v>903</v>
      </c>
      <c r="I252" s="19" t="s">
        <v>906</v>
      </c>
      <c r="J252" s="18">
        <v>75001</v>
      </c>
      <c r="K252" s="88">
        <f>VLOOKUP(A:A,'staff sales'!C:Q,15,)</f>
        <v>0</v>
      </c>
      <c r="L252" s="89">
        <f>VLOOKUP(A:A,'staff sales'!C:T,18,)</f>
        <v>0</v>
      </c>
      <c r="M252" s="89">
        <f>VLOOKUP(A:A,'staff sales'!C:W,21,)</f>
        <v>0</v>
      </c>
      <c r="N252" s="89">
        <f>VLOOKUP(A:A,'staff sales'!C:Z,24,)</f>
        <v>0</v>
      </c>
      <c r="O252" s="89">
        <f>VLOOKUP(A:A,'staff sales'!C:AC,27,)</f>
        <v>0</v>
      </c>
      <c r="P252" s="89">
        <f>VLOOKUP(A:A,'staff sales'!C:AF,30,)</f>
        <v>0</v>
      </c>
      <c r="Q252" s="89">
        <f>VLOOKUP(A:A,'staff sales'!C:AI,33,)</f>
        <v>0</v>
      </c>
      <c r="R252" s="89">
        <f>VLOOKUP(A:A,'staff sales'!C:AL,36,)</f>
        <v>0</v>
      </c>
      <c r="S252" s="89">
        <f>VLOOKUP(A:A,'staff sales'!C:AO,39,)</f>
        <v>0</v>
      </c>
      <c r="T252" s="89">
        <f>VLOOKUP(A:A,'staff sales'!C:AR,42,)</f>
        <v>0</v>
      </c>
      <c r="U252" s="89">
        <f>VLOOKUP(A:A,'staff sales'!C:AU,45,)</f>
        <v>0</v>
      </c>
      <c r="V252" s="89">
        <f>VLOOKUP(A:A,'staff sales'!C:AX,48,)</f>
        <v>0</v>
      </c>
      <c r="W252" s="89">
        <f>VLOOKUP(A:A,'staff sales'!C:BA,51,)</f>
        <v>0</v>
      </c>
    </row>
    <row r="253" spans="1:23" x14ac:dyDescent="0.25">
      <c r="A253" s="16">
        <v>1053538888</v>
      </c>
      <c r="B253" s="17" t="s">
        <v>935</v>
      </c>
      <c r="C253" s="18" t="s">
        <v>556</v>
      </c>
      <c r="D253" s="18" t="s">
        <v>556</v>
      </c>
      <c r="E253" s="18" t="s">
        <v>936</v>
      </c>
      <c r="F253" s="18" t="s">
        <v>937</v>
      </c>
      <c r="G253" s="18" t="s">
        <v>1242</v>
      </c>
      <c r="H253" s="18" t="s">
        <v>903</v>
      </c>
      <c r="I253" s="19" t="s">
        <v>906</v>
      </c>
      <c r="J253" s="18">
        <v>75001</v>
      </c>
      <c r="K253" s="88">
        <f>VLOOKUP(A:A,'staff sales'!C:Q,15,)</f>
        <v>103992.20000000001</v>
      </c>
      <c r="L253" s="89">
        <f>VLOOKUP(A:A,'staff sales'!C:T,18,)</f>
        <v>3194.79</v>
      </c>
      <c r="M253" s="89">
        <f>VLOOKUP(A:A,'staff sales'!C:W,21,)</f>
        <v>8206.9499999999989</v>
      </c>
      <c r="N253" s="89">
        <f>VLOOKUP(A:A,'staff sales'!C:Z,24,)</f>
        <v>0</v>
      </c>
      <c r="O253" s="89">
        <f>VLOOKUP(A:A,'staff sales'!C:AC,27,)</f>
        <v>7</v>
      </c>
      <c r="P253" s="89">
        <f>VLOOKUP(A:A,'staff sales'!C:AF,30,)</f>
        <v>1</v>
      </c>
      <c r="Q253" s="89">
        <f>VLOOKUP(A:A,'staff sales'!C:AI,33,)</f>
        <v>73</v>
      </c>
      <c r="R253" s="89">
        <f>VLOOKUP(A:A,'staff sales'!C:AL,36,)</f>
        <v>1</v>
      </c>
      <c r="S253" s="89">
        <f>VLOOKUP(A:A,'staff sales'!C:AO,39,)</f>
        <v>0</v>
      </c>
      <c r="T253" s="89">
        <f>VLOOKUP(A:A,'staff sales'!C:AR,42,)</f>
        <v>2</v>
      </c>
      <c r="U253" s="89">
        <f>VLOOKUP(A:A,'staff sales'!C:AU,45,)</f>
        <v>0</v>
      </c>
      <c r="V253" s="89">
        <f>VLOOKUP(A:A,'staff sales'!C:AX,48,)</f>
        <v>0</v>
      </c>
      <c r="W253" s="89">
        <f>VLOOKUP(A:A,'staff sales'!C:BA,51,)</f>
        <v>1</v>
      </c>
    </row>
    <row r="254" spans="1:23" x14ac:dyDescent="0.25">
      <c r="A254" s="16">
        <v>1044383923</v>
      </c>
      <c r="B254" s="17" t="s">
        <v>1218</v>
      </c>
      <c r="C254" s="18" t="s">
        <v>556</v>
      </c>
      <c r="D254" s="18" t="s">
        <v>556</v>
      </c>
      <c r="E254" s="18" t="s">
        <v>1219</v>
      </c>
      <c r="F254" s="18" t="s">
        <v>1219</v>
      </c>
      <c r="G254" s="18" t="s">
        <v>1242</v>
      </c>
      <c r="H254" s="18" t="s">
        <v>903</v>
      </c>
      <c r="I254" s="19" t="s">
        <v>906</v>
      </c>
      <c r="J254" s="18">
        <v>75001</v>
      </c>
      <c r="K254" s="88">
        <f>VLOOKUP(A:A,'staff sales'!C:Q,15,)</f>
        <v>126793.10999999997</v>
      </c>
      <c r="L254" s="89">
        <f>VLOOKUP(A:A,'staff sales'!C:T,18,)</f>
        <v>9658.26</v>
      </c>
      <c r="M254" s="89">
        <f>VLOOKUP(A:A,'staff sales'!C:W,21,)</f>
        <v>15118.259999999998</v>
      </c>
      <c r="N254" s="89">
        <f>VLOOKUP(A:A,'staff sales'!C:Z,24,)</f>
        <v>0</v>
      </c>
      <c r="O254" s="89">
        <f>VLOOKUP(A:A,'staff sales'!C:AC,27,)</f>
        <v>11</v>
      </c>
      <c r="P254" s="89">
        <f>VLOOKUP(A:A,'staff sales'!C:AF,30,)</f>
        <v>2</v>
      </c>
      <c r="Q254" s="89">
        <f>VLOOKUP(A:A,'staff sales'!C:AI,33,)</f>
        <v>84</v>
      </c>
      <c r="R254" s="89">
        <f>VLOOKUP(A:A,'staff sales'!C:AL,36,)</f>
        <v>1</v>
      </c>
      <c r="S254" s="89">
        <f>VLOOKUP(A:A,'staff sales'!C:AO,39,)</f>
        <v>1</v>
      </c>
      <c r="T254" s="89">
        <f>VLOOKUP(A:A,'staff sales'!C:AR,42,)</f>
        <v>3</v>
      </c>
      <c r="U254" s="89">
        <f>VLOOKUP(A:A,'staff sales'!C:AU,45,)</f>
        <v>2</v>
      </c>
      <c r="V254" s="89">
        <f>VLOOKUP(A:A,'staff sales'!C:AX,48,)</f>
        <v>0</v>
      </c>
      <c r="W254" s="89">
        <f>VLOOKUP(A:A,'staff sales'!C:BA,51,)</f>
        <v>2</v>
      </c>
    </row>
    <row r="255" spans="1:23" x14ac:dyDescent="0.25">
      <c r="A255" s="16">
        <v>1044926994</v>
      </c>
      <c r="B255" s="17" t="s">
        <v>919</v>
      </c>
      <c r="C255" s="18" t="s">
        <v>556</v>
      </c>
      <c r="D255" s="18" t="s">
        <v>556</v>
      </c>
      <c r="E255" s="18" t="s">
        <v>920</v>
      </c>
      <c r="F255" s="18" t="s">
        <v>921</v>
      </c>
      <c r="G255" s="18" t="s">
        <v>1242</v>
      </c>
      <c r="H255" s="18" t="s">
        <v>903</v>
      </c>
      <c r="I255" s="19" t="s">
        <v>906</v>
      </c>
      <c r="J255" s="18">
        <v>75001</v>
      </c>
      <c r="K255" s="88">
        <f>VLOOKUP(A:A,'staff sales'!C:Q,15,)</f>
        <v>67923.489999999991</v>
      </c>
      <c r="L255" s="89">
        <f>VLOOKUP(A:A,'staff sales'!C:T,18,)</f>
        <v>0</v>
      </c>
      <c r="M255" s="89">
        <f>VLOOKUP(A:A,'staff sales'!C:W,21,)</f>
        <v>10151.76</v>
      </c>
      <c r="N255" s="89">
        <f>VLOOKUP(A:A,'staff sales'!C:Z,24,)</f>
        <v>0</v>
      </c>
      <c r="O255" s="89">
        <f>VLOOKUP(A:A,'staff sales'!C:AC,27,)</f>
        <v>0</v>
      </c>
      <c r="P255" s="89">
        <f>VLOOKUP(A:A,'staff sales'!C:AF,30,)</f>
        <v>0</v>
      </c>
      <c r="Q255" s="89">
        <f>VLOOKUP(A:A,'staff sales'!C:AI,33,)</f>
        <v>26</v>
      </c>
      <c r="R255" s="89">
        <f>VLOOKUP(A:A,'staff sales'!C:AL,36,)</f>
        <v>0</v>
      </c>
      <c r="S255" s="89">
        <f>VLOOKUP(A:A,'staff sales'!C:AO,39,)</f>
        <v>0</v>
      </c>
      <c r="T255" s="89">
        <f>VLOOKUP(A:A,'staff sales'!C:AR,42,)</f>
        <v>1</v>
      </c>
      <c r="U255" s="89">
        <f>VLOOKUP(A:A,'staff sales'!C:AU,45,)</f>
        <v>0</v>
      </c>
      <c r="V255" s="89">
        <f>VLOOKUP(A:A,'staff sales'!C:AX,48,)</f>
        <v>0</v>
      </c>
      <c r="W255" s="89">
        <f>VLOOKUP(A:A,'staff sales'!C:BA,51,)</f>
        <v>2</v>
      </c>
    </row>
    <row r="256" spans="1:23" x14ac:dyDescent="0.25">
      <c r="A256" s="16">
        <v>1014945479</v>
      </c>
      <c r="B256" s="17" t="s">
        <v>1253</v>
      </c>
      <c r="C256" s="18" t="s">
        <v>556</v>
      </c>
      <c r="D256" s="18" t="s">
        <v>556</v>
      </c>
      <c r="E256" s="18" t="s">
        <v>1254</v>
      </c>
      <c r="F256" s="18" t="s">
        <v>1254</v>
      </c>
      <c r="G256" s="18" t="s">
        <v>1242</v>
      </c>
      <c r="H256" s="18" t="s">
        <v>903</v>
      </c>
      <c r="I256" s="19" t="s">
        <v>906</v>
      </c>
      <c r="J256" s="18">
        <v>75001</v>
      </c>
      <c r="K256" s="88">
        <f>VLOOKUP(A:A,'staff sales'!C:Q,15,)</f>
        <v>30195.660000000003</v>
      </c>
      <c r="L256" s="89">
        <f>VLOOKUP(A:A,'staff sales'!C:T,18,)</f>
        <v>0</v>
      </c>
      <c r="M256" s="89">
        <f>VLOOKUP(A:A,'staff sales'!C:W,21,)</f>
        <v>0</v>
      </c>
      <c r="N256" s="89">
        <f>VLOOKUP(A:A,'staff sales'!C:Z,24,)</f>
        <v>0</v>
      </c>
      <c r="O256" s="89">
        <f>VLOOKUP(A:A,'staff sales'!C:AC,27,)</f>
        <v>0</v>
      </c>
      <c r="P256" s="89">
        <f>VLOOKUP(A:A,'staff sales'!C:AF,30,)</f>
        <v>1</v>
      </c>
      <c r="Q256" s="89">
        <f>VLOOKUP(A:A,'staff sales'!C:AI,33,)</f>
        <v>40</v>
      </c>
      <c r="R256" s="89">
        <f>VLOOKUP(A:A,'staff sales'!C:AL,36,)</f>
        <v>0</v>
      </c>
      <c r="S256" s="89">
        <f>VLOOKUP(A:A,'staff sales'!C:AO,39,)</f>
        <v>0</v>
      </c>
      <c r="T256" s="89">
        <f>VLOOKUP(A:A,'staff sales'!C:AR,42,)</f>
        <v>0</v>
      </c>
      <c r="U256" s="89">
        <f>VLOOKUP(A:A,'staff sales'!C:AU,45,)</f>
        <v>0</v>
      </c>
      <c r="V256" s="89">
        <f>VLOOKUP(A:A,'staff sales'!C:AX,48,)</f>
        <v>0</v>
      </c>
      <c r="W256" s="89">
        <f>VLOOKUP(A:A,'staff sales'!C:BA,51,)</f>
        <v>0</v>
      </c>
    </row>
    <row r="257" spans="1:23" x14ac:dyDescent="0.25">
      <c r="A257" s="16">
        <v>1036234472</v>
      </c>
      <c r="B257" s="17" t="s">
        <v>925</v>
      </c>
      <c r="C257" s="18" t="s">
        <v>556</v>
      </c>
      <c r="D257" s="18" t="s">
        <v>556</v>
      </c>
      <c r="E257" s="18" t="s">
        <v>926</v>
      </c>
      <c r="F257" s="18" t="s">
        <v>926</v>
      </c>
      <c r="G257" s="18" t="s">
        <v>1242</v>
      </c>
      <c r="H257" s="18" t="s">
        <v>903</v>
      </c>
      <c r="I257" s="19" t="s">
        <v>906</v>
      </c>
      <c r="J257" s="18">
        <v>75001</v>
      </c>
      <c r="K257" s="88">
        <f>VLOOKUP(A:A,'staff sales'!C:Q,15,)</f>
        <v>73100.03</v>
      </c>
      <c r="L257" s="89">
        <f>VLOOKUP(A:A,'staff sales'!C:T,18,)</f>
        <v>2013.04</v>
      </c>
      <c r="M257" s="89">
        <f>VLOOKUP(A:A,'staff sales'!C:W,21,)</f>
        <v>6090</v>
      </c>
      <c r="N257" s="89">
        <f>VLOOKUP(A:A,'staff sales'!C:Z,24,)</f>
        <v>279</v>
      </c>
      <c r="O257" s="89">
        <f>VLOOKUP(A:A,'staff sales'!C:AC,27,)</f>
        <v>5</v>
      </c>
      <c r="P257" s="89">
        <f>VLOOKUP(A:A,'staff sales'!C:AF,30,)</f>
        <v>1</v>
      </c>
      <c r="Q257" s="89">
        <f>VLOOKUP(A:A,'staff sales'!C:AI,33,)</f>
        <v>10</v>
      </c>
      <c r="R257" s="89">
        <f>VLOOKUP(A:A,'staff sales'!C:AL,36,)</f>
        <v>1</v>
      </c>
      <c r="S257" s="89">
        <f>VLOOKUP(A:A,'staff sales'!C:AO,39,)</f>
        <v>0</v>
      </c>
      <c r="T257" s="89">
        <f>VLOOKUP(A:A,'staff sales'!C:AR,42,)</f>
        <v>7</v>
      </c>
      <c r="U257" s="89">
        <f>VLOOKUP(A:A,'staff sales'!C:AU,45,)</f>
        <v>1</v>
      </c>
      <c r="V257" s="89">
        <f>VLOOKUP(A:A,'staff sales'!C:AX,48,)</f>
        <v>0</v>
      </c>
      <c r="W257" s="89">
        <f>VLOOKUP(A:A,'staff sales'!C:BA,51,)</f>
        <v>0</v>
      </c>
    </row>
    <row r="258" spans="1:23" x14ac:dyDescent="0.25">
      <c r="A258" s="16">
        <v>1076206117</v>
      </c>
      <c r="B258" s="17" t="s">
        <v>917</v>
      </c>
      <c r="C258" s="18" t="s">
        <v>554</v>
      </c>
      <c r="D258" s="18" t="s">
        <v>554</v>
      </c>
      <c r="E258" s="18" t="s">
        <v>918</v>
      </c>
      <c r="F258" s="18" t="s">
        <v>918</v>
      </c>
      <c r="G258" s="18" t="s">
        <v>1242</v>
      </c>
      <c r="H258" s="18" t="s">
        <v>903</v>
      </c>
      <c r="I258" s="19" t="s">
        <v>906</v>
      </c>
      <c r="J258" s="18">
        <v>75001</v>
      </c>
      <c r="K258" s="88">
        <f>VLOOKUP(A:A,'staff sales'!C:Q,15,)</f>
        <v>0</v>
      </c>
      <c r="L258" s="89">
        <f>VLOOKUP(A:A,'staff sales'!C:T,18,)</f>
        <v>0</v>
      </c>
      <c r="M258" s="89">
        <f>VLOOKUP(A:A,'staff sales'!C:W,21,)</f>
        <v>0</v>
      </c>
      <c r="N258" s="89">
        <f>VLOOKUP(A:A,'staff sales'!C:Z,24,)</f>
        <v>0</v>
      </c>
      <c r="O258" s="89">
        <f>VLOOKUP(A:A,'staff sales'!C:AC,27,)</f>
        <v>3</v>
      </c>
      <c r="P258" s="89">
        <f>VLOOKUP(A:A,'staff sales'!C:AF,30,)</f>
        <v>0</v>
      </c>
      <c r="Q258" s="89">
        <f>VLOOKUP(A:A,'staff sales'!C:AI,33,)</f>
        <v>0</v>
      </c>
      <c r="R258" s="89">
        <f>VLOOKUP(A:A,'staff sales'!C:AL,36,)</f>
        <v>0</v>
      </c>
      <c r="S258" s="89">
        <f>VLOOKUP(A:A,'staff sales'!C:AO,39,)</f>
        <v>0</v>
      </c>
      <c r="T258" s="89">
        <f>VLOOKUP(A:A,'staff sales'!C:AR,42,)</f>
        <v>0</v>
      </c>
      <c r="U258" s="89">
        <f>VLOOKUP(A:A,'staff sales'!C:AU,45,)</f>
        <v>0</v>
      </c>
      <c r="V258" s="89">
        <f>VLOOKUP(A:A,'staff sales'!C:AX,48,)</f>
        <v>0</v>
      </c>
      <c r="W258" s="89">
        <f>VLOOKUP(A:A,'staff sales'!C:BA,51,)</f>
        <v>0</v>
      </c>
    </row>
    <row r="259" spans="1:23" x14ac:dyDescent="0.25">
      <c r="A259" s="16">
        <v>1069108395</v>
      </c>
      <c r="B259" s="17" t="s">
        <v>909</v>
      </c>
      <c r="C259" s="18" t="s">
        <v>556</v>
      </c>
      <c r="D259" s="18" t="s">
        <v>556</v>
      </c>
      <c r="E259" s="18" t="s">
        <v>910</v>
      </c>
      <c r="F259" s="18" t="s">
        <v>911</v>
      </c>
      <c r="G259" s="18" t="s">
        <v>1242</v>
      </c>
      <c r="H259" s="18" t="s">
        <v>903</v>
      </c>
      <c r="I259" s="19" t="s">
        <v>906</v>
      </c>
      <c r="J259" s="18">
        <v>75001</v>
      </c>
      <c r="K259" s="88">
        <f>VLOOKUP(A:A,'staff sales'!C:Q,15,)</f>
        <v>148227.90999999997</v>
      </c>
      <c r="L259" s="89">
        <f>VLOOKUP(A:A,'staff sales'!C:T,18,)</f>
        <v>9857.9700000000012</v>
      </c>
      <c r="M259" s="89">
        <f>VLOOKUP(A:A,'staff sales'!C:W,21,)</f>
        <v>34824.68</v>
      </c>
      <c r="N259" s="89">
        <f>VLOOKUP(A:A,'staff sales'!C:Z,24,)</f>
        <v>110</v>
      </c>
      <c r="O259" s="89">
        <f>VLOOKUP(A:A,'staff sales'!C:AC,27,)</f>
        <v>7</v>
      </c>
      <c r="P259" s="89">
        <f>VLOOKUP(A:A,'staff sales'!C:AF,30,)</f>
        <v>2</v>
      </c>
      <c r="Q259" s="89">
        <f>VLOOKUP(A:A,'staff sales'!C:AI,33,)</f>
        <v>111</v>
      </c>
      <c r="R259" s="89">
        <f>VLOOKUP(A:A,'staff sales'!C:AL,36,)</f>
        <v>4</v>
      </c>
      <c r="S259" s="89">
        <f>VLOOKUP(A:A,'staff sales'!C:AO,39,)</f>
        <v>3</v>
      </c>
      <c r="T259" s="89">
        <f>VLOOKUP(A:A,'staff sales'!C:AR,42,)</f>
        <v>6</v>
      </c>
      <c r="U259" s="89">
        <f>VLOOKUP(A:A,'staff sales'!C:AU,45,)</f>
        <v>0</v>
      </c>
      <c r="V259" s="89">
        <f>VLOOKUP(A:A,'staff sales'!C:AX,48,)</f>
        <v>0</v>
      </c>
      <c r="W259" s="89">
        <f>VLOOKUP(A:A,'staff sales'!C:BA,51,)</f>
        <v>6</v>
      </c>
    </row>
    <row r="260" spans="1:23" x14ac:dyDescent="0.25">
      <c r="A260" s="16">
        <v>1067960813</v>
      </c>
      <c r="B260" s="17" t="s">
        <v>932</v>
      </c>
      <c r="C260" s="18" t="s">
        <v>556</v>
      </c>
      <c r="D260" s="18" t="s">
        <v>556</v>
      </c>
      <c r="E260" s="18" t="s">
        <v>933</v>
      </c>
      <c r="F260" s="18" t="s">
        <v>934</v>
      </c>
      <c r="G260" s="18" t="s">
        <v>1242</v>
      </c>
      <c r="H260" s="18" t="s">
        <v>903</v>
      </c>
      <c r="I260" s="19" t="s">
        <v>906</v>
      </c>
      <c r="J260" s="18">
        <v>75001</v>
      </c>
      <c r="K260" s="88">
        <f>VLOOKUP(A:A,'staff sales'!C:Q,15,)</f>
        <v>48882.64</v>
      </c>
      <c r="L260" s="89">
        <f>VLOOKUP(A:A,'staff sales'!C:T,18,)</f>
        <v>0</v>
      </c>
      <c r="M260" s="89">
        <f>VLOOKUP(A:A,'staff sales'!C:W,21,)</f>
        <v>25746.129999999997</v>
      </c>
      <c r="N260" s="89">
        <f>VLOOKUP(A:A,'staff sales'!C:Z,24,)</f>
        <v>0</v>
      </c>
      <c r="O260" s="89">
        <f>VLOOKUP(A:A,'staff sales'!C:AC,27,)</f>
        <v>4</v>
      </c>
      <c r="P260" s="89">
        <f>VLOOKUP(A:A,'staff sales'!C:AF,30,)</f>
        <v>0</v>
      </c>
      <c r="Q260" s="89">
        <f>VLOOKUP(A:A,'staff sales'!C:AI,33,)</f>
        <v>48</v>
      </c>
      <c r="R260" s="89">
        <f>VLOOKUP(A:A,'staff sales'!C:AL,36,)</f>
        <v>0</v>
      </c>
      <c r="S260" s="89">
        <f>VLOOKUP(A:A,'staff sales'!C:AO,39,)</f>
        <v>2</v>
      </c>
      <c r="T260" s="89">
        <f>VLOOKUP(A:A,'staff sales'!C:AR,42,)</f>
        <v>4</v>
      </c>
      <c r="U260" s="89">
        <f>VLOOKUP(A:A,'staff sales'!C:AU,45,)</f>
        <v>0</v>
      </c>
      <c r="V260" s="89">
        <f>VLOOKUP(A:A,'staff sales'!C:AX,48,)</f>
        <v>0</v>
      </c>
      <c r="W260" s="89">
        <f>VLOOKUP(A:A,'staff sales'!C:BA,51,)</f>
        <v>0</v>
      </c>
    </row>
    <row r="261" spans="1:23" x14ac:dyDescent="0.25">
      <c r="A261" s="16">
        <v>1058561174</v>
      </c>
      <c r="B261" s="17" t="s">
        <v>922</v>
      </c>
      <c r="C261" s="18" t="s">
        <v>556</v>
      </c>
      <c r="D261" s="18" t="s">
        <v>556</v>
      </c>
      <c r="E261" s="18" t="s">
        <v>923</v>
      </c>
      <c r="F261" s="18" t="s">
        <v>924</v>
      </c>
      <c r="G261" s="18" t="s">
        <v>1242</v>
      </c>
      <c r="H261" s="18" t="s">
        <v>903</v>
      </c>
      <c r="I261" s="19" t="s">
        <v>906</v>
      </c>
      <c r="J261" s="18">
        <v>75001</v>
      </c>
      <c r="K261" s="88">
        <f>VLOOKUP(A:A,'staff sales'!C:Q,15,)</f>
        <v>69317.42</v>
      </c>
      <c r="L261" s="89">
        <f>VLOOKUP(A:A,'staff sales'!C:T,18,)</f>
        <v>0</v>
      </c>
      <c r="M261" s="89">
        <f>VLOOKUP(A:A,'staff sales'!C:W,21,)</f>
        <v>5115.22</v>
      </c>
      <c r="N261" s="89">
        <f>VLOOKUP(A:A,'staff sales'!C:Z,24,)</f>
        <v>0</v>
      </c>
      <c r="O261" s="89">
        <f>VLOOKUP(A:A,'staff sales'!C:AC,27,)</f>
        <v>3</v>
      </c>
      <c r="P261" s="89">
        <f>VLOOKUP(A:A,'staff sales'!C:AF,30,)</f>
        <v>0</v>
      </c>
      <c r="Q261" s="89">
        <f>VLOOKUP(A:A,'staff sales'!C:AI,33,)</f>
        <v>23</v>
      </c>
      <c r="R261" s="89">
        <f>VLOOKUP(A:A,'staff sales'!C:AL,36,)</f>
        <v>0</v>
      </c>
      <c r="S261" s="89">
        <f>VLOOKUP(A:A,'staff sales'!C:AO,39,)</f>
        <v>0</v>
      </c>
      <c r="T261" s="89">
        <f>VLOOKUP(A:A,'staff sales'!C:AR,42,)</f>
        <v>3</v>
      </c>
      <c r="U261" s="89">
        <f>VLOOKUP(A:A,'staff sales'!C:AU,45,)</f>
        <v>0</v>
      </c>
      <c r="V261" s="89">
        <f>VLOOKUP(A:A,'staff sales'!C:AX,48,)</f>
        <v>0</v>
      </c>
      <c r="W261" s="89">
        <f>VLOOKUP(A:A,'staff sales'!C:BA,51,)</f>
        <v>1</v>
      </c>
    </row>
    <row r="262" spans="1:23" x14ac:dyDescent="0.25">
      <c r="A262" s="20">
        <v>1014598534</v>
      </c>
      <c r="B262" s="17" t="s">
        <v>1155</v>
      </c>
      <c r="C262" s="18" t="s">
        <v>556</v>
      </c>
      <c r="D262" s="18" t="s">
        <v>556</v>
      </c>
      <c r="E262" s="18" t="s">
        <v>1156</v>
      </c>
      <c r="F262" s="18" t="s">
        <v>1156</v>
      </c>
      <c r="G262" s="18" t="s">
        <v>1242</v>
      </c>
      <c r="H262" s="18" t="s">
        <v>1157</v>
      </c>
      <c r="I262" s="19" t="s">
        <v>906</v>
      </c>
      <c r="J262" s="18">
        <v>75001</v>
      </c>
      <c r="K262" s="88">
        <f>VLOOKUP(A:A,'staff sales'!C:Q,15,)</f>
        <v>117245.29000000001</v>
      </c>
      <c r="L262" s="89">
        <f>VLOOKUP(A:A,'staff sales'!C:T,18,)</f>
        <v>3528.69</v>
      </c>
      <c r="M262" s="89">
        <f>VLOOKUP(A:A,'staff sales'!C:W,21,)</f>
        <v>17652.979999999992</v>
      </c>
      <c r="N262" s="89">
        <f>VLOOKUP(A:A,'staff sales'!C:Z,24,)</f>
        <v>0</v>
      </c>
      <c r="O262" s="89">
        <f>VLOOKUP(A:A,'staff sales'!C:AC,27,)</f>
        <v>4</v>
      </c>
      <c r="P262" s="89">
        <f>VLOOKUP(A:A,'staff sales'!C:AF,30,)</f>
        <v>0</v>
      </c>
      <c r="Q262" s="89">
        <f>VLOOKUP(A:A,'staff sales'!C:AI,33,)</f>
        <v>59</v>
      </c>
      <c r="R262" s="89">
        <f>VLOOKUP(A:A,'staff sales'!C:AL,36,)</f>
        <v>0</v>
      </c>
      <c r="S262" s="89">
        <f>VLOOKUP(A:A,'staff sales'!C:AO,39,)</f>
        <v>0</v>
      </c>
      <c r="T262" s="89">
        <f>VLOOKUP(A:A,'staff sales'!C:AR,42,)</f>
        <v>6</v>
      </c>
      <c r="U262" s="89">
        <f>VLOOKUP(A:A,'staff sales'!C:AU,45,)</f>
        <v>0</v>
      </c>
      <c r="V262" s="89">
        <f>VLOOKUP(A:A,'staff sales'!C:AX,48,)</f>
        <v>0</v>
      </c>
      <c r="W262" s="89">
        <f>VLOOKUP(A:A,'staff sales'!C:BA,51,)</f>
        <v>4</v>
      </c>
    </row>
    <row r="263" spans="1:23" x14ac:dyDescent="0.25">
      <c r="A263" s="10">
        <v>1077871042</v>
      </c>
      <c r="B263" s="11" t="s">
        <v>927</v>
      </c>
      <c r="C263" s="18" t="s">
        <v>554</v>
      </c>
      <c r="D263" s="18" t="s">
        <v>554</v>
      </c>
      <c r="E263" s="18" t="s">
        <v>928</v>
      </c>
      <c r="F263" s="18" t="s">
        <v>928</v>
      </c>
      <c r="G263" s="18" t="s">
        <v>1242</v>
      </c>
      <c r="H263" s="18" t="s">
        <v>903</v>
      </c>
      <c r="I263" s="19" t="s">
        <v>906</v>
      </c>
      <c r="J263" s="18">
        <v>75001</v>
      </c>
      <c r="K263" s="88">
        <f>VLOOKUP(A:A,'staff sales'!C:Q,15,)</f>
        <v>25563.49</v>
      </c>
      <c r="L263" s="89">
        <f>VLOOKUP(A:A,'staff sales'!C:T,18,)</f>
        <v>833.91</v>
      </c>
      <c r="M263" s="89">
        <f>VLOOKUP(A:A,'staff sales'!C:W,21,)</f>
        <v>4143.91</v>
      </c>
      <c r="N263" s="89">
        <f>VLOOKUP(A:A,'staff sales'!C:Z,24,)</f>
        <v>0</v>
      </c>
      <c r="O263" s="89">
        <f>VLOOKUP(A:A,'staff sales'!C:AC,27,)</f>
        <v>2</v>
      </c>
      <c r="P263" s="89">
        <f>VLOOKUP(A:A,'staff sales'!C:AF,30,)</f>
        <v>0</v>
      </c>
      <c r="Q263" s="89">
        <f>VLOOKUP(A:A,'staff sales'!C:AI,33,)</f>
        <v>7</v>
      </c>
      <c r="R263" s="89">
        <f>VLOOKUP(A:A,'staff sales'!C:AL,36,)</f>
        <v>0</v>
      </c>
      <c r="S263" s="89">
        <f>VLOOKUP(A:A,'staff sales'!C:AO,39,)</f>
        <v>0</v>
      </c>
      <c r="T263" s="89">
        <f>VLOOKUP(A:A,'staff sales'!C:AR,42,)</f>
        <v>1</v>
      </c>
      <c r="U263" s="89">
        <f>VLOOKUP(A:A,'staff sales'!C:AU,45,)</f>
        <v>0</v>
      </c>
      <c r="V263" s="89">
        <f>VLOOKUP(A:A,'staff sales'!C:AX,48,)</f>
        <v>0</v>
      </c>
      <c r="W263" s="89">
        <f>VLOOKUP(A:A,'staff sales'!C:BA,51,)</f>
        <v>1</v>
      </c>
    </row>
    <row r="264" spans="1:23" x14ac:dyDescent="0.25">
      <c r="A264" s="8">
        <v>1043068491</v>
      </c>
      <c r="B264" s="9" t="s">
        <v>929</v>
      </c>
      <c r="C264" s="10" t="s">
        <v>556</v>
      </c>
      <c r="D264" s="10" t="s">
        <v>556</v>
      </c>
      <c r="E264" s="10" t="s">
        <v>930</v>
      </c>
      <c r="F264" s="10" t="s">
        <v>931</v>
      </c>
      <c r="G264" s="10" t="s">
        <v>1242</v>
      </c>
      <c r="H264" s="10" t="s">
        <v>903</v>
      </c>
      <c r="I264" s="11" t="s">
        <v>906</v>
      </c>
      <c r="J264" s="10">
        <v>75001</v>
      </c>
      <c r="K264" s="88">
        <f>VLOOKUP(A:A,'staff sales'!C:Q,15,)</f>
        <v>86180.900000000009</v>
      </c>
      <c r="L264" s="89">
        <f>VLOOKUP(A:A,'staff sales'!C:T,18,)</f>
        <v>11301.74</v>
      </c>
      <c r="M264" s="89">
        <f>VLOOKUP(A:A,'staff sales'!C:W,21,)</f>
        <v>13736.949999999999</v>
      </c>
      <c r="N264" s="89">
        <f>VLOOKUP(A:A,'staff sales'!C:Z,24,)</f>
        <v>0</v>
      </c>
      <c r="O264" s="89">
        <f>VLOOKUP(A:A,'staff sales'!C:AC,27,)</f>
        <v>0</v>
      </c>
      <c r="P264" s="89">
        <f>VLOOKUP(A:A,'staff sales'!C:AF,30,)</f>
        <v>0</v>
      </c>
      <c r="Q264" s="89">
        <f>VLOOKUP(A:A,'staff sales'!C:AI,33,)</f>
        <v>40</v>
      </c>
      <c r="R264" s="89">
        <f>VLOOKUP(A:A,'staff sales'!C:AL,36,)</f>
        <v>0</v>
      </c>
      <c r="S264" s="89">
        <f>VLOOKUP(A:A,'staff sales'!C:AO,39,)</f>
        <v>1</v>
      </c>
      <c r="T264" s="89">
        <f>VLOOKUP(A:A,'staff sales'!C:AR,42,)</f>
        <v>0</v>
      </c>
      <c r="U264" s="89">
        <f>VLOOKUP(A:A,'staff sales'!C:AU,45,)</f>
        <v>0</v>
      </c>
      <c r="V264" s="89">
        <f>VLOOKUP(A:A,'staff sales'!C:AX,48,)</f>
        <v>0</v>
      </c>
      <c r="W264" s="89">
        <f>VLOOKUP(A:A,'staff sales'!C:BA,51,)</f>
        <v>7</v>
      </c>
    </row>
    <row r="265" spans="1:23" x14ac:dyDescent="0.25">
      <c r="A265" s="12">
        <v>1096291222</v>
      </c>
      <c r="B265" s="13" t="s">
        <v>1230</v>
      </c>
      <c r="C265" s="14" t="s">
        <v>556</v>
      </c>
      <c r="D265" s="14" t="s">
        <v>556</v>
      </c>
      <c r="E265" s="14" t="s">
        <v>1231</v>
      </c>
      <c r="F265" s="14" t="s">
        <v>1231</v>
      </c>
      <c r="G265" s="14" t="s">
        <v>1242</v>
      </c>
      <c r="H265" s="14" t="s">
        <v>903</v>
      </c>
      <c r="I265" s="15" t="s">
        <v>906</v>
      </c>
      <c r="J265" s="14">
        <v>75001</v>
      </c>
      <c r="K265" s="88">
        <f>VLOOKUP(A:A,'staff sales'!C:Q,15,)</f>
        <v>145053.09999999998</v>
      </c>
      <c r="L265" s="89">
        <f>VLOOKUP(A:A,'staff sales'!C:T,18,)</f>
        <v>564.35</v>
      </c>
      <c r="M265" s="89">
        <f>VLOOKUP(A:A,'staff sales'!C:W,21,)</f>
        <v>3675.7099999999996</v>
      </c>
      <c r="N265" s="89">
        <f>VLOOKUP(A:A,'staff sales'!C:Z,24,)</f>
        <v>0</v>
      </c>
      <c r="O265" s="89">
        <f>VLOOKUP(A:A,'staff sales'!C:AC,27,)</f>
        <v>0</v>
      </c>
      <c r="P265" s="89">
        <f>VLOOKUP(A:A,'staff sales'!C:AF,30,)</f>
        <v>0</v>
      </c>
      <c r="Q265" s="89">
        <f>VLOOKUP(A:A,'staff sales'!C:AI,33,)</f>
        <v>14</v>
      </c>
      <c r="R265" s="89">
        <f>VLOOKUP(A:A,'staff sales'!C:AL,36,)</f>
        <v>0</v>
      </c>
      <c r="S265" s="89">
        <f>VLOOKUP(A:A,'staff sales'!C:AO,39,)</f>
        <v>0</v>
      </c>
      <c r="T265" s="89">
        <f>VLOOKUP(A:A,'staff sales'!C:AR,42,)</f>
        <v>0</v>
      </c>
      <c r="U265" s="89">
        <f>VLOOKUP(A:A,'staff sales'!C:AU,45,)</f>
        <v>0</v>
      </c>
      <c r="V265" s="89">
        <f>VLOOKUP(A:A,'staff sales'!C:AX,48,)</f>
        <v>0</v>
      </c>
      <c r="W265" s="89">
        <f>VLOOKUP(A:A,'staff sales'!C:BA,51,)</f>
        <v>2</v>
      </c>
    </row>
    <row r="266" spans="1:23" x14ac:dyDescent="0.25">
      <c r="A266" s="20">
        <v>1071620445</v>
      </c>
      <c r="B266" s="17" t="s">
        <v>912</v>
      </c>
      <c r="C266" s="18" t="s">
        <v>556</v>
      </c>
      <c r="D266" s="18" t="s">
        <v>556</v>
      </c>
      <c r="E266" s="18" t="s">
        <v>913</v>
      </c>
      <c r="F266" s="18" t="s">
        <v>914</v>
      </c>
      <c r="G266" s="18" t="s">
        <v>1242</v>
      </c>
      <c r="H266" s="18" t="s">
        <v>903</v>
      </c>
      <c r="I266" s="19" t="s">
        <v>906</v>
      </c>
      <c r="J266" s="18">
        <v>75001</v>
      </c>
      <c r="K266" s="88">
        <f>VLOOKUP(A:A,'staff sales'!C:Q,15,)</f>
        <v>57348.72</v>
      </c>
      <c r="L266" s="89">
        <f>VLOOKUP(A:A,'staff sales'!C:T,18,)</f>
        <v>0</v>
      </c>
      <c r="M266" s="89">
        <f>VLOOKUP(A:A,'staff sales'!C:W,21,)</f>
        <v>8742.15</v>
      </c>
      <c r="N266" s="89">
        <f>VLOOKUP(A:A,'staff sales'!C:Z,24,)</f>
        <v>0</v>
      </c>
      <c r="O266" s="89">
        <f>VLOOKUP(A:A,'staff sales'!C:AC,27,)</f>
        <v>6</v>
      </c>
      <c r="P266" s="89">
        <f>VLOOKUP(A:A,'staff sales'!C:AF,30,)</f>
        <v>2</v>
      </c>
      <c r="Q266" s="89">
        <f>VLOOKUP(A:A,'staff sales'!C:AI,33,)</f>
        <v>107</v>
      </c>
      <c r="R266" s="89">
        <f>VLOOKUP(A:A,'staff sales'!C:AL,36,)</f>
        <v>3</v>
      </c>
      <c r="S266" s="89">
        <f>VLOOKUP(A:A,'staff sales'!C:AO,39,)</f>
        <v>1</v>
      </c>
      <c r="T266" s="89">
        <f>VLOOKUP(A:A,'staff sales'!C:AR,42,)</f>
        <v>1</v>
      </c>
      <c r="U266" s="89">
        <f>VLOOKUP(A:A,'staff sales'!C:AU,45,)</f>
        <v>0</v>
      </c>
      <c r="V266" s="89">
        <f>VLOOKUP(A:A,'staff sales'!C:AX,48,)</f>
        <v>0</v>
      </c>
      <c r="W266" s="89">
        <f>VLOOKUP(A:A,'staff sales'!C:BA,51,)</f>
        <v>0</v>
      </c>
    </row>
    <row r="267" spans="1:23" x14ac:dyDescent="0.25">
      <c r="A267" s="16">
        <v>1066561158</v>
      </c>
      <c r="B267" s="17" t="s">
        <v>915</v>
      </c>
      <c r="C267" s="18" t="s">
        <v>556</v>
      </c>
      <c r="D267" s="18" t="s">
        <v>556</v>
      </c>
      <c r="E267" s="18" t="s">
        <v>916</v>
      </c>
      <c r="F267" s="18" t="s">
        <v>916</v>
      </c>
      <c r="G267" s="18" t="s">
        <v>1242</v>
      </c>
      <c r="H267" s="18" t="s">
        <v>903</v>
      </c>
      <c r="I267" s="19" t="s">
        <v>906</v>
      </c>
      <c r="J267" s="18">
        <v>75001</v>
      </c>
      <c r="K267" s="88">
        <f>VLOOKUP(A:A,'staff sales'!C:Q,15,)</f>
        <v>103881.77</v>
      </c>
      <c r="L267" s="89">
        <f>VLOOKUP(A:A,'staff sales'!C:T,18,)</f>
        <v>282.61</v>
      </c>
      <c r="M267" s="89">
        <f>VLOOKUP(A:A,'staff sales'!C:W,21,)</f>
        <v>14430</v>
      </c>
      <c r="N267" s="89">
        <f>VLOOKUP(A:A,'staff sales'!C:Z,24,)</f>
        <v>0</v>
      </c>
      <c r="O267" s="89">
        <f>VLOOKUP(A:A,'staff sales'!C:AC,27,)</f>
        <v>5</v>
      </c>
      <c r="P267" s="89">
        <f>VLOOKUP(A:A,'staff sales'!C:AF,30,)</f>
        <v>2</v>
      </c>
      <c r="Q267" s="89">
        <f>VLOOKUP(A:A,'staff sales'!C:AI,33,)</f>
        <v>68</v>
      </c>
      <c r="R267" s="89">
        <f>VLOOKUP(A:A,'staff sales'!C:AL,36,)</f>
        <v>1</v>
      </c>
      <c r="S267" s="89">
        <f>VLOOKUP(A:A,'staff sales'!C:AO,39,)</f>
        <v>3</v>
      </c>
      <c r="T267" s="89">
        <f>VLOOKUP(A:A,'staff sales'!C:AR,42,)</f>
        <v>7</v>
      </c>
      <c r="U267" s="89">
        <f>VLOOKUP(A:A,'staff sales'!C:AU,45,)</f>
        <v>0</v>
      </c>
      <c r="V267" s="89">
        <f>VLOOKUP(A:A,'staff sales'!C:AX,48,)</f>
        <v>0</v>
      </c>
      <c r="W267" s="89">
        <f>VLOOKUP(A:A,'staff sales'!C:BA,51,)</f>
        <v>0</v>
      </c>
    </row>
    <row r="268" spans="1:23" x14ac:dyDescent="0.25">
      <c r="A268" s="16">
        <v>1044206983</v>
      </c>
      <c r="B268" s="17" t="s">
        <v>942</v>
      </c>
      <c r="C268" s="18" t="s">
        <v>551</v>
      </c>
      <c r="D268" s="18" t="s">
        <v>551</v>
      </c>
      <c r="E268" s="18" t="s">
        <v>943</v>
      </c>
      <c r="F268" s="18" t="s">
        <v>943</v>
      </c>
      <c r="G268" s="18" t="s">
        <v>1242</v>
      </c>
      <c r="H268" s="18" t="s">
        <v>903</v>
      </c>
      <c r="I268" s="19" t="s">
        <v>944</v>
      </c>
      <c r="J268" s="18">
        <v>75002</v>
      </c>
      <c r="K268" s="88">
        <f>VLOOKUP(A:A,'staff sales'!C:Q,15,)</f>
        <v>0</v>
      </c>
      <c r="L268" s="89">
        <f>VLOOKUP(A:A,'staff sales'!C:T,18,)</f>
        <v>0</v>
      </c>
      <c r="M268" s="89">
        <f>VLOOKUP(A:A,'staff sales'!C:W,21,)</f>
        <v>2025.22</v>
      </c>
      <c r="N268" s="89">
        <f>VLOOKUP(A:A,'staff sales'!C:Z,24,)</f>
        <v>0</v>
      </c>
      <c r="O268" s="89">
        <f>VLOOKUP(A:A,'staff sales'!C:AC,27,)</f>
        <v>0</v>
      </c>
      <c r="P268" s="89">
        <f>VLOOKUP(A:A,'staff sales'!C:AF,30,)</f>
        <v>0</v>
      </c>
      <c r="Q268" s="89">
        <f>VLOOKUP(A:A,'staff sales'!C:AI,33,)</f>
        <v>0</v>
      </c>
      <c r="R268" s="89">
        <f>VLOOKUP(A:A,'staff sales'!C:AL,36,)</f>
        <v>0</v>
      </c>
      <c r="S268" s="89">
        <f>VLOOKUP(A:A,'staff sales'!C:AO,39,)</f>
        <v>0</v>
      </c>
      <c r="T268" s="89">
        <f>VLOOKUP(A:A,'staff sales'!C:AR,42,)</f>
        <v>0</v>
      </c>
      <c r="U268" s="89">
        <f>VLOOKUP(A:A,'staff sales'!C:AU,45,)</f>
        <v>0</v>
      </c>
      <c r="V268" s="89">
        <f>VLOOKUP(A:A,'staff sales'!C:AX,48,)</f>
        <v>0</v>
      </c>
      <c r="W268" s="89">
        <f>VLOOKUP(A:A,'staff sales'!C:BA,51,)</f>
        <v>0</v>
      </c>
    </row>
    <row r="269" spans="1:23" x14ac:dyDescent="0.25">
      <c r="A269" s="16">
        <v>1082650423</v>
      </c>
      <c r="B269" s="17" t="s">
        <v>945</v>
      </c>
      <c r="C269" s="18" t="s">
        <v>556</v>
      </c>
      <c r="D269" s="18" t="s">
        <v>556</v>
      </c>
      <c r="E269" s="18" t="s">
        <v>946</v>
      </c>
      <c r="F269" s="18" t="s">
        <v>946</v>
      </c>
      <c r="G269" s="18" t="s">
        <v>1242</v>
      </c>
      <c r="H269" s="18" t="s">
        <v>903</v>
      </c>
      <c r="I269" s="19" t="s">
        <v>944</v>
      </c>
      <c r="J269" s="18">
        <v>75002</v>
      </c>
      <c r="K269" s="88">
        <f>VLOOKUP(A:A,'staff sales'!C:Q,15,)</f>
        <v>102275.69000000002</v>
      </c>
      <c r="L269" s="89">
        <f>VLOOKUP(A:A,'staff sales'!C:T,18,)</f>
        <v>6433.04</v>
      </c>
      <c r="M269" s="89">
        <f>VLOOKUP(A:A,'staff sales'!C:W,21,)</f>
        <v>14136.08</v>
      </c>
      <c r="N269" s="89">
        <f>VLOOKUP(A:A,'staff sales'!C:Z,24,)</f>
        <v>0</v>
      </c>
      <c r="O269" s="89">
        <f>VLOOKUP(A:A,'staff sales'!C:AC,27,)</f>
        <v>9</v>
      </c>
      <c r="P269" s="89">
        <f>VLOOKUP(A:A,'staff sales'!C:AF,30,)</f>
        <v>0</v>
      </c>
      <c r="Q269" s="89">
        <f>VLOOKUP(A:A,'staff sales'!C:AI,33,)</f>
        <v>29</v>
      </c>
      <c r="R269" s="89">
        <f>VLOOKUP(A:A,'staff sales'!C:AL,36,)</f>
        <v>1</v>
      </c>
      <c r="S269" s="89">
        <f>VLOOKUP(A:A,'staff sales'!C:AO,39,)</f>
        <v>6</v>
      </c>
      <c r="T269" s="89">
        <f>VLOOKUP(A:A,'staff sales'!C:AR,42,)</f>
        <v>8</v>
      </c>
      <c r="U269" s="89">
        <f>VLOOKUP(A:A,'staff sales'!C:AU,45,)</f>
        <v>2</v>
      </c>
      <c r="V269" s="89">
        <f>VLOOKUP(A:A,'staff sales'!C:AX,48,)</f>
        <v>0</v>
      </c>
      <c r="W269" s="89">
        <f>VLOOKUP(A:A,'staff sales'!C:BA,51,)</f>
        <v>3</v>
      </c>
    </row>
    <row r="270" spans="1:23" x14ac:dyDescent="0.25">
      <c r="A270" s="20">
        <v>1055963530</v>
      </c>
      <c r="B270" s="17" t="s">
        <v>947</v>
      </c>
      <c r="C270" s="18" t="s">
        <v>556</v>
      </c>
      <c r="D270" s="18" t="s">
        <v>556</v>
      </c>
      <c r="E270" s="18" t="s">
        <v>948</v>
      </c>
      <c r="F270" s="18" t="s">
        <v>948</v>
      </c>
      <c r="G270" s="18" t="s">
        <v>1242</v>
      </c>
      <c r="H270" s="18" t="s">
        <v>903</v>
      </c>
      <c r="I270" s="19" t="s">
        <v>944</v>
      </c>
      <c r="J270" s="18">
        <v>75002</v>
      </c>
      <c r="K270" s="88">
        <f>VLOOKUP(A:A,'staff sales'!C:Q,15,)</f>
        <v>89665.24</v>
      </c>
      <c r="L270" s="89">
        <f>VLOOKUP(A:A,'staff sales'!C:T,18,)</f>
        <v>3303.48</v>
      </c>
      <c r="M270" s="89">
        <f>VLOOKUP(A:A,'staff sales'!C:W,21,)</f>
        <v>5518.26</v>
      </c>
      <c r="N270" s="89">
        <f>VLOOKUP(A:A,'staff sales'!C:Z,24,)</f>
        <v>0</v>
      </c>
      <c r="O270" s="89">
        <f>VLOOKUP(A:A,'staff sales'!C:AC,27,)</f>
        <v>4</v>
      </c>
      <c r="P270" s="89">
        <f>VLOOKUP(A:A,'staff sales'!C:AF,30,)</f>
        <v>0</v>
      </c>
      <c r="Q270" s="89">
        <f>VLOOKUP(A:A,'staff sales'!C:AI,33,)</f>
        <v>29</v>
      </c>
      <c r="R270" s="89">
        <f>VLOOKUP(A:A,'staff sales'!C:AL,36,)</f>
        <v>0</v>
      </c>
      <c r="S270" s="89">
        <f>VLOOKUP(A:A,'staff sales'!C:AO,39,)</f>
        <v>2</v>
      </c>
      <c r="T270" s="89">
        <f>VLOOKUP(A:A,'staff sales'!C:AR,42,)</f>
        <v>2</v>
      </c>
      <c r="U270" s="89">
        <f>VLOOKUP(A:A,'staff sales'!C:AU,45,)</f>
        <v>3</v>
      </c>
      <c r="V270" s="89">
        <f>VLOOKUP(A:A,'staff sales'!C:AX,48,)</f>
        <v>0</v>
      </c>
      <c r="W270" s="89">
        <f>VLOOKUP(A:A,'staff sales'!C:BA,51,)</f>
        <v>3</v>
      </c>
    </row>
    <row r="271" spans="1:23" x14ac:dyDescent="0.25">
      <c r="A271" s="16">
        <v>1057426338</v>
      </c>
      <c r="B271" s="17" t="s">
        <v>949</v>
      </c>
      <c r="C271" s="18" t="s">
        <v>556</v>
      </c>
      <c r="D271" s="18" t="s">
        <v>556</v>
      </c>
      <c r="E271" s="18" t="s">
        <v>950</v>
      </c>
      <c r="F271" s="18" t="s">
        <v>951</v>
      </c>
      <c r="G271" s="18" t="s">
        <v>1242</v>
      </c>
      <c r="H271" s="18" t="s">
        <v>903</v>
      </c>
      <c r="I271" s="19" t="s">
        <v>944</v>
      </c>
      <c r="J271" s="18">
        <v>75002</v>
      </c>
      <c r="K271" s="88">
        <f>VLOOKUP(A:A,'staff sales'!C:Q,15,)</f>
        <v>5043.4799999999996</v>
      </c>
      <c r="L271" s="89">
        <f>VLOOKUP(A:A,'staff sales'!C:T,18,)</f>
        <v>0</v>
      </c>
      <c r="M271" s="89">
        <f>VLOOKUP(A:A,'staff sales'!C:W,21,)</f>
        <v>520.87</v>
      </c>
      <c r="N271" s="89">
        <f>VLOOKUP(A:A,'staff sales'!C:Z,24,)</f>
        <v>0</v>
      </c>
      <c r="O271" s="89">
        <f>VLOOKUP(A:A,'staff sales'!C:AC,27,)</f>
        <v>2</v>
      </c>
      <c r="P271" s="89">
        <f>VLOOKUP(A:A,'staff sales'!C:AF,30,)</f>
        <v>0</v>
      </c>
      <c r="Q271" s="89">
        <f>VLOOKUP(A:A,'staff sales'!C:AI,33,)</f>
        <v>2</v>
      </c>
      <c r="R271" s="89">
        <f>VLOOKUP(A:A,'staff sales'!C:AL,36,)</f>
        <v>0</v>
      </c>
      <c r="S271" s="89">
        <f>VLOOKUP(A:A,'staff sales'!C:AO,39,)</f>
        <v>0</v>
      </c>
      <c r="T271" s="89">
        <f>VLOOKUP(A:A,'staff sales'!C:AR,42,)</f>
        <v>0</v>
      </c>
      <c r="U271" s="89">
        <f>VLOOKUP(A:A,'staff sales'!C:AU,45,)</f>
        <v>0</v>
      </c>
      <c r="V271" s="89">
        <f>VLOOKUP(A:A,'staff sales'!C:AX,48,)</f>
        <v>0</v>
      </c>
      <c r="W271" s="89">
        <f>VLOOKUP(A:A,'staff sales'!C:BA,51,)</f>
        <v>0</v>
      </c>
    </row>
    <row r="272" spans="1:23" x14ac:dyDescent="0.25">
      <c r="A272" s="16">
        <v>1014183691</v>
      </c>
      <c r="B272" s="17" t="s">
        <v>952</v>
      </c>
      <c r="C272" s="18" t="s">
        <v>556</v>
      </c>
      <c r="D272" s="18" t="s">
        <v>556</v>
      </c>
      <c r="E272" s="18" t="s">
        <v>953</v>
      </c>
      <c r="F272" s="18" t="s">
        <v>953</v>
      </c>
      <c r="G272" s="18" t="s">
        <v>1242</v>
      </c>
      <c r="H272" s="18" t="s">
        <v>903</v>
      </c>
      <c r="I272" s="19" t="s">
        <v>944</v>
      </c>
      <c r="J272" s="18">
        <v>75002</v>
      </c>
      <c r="K272" s="88">
        <f>VLOOKUP(A:A,'staff sales'!C:Q,15,)</f>
        <v>114887.85</v>
      </c>
      <c r="L272" s="89">
        <f>VLOOKUP(A:A,'staff sales'!C:T,18,)</f>
        <v>10033.040000000001</v>
      </c>
      <c r="M272" s="89">
        <f>VLOOKUP(A:A,'staff sales'!C:W,21,)</f>
        <v>7216.08</v>
      </c>
      <c r="N272" s="89">
        <f>VLOOKUP(A:A,'staff sales'!C:Z,24,)</f>
        <v>0</v>
      </c>
      <c r="O272" s="89">
        <f>VLOOKUP(A:A,'staff sales'!C:AC,27,)</f>
        <v>5</v>
      </c>
      <c r="P272" s="89">
        <f>VLOOKUP(A:A,'staff sales'!C:AF,30,)</f>
        <v>1</v>
      </c>
      <c r="Q272" s="89">
        <f>VLOOKUP(A:A,'staff sales'!C:AI,33,)</f>
        <v>102</v>
      </c>
      <c r="R272" s="89">
        <f>VLOOKUP(A:A,'staff sales'!C:AL,36,)</f>
        <v>0</v>
      </c>
      <c r="S272" s="89">
        <f>VLOOKUP(A:A,'staff sales'!C:AO,39,)</f>
        <v>1</v>
      </c>
      <c r="T272" s="89">
        <f>VLOOKUP(A:A,'staff sales'!C:AR,42,)</f>
        <v>1</v>
      </c>
      <c r="U272" s="89">
        <f>VLOOKUP(A:A,'staff sales'!C:AU,45,)</f>
        <v>4</v>
      </c>
      <c r="V272" s="89">
        <f>VLOOKUP(A:A,'staff sales'!C:AX,48,)</f>
        <v>0</v>
      </c>
      <c r="W272" s="89">
        <f>VLOOKUP(A:A,'staff sales'!C:BA,51,)</f>
        <v>4</v>
      </c>
    </row>
    <row r="273" spans="1:23" x14ac:dyDescent="0.25">
      <c r="A273" s="16">
        <v>1076645744</v>
      </c>
      <c r="B273" s="22" t="s">
        <v>1220</v>
      </c>
      <c r="C273" s="18" t="s">
        <v>556</v>
      </c>
      <c r="D273" s="18" t="s">
        <v>556</v>
      </c>
      <c r="E273" s="18" t="s">
        <v>1221</v>
      </c>
      <c r="F273" s="18" t="s">
        <v>1221</v>
      </c>
      <c r="G273" s="18" t="s">
        <v>1242</v>
      </c>
      <c r="H273" s="18" t="s">
        <v>903</v>
      </c>
      <c r="I273" s="19" t="s">
        <v>944</v>
      </c>
      <c r="J273" s="21">
        <v>75002</v>
      </c>
      <c r="K273" s="88">
        <f>VLOOKUP(A:A,'staff sales'!C:Q,15,)</f>
        <v>97214.810000000012</v>
      </c>
      <c r="L273" s="89">
        <f>VLOOKUP(A:A,'staff sales'!C:T,18,)</f>
        <v>217.4</v>
      </c>
      <c r="M273" s="89">
        <f>VLOOKUP(A:A,'staff sales'!C:W,21,)</f>
        <v>25073.469999999998</v>
      </c>
      <c r="N273" s="89">
        <f>VLOOKUP(A:A,'staff sales'!C:Z,24,)</f>
        <v>0</v>
      </c>
      <c r="O273" s="89">
        <f>VLOOKUP(A:A,'staff sales'!C:AC,27,)</f>
        <v>8</v>
      </c>
      <c r="P273" s="89">
        <f>VLOOKUP(A:A,'staff sales'!C:AF,30,)</f>
        <v>0</v>
      </c>
      <c r="Q273" s="89">
        <f>VLOOKUP(A:A,'staff sales'!C:AI,33,)</f>
        <v>56</v>
      </c>
      <c r="R273" s="89">
        <f>VLOOKUP(A:A,'staff sales'!C:AL,36,)</f>
        <v>1</v>
      </c>
      <c r="S273" s="89">
        <f>VLOOKUP(A:A,'staff sales'!C:AO,39,)</f>
        <v>5</v>
      </c>
      <c r="T273" s="89">
        <f>VLOOKUP(A:A,'staff sales'!C:AR,42,)</f>
        <v>13</v>
      </c>
      <c r="U273" s="89">
        <f>VLOOKUP(A:A,'staff sales'!C:AU,45,)</f>
        <v>3</v>
      </c>
      <c r="V273" s="89">
        <f>VLOOKUP(A:A,'staff sales'!C:AX,48,)</f>
        <v>0</v>
      </c>
      <c r="W273" s="89">
        <f>VLOOKUP(A:A,'staff sales'!C:BA,51,)</f>
        <v>6</v>
      </c>
    </row>
    <row r="274" spans="1:23" x14ac:dyDescent="0.25">
      <c r="A274" s="16">
        <v>1065594846</v>
      </c>
      <c r="B274" s="17" t="s">
        <v>1256</v>
      </c>
      <c r="C274" s="18" t="s">
        <v>556</v>
      </c>
      <c r="D274" s="18" t="s">
        <v>556</v>
      </c>
      <c r="E274" s="18" t="s">
        <v>1257</v>
      </c>
      <c r="F274" s="18" t="s">
        <v>1257</v>
      </c>
      <c r="G274" s="18" t="s">
        <v>1242</v>
      </c>
      <c r="H274" s="18" t="s">
        <v>903</v>
      </c>
      <c r="I274" s="19" t="s">
        <v>944</v>
      </c>
      <c r="J274" s="18">
        <v>75002</v>
      </c>
      <c r="K274" s="88">
        <f>VLOOKUP(A:A,'staff sales'!C:Q,15,)</f>
        <v>80073.080000000016</v>
      </c>
      <c r="L274" s="89">
        <f>VLOOKUP(A:A,'staff sales'!C:T,18,)</f>
        <v>1239.1300000000001</v>
      </c>
      <c r="M274" s="89">
        <f>VLOOKUP(A:A,'staff sales'!C:W,21,)</f>
        <v>5780.87</v>
      </c>
      <c r="N274" s="89">
        <f>VLOOKUP(A:A,'staff sales'!C:Z,24,)</f>
        <v>0</v>
      </c>
      <c r="O274" s="89">
        <f>VLOOKUP(A:A,'staff sales'!C:AC,27,)</f>
        <v>1</v>
      </c>
      <c r="P274" s="89">
        <f>VLOOKUP(A:A,'staff sales'!C:AF,30,)</f>
        <v>0</v>
      </c>
      <c r="Q274" s="89">
        <f>VLOOKUP(A:A,'staff sales'!C:AI,33,)</f>
        <v>55</v>
      </c>
      <c r="R274" s="89">
        <f>VLOOKUP(A:A,'staff sales'!C:AL,36,)</f>
        <v>0</v>
      </c>
      <c r="S274" s="89">
        <f>VLOOKUP(A:A,'staff sales'!C:AO,39,)</f>
        <v>0</v>
      </c>
      <c r="T274" s="89">
        <f>VLOOKUP(A:A,'staff sales'!C:AR,42,)</f>
        <v>2</v>
      </c>
      <c r="U274" s="89">
        <f>VLOOKUP(A:A,'staff sales'!C:AU,45,)</f>
        <v>0</v>
      </c>
      <c r="V274" s="89">
        <f>VLOOKUP(A:A,'staff sales'!C:AX,48,)</f>
        <v>0</v>
      </c>
      <c r="W274" s="89">
        <f>VLOOKUP(A:A,'staff sales'!C:BA,51,)</f>
        <v>2</v>
      </c>
    </row>
    <row r="275" spans="1:23" x14ac:dyDescent="0.25">
      <c r="A275" s="8">
        <v>1013024524</v>
      </c>
      <c r="B275" s="9" t="s">
        <v>956</v>
      </c>
      <c r="C275" s="10" t="s">
        <v>551</v>
      </c>
      <c r="D275" s="10" t="s">
        <v>551</v>
      </c>
      <c r="E275" s="10" t="s">
        <v>957</v>
      </c>
      <c r="F275" s="10" t="s">
        <v>957</v>
      </c>
      <c r="G275" s="10" t="s">
        <v>1242</v>
      </c>
      <c r="H275" s="10" t="s">
        <v>903</v>
      </c>
      <c r="I275" s="11" t="s">
        <v>958</v>
      </c>
      <c r="J275" s="10">
        <v>75013</v>
      </c>
      <c r="K275" s="88">
        <f>VLOOKUP(A:A,'staff sales'!C:Q,15,)</f>
        <v>0</v>
      </c>
      <c r="L275" s="89">
        <f>VLOOKUP(A:A,'staff sales'!C:T,18,)</f>
        <v>0</v>
      </c>
      <c r="M275" s="89">
        <f>VLOOKUP(A:A,'staff sales'!C:W,21,)</f>
        <v>0</v>
      </c>
      <c r="N275" s="89">
        <f>VLOOKUP(A:A,'staff sales'!C:Z,24,)</f>
        <v>0</v>
      </c>
      <c r="O275" s="89">
        <f>VLOOKUP(A:A,'staff sales'!C:AC,27,)</f>
        <v>0</v>
      </c>
      <c r="P275" s="89">
        <f>VLOOKUP(A:A,'staff sales'!C:AF,30,)</f>
        <v>0</v>
      </c>
      <c r="Q275" s="89">
        <f>VLOOKUP(A:A,'staff sales'!C:AI,33,)</f>
        <v>0</v>
      </c>
      <c r="R275" s="89">
        <f>VLOOKUP(A:A,'staff sales'!C:AL,36,)</f>
        <v>0</v>
      </c>
      <c r="S275" s="89">
        <f>VLOOKUP(A:A,'staff sales'!C:AO,39,)</f>
        <v>0</v>
      </c>
      <c r="T275" s="89">
        <f>VLOOKUP(A:A,'staff sales'!C:AR,42,)</f>
        <v>0</v>
      </c>
      <c r="U275" s="89">
        <f>VLOOKUP(A:A,'staff sales'!C:AU,45,)</f>
        <v>0</v>
      </c>
      <c r="V275" s="89">
        <f>VLOOKUP(A:A,'staff sales'!C:AX,48,)</f>
        <v>0</v>
      </c>
      <c r="W275" s="89">
        <f>VLOOKUP(A:A,'staff sales'!C:BA,51,)</f>
        <v>0</v>
      </c>
    </row>
    <row r="276" spans="1:23" x14ac:dyDescent="0.25">
      <c r="A276" s="16">
        <v>1067104255</v>
      </c>
      <c r="B276" s="17" t="s">
        <v>959</v>
      </c>
      <c r="C276" s="18" t="s">
        <v>554</v>
      </c>
      <c r="D276" s="18" t="s">
        <v>554</v>
      </c>
      <c r="E276" s="18" t="s">
        <v>960</v>
      </c>
      <c r="F276" s="18" t="s">
        <v>961</v>
      </c>
      <c r="G276" s="18" t="s">
        <v>1242</v>
      </c>
      <c r="H276" s="18" t="s">
        <v>903</v>
      </c>
      <c r="I276" s="19" t="s">
        <v>958</v>
      </c>
      <c r="J276" s="18">
        <v>75013</v>
      </c>
      <c r="K276" s="88">
        <f>VLOOKUP(A:A,'staff sales'!C:Q,15,)</f>
        <v>0</v>
      </c>
      <c r="L276" s="89">
        <f>VLOOKUP(A:A,'staff sales'!C:T,18,)</f>
        <v>0</v>
      </c>
      <c r="M276" s="89">
        <f>VLOOKUP(A:A,'staff sales'!C:W,21,)</f>
        <v>0</v>
      </c>
      <c r="N276" s="89">
        <f>VLOOKUP(A:A,'staff sales'!C:Z,24,)</f>
        <v>0</v>
      </c>
      <c r="O276" s="89">
        <f>VLOOKUP(A:A,'staff sales'!C:AC,27,)</f>
        <v>0</v>
      </c>
      <c r="P276" s="89">
        <f>VLOOKUP(A:A,'staff sales'!C:AF,30,)</f>
        <v>0</v>
      </c>
      <c r="Q276" s="89">
        <f>VLOOKUP(A:A,'staff sales'!C:AI,33,)</f>
        <v>11</v>
      </c>
      <c r="R276" s="89">
        <f>VLOOKUP(A:A,'staff sales'!C:AL,36,)</f>
        <v>0</v>
      </c>
      <c r="S276" s="89">
        <f>VLOOKUP(A:A,'staff sales'!C:AO,39,)</f>
        <v>0</v>
      </c>
      <c r="T276" s="89">
        <f>VLOOKUP(A:A,'staff sales'!C:AR,42,)</f>
        <v>0</v>
      </c>
      <c r="U276" s="89">
        <f>VLOOKUP(A:A,'staff sales'!C:AU,45,)</f>
        <v>0</v>
      </c>
      <c r="V276" s="89">
        <f>VLOOKUP(A:A,'staff sales'!C:AX,48,)</f>
        <v>0</v>
      </c>
      <c r="W276" s="89">
        <f>VLOOKUP(A:A,'staff sales'!C:BA,51,)</f>
        <v>0</v>
      </c>
    </row>
    <row r="277" spans="1:23" x14ac:dyDescent="0.25">
      <c r="A277" s="20">
        <v>1038280812</v>
      </c>
      <c r="B277" s="17" t="s">
        <v>962</v>
      </c>
      <c r="C277" s="18" t="s">
        <v>556</v>
      </c>
      <c r="D277" s="18" t="s">
        <v>556</v>
      </c>
      <c r="E277" s="18" t="s">
        <v>963</v>
      </c>
      <c r="F277" s="18" t="s">
        <v>963</v>
      </c>
      <c r="G277" s="18" t="s">
        <v>1242</v>
      </c>
      <c r="H277" s="18" t="s">
        <v>903</v>
      </c>
      <c r="I277" s="19" t="s">
        <v>958</v>
      </c>
      <c r="J277" s="18">
        <v>75013</v>
      </c>
      <c r="K277" s="88">
        <f>VLOOKUP(A:A,'staff sales'!C:Q,15,)</f>
        <v>141437.48000000001</v>
      </c>
      <c r="L277" s="89">
        <f>VLOOKUP(A:A,'staff sales'!C:T,18,)</f>
        <v>503.48</v>
      </c>
      <c r="M277" s="89">
        <f>VLOOKUP(A:A,'staff sales'!C:W,21,)</f>
        <v>19570.820000000003</v>
      </c>
      <c r="N277" s="89">
        <f>VLOOKUP(A:A,'staff sales'!C:Z,24,)</f>
        <v>0</v>
      </c>
      <c r="O277" s="89">
        <f>VLOOKUP(A:A,'staff sales'!C:AC,27,)</f>
        <v>3</v>
      </c>
      <c r="P277" s="89">
        <f>VLOOKUP(A:A,'staff sales'!C:AF,30,)</f>
        <v>2</v>
      </c>
      <c r="Q277" s="89">
        <f>VLOOKUP(A:A,'staff sales'!C:AI,33,)</f>
        <v>57</v>
      </c>
      <c r="R277" s="89">
        <f>VLOOKUP(A:A,'staff sales'!C:AL,36,)</f>
        <v>0</v>
      </c>
      <c r="S277" s="89">
        <f>VLOOKUP(A:A,'staff sales'!C:AO,39,)</f>
        <v>0</v>
      </c>
      <c r="T277" s="89">
        <f>VLOOKUP(A:A,'staff sales'!C:AR,42,)</f>
        <v>4</v>
      </c>
      <c r="U277" s="89">
        <f>VLOOKUP(A:A,'staff sales'!C:AU,45,)</f>
        <v>15</v>
      </c>
      <c r="V277" s="89">
        <f>VLOOKUP(A:A,'staff sales'!C:AX,48,)</f>
        <v>0</v>
      </c>
      <c r="W277" s="89">
        <f>VLOOKUP(A:A,'staff sales'!C:BA,51,)</f>
        <v>4</v>
      </c>
    </row>
    <row r="278" spans="1:23" x14ac:dyDescent="0.25">
      <c r="A278" s="16">
        <v>1014647729</v>
      </c>
      <c r="B278" s="17" t="s">
        <v>964</v>
      </c>
      <c r="C278" s="18" t="s">
        <v>556</v>
      </c>
      <c r="D278" s="18" t="s">
        <v>556</v>
      </c>
      <c r="E278" s="18" t="s">
        <v>965</v>
      </c>
      <c r="F278" s="18" t="s">
        <v>965</v>
      </c>
      <c r="G278" s="18" t="s">
        <v>1242</v>
      </c>
      <c r="H278" s="18" t="s">
        <v>903</v>
      </c>
      <c r="I278" s="19" t="s">
        <v>958</v>
      </c>
      <c r="J278" s="18">
        <v>75013</v>
      </c>
      <c r="K278" s="88">
        <f>VLOOKUP(A:A,'staff sales'!C:Q,15,)</f>
        <v>111868.75</v>
      </c>
      <c r="L278" s="89">
        <f>VLOOKUP(A:A,'staff sales'!C:T,18,)</f>
        <v>6715.65</v>
      </c>
      <c r="M278" s="89">
        <f>VLOOKUP(A:A,'staff sales'!C:W,21,)</f>
        <v>12925.23</v>
      </c>
      <c r="N278" s="89">
        <f>VLOOKUP(A:A,'staff sales'!C:Z,24,)</f>
        <v>598</v>
      </c>
      <c r="O278" s="89">
        <f>VLOOKUP(A:A,'staff sales'!C:AC,27,)</f>
        <v>3</v>
      </c>
      <c r="P278" s="89">
        <f>VLOOKUP(A:A,'staff sales'!C:AF,30,)</f>
        <v>0</v>
      </c>
      <c r="Q278" s="89">
        <f>VLOOKUP(A:A,'staff sales'!C:AI,33,)</f>
        <v>101</v>
      </c>
      <c r="R278" s="89">
        <f>VLOOKUP(A:A,'staff sales'!C:AL,36,)</f>
        <v>3</v>
      </c>
      <c r="S278" s="89">
        <f>VLOOKUP(A:A,'staff sales'!C:AO,39,)</f>
        <v>2</v>
      </c>
      <c r="T278" s="89">
        <f>VLOOKUP(A:A,'staff sales'!C:AR,42,)</f>
        <v>2</v>
      </c>
      <c r="U278" s="89">
        <f>VLOOKUP(A:A,'staff sales'!C:AU,45,)</f>
        <v>0</v>
      </c>
      <c r="V278" s="89">
        <f>VLOOKUP(A:A,'staff sales'!C:AX,48,)</f>
        <v>0</v>
      </c>
      <c r="W278" s="89">
        <f>VLOOKUP(A:A,'staff sales'!C:BA,51,)</f>
        <v>1</v>
      </c>
    </row>
    <row r="279" spans="1:23" x14ac:dyDescent="0.25">
      <c r="A279" s="16">
        <v>1081085134</v>
      </c>
      <c r="B279" s="17" t="s">
        <v>1225</v>
      </c>
      <c r="C279" s="18" t="s">
        <v>556</v>
      </c>
      <c r="D279" s="18" t="s">
        <v>556</v>
      </c>
      <c r="E279" s="18" t="s">
        <v>1226</v>
      </c>
      <c r="F279" s="18" t="s">
        <v>1226</v>
      </c>
      <c r="G279" s="18" t="s">
        <v>1242</v>
      </c>
      <c r="H279" s="18" t="s">
        <v>903</v>
      </c>
      <c r="I279" s="19" t="s">
        <v>958</v>
      </c>
      <c r="J279" s="18">
        <v>75013</v>
      </c>
      <c r="K279" s="88">
        <f>VLOOKUP(A:A,'staff sales'!C:Q,15,)</f>
        <v>47989.599999999999</v>
      </c>
      <c r="L279" s="89">
        <f>VLOOKUP(A:A,'staff sales'!C:T,18,)</f>
        <v>0</v>
      </c>
      <c r="M279" s="89">
        <f>VLOOKUP(A:A,'staff sales'!C:W,21,)</f>
        <v>5069.12</v>
      </c>
      <c r="N279" s="89">
        <f>VLOOKUP(A:A,'staff sales'!C:Z,24,)</f>
        <v>0</v>
      </c>
      <c r="O279" s="89">
        <f>VLOOKUP(A:A,'staff sales'!C:AC,27,)</f>
        <v>2</v>
      </c>
      <c r="P279" s="89">
        <f>VLOOKUP(A:A,'staff sales'!C:AF,30,)</f>
        <v>0</v>
      </c>
      <c r="Q279" s="89">
        <f>VLOOKUP(A:A,'staff sales'!C:AI,33,)</f>
        <v>26</v>
      </c>
      <c r="R279" s="89">
        <f>VLOOKUP(A:A,'staff sales'!C:AL,36,)</f>
        <v>0</v>
      </c>
      <c r="S279" s="89">
        <f>VLOOKUP(A:A,'staff sales'!C:AO,39,)</f>
        <v>0</v>
      </c>
      <c r="T279" s="89">
        <f>VLOOKUP(A:A,'staff sales'!C:AR,42,)</f>
        <v>1</v>
      </c>
      <c r="U279" s="89">
        <f>VLOOKUP(A:A,'staff sales'!C:AU,45,)</f>
        <v>0</v>
      </c>
      <c r="V279" s="89">
        <f>VLOOKUP(A:A,'staff sales'!C:AX,48,)</f>
        <v>0</v>
      </c>
      <c r="W279" s="89">
        <f>VLOOKUP(A:A,'staff sales'!C:BA,51,)</f>
        <v>1</v>
      </c>
    </row>
    <row r="280" spans="1:23" x14ac:dyDescent="0.25">
      <c r="A280" s="16">
        <v>1023949876</v>
      </c>
      <c r="B280" s="17" t="s">
        <v>938</v>
      </c>
      <c r="C280" s="18" t="s">
        <v>554</v>
      </c>
      <c r="D280" s="18" t="s">
        <v>554</v>
      </c>
      <c r="E280" s="18" t="s">
        <v>939</v>
      </c>
      <c r="F280" s="18" t="s">
        <v>939</v>
      </c>
      <c r="G280" s="18" t="s">
        <v>1242</v>
      </c>
      <c r="H280" s="18" t="s">
        <v>903</v>
      </c>
      <c r="I280" s="19" t="s">
        <v>958</v>
      </c>
      <c r="J280" s="18">
        <v>75013</v>
      </c>
      <c r="K280" s="88">
        <f>VLOOKUP(A:A,'staff sales'!C:Q,15,)</f>
        <v>2694.78</v>
      </c>
      <c r="L280" s="89">
        <f>VLOOKUP(A:A,'staff sales'!C:T,18,)</f>
        <v>0</v>
      </c>
      <c r="M280" s="89">
        <f>VLOOKUP(A:A,'staff sales'!C:W,21,)</f>
        <v>199.13</v>
      </c>
      <c r="N280" s="89">
        <f>VLOOKUP(A:A,'staff sales'!C:Z,24,)</f>
        <v>0</v>
      </c>
      <c r="O280" s="89">
        <f>VLOOKUP(A:A,'staff sales'!C:AC,27,)</f>
        <v>1</v>
      </c>
      <c r="P280" s="89">
        <f>VLOOKUP(A:A,'staff sales'!C:AF,30,)</f>
        <v>0</v>
      </c>
      <c r="Q280" s="89">
        <f>VLOOKUP(A:A,'staff sales'!C:AI,33,)</f>
        <v>36</v>
      </c>
      <c r="R280" s="89">
        <f>VLOOKUP(A:A,'staff sales'!C:AL,36,)</f>
        <v>0</v>
      </c>
      <c r="S280" s="89">
        <f>VLOOKUP(A:A,'staff sales'!C:AO,39,)</f>
        <v>0</v>
      </c>
      <c r="T280" s="89">
        <f>VLOOKUP(A:A,'staff sales'!C:AR,42,)</f>
        <v>0</v>
      </c>
      <c r="U280" s="89">
        <f>VLOOKUP(A:A,'staff sales'!C:AU,45,)</f>
        <v>0</v>
      </c>
      <c r="V280" s="89">
        <f>VLOOKUP(A:A,'staff sales'!C:AX,48,)</f>
        <v>0</v>
      </c>
      <c r="W280" s="89">
        <f>VLOOKUP(A:A,'staff sales'!C:BA,51,)</f>
        <v>0</v>
      </c>
    </row>
    <row r="281" spans="1:23" x14ac:dyDescent="0.25">
      <c r="A281" s="16">
        <v>1031350323</v>
      </c>
      <c r="B281" s="17" t="s">
        <v>966</v>
      </c>
      <c r="C281" s="18" t="s">
        <v>556</v>
      </c>
      <c r="D281" s="18" t="s">
        <v>556</v>
      </c>
      <c r="E281" s="18" t="s">
        <v>967</v>
      </c>
      <c r="F281" s="18" t="s">
        <v>967</v>
      </c>
      <c r="G281" s="18" t="s">
        <v>1242</v>
      </c>
      <c r="H281" s="18" t="s">
        <v>903</v>
      </c>
      <c r="I281" s="19" t="s">
        <v>958</v>
      </c>
      <c r="J281" s="18">
        <v>75013</v>
      </c>
      <c r="K281" s="88">
        <f>VLOOKUP(A:A,'staff sales'!C:Q,15,)</f>
        <v>108934.84</v>
      </c>
      <c r="L281" s="89">
        <f>VLOOKUP(A:A,'staff sales'!C:T,18,)</f>
        <v>8620.86</v>
      </c>
      <c r="M281" s="89">
        <f>VLOOKUP(A:A,'staff sales'!C:W,21,)</f>
        <v>35683.499999999993</v>
      </c>
      <c r="N281" s="89">
        <f>VLOOKUP(A:A,'staff sales'!C:Z,24,)</f>
        <v>399</v>
      </c>
      <c r="O281" s="89">
        <f>VLOOKUP(A:A,'staff sales'!C:AC,27,)</f>
        <v>4</v>
      </c>
      <c r="P281" s="89">
        <f>VLOOKUP(A:A,'staff sales'!C:AF,30,)</f>
        <v>2</v>
      </c>
      <c r="Q281" s="89">
        <f>VLOOKUP(A:A,'staff sales'!C:AI,33,)</f>
        <v>39</v>
      </c>
      <c r="R281" s="89">
        <f>VLOOKUP(A:A,'staff sales'!C:AL,36,)</f>
        <v>0</v>
      </c>
      <c r="S281" s="89">
        <f>VLOOKUP(A:A,'staff sales'!C:AO,39,)</f>
        <v>0</v>
      </c>
      <c r="T281" s="89">
        <f>VLOOKUP(A:A,'staff sales'!C:AR,42,)</f>
        <v>6</v>
      </c>
      <c r="U281" s="89">
        <f>VLOOKUP(A:A,'staff sales'!C:AU,45,)</f>
        <v>6</v>
      </c>
      <c r="V281" s="89">
        <f>VLOOKUP(A:A,'staff sales'!C:AX,48,)</f>
        <v>2</v>
      </c>
      <c r="W281" s="89">
        <f>VLOOKUP(A:A,'staff sales'!C:BA,51,)</f>
        <v>5</v>
      </c>
    </row>
    <row r="282" spans="1:23" x14ac:dyDescent="0.25">
      <c r="A282" s="16">
        <v>1055097867</v>
      </c>
      <c r="B282" s="17" t="s">
        <v>940</v>
      </c>
      <c r="C282" s="18" t="s">
        <v>556</v>
      </c>
      <c r="D282" s="18" t="s">
        <v>556</v>
      </c>
      <c r="E282" s="18" t="s">
        <v>941</v>
      </c>
      <c r="F282" s="18" t="s">
        <v>941</v>
      </c>
      <c r="G282" s="18" t="s">
        <v>1242</v>
      </c>
      <c r="H282" s="18" t="s">
        <v>903</v>
      </c>
      <c r="I282" s="19" t="s">
        <v>958</v>
      </c>
      <c r="J282" s="21">
        <v>75013</v>
      </c>
      <c r="K282" s="88">
        <f>VLOOKUP(A:A,'staff sales'!C:Q,15,)</f>
        <v>152474.02000000005</v>
      </c>
      <c r="L282" s="89">
        <f>VLOOKUP(A:A,'staff sales'!C:T,18,)</f>
        <v>93570.4</v>
      </c>
      <c r="M282" s="89">
        <f>VLOOKUP(A:A,'staff sales'!C:W,21,)</f>
        <v>35803.06</v>
      </c>
      <c r="N282" s="89">
        <f>VLOOKUP(A:A,'staff sales'!C:Z,24,)</f>
        <v>0</v>
      </c>
      <c r="O282" s="89">
        <f>VLOOKUP(A:A,'staff sales'!C:AC,27,)</f>
        <v>4</v>
      </c>
      <c r="P282" s="89">
        <f>VLOOKUP(A:A,'staff sales'!C:AF,30,)</f>
        <v>1</v>
      </c>
      <c r="Q282" s="89">
        <f>VLOOKUP(A:A,'staff sales'!C:AI,33,)</f>
        <v>45</v>
      </c>
      <c r="R282" s="89">
        <f>VLOOKUP(A:A,'staff sales'!C:AL,36,)</f>
        <v>1</v>
      </c>
      <c r="S282" s="89">
        <f>VLOOKUP(A:A,'staff sales'!C:AO,39,)</f>
        <v>1</v>
      </c>
      <c r="T282" s="89">
        <f>VLOOKUP(A:A,'staff sales'!C:AR,42,)</f>
        <v>7</v>
      </c>
      <c r="U282" s="89">
        <f>VLOOKUP(A:A,'staff sales'!C:AU,45,)</f>
        <v>1</v>
      </c>
      <c r="V282" s="89">
        <f>VLOOKUP(A:A,'staff sales'!C:AX,48,)</f>
        <v>0</v>
      </c>
      <c r="W282" s="89">
        <f>VLOOKUP(A:A,'staff sales'!C:BA,51,)</f>
        <v>16</v>
      </c>
    </row>
    <row r="283" spans="1:23" x14ac:dyDescent="0.25">
      <c r="A283" s="8">
        <v>1086972583</v>
      </c>
      <c r="B283" s="9" t="s">
        <v>968</v>
      </c>
      <c r="C283" s="10" t="s">
        <v>556</v>
      </c>
      <c r="D283" s="10" t="s">
        <v>556</v>
      </c>
      <c r="E283" s="10" t="s">
        <v>969</v>
      </c>
      <c r="F283" s="10" t="s">
        <v>969</v>
      </c>
      <c r="G283" s="10" t="s">
        <v>1242</v>
      </c>
      <c r="H283" s="10" t="s">
        <v>903</v>
      </c>
      <c r="I283" s="11" t="s">
        <v>958</v>
      </c>
      <c r="J283" s="10">
        <v>75013</v>
      </c>
      <c r="K283" s="88">
        <f>VLOOKUP(A:A,'staff sales'!C:Q,15,)</f>
        <v>21821.75</v>
      </c>
      <c r="L283" s="89">
        <f>VLOOKUP(A:A,'staff sales'!C:T,18,)</f>
        <v>0</v>
      </c>
      <c r="M283" s="89">
        <f>VLOOKUP(A:A,'staff sales'!C:W,21,)</f>
        <v>2650.87</v>
      </c>
      <c r="N283" s="89">
        <f>VLOOKUP(A:A,'staff sales'!C:Z,24,)</f>
        <v>0</v>
      </c>
      <c r="O283" s="89">
        <f>VLOOKUP(A:A,'staff sales'!C:AC,27,)</f>
        <v>1</v>
      </c>
      <c r="P283" s="89">
        <f>VLOOKUP(A:A,'staff sales'!C:AF,30,)</f>
        <v>1</v>
      </c>
      <c r="Q283" s="89">
        <f>VLOOKUP(A:A,'staff sales'!C:AI,33,)</f>
        <v>17</v>
      </c>
      <c r="R283" s="89">
        <f>VLOOKUP(A:A,'staff sales'!C:AL,36,)</f>
        <v>0</v>
      </c>
      <c r="S283" s="89">
        <f>VLOOKUP(A:A,'staff sales'!C:AO,39,)</f>
        <v>0</v>
      </c>
      <c r="T283" s="89">
        <f>VLOOKUP(A:A,'staff sales'!C:AR,42,)</f>
        <v>1</v>
      </c>
      <c r="U283" s="89">
        <f>VLOOKUP(A:A,'staff sales'!C:AU,45,)</f>
        <v>0</v>
      </c>
      <c r="V283" s="89">
        <f>VLOOKUP(A:A,'staff sales'!C:AX,48,)</f>
        <v>0</v>
      </c>
      <c r="W283" s="89">
        <f>VLOOKUP(A:A,'staff sales'!C:BA,51,)</f>
        <v>0</v>
      </c>
    </row>
    <row r="284" spans="1:23" x14ac:dyDescent="0.25">
      <c r="A284" s="16">
        <v>1073706283</v>
      </c>
      <c r="B284" s="17" t="s">
        <v>970</v>
      </c>
      <c r="C284" s="18" t="s">
        <v>551</v>
      </c>
      <c r="D284" s="18" t="s">
        <v>551</v>
      </c>
      <c r="E284" s="18" t="s">
        <v>971</v>
      </c>
      <c r="F284" s="18" t="s">
        <v>971</v>
      </c>
      <c r="G284" s="18" t="s">
        <v>1242</v>
      </c>
      <c r="H284" s="18" t="s">
        <v>903</v>
      </c>
      <c r="I284" s="19" t="s">
        <v>972</v>
      </c>
      <c r="J284" s="18">
        <v>75014</v>
      </c>
      <c r="K284" s="88">
        <f>VLOOKUP(A:A,'staff sales'!C:Q,15,)</f>
        <v>4346.96</v>
      </c>
      <c r="L284" s="89">
        <f>VLOOKUP(A:A,'staff sales'!C:T,18,)</f>
        <v>0</v>
      </c>
      <c r="M284" s="89">
        <f>VLOOKUP(A:A,'staff sales'!C:W,21,)</f>
        <v>68.7</v>
      </c>
      <c r="N284" s="89">
        <f>VLOOKUP(A:A,'staff sales'!C:Z,24,)</f>
        <v>0</v>
      </c>
      <c r="O284" s="89">
        <f>VLOOKUP(A:A,'staff sales'!C:AC,27,)</f>
        <v>0</v>
      </c>
      <c r="P284" s="89">
        <f>VLOOKUP(A:A,'staff sales'!C:AF,30,)</f>
        <v>0</v>
      </c>
      <c r="Q284" s="89">
        <f>VLOOKUP(A:A,'staff sales'!C:AI,33,)</f>
        <v>3</v>
      </c>
      <c r="R284" s="89">
        <f>VLOOKUP(A:A,'staff sales'!C:AL,36,)</f>
        <v>0</v>
      </c>
      <c r="S284" s="89">
        <f>VLOOKUP(A:A,'staff sales'!C:AO,39,)</f>
        <v>0</v>
      </c>
      <c r="T284" s="89">
        <f>VLOOKUP(A:A,'staff sales'!C:AR,42,)</f>
        <v>0</v>
      </c>
      <c r="U284" s="89">
        <f>VLOOKUP(A:A,'staff sales'!C:AU,45,)</f>
        <v>0</v>
      </c>
      <c r="V284" s="89">
        <f>VLOOKUP(A:A,'staff sales'!C:AX,48,)</f>
        <v>0</v>
      </c>
      <c r="W284" s="89">
        <f>VLOOKUP(A:A,'staff sales'!C:BA,51,)</f>
        <v>0</v>
      </c>
    </row>
    <row r="285" spans="1:23" x14ac:dyDescent="0.25">
      <c r="A285" s="16">
        <v>1067351799</v>
      </c>
      <c r="B285" s="17" t="s">
        <v>973</v>
      </c>
      <c r="C285" s="18" t="s">
        <v>556</v>
      </c>
      <c r="D285" s="18" t="s">
        <v>556</v>
      </c>
      <c r="E285" s="18" t="s">
        <v>974</v>
      </c>
      <c r="F285" s="18" t="s">
        <v>975</v>
      </c>
      <c r="G285" s="18" t="s">
        <v>1242</v>
      </c>
      <c r="H285" s="18" t="s">
        <v>903</v>
      </c>
      <c r="I285" s="19" t="s">
        <v>976</v>
      </c>
      <c r="J285" s="18">
        <v>75014</v>
      </c>
      <c r="K285" s="88">
        <f>VLOOKUP(A:A,'staff sales'!C:Q,15,)</f>
        <v>34194.800000000003</v>
      </c>
      <c r="L285" s="89">
        <f>VLOOKUP(A:A,'staff sales'!C:T,18,)</f>
        <v>1937.3899999999999</v>
      </c>
      <c r="M285" s="89">
        <f>VLOOKUP(A:A,'staff sales'!C:W,21,)</f>
        <v>7919.56</v>
      </c>
      <c r="N285" s="89">
        <f>VLOOKUP(A:A,'staff sales'!C:Z,24,)</f>
        <v>0</v>
      </c>
      <c r="O285" s="89">
        <f>VLOOKUP(A:A,'staff sales'!C:AC,27,)</f>
        <v>3</v>
      </c>
      <c r="P285" s="89">
        <f>VLOOKUP(A:A,'staff sales'!C:AF,30,)</f>
        <v>0</v>
      </c>
      <c r="Q285" s="89">
        <f>VLOOKUP(A:A,'staff sales'!C:AI,33,)</f>
        <v>68</v>
      </c>
      <c r="R285" s="89">
        <f>VLOOKUP(A:A,'staff sales'!C:AL,36,)</f>
        <v>1</v>
      </c>
      <c r="S285" s="89">
        <f>VLOOKUP(A:A,'staff sales'!C:AO,39,)</f>
        <v>2</v>
      </c>
      <c r="T285" s="89">
        <f>VLOOKUP(A:A,'staff sales'!C:AR,42,)</f>
        <v>5</v>
      </c>
      <c r="U285" s="89">
        <f>VLOOKUP(A:A,'staff sales'!C:AU,45,)</f>
        <v>0</v>
      </c>
      <c r="V285" s="89">
        <f>VLOOKUP(A:A,'staff sales'!C:AX,48,)</f>
        <v>0</v>
      </c>
      <c r="W285" s="89">
        <f>VLOOKUP(A:A,'staff sales'!C:BA,51,)</f>
        <v>0</v>
      </c>
    </row>
    <row r="286" spans="1:23" x14ac:dyDescent="0.25">
      <c r="A286" s="16">
        <v>1061974265</v>
      </c>
      <c r="B286" s="17" t="s">
        <v>977</v>
      </c>
      <c r="C286" s="18" t="s">
        <v>556</v>
      </c>
      <c r="D286" s="18" t="s">
        <v>556</v>
      </c>
      <c r="E286" s="18" t="s">
        <v>978</v>
      </c>
      <c r="F286" s="18" t="s">
        <v>979</v>
      </c>
      <c r="G286" s="18" t="s">
        <v>1242</v>
      </c>
      <c r="H286" s="18" t="s">
        <v>903</v>
      </c>
      <c r="I286" s="19" t="s">
        <v>976</v>
      </c>
      <c r="J286" s="18">
        <v>75014</v>
      </c>
      <c r="K286" s="88">
        <f>VLOOKUP(A:A,'staff sales'!C:Q,15,)</f>
        <v>4867.83</v>
      </c>
      <c r="L286" s="89">
        <f>VLOOKUP(A:A,'staff sales'!C:T,18,)</f>
        <v>0</v>
      </c>
      <c r="M286" s="89">
        <f>VLOOKUP(A:A,'staff sales'!C:W,21,)</f>
        <v>0</v>
      </c>
      <c r="N286" s="89">
        <f>VLOOKUP(A:A,'staff sales'!C:Z,24,)</f>
        <v>0</v>
      </c>
      <c r="O286" s="89">
        <f>VLOOKUP(A:A,'staff sales'!C:AC,27,)</f>
        <v>2</v>
      </c>
      <c r="P286" s="89">
        <f>VLOOKUP(A:A,'staff sales'!C:AF,30,)</f>
        <v>0</v>
      </c>
      <c r="Q286" s="89">
        <f>VLOOKUP(A:A,'staff sales'!C:AI,33,)</f>
        <v>7</v>
      </c>
      <c r="R286" s="89">
        <f>VLOOKUP(A:A,'staff sales'!C:AL,36,)</f>
        <v>0</v>
      </c>
      <c r="S286" s="89">
        <f>VLOOKUP(A:A,'staff sales'!C:AO,39,)</f>
        <v>0</v>
      </c>
      <c r="T286" s="89">
        <f>VLOOKUP(A:A,'staff sales'!C:AR,42,)</f>
        <v>0</v>
      </c>
      <c r="U286" s="89">
        <f>VLOOKUP(A:A,'staff sales'!C:AU,45,)</f>
        <v>0</v>
      </c>
      <c r="V286" s="89">
        <f>VLOOKUP(A:A,'staff sales'!C:AX,48,)</f>
        <v>0</v>
      </c>
      <c r="W286" s="89">
        <f>VLOOKUP(A:A,'staff sales'!C:BA,51,)</f>
        <v>0</v>
      </c>
    </row>
    <row r="287" spans="1:23" x14ac:dyDescent="0.25">
      <c r="A287" s="16">
        <v>1077812822</v>
      </c>
      <c r="B287" s="17" t="s">
        <v>980</v>
      </c>
      <c r="C287" s="18" t="s">
        <v>556</v>
      </c>
      <c r="D287" s="18" t="s">
        <v>556</v>
      </c>
      <c r="E287" s="18" t="s">
        <v>981</v>
      </c>
      <c r="F287" s="18" t="s">
        <v>981</v>
      </c>
      <c r="G287" s="18" t="s">
        <v>1242</v>
      </c>
      <c r="H287" s="18" t="s">
        <v>903</v>
      </c>
      <c r="I287" s="19" t="s">
        <v>976</v>
      </c>
      <c r="J287" s="18">
        <v>75014</v>
      </c>
      <c r="K287" s="88">
        <f>VLOOKUP(A:A,'staff sales'!C:Q,15,)</f>
        <v>128848.74000000002</v>
      </c>
      <c r="L287" s="89">
        <f>VLOOKUP(A:A,'staff sales'!C:T,18,)</f>
        <v>2891.27</v>
      </c>
      <c r="M287" s="89">
        <f>VLOOKUP(A:A,'staff sales'!C:W,21,)</f>
        <v>6828.71</v>
      </c>
      <c r="N287" s="89">
        <f>VLOOKUP(A:A,'staff sales'!C:Z,24,)</f>
        <v>0</v>
      </c>
      <c r="O287" s="89">
        <f>VLOOKUP(A:A,'staff sales'!C:AC,27,)</f>
        <v>10</v>
      </c>
      <c r="P287" s="89">
        <f>VLOOKUP(A:A,'staff sales'!C:AF,30,)</f>
        <v>0</v>
      </c>
      <c r="Q287" s="89">
        <f>VLOOKUP(A:A,'staff sales'!C:AI,33,)</f>
        <v>145</v>
      </c>
      <c r="R287" s="89">
        <f>VLOOKUP(A:A,'staff sales'!C:AL,36,)</f>
        <v>1</v>
      </c>
      <c r="S287" s="89">
        <f>VLOOKUP(A:A,'staff sales'!C:AO,39,)</f>
        <v>1</v>
      </c>
      <c r="T287" s="89">
        <f>VLOOKUP(A:A,'staff sales'!C:AR,42,)</f>
        <v>2</v>
      </c>
      <c r="U287" s="89">
        <f>VLOOKUP(A:A,'staff sales'!C:AU,45,)</f>
        <v>0</v>
      </c>
      <c r="V287" s="89">
        <f>VLOOKUP(A:A,'staff sales'!C:AX,48,)</f>
        <v>0</v>
      </c>
      <c r="W287" s="89">
        <f>VLOOKUP(A:A,'staff sales'!C:BA,51,)</f>
        <v>0</v>
      </c>
    </row>
    <row r="288" spans="1:23" x14ac:dyDescent="0.25">
      <c r="A288" s="16">
        <v>1039370539</v>
      </c>
      <c r="B288" s="17" t="s">
        <v>982</v>
      </c>
      <c r="C288" s="18" t="s">
        <v>556</v>
      </c>
      <c r="D288" s="18" t="s">
        <v>556</v>
      </c>
      <c r="E288" s="18" t="s">
        <v>983</v>
      </c>
      <c r="F288" s="18" t="s">
        <v>983</v>
      </c>
      <c r="G288" s="18" t="s">
        <v>1242</v>
      </c>
      <c r="H288" s="18" t="s">
        <v>903</v>
      </c>
      <c r="I288" s="19" t="s">
        <v>976</v>
      </c>
      <c r="J288" s="18">
        <v>75014</v>
      </c>
      <c r="K288" s="88">
        <f>VLOOKUP(A:A,'staff sales'!C:Q,15,)</f>
        <v>53192.210000000006</v>
      </c>
      <c r="L288" s="89">
        <f>VLOOKUP(A:A,'staff sales'!C:T,18,)</f>
        <v>5912.17</v>
      </c>
      <c r="M288" s="89">
        <f>VLOOKUP(A:A,'staff sales'!C:W,21,)</f>
        <v>8727.82</v>
      </c>
      <c r="N288" s="89">
        <f>VLOOKUP(A:A,'staff sales'!C:Z,24,)</f>
        <v>0</v>
      </c>
      <c r="O288" s="89">
        <f>VLOOKUP(A:A,'staff sales'!C:AC,27,)</f>
        <v>5</v>
      </c>
      <c r="P288" s="89">
        <f>VLOOKUP(A:A,'staff sales'!C:AF,30,)</f>
        <v>0</v>
      </c>
      <c r="Q288" s="89">
        <f>VLOOKUP(A:A,'staff sales'!C:AI,33,)</f>
        <v>26</v>
      </c>
      <c r="R288" s="89">
        <f>VLOOKUP(A:A,'staff sales'!C:AL,36,)</f>
        <v>0</v>
      </c>
      <c r="S288" s="89">
        <f>VLOOKUP(A:A,'staff sales'!C:AO,39,)</f>
        <v>0</v>
      </c>
      <c r="T288" s="89">
        <f>VLOOKUP(A:A,'staff sales'!C:AR,42,)</f>
        <v>4</v>
      </c>
      <c r="U288" s="89">
        <f>VLOOKUP(A:A,'staff sales'!C:AU,45,)</f>
        <v>1</v>
      </c>
      <c r="V288" s="89">
        <f>VLOOKUP(A:A,'staff sales'!C:AX,48,)</f>
        <v>0</v>
      </c>
      <c r="W288" s="89">
        <f>VLOOKUP(A:A,'staff sales'!C:BA,51,)</f>
        <v>6</v>
      </c>
    </row>
    <row r="289" spans="1:23" x14ac:dyDescent="0.25">
      <c r="A289" s="8">
        <v>1076802857</v>
      </c>
      <c r="B289" s="9" t="s">
        <v>984</v>
      </c>
      <c r="C289" s="10" t="s">
        <v>556</v>
      </c>
      <c r="D289" s="10" t="s">
        <v>556</v>
      </c>
      <c r="E289" s="10" t="s">
        <v>985</v>
      </c>
      <c r="F289" s="10" t="s">
        <v>985</v>
      </c>
      <c r="G289" s="10" t="s">
        <v>1242</v>
      </c>
      <c r="H289" s="10" t="s">
        <v>903</v>
      </c>
      <c r="I289" s="11" t="s">
        <v>976</v>
      </c>
      <c r="J289" s="10">
        <v>75014</v>
      </c>
      <c r="K289" s="88">
        <f>VLOOKUP(A:A,'staff sales'!C:Q,15,)</f>
        <v>80636.56</v>
      </c>
      <c r="L289" s="89">
        <f>VLOOKUP(A:A,'staff sales'!C:T,18,)</f>
        <v>0</v>
      </c>
      <c r="M289" s="89">
        <f>VLOOKUP(A:A,'staff sales'!C:W,21,)</f>
        <v>18523.47</v>
      </c>
      <c r="N289" s="89">
        <f>VLOOKUP(A:A,'staff sales'!C:Z,24,)</f>
        <v>0</v>
      </c>
      <c r="O289" s="89">
        <f>VLOOKUP(A:A,'staff sales'!C:AC,27,)</f>
        <v>13</v>
      </c>
      <c r="P289" s="89">
        <f>VLOOKUP(A:A,'staff sales'!C:AF,30,)</f>
        <v>1</v>
      </c>
      <c r="Q289" s="89">
        <f>VLOOKUP(A:A,'staff sales'!C:AI,33,)</f>
        <v>56</v>
      </c>
      <c r="R289" s="89">
        <f>VLOOKUP(A:A,'staff sales'!C:AL,36,)</f>
        <v>0</v>
      </c>
      <c r="S289" s="89">
        <f>VLOOKUP(A:A,'staff sales'!C:AO,39,)</f>
        <v>0</v>
      </c>
      <c r="T289" s="89">
        <f>VLOOKUP(A:A,'staff sales'!C:AR,42,)</f>
        <v>12</v>
      </c>
      <c r="U289" s="89">
        <f>VLOOKUP(A:A,'staff sales'!C:AU,45,)</f>
        <v>1</v>
      </c>
      <c r="V289" s="89">
        <f>VLOOKUP(A:A,'staff sales'!C:AX,48,)</f>
        <v>0</v>
      </c>
      <c r="W289" s="89">
        <f>VLOOKUP(A:A,'staff sales'!C:BA,51,)</f>
        <v>2</v>
      </c>
    </row>
    <row r="290" spans="1:23" x14ac:dyDescent="0.25">
      <c r="A290" s="12">
        <v>1125821742</v>
      </c>
      <c r="B290" s="13" t="s">
        <v>1146</v>
      </c>
      <c r="C290" s="14" t="s">
        <v>551</v>
      </c>
      <c r="D290" s="14" t="s">
        <v>551</v>
      </c>
      <c r="E290" s="14" t="s">
        <v>1147</v>
      </c>
      <c r="F290" s="14" t="s">
        <v>1147</v>
      </c>
      <c r="G290" s="14" t="s">
        <v>1242</v>
      </c>
      <c r="H290" s="14" t="s">
        <v>1102</v>
      </c>
      <c r="I290" s="15" t="s">
        <v>1103</v>
      </c>
      <c r="J290" s="14">
        <v>75003</v>
      </c>
      <c r="K290" s="88">
        <f>VLOOKUP(A:A,'staff sales'!C:Q,15,)</f>
        <v>0</v>
      </c>
      <c r="L290" s="89">
        <f>VLOOKUP(A:A,'staff sales'!C:T,18,)</f>
        <v>0</v>
      </c>
      <c r="M290" s="89">
        <f>VLOOKUP(A:A,'staff sales'!C:W,21,)</f>
        <v>0</v>
      </c>
      <c r="N290" s="89">
        <f>VLOOKUP(A:A,'staff sales'!C:Z,24,)</f>
        <v>0</v>
      </c>
      <c r="O290" s="89">
        <f>VLOOKUP(A:A,'staff sales'!C:AC,27,)</f>
        <v>0</v>
      </c>
      <c r="P290" s="89">
        <f>VLOOKUP(A:A,'staff sales'!C:AF,30,)</f>
        <v>0</v>
      </c>
      <c r="Q290" s="89">
        <f>VLOOKUP(A:A,'staff sales'!C:AI,33,)</f>
        <v>0</v>
      </c>
      <c r="R290" s="89">
        <f>VLOOKUP(A:A,'staff sales'!C:AL,36,)</f>
        <v>0</v>
      </c>
      <c r="S290" s="89">
        <f>VLOOKUP(A:A,'staff sales'!C:AO,39,)</f>
        <v>0</v>
      </c>
      <c r="T290" s="89">
        <f>VLOOKUP(A:A,'staff sales'!C:AR,42,)</f>
        <v>0</v>
      </c>
      <c r="U290" s="89">
        <f>VLOOKUP(A:A,'staff sales'!C:AU,45,)</f>
        <v>0</v>
      </c>
      <c r="V290" s="89">
        <f>VLOOKUP(A:A,'staff sales'!C:AX,48,)</f>
        <v>0</v>
      </c>
      <c r="W290" s="89">
        <f>VLOOKUP(A:A,'staff sales'!C:BA,51,)</f>
        <v>0</v>
      </c>
    </row>
    <row r="291" spans="1:23" x14ac:dyDescent="0.25">
      <c r="A291" s="16">
        <v>1028752549</v>
      </c>
      <c r="B291" s="17" t="s">
        <v>1104</v>
      </c>
      <c r="C291" s="18" t="s">
        <v>556</v>
      </c>
      <c r="D291" s="18" t="s">
        <v>556</v>
      </c>
      <c r="E291" s="18" t="s">
        <v>1105</v>
      </c>
      <c r="F291" s="18" t="s">
        <v>1105</v>
      </c>
      <c r="G291" s="18" t="s">
        <v>1242</v>
      </c>
      <c r="H291" s="18" t="s">
        <v>1102</v>
      </c>
      <c r="I291" s="19" t="s">
        <v>1103</v>
      </c>
      <c r="J291" s="18">
        <v>75003</v>
      </c>
      <c r="K291" s="88">
        <f>VLOOKUP(A:A,'staff sales'!C:Q,15,)</f>
        <v>82527.850000000006</v>
      </c>
      <c r="L291" s="89">
        <f>VLOOKUP(A:A,'staff sales'!C:T,18,)</f>
        <v>8387.83</v>
      </c>
      <c r="M291" s="89">
        <f>VLOOKUP(A:A,'staff sales'!C:W,21,)</f>
        <v>28227.84</v>
      </c>
      <c r="N291" s="89">
        <f>VLOOKUP(A:A,'staff sales'!C:Z,24,)</f>
        <v>238</v>
      </c>
      <c r="O291" s="89">
        <f>VLOOKUP(A:A,'staff sales'!C:AC,27,)</f>
        <v>15</v>
      </c>
      <c r="P291" s="89">
        <f>VLOOKUP(A:A,'staff sales'!C:AF,30,)</f>
        <v>1</v>
      </c>
      <c r="Q291" s="89">
        <f>VLOOKUP(A:A,'staff sales'!C:AI,33,)</f>
        <v>38</v>
      </c>
      <c r="R291" s="89">
        <f>VLOOKUP(A:A,'staff sales'!C:AL,36,)</f>
        <v>3</v>
      </c>
      <c r="S291" s="89">
        <f>VLOOKUP(A:A,'staff sales'!C:AO,39,)</f>
        <v>4</v>
      </c>
      <c r="T291" s="89">
        <f>VLOOKUP(A:A,'staff sales'!C:AR,42,)</f>
        <v>10</v>
      </c>
      <c r="U291" s="89">
        <f>VLOOKUP(A:A,'staff sales'!C:AU,45,)</f>
        <v>0</v>
      </c>
      <c r="V291" s="89">
        <f>VLOOKUP(A:A,'staff sales'!C:AX,48,)</f>
        <v>0</v>
      </c>
      <c r="W291" s="89">
        <f>VLOOKUP(A:A,'staff sales'!C:BA,51,)</f>
        <v>9</v>
      </c>
    </row>
    <row r="292" spans="1:23" x14ac:dyDescent="0.25">
      <c r="A292" s="16">
        <v>1047830060</v>
      </c>
      <c r="B292" s="17" t="s">
        <v>1106</v>
      </c>
      <c r="C292" s="18" t="s">
        <v>556</v>
      </c>
      <c r="D292" s="18" t="s">
        <v>556</v>
      </c>
      <c r="E292" s="18" t="s">
        <v>1107</v>
      </c>
      <c r="F292" s="18" t="s">
        <v>1108</v>
      </c>
      <c r="G292" s="18" t="s">
        <v>1242</v>
      </c>
      <c r="H292" s="18" t="s">
        <v>1102</v>
      </c>
      <c r="I292" s="19" t="s">
        <v>1103</v>
      </c>
      <c r="J292" s="18">
        <v>75003</v>
      </c>
      <c r="K292" s="88">
        <f>VLOOKUP(A:A,'staff sales'!C:Q,15,)</f>
        <v>86758.5</v>
      </c>
      <c r="L292" s="89">
        <f>VLOOKUP(A:A,'staff sales'!C:T,18,)</f>
        <v>17386.95</v>
      </c>
      <c r="M292" s="89">
        <f>VLOOKUP(A:A,'staff sales'!C:W,21,)</f>
        <v>23143.739999999998</v>
      </c>
      <c r="N292" s="89">
        <f>VLOOKUP(A:A,'staff sales'!C:Z,24,)</f>
        <v>240</v>
      </c>
      <c r="O292" s="89">
        <f>VLOOKUP(A:A,'staff sales'!C:AC,27,)</f>
        <v>6</v>
      </c>
      <c r="P292" s="89">
        <f>VLOOKUP(A:A,'staff sales'!C:AF,30,)</f>
        <v>1</v>
      </c>
      <c r="Q292" s="89">
        <f>VLOOKUP(A:A,'staff sales'!C:AI,33,)</f>
        <v>39</v>
      </c>
      <c r="R292" s="89">
        <f>VLOOKUP(A:A,'staff sales'!C:AL,36,)</f>
        <v>1</v>
      </c>
      <c r="S292" s="89">
        <f>VLOOKUP(A:A,'staff sales'!C:AO,39,)</f>
        <v>1</v>
      </c>
      <c r="T292" s="89">
        <f>VLOOKUP(A:A,'staff sales'!C:AR,42,)</f>
        <v>5</v>
      </c>
      <c r="U292" s="89">
        <f>VLOOKUP(A:A,'staff sales'!C:AU,45,)</f>
        <v>0</v>
      </c>
      <c r="V292" s="89">
        <f>VLOOKUP(A:A,'staff sales'!C:AX,48,)</f>
        <v>0</v>
      </c>
      <c r="W292" s="89">
        <f>VLOOKUP(A:A,'staff sales'!C:BA,51,)</f>
        <v>6</v>
      </c>
    </row>
    <row r="293" spans="1:23" x14ac:dyDescent="0.25">
      <c r="A293" s="16">
        <v>1056007147</v>
      </c>
      <c r="B293" s="17" t="s">
        <v>1109</v>
      </c>
      <c r="C293" s="18" t="s">
        <v>556</v>
      </c>
      <c r="D293" s="18" t="s">
        <v>556</v>
      </c>
      <c r="E293" s="18" t="s">
        <v>1110</v>
      </c>
      <c r="F293" s="18" t="s">
        <v>1111</v>
      </c>
      <c r="G293" s="18" t="s">
        <v>1242</v>
      </c>
      <c r="H293" s="18" t="s">
        <v>1102</v>
      </c>
      <c r="I293" s="19" t="s">
        <v>1103</v>
      </c>
      <c r="J293" s="18">
        <v>75003</v>
      </c>
      <c r="K293" s="88">
        <f>VLOOKUP(A:A,'staff sales'!C:Q,15,)</f>
        <v>76450.460000000006</v>
      </c>
      <c r="L293" s="89">
        <f>VLOOKUP(A:A,'staff sales'!C:T,18,)</f>
        <v>3912.16</v>
      </c>
      <c r="M293" s="89">
        <f>VLOOKUP(A:A,'staff sales'!C:W,21,)</f>
        <v>10750.87</v>
      </c>
      <c r="N293" s="89">
        <f>VLOOKUP(A:A,'staff sales'!C:Z,24,)</f>
        <v>0</v>
      </c>
      <c r="O293" s="89">
        <f>VLOOKUP(A:A,'staff sales'!C:AC,27,)</f>
        <v>5</v>
      </c>
      <c r="P293" s="89">
        <f>VLOOKUP(A:A,'staff sales'!C:AF,30,)</f>
        <v>0</v>
      </c>
      <c r="Q293" s="89">
        <f>VLOOKUP(A:A,'staff sales'!C:AI,33,)</f>
        <v>34</v>
      </c>
      <c r="R293" s="89">
        <f>VLOOKUP(A:A,'staff sales'!C:AL,36,)</f>
        <v>3</v>
      </c>
      <c r="S293" s="89">
        <f>VLOOKUP(A:A,'staff sales'!C:AO,39,)</f>
        <v>2</v>
      </c>
      <c r="T293" s="89">
        <f>VLOOKUP(A:A,'staff sales'!C:AR,42,)</f>
        <v>9</v>
      </c>
      <c r="U293" s="89">
        <f>VLOOKUP(A:A,'staff sales'!C:AU,45,)</f>
        <v>0</v>
      </c>
      <c r="V293" s="89">
        <f>VLOOKUP(A:A,'staff sales'!C:AX,48,)</f>
        <v>0</v>
      </c>
      <c r="W293" s="89">
        <f>VLOOKUP(A:A,'staff sales'!C:BA,51,)</f>
        <v>5</v>
      </c>
    </row>
    <row r="294" spans="1:23" x14ac:dyDescent="0.25">
      <c r="A294" s="16">
        <v>1027262219</v>
      </c>
      <c r="B294" s="17" t="s">
        <v>1112</v>
      </c>
      <c r="C294" s="18" t="s">
        <v>556</v>
      </c>
      <c r="D294" s="18" t="s">
        <v>556</v>
      </c>
      <c r="E294" s="18" t="s">
        <v>1113</v>
      </c>
      <c r="F294" s="18" t="s">
        <v>1113</v>
      </c>
      <c r="G294" s="18" t="s">
        <v>1242</v>
      </c>
      <c r="H294" s="18" t="s">
        <v>1102</v>
      </c>
      <c r="I294" s="19" t="s">
        <v>1103</v>
      </c>
      <c r="J294" s="18">
        <v>75003</v>
      </c>
      <c r="K294" s="88">
        <f>VLOOKUP(A:A,'staff sales'!C:Q,15,)</f>
        <v>57057.42</v>
      </c>
      <c r="L294" s="89">
        <f>VLOOKUP(A:A,'staff sales'!C:T,18,)</f>
        <v>15170.359999999999</v>
      </c>
      <c r="M294" s="89">
        <f>VLOOKUP(A:A,'staff sales'!C:W,21,)</f>
        <v>14183.48</v>
      </c>
      <c r="N294" s="89">
        <f>VLOOKUP(A:A,'staff sales'!C:Z,24,)</f>
        <v>0</v>
      </c>
      <c r="O294" s="89">
        <f>VLOOKUP(A:A,'staff sales'!C:AC,27,)</f>
        <v>5</v>
      </c>
      <c r="P294" s="89">
        <f>VLOOKUP(A:A,'staff sales'!C:AF,30,)</f>
        <v>0</v>
      </c>
      <c r="Q294" s="89">
        <f>VLOOKUP(A:A,'staff sales'!C:AI,33,)</f>
        <v>33</v>
      </c>
      <c r="R294" s="89">
        <f>VLOOKUP(A:A,'staff sales'!C:AL,36,)</f>
        <v>0</v>
      </c>
      <c r="S294" s="89">
        <f>VLOOKUP(A:A,'staff sales'!C:AO,39,)</f>
        <v>2</v>
      </c>
      <c r="T294" s="89">
        <f>VLOOKUP(A:A,'staff sales'!C:AR,42,)</f>
        <v>12</v>
      </c>
      <c r="U294" s="89">
        <f>VLOOKUP(A:A,'staff sales'!C:AU,45,)</f>
        <v>0</v>
      </c>
      <c r="V294" s="89">
        <f>VLOOKUP(A:A,'staff sales'!C:AX,48,)</f>
        <v>0</v>
      </c>
      <c r="W294" s="89">
        <f>VLOOKUP(A:A,'staff sales'!C:BA,51,)</f>
        <v>3</v>
      </c>
    </row>
    <row r="295" spans="1:23" x14ac:dyDescent="0.25">
      <c r="A295" s="12">
        <v>1010065884</v>
      </c>
      <c r="B295" s="13" t="s">
        <v>1114</v>
      </c>
      <c r="C295" s="14" t="s">
        <v>551</v>
      </c>
      <c r="D295" s="14" t="s">
        <v>551</v>
      </c>
      <c r="E295" s="14" t="s">
        <v>1115</v>
      </c>
      <c r="F295" s="14" t="s">
        <v>1115</v>
      </c>
      <c r="G295" s="14" t="s">
        <v>1242</v>
      </c>
      <c r="H295" s="14" t="s">
        <v>1102</v>
      </c>
      <c r="I295" s="15" t="s">
        <v>1116</v>
      </c>
      <c r="J295" s="14">
        <v>75004</v>
      </c>
      <c r="K295" s="88">
        <f>VLOOKUP(A:A,'staff sales'!C:Q,15,)</f>
        <v>0</v>
      </c>
      <c r="L295" s="89">
        <f>VLOOKUP(A:A,'staff sales'!C:T,18,)</f>
        <v>0</v>
      </c>
      <c r="M295" s="89">
        <f>VLOOKUP(A:A,'staff sales'!C:W,21,)</f>
        <v>0</v>
      </c>
      <c r="N295" s="89">
        <f>VLOOKUP(A:A,'staff sales'!C:Z,24,)</f>
        <v>0</v>
      </c>
      <c r="O295" s="89">
        <f>VLOOKUP(A:A,'staff sales'!C:AC,27,)</f>
        <v>0</v>
      </c>
      <c r="P295" s="89">
        <f>VLOOKUP(A:A,'staff sales'!C:AF,30,)</f>
        <v>0</v>
      </c>
      <c r="Q295" s="89">
        <f>VLOOKUP(A:A,'staff sales'!C:AI,33,)</f>
        <v>1</v>
      </c>
      <c r="R295" s="89">
        <f>VLOOKUP(A:A,'staff sales'!C:AL,36,)</f>
        <v>0</v>
      </c>
      <c r="S295" s="89">
        <f>VLOOKUP(A:A,'staff sales'!C:AO,39,)</f>
        <v>0</v>
      </c>
      <c r="T295" s="89">
        <f>VLOOKUP(A:A,'staff sales'!C:AR,42,)</f>
        <v>0</v>
      </c>
      <c r="U295" s="89">
        <f>VLOOKUP(A:A,'staff sales'!C:AU,45,)</f>
        <v>0</v>
      </c>
      <c r="V295" s="89">
        <f>VLOOKUP(A:A,'staff sales'!C:AX,48,)</f>
        <v>0</v>
      </c>
      <c r="W295" s="89">
        <f>VLOOKUP(A:A,'staff sales'!C:BA,51,)</f>
        <v>0</v>
      </c>
    </row>
    <row r="296" spans="1:23" x14ac:dyDescent="0.25">
      <c r="A296" s="16">
        <v>1076469178</v>
      </c>
      <c r="B296" s="17" t="s">
        <v>1120</v>
      </c>
      <c r="C296" s="18" t="s">
        <v>554</v>
      </c>
      <c r="D296" s="18" t="s">
        <v>554</v>
      </c>
      <c r="E296" s="18" t="s">
        <v>1121</v>
      </c>
      <c r="F296" s="18" t="s">
        <v>1121</v>
      </c>
      <c r="G296" s="18" t="s">
        <v>1242</v>
      </c>
      <c r="H296" s="18" t="s">
        <v>1102</v>
      </c>
      <c r="I296" s="19" t="s">
        <v>1116</v>
      </c>
      <c r="J296" s="18">
        <v>75004</v>
      </c>
      <c r="K296" s="88">
        <f>VLOOKUP(A:A,'staff sales'!C:Q,15,)</f>
        <v>0</v>
      </c>
      <c r="L296" s="89">
        <f>VLOOKUP(A:A,'staff sales'!C:T,18,)</f>
        <v>0</v>
      </c>
      <c r="M296" s="89">
        <f>VLOOKUP(A:A,'staff sales'!C:W,21,)</f>
        <v>0</v>
      </c>
      <c r="N296" s="89">
        <f>VLOOKUP(A:A,'staff sales'!C:Z,24,)</f>
        <v>0</v>
      </c>
      <c r="O296" s="89">
        <f>VLOOKUP(A:A,'staff sales'!C:AC,27,)</f>
        <v>0</v>
      </c>
      <c r="P296" s="89">
        <f>VLOOKUP(A:A,'staff sales'!C:AF,30,)</f>
        <v>0</v>
      </c>
      <c r="Q296" s="89">
        <f>VLOOKUP(A:A,'staff sales'!C:AI,33,)</f>
        <v>0</v>
      </c>
      <c r="R296" s="89">
        <f>VLOOKUP(A:A,'staff sales'!C:AL,36,)</f>
        <v>0</v>
      </c>
      <c r="S296" s="89">
        <f>VLOOKUP(A:A,'staff sales'!C:AO,39,)</f>
        <v>1</v>
      </c>
      <c r="T296" s="89">
        <f>VLOOKUP(A:A,'staff sales'!C:AR,42,)</f>
        <v>0</v>
      </c>
      <c r="U296" s="89">
        <f>VLOOKUP(A:A,'staff sales'!C:AU,45,)</f>
        <v>0</v>
      </c>
      <c r="V296" s="89">
        <f>VLOOKUP(A:A,'staff sales'!C:AX,48,)</f>
        <v>0</v>
      </c>
      <c r="W296" s="89">
        <f>VLOOKUP(A:A,'staff sales'!C:BA,51,)</f>
        <v>0</v>
      </c>
    </row>
    <row r="297" spans="1:23" x14ac:dyDescent="0.25">
      <c r="A297" s="16">
        <v>1081884353</v>
      </c>
      <c r="B297" s="17" t="s">
        <v>1122</v>
      </c>
      <c r="C297" s="18" t="s">
        <v>556</v>
      </c>
      <c r="D297" s="18" t="s">
        <v>556</v>
      </c>
      <c r="E297" s="18" t="s">
        <v>1123</v>
      </c>
      <c r="F297" s="18" t="s">
        <v>1123</v>
      </c>
      <c r="G297" s="18" t="s">
        <v>1242</v>
      </c>
      <c r="H297" s="18" t="s">
        <v>1102</v>
      </c>
      <c r="I297" s="19" t="s">
        <v>1116</v>
      </c>
      <c r="J297" s="18">
        <v>75004</v>
      </c>
      <c r="K297" s="88">
        <f>VLOOKUP(A:A,'staff sales'!C:Q,15,)</f>
        <v>170631.37999999998</v>
      </c>
      <c r="L297" s="89">
        <f>VLOOKUP(A:A,'staff sales'!C:T,18,)</f>
        <v>17105.64</v>
      </c>
      <c r="M297" s="89">
        <f>VLOOKUP(A:A,'staff sales'!C:W,21,)</f>
        <v>24577.79</v>
      </c>
      <c r="N297" s="89">
        <f>VLOOKUP(A:A,'staff sales'!C:Z,24,)</f>
        <v>0</v>
      </c>
      <c r="O297" s="89">
        <f>VLOOKUP(A:A,'staff sales'!C:AC,27,)</f>
        <v>6</v>
      </c>
      <c r="P297" s="89">
        <f>VLOOKUP(A:A,'staff sales'!C:AF,30,)</f>
        <v>4</v>
      </c>
      <c r="Q297" s="89">
        <f>VLOOKUP(A:A,'staff sales'!C:AI,33,)</f>
        <v>83</v>
      </c>
      <c r="R297" s="89">
        <f>VLOOKUP(A:A,'staff sales'!C:AL,36,)</f>
        <v>0</v>
      </c>
      <c r="S297" s="89">
        <f>VLOOKUP(A:A,'staff sales'!C:AO,39,)</f>
        <v>1</v>
      </c>
      <c r="T297" s="89">
        <f>VLOOKUP(A:A,'staff sales'!C:AR,42,)</f>
        <v>10</v>
      </c>
      <c r="U297" s="89">
        <f>VLOOKUP(A:A,'staff sales'!C:AU,45,)</f>
        <v>3</v>
      </c>
      <c r="V297" s="89">
        <f>VLOOKUP(A:A,'staff sales'!C:AX,48,)</f>
        <v>0</v>
      </c>
      <c r="W297" s="89">
        <f>VLOOKUP(A:A,'staff sales'!C:BA,51,)</f>
        <v>2</v>
      </c>
    </row>
    <row r="298" spans="1:23" x14ac:dyDescent="0.25">
      <c r="A298" s="16">
        <v>1035853462</v>
      </c>
      <c r="B298" s="17" t="s">
        <v>1139</v>
      </c>
      <c r="C298" s="18" t="s">
        <v>556</v>
      </c>
      <c r="D298" s="18" t="s">
        <v>556</v>
      </c>
      <c r="E298" s="18" t="s">
        <v>1140</v>
      </c>
      <c r="F298" s="18" t="s">
        <v>1140</v>
      </c>
      <c r="G298" s="18" t="s">
        <v>1242</v>
      </c>
      <c r="H298" s="18" t="s">
        <v>1102</v>
      </c>
      <c r="I298" s="19" t="s">
        <v>1116</v>
      </c>
      <c r="J298" s="18">
        <v>75004</v>
      </c>
      <c r="K298" s="88">
        <f>VLOOKUP(A:A,'staff sales'!C:Q,15,)</f>
        <v>135493.09</v>
      </c>
      <c r="L298" s="89">
        <f>VLOOKUP(A:A,'staff sales'!C:T,18,)</f>
        <v>16134.09</v>
      </c>
      <c r="M298" s="89">
        <f>VLOOKUP(A:A,'staff sales'!C:W,21,)</f>
        <v>23347.64</v>
      </c>
      <c r="N298" s="89">
        <f>VLOOKUP(A:A,'staff sales'!C:Z,24,)</f>
        <v>0</v>
      </c>
      <c r="O298" s="89">
        <f>VLOOKUP(A:A,'staff sales'!C:AC,27,)</f>
        <v>20</v>
      </c>
      <c r="P298" s="89">
        <f>VLOOKUP(A:A,'staff sales'!C:AF,30,)</f>
        <v>4</v>
      </c>
      <c r="Q298" s="89">
        <f>VLOOKUP(A:A,'staff sales'!C:AI,33,)</f>
        <v>65</v>
      </c>
      <c r="R298" s="89">
        <f>VLOOKUP(A:A,'staff sales'!C:AL,36,)</f>
        <v>0</v>
      </c>
      <c r="S298" s="89">
        <f>VLOOKUP(A:A,'staff sales'!C:AO,39,)</f>
        <v>3</v>
      </c>
      <c r="T298" s="89">
        <f>VLOOKUP(A:A,'staff sales'!C:AR,42,)</f>
        <v>10</v>
      </c>
      <c r="U298" s="89">
        <f>VLOOKUP(A:A,'staff sales'!C:AU,45,)</f>
        <v>10</v>
      </c>
      <c r="V298" s="89">
        <f>VLOOKUP(A:A,'staff sales'!C:AX,48,)</f>
        <v>0</v>
      </c>
      <c r="W298" s="89">
        <f>VLOOKUP(A:A,'staff sales'!C:BA,51,)</f>
        <v>5</v>
      </c>
    </row>
    <row r="299" spans="1:23" x14ac:dyDescent="0.25">
      <c r="A299" s="20">
        <v>1098812546</v>
      </c>
      <c r="B299" s="17" t="s">
        <v>954</v>
      </c>
      <c r="C299" s="18" t="s">
        <v>556</v>
      </c>
      <c r="D299" s="18" t="s">
        <v>556</v>
      </c>
      <c r="E299" s="18" t="s">
        <v>955</v>
      </c>
      <c r="F299" s="18" t="s">
        <v>955</v>
      </c>
      <c r="G299" s="18" t="s">
        <v>1242</v>
      </c>
      <c r="H299" s="18" t="s">
        <v>1102</v>
      </c>
      <c r="I299" s="19" t="s">
        <v>1116</v>
      </c>
      <c r="J299" s="18">
        <v>75004</v>
      </c>
      <c r="K299" s="88">
        <f>VLOOKUP(A:A,'staff sales'!C:Q,15,)</f>
        <v>74873.960000000006</v>
      </c>
      <c r="L299" s="89">
        <f>VLOOKUP(A:A,'staff sales'!C:T,18,)</f>
        <v>4794.7800000000007</v>
      </c>
      <c r="M299" s="89">
        <f>VLOOKUP(A:A,'staff sales'!C:W,21,)</f>
        <v>14366.939999999999</v>
      </c>
      <c r="N299" s="89">
        <f>VLOOKUP(A:A,'staff sales'!C:Z,24,)</f>
        <v>0</v>
      </c>
      <c r="O299" s="89">
        <f>VLOOKUP(A:A,'staff sales'!C:AC,27,)</f>
        <v>8</v>
      </c>
      <c r="P299" s="89">
        <f>VLOOKUP(A:A,'staff sales'!C:AF,30,)</f>
        <v>0</v>
      </c>
      <c r="Q299" s="89">
        <f>VLOOKUP(A:A,'staff sales'!C:AI,33,)</f>
        <v>94</v>
      </c>
      <c r="R299" s="89">
        <f>VLOOKUP(A:A,'staff sales'!C:AL,36,)</f>
        <v>0</v>
      </c>
      <c r="S299" s="89">
        <f>VLOOKUP(A:A,'staff sales'!C:AO,39,)</f>
        <v>4</v>
      </c>
      <c r="T299" s="89">
        <f>VLOOKUP(A:A,'staff sales'!C:AR,42,)</f>
        <v>3</v>
      </c>
      <c r="U299" s="89">
        <f>VLOOKUP(A:A,'staff sales'!C:AU,45,)</f>
        <v>3</v>
      </c>
      <c r="V299" s="89">
        <f>VLOOKUP(A:A,'staff sales'!C:AX,48,)</f>
        <v>0</v>
      </c>
      <c r="W299" s="89">
        <f>VLOOKUP(A:A,'staff sales'!C:BA,51,)</f>
        <v>4</v>
      </c>
    </row>
    <row r="300" spans="1:23" x14ac:dyDescent="0.25">
      <c r="A300" s="16">
        <v>1055111130</v>
      </c>
      <c r="B300" s="17" t="s">
        <v>1124</v>
      </c>
      <c r="C300" s="18" t="s">
        <v>556</v>
      </c>
      <c r="D300" s="18" t="s">
        <v>556</v>
      </c>
      <c r="E300" s="18" t="s">
        <v>1125</v>
      </c>
      <c r="F300" s="18" t="s">
        <v>1126</v>
      </c>
      <c r="G300" s="18" t="s">
        <v>1242</v>
      </c>
      <c r="H300" s="18" t="s">
        <v>1102</v>
      </c>
      <c r="I300" s="19" t="s">
        <v>1116</v>
      </c>
      <c r="J300" s="18">
        <v>75004</v>
      </c>
      <c r="K300" s="88">
        <f>VLOOKUP(A:A,'staff sales'!C:Q,15,)</f>
        <v>655062.11999999988</v>
      </c>
      <c r="L300" s="89">
        <f>VLOOKUP(A:A,'staff sales'!C:T,18,)</f>
        <v>9561.76</v>
      </c>
      <c r="M300" s="89">
        <f>VLOOKUP(A:A,'staff sales'!C:W,21,)</f>
        <v>31298.079999999998</v>
      </c>
      <c r="N300" s="89">
        <f>VLOOKUP(A:A,'staff sales'!C:Z,24,)</f>
        <v>0</v>
      </c>
      <c r="O300" s="89">
        <f>VLOOKUP(A:A,'staff sales'!C:AC,27,)</f>
        <v>11</v>
      </c>
      <c r="P300" s="89">
        <f>VLOOKUP(A:A,'staff sales'!C:AF,30,)</f>
        <v>0</v>
      </c>
      <c r="Q300" s="89">
        <f>VLOOKUP(A:A,'staff sales'!C:AI,33,)</f>
        <v>79</v>
      </c>
      <c r="R300" s="89">
        <f>VLOOKUP(A:A,'staff sales'!C:AL,36,)</f>
        <v>2</v>
      </c>
      <c r="S300" s="89">
        <f>VLOOKUP(A:A,'staff sales'!C:AO,39,)</f>
        <v>7</v>
      </c>
      <c r="T300" s="89">
        <f>VLOOKUP(A:A,'staff sales'!C:AR,42,)</f>
        <v>11</v>
      </c>
      <c r="U300" s="89">
        <f>VLOOKUP(A:A,'staff sales'!C:AU,45,)</f>
        <v>4</v>
      </c>
      <c r="V300" s="89">
        <f>VLOOKUP(A:A,'staff sales'!C:AX,48,)</f>
        <v>0</v>
      </c>
      <c r="W300" s="89">
        <f>VLOOKUP(A:A,'staff sales'!C:BA,51,)</f>
        <v>6</v>
      </c>
    </row>
    <row r="301" spans="1:23" x14ac:dyDescent="0.25">
      <c r="A301" s="16">
        <v>1020104392</v>
      </c>
      <c r="B301" s="17" t="s">
        <v>1127</v>
      </c>
      <c r="C301" s="18" t="s">
        <v>554</v>
      </c>
      <c r="D301" s="18" t="s">
        <v>554</v>
      </c>
      <c r="E301" s="18" t="s">
        <v>1128</v>
      </c>
      <c r="F301" s="18" t="s">
        <v>1128</v>
      </c>
      <c r="G301" s="18" t="s">
        <v>1242</v>
      </c>
      <c r="H301" s="18" t="s">
        <v>1102</v>
      </c>
      <c r="I301" s="19" t="s">
        <v>1116</v>
      </c>
      <c r="J301" s="18">
        <v>75004</v>
      </c>
      <c r="K301" s="88">
        <f>VLOOKUP(A:A,'staff sales'!C:Q,15,)</f>
        <v>0</v>
      </c>
      <c r="L301" s="89">
        <f>VLOOKUP(A:A,'staff sales'!C:T,18,)</f>
        <v>0</v>
      </c>
      <c r="M301" s="89">
        <f>VLOOKUP(A:A,'staff sales'!C:W,21,)</f>
        <v>0</v>
      </c>
      <c r="N301" s="89">
        <f>VLOOKUP(A:A,'staff sales'!C:Z,24,)</f>
        <v>0</v>
      </c>
      <c r="O301" s="89">
        <f>VLOOKUP(A:A,'staff sales'!C:AC,27,)</f>
        <v>0</v>
      </c>
      <c r="P301" s="89">
        <f>VLOOKUP(A:A,'staff sales'!C:AF,30,)</f>
        <v>0</v>
      </c>
      <c r="Q301" s="89">
        <f>VLOOKUP(A:A,'staff sales'!C:AI,33,)</f>
        <v>0</v>
      </c>
      <c r="R301" s="89">
        <f>VLOOKUP(A:A,'staff sales'!C:AL,36,)</f>
        <v>0</v>
      </c>
      <c r="S301" s="89">
        <f>VLOOKUP(A:A,'staff sales'!C:AO,39,)</f>
        <v>0</v>
      </c>
      <c r="T301" s="89">
        <f>VLOOKUP(A:A,'staff sales'!C:AR,42,)</f>
        <v>0</v>
      </c>
      <c r="U301" s="89">
        <f>VLOOKUP(A:A,'staff sales'!C:AU,45,)</f>
        <v>0</v>
      </c>
      <c r="V301" s="89">
        <f>VLOOKUP(A:A,'staff sales'!C:AX,48,)</f>
        <v>0</v>
      </c>
      <c r="W301" s="89">
        <f>VLOOKUP(A:A,'staff sales'!C:BA,51,)</f>
        <v>0</v>
      </c>
    </row>
    <row r="302" spans="1:23" x14ac:dyDescent="0.25">
      <c r="A302" s="12">
        <v>1091772317</v>
      </c>
      <c r="B302" s="13" t="s">
        <v>1129</v>
      </c>
      <c r="C302" s="14" t="s">
        <v>556</v>
      </c>
      <c r="D302" s="14" t="s">
        <v>556</v>
      </c>
      <c r="E302" s="14" t="s">
        <v>1130</v>
      </c>
      <c r="F302" s="14" t="s">
        <v>1130</v>
      </c>
      <c r="G302" s="14" t="s">
        <v>1242</v>
      </c>
      <c r="H302" s="14" t="s">
        <v>1102</v>
      </c>
      <c r="I302" s="15" t="s">
        <v>1116</v>
      </c>
      <c r="J302" s="14">
        <v>75004</v>
      </c>
      <c r="K302" s="88">
        <f>VLOOKUP(A:A,'staff sales'!C:Q,15,)</f>
        <v>115773.94</v>
      </c>
      <c r="L302" s="89">
        <f>VLOOKUP(A:A,'staff sales'!C:T,18,)</f>
        <v>10432.17</v>
      </c>
      <c r="M302" s="89">
        <f>VLOOKUP(A:A,'staff sales'!C:W,21,)</f>
        <v>20490.449999999997</v>
      </c>
      <c r="N302" s="89">
        <f>VLOOKUP(A:A,'staff sales'!C:Z,24,)</f>
        <v>0</v>
      </c>
      <c r="O302" s="89">
        <f>VLOOKUP(A:A,'staff sales'!C:AC,27,)</f>
        <v>15</v>
      </c>
      <c r="P302" s="89">
        <f>VLOOKUP(A:A,'staff sales'!C:AF,30,)</f>
        <v>0</v>
      </c>
      <c r="Q302" s="89">
        <f>VLOOKUP(A:A,'staff sales'!C:AI,33,)</f>
        <v>36</v>
      </c>
      <c r="R302" s="89">
        <f>VLOOKUP(A:A,'staff sales'!C:AL,36,)</f>
        <v>1</v>
      </c>
      <c r="S302" s="89">
        <f>VLOOKUP(A:A,'staff sales'!C:AO,39,)</f>
        <v>7</v>
      </c>
      <c r="T302" s="89">
        <f>VLOOKUP(A:A,'staff sales'!C:AR,42,)</f>
        <v>6</v>
      </c>
      <c r="U302" s="89">
        <f>VLOOKUP(A:A,'staff sales'!C:AU,45,)</f>
        <v>5</v>
      </c>
      <c r="V302" s="89">
        <f>VLOOKUP(A:A,'staff sales'!C:AX,48,)</f>
        <v>1</v>
      </c>
      <c r="W302" s="89">
        <f>VLOOKUP(A:A,'staff sales'!C:BA,51,)</f>
        <v>5</v>
      </c>
    </row>
    <row r="303" spans="1:23" x14ac:dyDescent="0.25">
      <c r="A303" s="16">
        <v>1075849107</v>
      </c>
      <c r="B303" s="17" t="s">
        <v>1117</v>
      </c>
      <c r="C303" s="18" t="s">
        <v>556</v>
      </c>
      <c r="D303" s="18" t="s">
        <v>556</v>
      </c>
      <c r="E303" s="18" t="s">
        <v>1118</v>
      </c>
      <c r="F303" s="18" t="s">
        <v>1119</v>
      </c>
      <c r="G303" s="18" t="s">
        <v>1242</v>
      </c>
      <c r="H303" s="18" t="s">
        <v>1102</v>
      </c>
      <c r="I303" s="19" t="s">
        <v>1116</v>
      </c>
      <c r="J303" s="18">
        <v>75004</v>
      </c>
      <c r="K303" s="88">
        <f>VLOOKUP(A:A,'staff sales'!C:Q,15,)</f>
        <v>181647.06</v>
      </c>
      <c r="L303" s="89">
        <f>VLOOKUP(A:A,'staff sales'!C:T,18,)</f>
        <v>14540.869999999999</v>
      </c>
      <c r="M303" s="89">
        <f>VLOOKUP(A:A,'staff sales'!C:W,21,)</f>
        <v>27923.459999999995</v>
      </c>
      <c r="N303" s="89">
        <f>VLOOKUP(A:A,'staff sales'!C:Z,24,)</f>
        <v>0</v>
      </c>
      <c r="O303" s="89">
        <f>VLOOKUP(A:A,'staff sales'!C:AC,27,)</f>
        <v>10</v>
      </c>
      <c r="P303" s="89">
        <f>VLOOKUP(A:A,'staff sales'!C:AF,30,)</f>
        <v>0</v>
      </c>
      <c r="Q303" s="89">
        <f>VLOOKUP(A:A,'staff sales'!C:AI,33,)</f>
        <v>36</v>
      </c>
      <c r="R303" s="89">
        <f>VLOOKUP(A:A,'staff sales'!C:AL,36,)</f>
        <v>4</v>
      </c>
      <c r="S303" s="89">
        <f>VLOOKUP(A:A,'staff sales'!C:AO,39,)</f>
        <v>0</v>
      </c>
      <c r="T303" s="89">
        <f>VLOOKUP(A:A,'staff sales'!C:AR,42,)</f>
        <v>10</v>
      </c>
      <c r="U303" s="89">
        <f>VLOOKUP(A:A,'staff sales'!C:AU,45,)</f>
        <v>3</v>
      </c>
      <c r="V303" s="89">
        <f>VLOOKUP(A:A,'staff sales'!C:AX,48,)</f>
        <v>0</v>
      </c>
      <c r="W303" s="89">
        <f>VLOOKUP(A:A,'staff sales'!C:BA,51,)</f>
        <v>11</v>
      </c>
    </row>
    <row r="304" spans="1:23" x14ac:dyDescent="0.25">
      <c r="A304" s="16">
        <v>1074722198</v>
      </c>
      <c r="B304" s="17" t="s">
        <v>1131</v>
      </c>
      <c r="C304" s="18" t="s">
        <v>556</v>
      </c>
      <c r="D304" s="18" t="s">
        <v>556</v>
      </c>
      <c r="E304" s="18" t="s">
        <v>1132</v>
      </c>
      <c r="F304" s="18" t="s">
        <v>1132</v>
      </c>
      <c r="G304" s="18" t="s">
        <v>1242</v>
      </c>
      <c r="H304" s="18" t="s">
        <v>1102</v>
      </c>
      <c r="I304" s="19" t="s">
        <v>1116</v>
      </c>
      <c r="J304" s="18">
        <v>75004</v>
      </c>
      <c r="K304" s="88">
        <f>VLOOKUP(A:A,'staff sales'!C:Q,15,)</f>
        <v>190421.80000000005</v>
      </c>
      <c r="L304" s="89">
        <f>VLOOKUP(A:A,'staff sales'!C:T,18,)</f>
        <v>10171.299999999999</v>
      </c>
      <c r="M304" s="89">
        <f>VLOOKUP(A:A,'staff sales'!C:W,21,)</f>
        <v>28316.400000000001</v>
      </c>
      <c r="N304" s="89">
        <f>VLOOKUP(A:A,'staff sales'!C:Z,24,)</f>
        <v>0</v>
      </c>
      <c r="O304" s="89">
        <f>VLOOKUP(A:A,'staff sales'!C:AC,27,)</f>
        <v>6</v>
      </c>
      <c r="P304" s="89">
        <f>VLOOKUP(A:A,'staff sales'!C:AF,30,)</f>
        <v>1</v>
      </c>
      <c r="Q304" s="89">
        <f>VLOOKUP(A:A,'staff sales'!C:AI,33,)</f>
        <v>90</v>
      </c>
      <c r="R304" s="89">
        <f>VLOOKUP(A:A,'staff sales'!C:AL,36,)</f>
        <v>1</v>
      </c>
      <c r="S304" s="89">
        <f>VLOOKUP(A:A,'staff sales'!C:AO,39,)</f>
        <v>3</v>
      </c>
      <c r="T304" s="89">
        <f>VLOOKUP(A:A,'staff sales'!C:AR,42,)</f>
        <v>3</v>
      </c>
      <c r="U304" s="89">
        <f>VLOOKUP(A:A,'staff sales'!C:AU,45,)</f>
        <v>3</v>
      </c>
      <c r="V304" s="89">
        <f>VLOOKUP(A:A,'staff sales'!C:AX,48,)</f>
        <v>0</v>
      </c>
      <c r="W304" s="89">
        <f>VLOOKUP(A:A,'staff sales'!C:BA,51,)</f>
        <v>1</v>
      </c>
    </row>
    <row r="305" spans="1:23" x14ac:dyDescent="0.25">
      <c r="A305" s="16">
        <v>1074718832</v>
      </c>
      <c r="B305" s="17" t="s">
        <v>1187</v>
      </c>
      <c r="C305" s="18" t="s">
        <v>556</v>
      </c>
      <c r="D305" s="18" t="s">
        <v>556</v>
      </c>
      <c r="E305" s="18" t="s">
        <v>1188</v>
      </c>
      <c r="F305" s="18" t="s">
        <v>1188</v>
      </c>
      <c r="G305" s="18" t="s">
        <v>1242</v>
      </c>
      <c r="H305" s="18" t="s">
        <v>1102</v>
      </c>
      <c r="I305" s="19" t="s">
        <v>1116</v>
      </c>
      <c r="J305" s="18">
        <v>75004</v>
      </c>
      <c r="K305" s="88">
        <f>VLOOKUP(A:A,'staff sales'!C:Q,15,)</f>
        <v>277136.61999999994</v>
      </c>
      <c r="L305" s="89">
        <f>VLOOKUP(A:A,'staff sales'!C:T,18,)</f>
        <v>15593.330000000002</v>
      </c>
      <c r="M305" s="89">
        <f>VLOOKUP(A:A,'staff sales'!C:W,21,)</f>
        <v>24857.56</v>
      </c>
      <c r="N305" s="89">
        <f>VLOOKUP(A:A,'staff sales'!C:Z,24,)</f>
        <v>0</v>
      </c>
      <c r="O305" s="89">
        <f>VLOOKUP(A:A,'staff sales'!C:AC,27,)</f>
        <v>10</v>
      </c>
      <c r="P305" s="89">
        <f>VLOOKUP(A:A,'staff sales'!C:AF,30,)</f>
        <v>4</v>
      </c>
      <c r="Q305" s="89">
        <f>VLOOKUP(A:A,'staff sales'!C:AI,33,)</f>
        <v>156</v>
      </c>
      <c r="R305" s="89">
        <f>VLOOKUP(A:A,'staff sales'!C:AL,36,)</f>
        <v>5</v>
      </c>
      <c r="S305" s="89">
        <f>VLOOKUP(A:A,'staff sales'!C:AO,39,)</f>
        <v>5</v>
      </c>
      <c r="T305" s="89">
        <f>VLOOKUP(A:A,'staff sales'!C:AR,42,)</f>
        <v>9</v>
      </c>
      <c r="U305" s="89">
        <f>VLOOKUP(A:A,'staff sales'!C:AU,45,)</f>
        <v>4</v>
      </c>
      <c r="V305" s="89">
        <f>VLOOKUP(A:A,'staff sales'!C:AX,48,)</f>
        <v>0</v>
      </c>
      <c r="W305" s="89">
        <f>VLOOKUP(A:A,'staff sales'!C:BA,51,)</f>
        <v>9</v>
      </c>
    </row>
    <row r="306" spans="1:23" x14ac:dyDescent="0.25">
      <c r="A306" s="16">
        <v>1072442716</v>
      </c>
      <c r="B306" s="17" t="s">
        <v>1258</v>
      </c>
      <c r="C306" s="18" t="s">
        <v>556</v>
      </c>
      <c r="D306" s="18" t="s">
        <v>556</v>
      </c>
      <c r="E306" s="18" t="s">
        <v>1259</v>
      </c>
      <c r="F306" s="18" t="s">
        <v>1259</v>
      </c>
      <c r="G306" s="18" t="s">
        <v>1242</v>
      </c>
      <c r="H306" s="18" t="s">
        <v>1102</v>
      </c>
      <c r="I306" s="19" t="s">
        <v>1116</v>
      </c>
      <c r="J306" s="18">
        <v>75004</v>
      </c>
      <c r="K306" s="88">
        <f>VLOOKUP(A:A,'staff sales'!C:Q,15,)</f>
        <v>152349.61000000002</v>
      </c>
      <c r="L306" s="89">
        <f>VLOOKUP(A:A,'staff sales'!C:T,18,)</f>
        <v>7715.36</v>
      </c>
      <c r="M306" s="89">
        <f>VLOOKUP(A:A,'staff sales'!C:W,21,)</f>
        <v>22745.739999999994</v>
      </c>
      <c r="N306" s="89">
        <f>VLOOKUP(A:A,'staff sales'!C:Z,24,)</f>
        <v>0</v>
      </c>
      <c r="O306" s="89">
        <f>VLOOKUP(A:A,'staff sales'!C:AC,27,)</f>
        <v>3</v>
      </c>
      <c r="P306" s="89">
        <f>VLOOKUP(A:A,'staff sales'!C:AF,30,)</f>
        <v>2</v>
      </c>
      <c r="Q306" s="89">
        <f>VLOOKUP(A:A,'staff sales'!C:AI,33,)</f>
        <v>51</v>
      </c>
      <c r="R306" s="89">
        <f>VLOOKUP(A:A,'staff sales'!C:AL,36,)</f>
        <v>1</v>
      </c>
      <c r="S306" s="89">
        <f>VLOOKUP(A:A,'staff sales'!C:AO,39,)</f>
        <v>2</v>
      </c>
      <c r="T306" s="89">
        <f>VLOOKUP(A:A,'staff sales'!C:AR,42,)</f>
        <v>2</v>
      </c>
      <c r="U306" s="89">
        <f>VLOOKUP(A:A,'staff sales'!C:AU,45,)</f>
        <v>1</v>
      </c>
      <c r="V306" s="89">
        <f>VLOOKUP(A:A,'staff sales'!C:AX,48,)</f>
        <v>0</v>
      </c>
      <c r="W306" s="89">
        <f>VLOOKUP(A:A,'staff sales'!C:BA,51,)</f>
        <v>9</v>
      </c>
    </row>
    <row r="307" spans="1:23" x14ac:dyDescent="0.25">
      <c r="A307" s="16">
        <v>1048209785</v>
      </c>
      <c r="B307" s="17" t="s">
        <v>1133</v>
      </c>
      <c r="C307" s="18" t="s">
        <v>551</v>
      </c>
      <c r="D307" s="18" t="s">
        <v>551</v>
      </c>
      <c r="E307" s="18" t="s">
        <v>1134</v>
      </c>
      <c r="F307" s="18" t="s">
        <v>1134</v>
      </c>
      <c r="G307" s="18" t="s">
        <v>1242</v>
      </c>
      <c r="H307" s="18" t="s">
        <v>1102</v>
      </c>
      <c r="I307" s="19" t="s">
        <v>1135</v>
      </c>
      <c r="J307" s="18">
        <v>75005</v>
      </c>
      <c r="K307" s="88">
        <f>VLOOKUP(A:A,'staff sales'!C:Q,15,)</f>
        <v>0</v>
      </c>
      <c r="L307" s="89">
        <f>VLOOKUP(A:A,'staff sales'!C:T,18,)</f>
        <v>0</v>
      </c>
      <c r="M307" s="89">
        <f>VLOOKUP(A:A,'staff sales'!C:W,21,)</f>
        <v>0</v>
      </c>
      <c r="N307" s="89">
        <f>VLOOKUP(A:A,'staff sales'!C:Z,24,)</f>
        <v>0</v>
      </c>
      <c r="O307" s="89">
        <f>VLOOKUP(A:A,'staff sales'!C:AC,27,)</f>
        <v>0</v>
      </c>
      <c r="P307" s="89">
        <f>VLOOKUP(A:A,'staff sales'!C:AF,30,)</f>
        <v>0</v>
      </c>
      <c r="Q307" s="89">
        <f>VLOOKUP(A:A,'staff sales'!C:AI,33,)</f>
        <v>0</v>
      </c>
      <c r="R307" s="89">
        <f>VLOOKUP(A:A,'staff sales'!C:AL,36,)</f>
        <v>0</v>
      </c>
      <c r="S307" s="89">
        <f>VLOOKUP(A:A,'staff sales'!C:AO,39,)</f>
        <v>0</v>
      </c>
      <c r="T307" s="89">
        <f>VLOOKUP(A:A,'staff sales'!C:AR,42,)</f>
        <v>0</v>
      </c>
      <c r="U307" s="89">
        <f>VLOOKUP(A:A,'staff sales'!C:AU,45,)</f>
        <v>0</v>
      </c>
      <c r="V307" s="89">
        <f>VLOOKUP(A:A,'staff sales'!C:AX,48,)</f>
        <v>0</v>
      </c>
      <c r="W307" s="89">
        <f>VLOOKUP(A:A,'staff sales'!C:BA,51,)</f>
        <v>0</v>
      </c>
    </row>
    <row r="308" spans="1:23" x14ac:dyDescent="0.25">
      <c r="A308" s="8">
        <v>1074869833</v>
      </c>
      <c r="B308" s="9" t="s">
        <v>1136</v>
      </c>
      <c r="C308" s="10" t="s">
        <v>554</v>
      </c>
      <c r="D308" s="10" t="s">
        <v>554</v>
      </c>
      <c r="E308" s="10" t="s">
        <v>1137</v>
      </c>
      <c r="F308" s="10" t="s">
        <v>1138</v>
      </c>
      <c r="G308" s="10" t="s">
        <v>1242</v>
      </c>
      <c r="H308" s="10" t="s">
        <v>1102</v>
      </c>
      <c r="I308" s="11" t="s">
        <v>1135</v>
      </c>
      <c r="J308" s="10">
        <v>75005</v>
      </c>
      <c r="K308" s="88">
        <f>VLOOKUP(A:A,'staff sales'!C:Q,15,)</f>
        <v>0</v>
      </c>
      <c r="L308" s="89">
        <f>VLOOKUP(A:A,'staff sales'!C:T,18,)</f>
        <v>0</v>
      </c>
      <c r="M308" s="89">
        <f>VLOOKUP(A:A,'staff sales'!C:W,21,)</f>
        <v>0</v>
      </c>
      <c r="N308" s="89">
        <f>VLOOKUP(A:A,'staff sales'!C:Z,24,)</f>
        <v>0</v>
      </c>
      <c r="O308" s="89">
        <f>VLOOKUP(A:A,'staff sales'!C:AC,27,)</f>
        <v>0</v>
      </c>
      <c r="P308" s="89">
        <f>VLOOKUP(A:A,'staff sales'!C:AF,30,)</f>
        <v>0</v>
      </c>
      <c r="Q308" s="89">
        <f>VLOOKUP(A:A,'staff sales'!C:AI,33,)</f>
        <v>0</v>
      </c>
      <c r="R308" s="89">
        <f>VLOOKUP(A:A,'staff sales'!C:AL,36,)</f>
        <v>0</v>
      </c>
      <c r="S308" s="89">
        <f>VLOOKUP(A:A,'staff sales'!C:AO,39,)</f>
        <v>0</v>
      </c>
      <c r="T308" s="89">
        <f>VLOOKUP(A:A,'staff sales'!C:AR,42,)</f>
        <v>0</v>
      </c>
      <c r="U308" s="89">
        <f>VLOOKUP(A:A,'staff sales'!C:AU,45,)</f>
        <v>0</v>
      </c>
      <c r="V308" s="89">
        <f>VLOOKUP(A:A,'staff sales'!C:AX,48,)</f>
        <v>0</v>
      </c>
      <c r="W308" s="89">
        <f>VLOOKUP(A:A,'staff sales'!C:BA,51,)</f>
        <v>0</v>
      </c>
    </row>
    <row r="309" spans="1:23" x14ac:dyDescent="0.25">
      <c r="A309" s="12">
        <v>1098999665</v>
      </c>
      <c r="B309" s="13" t="s">
        <v>1148</v>
      </c>
      <c r="C309" s="14" t="s">
        <v>556</v>
      </c>
      <c r="D309" s="14" t="s">
        <v>556</v>
      </c>
      <c r="E309" s="14" t="s">
        <v>1149</v>
      </c>
      <c r="F309" s="14" t="s">
        <v>1149</v>
      </c>
      <c r="G309" s="14" t="s">
        <v>1242</v>
      </c>
      <c r="H309" s="14" t="s">
        <v>1102</v>
      </c>
      <c r="I309" s="15" t="s">
        <v>1135</v>
      </c>
      <c r="J309" s="14">
        <v>75005</v>
      </c>
      <c r="K309" s="88">
        <f>VLOOKUP(A:A,'staff sales'!C:Q,15,)</f>
        <v>152008.76000000004</v>
      </c>
      <c r="L309" s="89">
        <f>VLOOKUP(A:A,'staff sales'!C:T,18,)</f>
        <v>0</v>
      </c>
      <c r="M309" s="89">
        <f>VLOOKUP(A:A,'staff sales'!C:W,21,)</f>
        <v>24416.959999999999</v>
      </c>
      <c r="N309" s="89">
        <f>VLOOKUP(A:A,'staff sales'!C:Z,24,)</f>
        <v>0</v>
      </c>
      <c r="O309" s="89">
        <f>VLOOKUP(A:A,'staff sales'!C:AC,27,)</f>
        <v>4</v>
      </c>
      <c r="P309" s="89">
        <f>VLOOKUP(A:A,'staff sales'!C:AF,30,)</f>
        <v>2</v>
      </c>
      <c r="Q309" s="89">
        <f>VLOOKUP(A:A,'staff sales'!C:AI,33,)</f>
        <v>94</v>
      </c>
      <c r="R309" s="89">
        <f>VLOOKUP(A:A,'staff sales'!C:AL,36,)</f>
        <v>4</v>
      </c>
      <c r="S309" s="89">
        <f>VLOOKUP(A:A,'staff sales'!C:AO,39,)</f>
        <v>2</v>
      </c>
      <c r="T309" s="89">
        <f>VLOOKUP(A:A,'staff sales'!C:AR,42,)</f>
        <v>13</v>
      </c>
      <c r="U309" s="89">
        <f>VLOOKUP(A:A,'staff sales'!C:AU,45,)</f>
        <v>1</v>
      </c>
      <c r="V309" s="89">
        <f>VLOOKUP(A:A,'staff sales'!C:AX,48,)</f>
        <v>0</v>
      </c>
      <c r="W309" s="89">
        <f>VLOOKUP(A:A,'staff sales'!C:BA,51,)</f>
        <v>7</v>
      </c>
    </row>
    <row r="310" spans="1:23" x14ac:dyDescent="0.25">
      <c r="A310" s="16">
        <v>1106631946</v>
      </c>
      <c r="B310" s="17" t="s">
        <v>1141</v>
      </c>
      <c r="C310" s="18" t="s">
        <v>556</v>
      </c>
      <c r="D310" s="18" t="s">
        <v>556</v>
      </c>
      <c r="E310" s="18" t="s">
        <v>1142</v>
      </c>
      <c r="F310" s="18" t="s">
        <v>1142</v>
      </c>
      <c r="G310" s="18" t="s">
        <v>1242</v>
      </c>
      <c r="H310" s="18" t="s">
        <v>1102</v>
      </c>
      <c r="I310" s="19" t="s">
        <v>1135</v>
      </c>
      <c r="J310" s="18">
        <v>75005</v>
      </c>
      <c r="K310" s="88">
        <f>VLOOKUP(A:A,'staff sales'!C:Q,15,)</f>
        <v>123460.9</v>
      </c>
      <c r="L310" s="89">
        <f>VLOOKUP(A:A,'staff sales'!C:T,18,)</f>
        <v>0</v>
      </c>
      <c r="M310" s="89">
        <f>VLOOKUP(A:A,'staff sales'!C:W,21,)</f>
        <v>15280.000000000002</v>
      </c>
      <c r="N310" s="89">
        <f>VLOOKUP(A:A,'staff sales'!C:Z,24,)</f>
        <v>80</v>
      </c>
      <c r="O310" s="89">
        <f>VLOOKUP(A:A,'staff sales'!C:AC,27,)</f>
        <v>6</v>
      </c>
      <c r="P310" s="89">
        <f>VLOOKUP(A:A,'staff sales'!C:AF,30,)</f>
        <v>1</v>
      </c>
      <c r="Q310" s="89">
        <f>VLOOKUP(A:A,'staff sales'!C:AI,33,)</f>
        <v>77</v>
      </c>
      <c r="R310" s="89">
        <f>VLOOKUP(A:A,'staff sales'!C:AL,36,)</f>
        <v>1</v>
      </c>
      <c r="S310" s="89">
        <f>VLOOKUP(A:A,'staff sales'!C:AO,39,)</f>
        <v>4</v>
      </c>
      <c r="T310" s="89">
        <f>VLOOKUP(A:A,'staff sales'!C:AR,42,)</f>
        <v>5</v>
      </c>
      <c r="U310" s="89">
        <f>VLOOKUP(A:A,'staff sales'!C:AU,45,)</f>
        <v>2</v>
      </c>
      <c r="V310" s="89">
        <f>VLOOKUP(A:A,'staff sales'!C:AX,48,)</f>
        <v>0</v>
      </c>
      <c r="W310" s="89">
        <f>VLOOKUP(A:A,'staff sales'!C:BA,51,)</f>
        <v>2</v>
      </c>
    </row>
    <row r="311" spans="1:23" x14ac:dyDescent="0.25">
      <c r="A311" s="16">
        <v>1086446828</v>
      </c>
      <c r="B311" s="17" t="s">
        <v>1143</v>
      </c>
      <c r="C311" s="18" t="s">
        <v>556</v>
      </c>
      <c r="D311" s="18" t="s">
        <v>556</v>
      </c>
      <c r="E311" s="18" t="s">
        <v>1144</v>
      </c>
      <c r="F311" s="18" t="s">
        <v>1144</v>
      </c>
      <c r="G311" s="18" t="s">
        <v>1242</v>
      </c>
      <c r="H311" s="18" t="s">
        <v>1102</v>
      </c>
      <c r="I311" s="19" t="s">
        <v>1135</v>
      </c>
      <c r="J311" s="18">
        <v>75005</v>
      </c>
      <c r="K311" s="88">
        <f>VLOOKUP(A:A,'staff sales'!C:Q,15,)</f>
        <v>205797.49000000005</v>
      </c>
      <c r="L311" s="89">
        <f>VLOOKUP(A:A,'staff sales'!C:T,18,)</f>
        <v>3702.61</v>
      </c>
      <c r="M311" s="89">
        <f>VLOOKUP(A:A,'staff sales'!C:W,21,)</f>
        <v>24759.549999999996</v>
      </c>
      <c r="N311" s="89">
        <f>VLOOKUP(A:A,'staff sales'!C:Z,24,)</f>
        <v>0</v>
      </c>
      <c r="O311" s="89">
        <f>VLOOKUP(A:A,'staff sales'!C:AC,27,)</f>
        <v>10</v>
      </c>
      <c r="P311" s="89">
        <f>VLOOKUP(A:A,'staff sales'!C:AF,30,)</f>
        <v>0</v>
      </c>
      <c r="Q311" s="89">
        <f>VLOOKUP(A:A,'staff sales'!C:AI,33,)</f>
        <v>100</v>
      </c>
      <c r="R311" s="89">
        <f>VLOOKUP(A:A,'staff sales'!C:AL,36,)</f>
        <v>0</v>
      </c>
      <c r="S311" s="89">
        <f>VLOOKUP(A:A,'staff sales'!C:AO,39,)</f>
        <v>4</v>
      </c>
      <c r="T311" s="89">
        <f>VLOOKUP(A:A,'staff sales'!C:AR,42,)</f>
        <v>11</v>
      </c>
      <c r="U311" s="89">
        <f>VLOOKUP(A:A,'staff sales'!C:AU,45,)</f>
        <v>3</v>
      </c>
      <c r="V311" s="89">
        <f>VLOOKUP(A:A,'staff sales'!C:AX,48,)</f>
        <v>0</v>
      </c>
      <c r="W311" s="89">
        <f>VLOOKUP(A:A,'staff sales'!C:BA,51,)</f>
        <v>4</v>
      </c>
    </row>
    <row r="312" spans="1:23" x14ac:dyDescent="0.25">
      <c r="A312" s="10">
        <v>1014365561</v>
      </c>
      <c r="B312" s="23" t="s">
        <v>1030</v>
      </c>
      <c r="C312" s="18" t="s">
        <v>1222</v>
      </c>
      <c r="D312" s="18" t="s">
        <v>1222</v>
      </c>
      <c r="E312" s="18" t="s">
        <v>1031</v>
      </c>
      <c r="F312" s="18" t="s">
        <v>1031</v>
      </c>
      <c r="G312" s="18" t="s">
        <v>1242</v>
      </c>
      <c r="H312" s="18" t="s">
        <v>986</v>
      </c>
      <c r="I312" s="19" t="s">
        <v>548</v>
      </c>
      <c r="J312" s="18" t="s">
        <v>549</v>
      </c>
      <c r="K312" s="88">
        <f>VLOOKUP(A:A,'staff sales'!C:Q,15,)</f>
        <v>0</v>
      </c>
      <c r="L312" s="89">
        <f>VLOOKUP(A:A,'staff sales'!C:T,18,)</f>
        <v>0</v>
      </c>
      <c r="M312" s="89">
        <f>VLOOKUP(A:A,'staff sales'!C:W,21,)</f>
        <v>0</v>
      </c>
      <c r="N312" s="89">
        <f>VLOOKUP(A:A,'staff sales'!C:Z,24,)</f>
        <v>0</v>
      </c>
      <c r="O312" s="89">
        <f>VLOOKUP(A:A,'staff sales'!C:AC,27,)</f>
        <v>0</v>
      </c>
      <c r="P312" s="89">
        <f>VLOOKUP(A:A,'staff sales'!C:AF,30,)</f>
        <v>0</v>
      </c>
      <c r="Q312" s="89">
        <f>VLOOKUP(A:A,'staff sales'!C:AI,33,)</f>
        <v>0</v>
      </c>
      <c r="R312" s="89">
        <f>VLOOKUP(A:A,'staff sales'!C:AL,36,)</f>
        <v>0</v>
      </c>
      <c r="S312" s="89">
        <f>VLOOKUP(A:A,'staff sales'!C:AO,39,)</f>
        <v>0</v>
      </c>
      <c r="T312" s="89">
        <f>VLOOKUP(A:A,'staff sales'!C:AR,42,)</f>
        <v>0</v>
      </c>
      <c r="U312" s="89">
        <f>VLOOKUP(A:A,'staff sales'!C:AU,45,)</f>
        <v>0</v>
      </c>
      <c r="V312" s="89">
        <f>VLOOKUP(A:A,'staff sales'!C:AX,48,)</f>
        <v>0</v>
      </c>
      <c r="W312" s="89">
        <f>VLOOKUP(A:A,'staff sales'!C:BA,51,)</f>
        <v>0</v>
      </c>
    </row>
    <row r="313" spans="1:23" x14ac:dyDescent="0.25">
      <c r="A313" s="16" t="s">
        <v>988</v>
      </c>
      <c r="B313" s="17" t="s">
        <v>989</v>
      </c>
      <c r="C313" s="18" t="s">
        <v>551</v>
      </c>
      <c r="D313" s="18" t="s">
        <v>551</v>
      </c>
      <c r="E313" s="18"/>
      <c r="F313" s="18"/>
      <c r="G313" s="18" t="s">
        <v>1242</v>
      </c>
      <c r="H313" s="18" t="s">
        <v>986</v>
      </c>
      <c r="I313" s="19" t="s">
        <v>1233</v>
      </c>
      <c r="J313" s="18">
        <v>75011</v>
      </c>
      <c r="K313" s="88">
        <f>VLOOKUP(A:A,'staff sales'!C:Q,15,)</f>
        <v>0</v>
      </c>
      <c r="L313" s="89">
        <f>VLOOKUP(A:A,'staff sales'!C:T,18,)</f>
        <v>0</v>
      </c>
      <c r="M313" s="89">
        <f>VLOOKUP(A:A,'staff sales'!C:W,21,)</f>
        <v>0</v>
      </c>
      <c r="N313" s="89">
        <f>VLOOKUP(A:A,'staff sales'!C:Z,24,)</f>
        <v>0</v>
      </c>
      <c r="O313" s="89">
        <f>VLOOKUP(A:A,'staff sales'!C:AC,27,)</f>
        <v>0</v>
      </c>
      <c r="P313" s="89">
        <f>VLOOKUP(A:A,'staff sales'!C:AF,30,)</f>
        <v>0</v>
      </c>
      <c r="Q313" s="89">
        <f>VLOOKUP(A:A,'staff sales'!C:AI,33,)</f>
        <v>0</v>
      </c>
      <c r="R313" s="89">
        <f>VLOOKUP(A:A,'staff sales'!C:AL,36,)</f>
        <v>0</v>
      </c>
      <c r="S313" s="89">
        <f>VLOOKUP(A:A,'staff sales'!C:AO,39,)</f>
        <v>0</v>
      </c>
      <c r="T313" s="89">
        <f>VLOOKUP(A:A,'staff sales'!C:AR,42,)</f>
        <v>0</v>
      </c>
      <c r="U313" s="89">
        <f>VLOOKUP(A:A,'staff sales'!C:AU,45,)</f>
        <v>0</v>
      </c>
      <c r="V313" s="89">
        <f>VLOOKUP(A:A,'staff sales'!C:AX,48,)</f>
        <v>0</v>
      </c>
      <c r="W313" s="89">
        <f>VLOOKUP(A:A,'staff sales'!C:BA,51,)</f>
        <v>0</v>
      </c>
    </row>
    <row r="314" spans="1:23" x14ac:dyDescent="0.25">
      <c r="A314" s="16">
        <v>1071511065</v>
      </c>
      <c r="B314" s="17" t="s">
        <v>990</v>
      </c>
      <c r="C314" s="18" t="s">
        <v>554</v>
      </c>
      <c r="D314" s="18" t="s">
        <v>554</v>
      </c>
      <c r="E314" s="18" t="s">
        <v>991</v>
      </c>
      <c r="F314" s="18" t="s">
        <v>991</v>
      </c>
      <c r="G314" s="18" t="s">
        <v>1242</v>
      </c>
      <c r="H314" s="18" t="s">
        <v>986</v>
      </c>
      <c r="I314" s="19" t="s">
        <v>987</v>
      </c>
      <c r="J314" s="18">
        <v>75011</v>
      </c>
      <c r="K314" s="88">
        <f>VLOOKUP(A:A,'staff sales'!C:Q,15,)</f>
        <v>0</v>
      </c>
      <c r="L314" s="89">
        <f>VLOOKUP(A:A,'staff sales'!C:T,18,)</f>
        <v>0</v>
      </c>
      <c r="M314" s="89">
        <f>VLOOKUP(A:A,'staff sales'!C:W,21,)</f>
        <v>0</v>
      </c>
      <c r="N314" s="89">
        <f>VLOOKUP(A:A,'staff sales'!C:Z,24,)</f>
        <v>0</v>
      </c>
      <c r="O314" s="89">
        <f>VLOOKUP(A:A,'staff sales'!C:AC,27,)</f>
        <v>0</v>
      </c>
      <c r="P314" s="89">
        <f>VLOOKUP(A:A,'staff sales'!C:AF,30,)</f>
        <v>0</v>
      </c>
      <c r="Q314" s="89">
        <f>VLOOKUP(A:A,'staff sales'!C:AI,33,)</f>
        <v>1</v>
      </c>
      <c r="R314" s="89">
        <f>VLOOKUP(A:A,'staff sales'!C:AL,36,)</f>
        <v>0</v>
      </c>
      <c r="S314" s="89">
        <f>VLOOKUP(A:A,'staff sales'!C:AO,39,)</f>
        <v>0</v>
      </c>
      <c r="T314" s="89">
        <f>VLOOKUP(A:A,'staff sales'!C:AR,42,)</f>
        <v>0</v>
      </c>
      <c r="U314" s="89">
        <f>VLOOKUP(A:A,'staff sales'!C:AU,45,)</f>
        <v>0</v>
      </c>
      <c r="V314" s="89">
        <f>VLOOKUP(A:A,'staff sales'!C:AX,48,)</f>
        <v>0</v>
      </c>
      <c r="W314" s="89">
        <f>VLOOKUP(A:A,'staff sales'!C:BA,51,)</f>
        <v>0</v>
      </c>
    </row>
    <row r="315" spans="1:23" x14ac:dyDescent="0.25">
      <c r="A315" s="16">
        <v>1048121204</v>
      </c>
      <c r="B315" s="17" t="s">
        <v>992</v>
      </c>
      <c r="C315" s="18" t="s">
        <v>556</v>
      </c>
      <c r="D315" s="18" t="s">
        <v>556</v>
      </c>
      <c r="E315" s="18" t="s">
        <v>993</v>
      </c>
      <c r="F315" s="18" t="s">
        <v>993</v>
      </c>
      <c r="G315" s="18" t="s">
        <v>1242</v>
      </c>
      <c r="H315" s="18" t="s">
        <v>986</v>
      </c>
      <c r="I315" s="19" t="s">
        <v>987</v>
      </c>
      <c r="J315" s="18">
        <v>75011</v>
      </c>
      <c r="K315" s="88">
        <f>VLOOKUP(A:A,'staff sales'!C:Q,15,)</f>
        <v>82626.98</v>
      </c>
      <c r="L315" s="89">
        <f>VLOOKUP(A:A,'staff sales'!C:T,18,)</f>
        <v>17386.95</v>
      </c>
      <c r="M315" s="89">
        <f>VLOOKUP(A:A,'staff sales'!C:W,21,)</f>
        <v>11026.389999999998</v>
      </c>
      <c r="N315" s="89">
        <f>VLOOKUP(A:A,'staff sales'!C:Z,24,)</f>
        <v>0</v>
      </c>
      <c r="O315" s="89">
        <f>VLOOKUP(A:A,'staff sales'!C:AC,27,)</f>
        <v>3</v>
      </c>
      <c r="P315" s="89">
        <f>VLOOKUP(A:A,'staff sales'!C:AF,30,)</f>
        <v>1</v>
      </c>
      <c r="Q315" s="89">
        <f>VLOOKUP(A:A,'staff sales'!C:AI,33,)</f>
        <v>55</v>
      </c>
      <c r="R315" s="89">
        <f>VLOOKUP(A:A,'staff sales'!C:AL,36,)</f>
        <v>0</v>
      </c>
      <c r="S315" s="89">
        <f>VLOOKUP(A:A,'staff sales'!C:AO,39,)</f>
        <v>8</v>
      </c>
      <c r="T315" s="89">
        <f>VLOOKUP(A:A,'staff sales'!C:AR,42,)</f>
        <v>4</v>
      </c>
      <c r="U315" s="89">
        <f>VLOOKUP(A:A,'staff sales'!C:AU,45,)</f>
        <v>0</v>
      </c>
      <c r="V315" s="89">
        <f>VLOOKUP(A:A,'staff sales'!C:AX,48,)</f>
        <v>9</v>
      </c>
      <c r="W315" s="89">
        <f>VLOOKUP(A:A,'staff sales'!C:BA,51,)</f>
        <v>3</v>
      </c>
    </row>
    <row r="316" spans="1:23" x14ac:dyDescent="0.25">
      <c r="A316" s="16">
        <v>1093997532</v>
      </c>
      <c r="B316" s="17" t="s">
        <v>994</v>
      </c>
      <c r="C316" s="18" t="s">
        <v>556</v>
      </c>
      <c r="D316" s="18" t="s">
        <v>556</v>
      </c>
      <c r="E316" s="18" t="s">
        <v>995</v>
      </c>
      <c r="F316" s="18" t="s">
        <v>995</v>
      </c>
      <c r="G316" s="18" t="s">
        <v>1242</v>
      </c>
      <c r="H316" s="18" t="s">
        <v>986</v>
      </c>
      <c r="I316" s="19" t="s">
        <v>987</v>
      </c>
      <c r="J316" s="18">
        <v>75011</v>
      </c>
      <c r="K316" s="88">
        <f>VLOOKUP(A:A,'staff sales'!C:Q,15,)</f>
        <v>124386.96</v>
      </c>
      <c r="L316" s="89">
        <f>VLOOKUP(A:A,'staff sales'!C:T,18,)</f>
        <v>26249.559999999998</v>
      </c>
      <c r="M316" s="89">
        <f>VLOOKUP(A:A,'staff sales'!C:W,21,)</f>
        <v>18239.999999999996</v>
      </c>
      <c r="N316" s="89">
        <f>VLOOKUP(A:A,'staff sales'!C:Z,24,)</f>
        <v>0</v>
      </c>
      <c r="O316" s="89">
        <f>VLOOKUP(A:A,'staff sales'!C:AC,27,)</f>
        <v>8</v>
      </c>
      <c r="P316" s="89">
        <f>VLOOKUP(A:A,'staff sales'!C:AF,30,)</f>
        <v>3</v>
      </c>
      <c r="Q316" s="89">
        <f>VLOOKUP(A:A,'staff sales'!C:AI,33,)</f>
        <v>94</v>
      </c>
      <c r="R316" s="89">
        <f>VLOOKUP(A:A,'staff sales'!C:AL,36,)</f>
        <v>3</v>
      </c>
      <c r="S316" s="89">
        <f>VLOOKUP(A:A,'staff sales'!C:AO,39,)</f>
        <v>10</v>
      </c>
      <c r="T316" s="89">
        <f>VLOOKUP(A:A,'staff sales'!C:AR,42,)</f>
        <v>8</v>
      </c>
      <c r="U316" s="89">
        <f>VLOOKUP(A:A,'staff sales'!C:AU,45,)</f>
        <v>0</v>
      </c>
      <c r="V316" s="89">
        <f>VLOOKUP(A:A,'staff sales'!C:AX,48,)</f>
        <v>6</v>
      </c>
      <c r="W316" s="89">
        <f>VLOOKUP(A:A,'staff sales'!C:BA,51,)</f>
        <v>5</v>
      </c>
    </row>
    <row r="317" spans="1:23" x14ac:dyDescent="0.25">
      <c r="A317" s="8">
        <v>1072390352</v>
      </c>
      <c r="B317" s="9" t="s">
        <v>996</v>
      </c>
      <c r="C317" s="10" t="s">
        <v>556</v>
      </c>
      <c r="D317" s="10" t="s">
        <v>556</v>
      </c>
      <c r="E317" s="10" t="s">
        <v>997</v>
      </c>
      <c r="F317" s="10" t="s">
        <v>997</v>
      </c>
      <c r="G317" s="10" t="s">
        <v>1242</v>
      </c>
      <c r="H317" s="10" t="s">
        <v>986</v>
      </c>
      <c r="I317" s="11" t="s">
        <v>987</v>
      </c>
      <c r="J317" s="10">
        <v>75011</v>
      </c>
      <c r="K317" s="88">
        <f>VLOOKUP(A:A,'staff sales'!C:Q,15,)</f>
        <v>84420.03</v>
      </c>
      <c r="L317" s="89">
        <f>VLOOKUP(A:A,'staff sales'!C:T,18,)</f>
        <v>20520.39</v>
      </c>
      <c r="M317" s="89">
        <f>VLOOKUP(A:A,'staff sales'!C:W,21,)</f>
        <v>12772.650000000001</v>
      </c>
      <c r="N317" s="89">
        <f>VLOOKUP(A:A,'staff sales'!C:Z,24,)</f>
        <v>0</v>
      </c>
      <c r="O317" s="89">
        <f>VLOOKUP(A:A,'staff sales'!C:AC,27,)</f>
        <v>7</v>
      </c>
      <c r="P317" s="89">
        <f>VLOOKUP(A:A,'staff sales'!C:AF,30,)</f>
        <v>1</v>
      </c>
      <c r="Q317" s="89">
        <f>VLOOKUP(A:A,'staff sales'!C:AI,33,)</f>
        <v>68</v>
      </c>
      <c r="R317" s="89">
        <f>VLOOKUP(A:A,'staff sales'!C:AL,36,)</f>
        <v>2</v>
      </c>
      <c r="S317" s="89">
        <f>VLOOKUP(A:A,'staff sales'!C:AO,39,)</f>
        <v>9</v>
      </c>
      <c r="T317" s="89">
        <f>VLOOKUP(A:A,'staff sales'!C:AR,42,)</f>
        <v>10</v>
      </c>
      <c r="U317" s="89">
        <f>VLOOKUP(A:A,'staff sales'!C:AU,45,)</f>
        <v>0</v>
      </c>
      <c r="V317" s="89">
        <f>VLOOKUP(A:A,'staff sales'!C:AX,48,)</f>
        <v>3</v>
      </c>
      <c r="W317" s="89">
        <f>VLOOKUP(A:A,'staff sales'!C:BA,51,)</f>
        <v>2</v>
      </c>
    </row>
    <row r="318" spans="1:23" x14ac:dyDescent="0.25">
      <c r="A318" s="16">
        <v>1001971082</v>
      </c>
      <c r="B318" s="17" t="s">
        <v>998</v>
      </c>
      <c r="C318" s="18" t="s">
        <v>551</v>
      </c>
      <c r="D318" s="18" t="s">
        <v>551</v>
      </c>
      <c r="E318" s="18" t="s">
        <v>999</v>
      </c>
      <c r="F318" s="18" t="s">
        <v>999</v>
      </c>
      <c r="G318" s="18" t="s">
        <v>1242</v>
      </c>
      <c r="H318" s="18" t="s">
        <v>986</v>
      </c>
      <c r="I318" s="19" t="s">
        <v>1000</v>
      </c>
      <c r="J318" s="18">
        <v>75012</v>
      </c>
      <c r="K318" s="88">
        <f>VLOOKUP(A:A,'staff sales'!C:Q,15,)</f>
        <v>0</v>
      </c>
      <c r="L318" s="89">
        <f>VLOOKUP(A:A,'staff sales'!C:T,18,)</f>
        <v>0</v>
      </c>
      <c r="M318" s="89">
        <f>VLOOKUP(A:A,'staff sales'!C:W,21,)</f>
        <v>0</v>
      </c>
      <c r="N318" s="89">
        <f>VLOOKUP(A:A,'staff sales'!C:Z,24,)</f>
        <v>0</v>
      </c>
      <c r="O318" s="89">
        <f>VLOOKUP(A:A,'staff sales'!C:AC,27,)</f>
        <v>1</v>
      </c>
      <c r="P318" s="89">
        <f>VLOOKUP(A:A,'staff sales'!C:AF,30,)</f>
        <v>1</v>
      </c>
      <c r="Q318" s="89">
        <f>VLOOKUP(A:A,'staff sales'!C:AI,33,)</f>
        <v>4</v>
      </c>
      <c r="R318" s="89">
        <f>VLOOKUP(A:A,'staff sales'!C:AL,36,)</f>
        <v>0</v>
      </c>
      <c r="S318" s="89">
        <f>VLOOKUP(A:A,'staff sales'!C:AO,39,)</f>
        <v>0</v>
      </c>
      <c r="T318" s="89">
        <f>VLOOKUP(A:A,'staff sales'!C:AR,42,)</f>
        <v>0</v>
      </c>
      <c r="U318" s="89">
        <f>VLOOKUP(A:A,'staff sales'!C:AU,45,)</f>
        <v>0</v>
      </c>
      <c r="V318" s="89">
        <f>VLOOKUP(A:A,'staff sales'!C:AX,48,)</f>
        <v>0</v>
      </c>
      <c r="W318" s="89">
        <f>VLOOKUP(A:A,'staff sales'!C:BA,51,)</f>
        <v>0</v>
      </c>
    </row>
    <row r="319" spans="1:23" x14ac:dyDescent="0.25">
      <c r="A319" s="16">
        <v>1063988735</v>
      </c>
      <c r="B319" s="17" t="s">
        <v>1001</v>
      </c>
      <c r="C319" s="18" t="s">
        <v>554</v>
      </c>
      <c r="D319" s="18" t="s">
        <v>554</v>
      </c>
      <c r="E319" s="18" t="s">
        <v>1002</v>
      </c>
      <c r="F319" s="18" t="s">
        <v>1003</v>
      </c>
      <c r="G319" s="18" t="s">
        <v>1242</v>
      </c>
      <c r="H319" s="18" t="s">
        <v>986</v>
      </c>
      <c r="I319" s="19" t="s">
        <v>1000</v>
      </c>
      <c r="J319" s="18">
        <v>75012</v>
      </c>
      <c r="K319" s="88">
        <f>VLOOKUP(A:A,'staff sales'!C:Q,15,)</f>
        <v>0</v>
      </c>
      <c r="L319" s="89">
        <f>VLOOKUP(A:A,'staff sales'!C:T,18,)</f>
        <v>0</v>
      </c>
      <c r="M319" s="89">
        <f>VLOOKUP(A:A,'staff sales'!C:W,21,)</f>
        <v>77.39</v>
      </c>
      <c r="N319" s="89">
        <f>VLOOKUP(A:A,'staff sales'!C:Z,24,)</f>
        <v>0</v>
      </c>
      <c r="O319" s="89">
        <f>VLOOKUP(A:A,'staff sales'!C:AC,27,)</f>
        <v>0</v>
      </c>
      <c r="P319" s="89">
        <f>VLOOKUP(A:A,'staff sales'!C:AF,30,)</f>
        <v>0</v>
      </c>
      <c r="Q319" s="89">
        <f>VLOOKUP(A:A,'staff sales'!C:AI,33,)</f>
        <v>0</v>
      </c>
      <c r="R319" s="89">
        <f>VLOOKUP(A:A,'staff sales'!C:AL,36,)</f>
        <v>0</v>
      </c>
      <c r="S319" s="89">
        <f>VLOOKUP(A:A,'staff sales'!C:AO,39,)</f>
        <v>0</v>
      </c>
      <c r="T319" s="89">
        <f>VLOOKUP(A:A,'staff sales'!C:AR,42,)</f>
        <v>0</v>
      </c>
      <c r="U319" s="89">
        <f>VLOOKUP(A:A,'staff sales'!C:AU,45,)</f>
        <v>0</v>
      </c>
      <c r="V319" s="89">
        <f>VLOOKUP(A:A,'staff sales'!C:AX,48,)</f>
        <v>0</v>
      </c>
      <c r="W319" s="89">
        <f>VLOOKUP(A:A,'staff sales'!C:BA,51,)</f>
        <v>0</v>
      </c>
    </row>
    <row r="320" spans="1:23" x14ac:dyDescent="0.25">
      <c r="A320" s="16">
        <v>1034121226</v>
      </c>
      <c r="B320" s="17" t="s">
        <v>1004</v>
      </c>
      <c r="C320" s="18" t="s">
        <v>556</v>
      </c>
      <c r="D320" s="18" t="s">
        <v>556</v>
      </c>
      <c r="E320" s="18" t="s">
        <v>1005</v>
      </c>
      <c r="F320" s="18" t="s">
        <v>1006</v>
      </c>
      <c r="G320" s="18" t="s">
        <v>1242</v>
      </c>
      <c r="H320" s="18" t="s">
        <v>986</v>
      </c>
      <c r="I320" s="19" t="s">
        <v>1000</v>
      </c>
      <c r="J320" s="18">
        <v>75012</v>
      </c>
      <c r="K320" s="88">
        <f>VLOOKUP(A:A,'staff sales'!C:Q,15,)</f>
        <v>341323.55999999988</v>
      </c>
      <c r="L320" s="89">
        <f>VLOOKUP(A:A,'staff sales'!C:T,18,)</f>
        <v>30555.93</v>
      </c>
      <c r="M320" s="89">
        <f>VLOOKUP(A:A,'staff sales'!C:W,21,)</f>
        <v>91562.430000000008</v>
      </c>
      <c r="N320" s="89">
        <f>VLOOKUP(A:A,'staff sales'!C:Z,24,)</f>
        <v>50</v>
      </c>
      <c r="O320" s="89">
        <f>VLOOKUP(A:A,'staff sales'!C:AC,27,)</f>
        <v>20</v>
      </c>
      <c r="P320" s="89">
        <f>VLOOKUP(A:A,'staff sales'!C:AF,30,)</f>
        <v>7</v>
      </c>
      <c r="Q320" s="89">
        <f>VLOOKUP(A:A,'staff sales'!C:AI,33,)</f>
        <v>229</v>
      </c>
      <c r="R320" s="89">
        <f>VLOOKUP(A:A,'staff sales'!C:AL,36,)</f>
        <v>9</v>
      </c>
      <c r="S320" s="89">
        <f>VLOOKUP(A:A,'staff sales'!C:AO,39,)</f>
        <v>28</v>
      </c>
      <c r="T320" s="89">
        <f>VLOOKUP(A:A,'staff sales'!C:AR,42,)</f>
        <v>23</v>
      </c>
      <c r="U320" s="89">
        <f>VLOOKUP(A:A,'staff sales'!C:AU,45,)</f>
        <v>7</v>
      </c>
      <c r="V320" s="89">
        <f>VLOOKUP(A:A,'staff sales'!C:AX,48,)</f>
        <v>0</v>
      </c>
      <c r="W320" s="89">
        <f>VLOOKUP(A:A,'staff sales'!C:BA,51,)</f>
        <v>26</v>
      </c>
    </row>
    <row r="321" spans="1:23" x14ac:dyDescent="0.25">
      <c r="A321" s="16">
        <v>1055092090</v>
      </c>
      <c r="B321" s="17" t="s">
        <v>1007</v>
      </c>
      <c r="C321" s="18" t="s">
        <v>556</v>
      </c>
      <c r="D321" s="18" t="s">
        <v>556</v>
      </c>
      <c r="E321" s="18" t="s">
        <v>1008</v>
      </c>
      <c r="F321" s="18" t="s">
        <v>1009</v>
      </c>
      <c r="G321" s="18" t="s">
        <v>1242</v>
      </c>
      <c r="H321" s="18" t="s">
        <v>986</v>
      </c>
      <c r="I321" s="19" t="s">
        <v>1000</v>
      </c>
      <c r="J321" s="18">
        <v>75012</v>
      </c>
      <c r="K321" s="88">
        <f>VLOOKUP(A:A,'staff sales'!C:Q,15,)</f>
        <v>134520.90000000002</v>
      </c>
      <c r="L321" s="89">
        <f>VLOOKUP(A:A,'staff sales'!C:T,18,)</f>
        <v>22080.86</v>
      </c>
      <c r="M321" s="89">
        <f>VLOOKUP(A:A,'staff sales'!C:W,21,)</f>
        <v>61469.689999999995</v>
      </c>
      <c r="N321" s="89">
        <f>VLOOKUP(A:A,'staff sales'!C:Z,24,)</f>
        <v>0</v>
      </c>
      <c r="O321" s="89">
        <f>VLOOKUP(A:A,'staff sales'!C:AC,27,)</f>
        <v>3</v>
      </c>
      <c r="P321" s="89">
        <f>VLOOKUP(A:A,'staff sales'!C:AF,30,)</f>
        <v>2</v>
      </c>
      <c r="Q321" s="89">
        <f>VLOOKUP(A:A,'staff sales'!C:AI,33,)</f>
        <v>27</v>
      </c>
      <c r="R321" s="89">
        <f>VLOOKUP(A:A,'staff sales'!C:AL,36,)</f>
        <v>0</v>
      </c>
      <c r="S321" s="89">
        <f>VLOOKUP(A:A,'staff sales'!C:AO,39,)</f>
        <v>2</v>
      </c>
      <c r="T321" s="89">
        <f>VLOOKUP(A:A,'staff sales'!C:AR,42,)</f>
        <v>2</v>
      </c>
      <c r="U321" s="89">
        <f>VLOOKUP(A:A,'staff sales'!C:AU,45,)</f>
        <v>3</v>
      </c>
      <c r="V321" s="89">
        <f>VLOOKUP(A:A,'staff sales'!C:AX,48,)</f>
        <v>0</v>
      </c>
      <c r="W321" s="89">
        <f>VLOOKUP(A:A,'staff sales'!C:BA,51,)</f>
        <v>11</v>
      </c>
    </row>
    <row r="322" spans="1:23" x14ac:dyDescent="0.25">
      <c r="A322" s="16">
        <v>1039348170</v>
      </c>
      <c r="B322" s="17" t="s">
        <v>1010</v>
      </c>
      <c r="C322" s="18" t="s">
        <v>551</v>
      </c>
      <c r="D322" s="18" t="s">
        <v>551</v>
      </c>
      <c r="E322" s="18" t="s">
        <v>1011</v>
      </c>
      <c r="F322" s="18" t="s">
        <v>1011</v>
      </c>
      <c r="G322" s="18" t="s">
        <v>1242</v>
      </c>
      <c r="H322" s="18" t="s">
        <v>986</v>
      </c>
      <c r="I322" s="19" t="s">
        <v>1012</v>
      </c>
      <c r="J322" s="18">
        <v>75015</v>
      </c>
      <c r="K322" s="88">
        <f>VLOOKUP(A:A,'staff sales'!C:Q,15,)</f>
        <v>0</v>
      </c>
      <c r="L322" s="89">
        <f>VLOOKUP(A:A,'staff sales'!C:T,18,)</f>
        <v>0</v>
      </c>
      <c r="M322" s="89">
        <f>VLOOKUP(A:A,'staff sales'!C:W,21,)</f>
        <v>0</v>
      </c>
      <c r="N322" s="89">
        <f>VLOOKUP(A:A,'staff sales'!C:Z,24,)</f>
        <v>0</v>
      </c>
      <c r="O322" s="89">
        <f>VLOOKUP(A:A,'staff sales'!C:AC,27,)</f>
        <v>0</v>
      </c>
      <c r="P322" s="89">
        <f>VLOOKUP(A:A,'staff sales'!C:AF,30,)</f>
        <v>0</v>
      </c>
      <c r="Q322" s="89">
        <f>VLOOKUP(A:A,'staff sales'!C:AI,33,)</f>
        <v>0</v>
      </c>
      <c r="R322" s="89">
        <f>VLOOKUP(A:A,'staff sales'!C:AL,36,)</f>
        <v>0</v>
      </c>
      <c r="S322" s="89">
        <f>VLOOKUP(A:A,'staff sales'!C:AO,39,)</f>
        <v>0</v>
      </c>
      <c r="T322" s="89">
        <f>VLOOKUP(A:A,'staff sales'!C:AR,42,)</f>
        <v>0</v>
      </c>
      <c r="U322" s="89">
        <f>VLOOKUP(A:A,'staff sales'!C:AU,45,)</f>
        <v>0</v>
      </c>
      <c r="V322" s="89">
        <f>VLOOKUP(A:A,'staff sales'!C:AX,48,)</f>
        <v>0</v>
      </c>
      <c r="W322" s="89">
        <f>VLOOKUP(A:A,'staff sales'!C:BA,51,)</f>
        <v>0</v>
      </c>
    </row>
    <row r="323" spans="1:23" x14ac:dyDescent="0.25">
      <c r="A323" s="16">
        <v>1053320246</v>
      </c>
      <c r="B323" s="17" t="s">
        <v>1013</v>
      </c>
      <c r="C323" s="18" t="s">
        <v>556</v>
      </c>
      <c r="D323" s="18" t="s">
        <v>556</v>
      </c>
      <c r="E323" s="18" t="s">
        <v>1014</v>
      </c>
      <c r="F323" s="18" t="s">
        <v>1015</v>
      </c>
      <c r="G323" s="18" t="s">
        <v>1242</v>
      </c>
      <c r="H323" s="18" t="s">
        <v>986</v>
      </c>
      <c r="I323" s="19" t="s">
        <v>1012</v>
      </c>
      <c r="J323" s="18">
        <v>75015</v>
      </c>
      <c r="K323" s="88">
        <f>VLOOKUP(A:A,'staff sales'!C:Q,15,)</f>
        <v>120487.89999999998</v>
      </c>
      <c r="L323" s="89">
        <f>VLOOKUP(A:A,'staff sales'!C:T,18,)</f>
        <v>9649.56</v>
      </c>
      <c r="M323" s="89">
        <f>VLOOKUP(A:A,'staff sales'!C:W,21,)</f>
        <v>20518.68</v>
      </c>
      <c r="N323" s="89">
        <f>VLOOKUP(A:A,'staff sales'!C:Z,24,)</f>
        <v>0</v>
      </c>
      <c r="O323" s="89">
        <f>VLOOKUP(A:A,'staff sales'!C:AC,27,)</f>
        <v>8</v>
      </c>
      <c r="P323" s="89">
        <f>VLOOKUP(A:A,'staff sales'!C:AF,30,)</f>
        <v>3</v>
      </c>
      <c r="Q323" s="89">
        <f>VLOOKUP(A:A,'staff sales'!C:AI,33,)</f>
        <v>149</v>
      </c>
      <c r="R323" s="89">
        <f>VLOOKUP(A:A,'staff sales'!C:AL,36,)</f>
        <v>0</v>
      </c>
      <c r="S323" s="89">
        <f>VLOOKUP(A:A,'staff sales'!C:AO,39,)</f>
        <v>1</v>
      </c>
      <c r="T323" s="89">
        <f>VLOOKUP(A:A,'staff sales'!C:AR,42,)</f>
        <v>7</v>
      </c>
      <c r="U323" s="89">
        <f>VLOOKUP(A:A,'staff sales'!C:AU,45,)</f>
        <v>0</v>
      </c>
      <c r="V323" s="89">
        <f>VLOOKUP(A:A,'staff sales'!C:AX,48,)</f>
        <v>0</v>
      </c>
      <c r="W323" s="89">
        <f>VLOOKUP(A:A,'staff sales'!C:BA,51,)</f>
        <v>7</v>
      </c>
    </row>
    <row r="324" spans="1:23" x14ac:dyDescent="0.25">
      <c r="A324" s="16">
        <v>1025783489</v>
      </c>
      <c r="B324" s="17" t="s">
        <v>1016</v>
      </c>
      <c r="C324" s="18" t="s">
        <v>556</v>
      </c>
      <c r="D324" s="18" t="s">
        <v>556</v>
      </c>
      <c r="E324" s="18" t="s">
        <v>1017</v>
      </c>
      <c r="F324" s="18" t="s">
        <v>1018</v>
      </c>
      <c r="G324" s="18" t="s">
        <v>1242</v>
      </c>
      <c r="H324" s="18" t="s">
        <v>986</v>
      </c>
      <c r="I324" s="19" t="s">
        <v>1012</v>
      </c>
      <c r="J324" s="18">
        <v>75015</v>
      </c>
      <c r="K324" s="88">
        <f>VLOOKUP(A:A,'staff sales'!C:Q,15,)</f>
        <v>138813.97999999998</v>
      </c>
      <c r="L324" s="89">
        <f>VLOOKUP(A:A,'staff sales'!C:T,18,)</f>
        <v>0</v>
      </c>
      <c r="M324" s="89">
        <f>VLOOKUP(A:A,'staff sales'!C:W,21,)</f>
        <v>21825.22</v>
      </c>
      <c r="N324" s="89">
        <f>VLOOKUP(A:A,'staff sales'!C:Z,24,)</f>
        <v>0</v>
      </c>
      <c r="O324" s="89">
        <f>VLOOKUP(A:A,'staff sales'!C:AC,27,)</f>
        <v>6</v>
      </c>
      <c r="P324" s="89">
        <f>VLOOKUP(A:A,'staff sales'!C:AF,30,)</f>
        <v>2</v>
      </c>
      <c r="Q324" s="89">
        <f>VLOOKUP(A:A,'staff sales'!C:AI,33,)</f>
        <v>48</v>
      </c>
      <c r="R324" s="89">
        <f>VLOOKUP(A:A,'staff sales'!C:AL,36,)</f>
        <v>1</v>
      </c>
      <c r="S324" s="89">
        <f>VLOOKUP(A:A,'staff sales'!C:AO,39,)</f>
        <v>1</v>
      </c>
      <c r="T324" s="89">
        <f>VLOOKUP(A:A,'staff sales'!C:AR,42,)</f>
        <v>9</v>
      </c>
      <c r="U324" s="89">
        <f>VLOOKUP(A:A,'staff sales'!C:AU,45,)</f>
        <v>0</v>
      </c>
      <c r="V324" s="89">
        <f>VLOOKUP(A:A,'staff sales'!C:AX,48,)</f>
        <v>0</v>
      </c>
      <c r="W324" s="89">
        <f>VLOOKUP(A:A,'staff sales'!C:BA,51,)</f>
        <v>5</v>
      </c>
    </row>
    <row r="325" spans="1:23" x14ac:dyDescent="0.25">
      <c r="A325" s="16">
        <v>1065605964</v>
      </c>
      <c r="B325" s="17" t="s">
        <v>1019</v>
      </c>
      <c r="C325" s="18" t="s">
        <v>551</v>
      </c>
      <c r="D325" s="18" t="s">
        <v>551</v>
      </c>
      <c r="E325" s="18" t="s">
        <v>1020</v>
      </c>
      <c r="F325" s="18" t="s">
        <v>1020</v>
      </c>
      <c r="G325" s="18" t="s">
        <v>1242</v>
      </c>
      <c r="H325" s="18" t="s">
        <v>986</v>
      </c>
      <c r="I325" s="19" t="s">
        <v>1021</v>
      </c>
      <c r="J325" s="18">
        <v>75016</v>
      </c>
      <c r="K325" s="88">
        <f>VLOOKUP(A:A,'staff sales'!C:Q,15,)</f>
        <v>0</v>
      </c>
      <c r="L325" s="89">
        <f>VLOOKUP(A:A,'staff sales'!C:T,18,)</f>
        <v>0</v>
      </c>
      <c r="M325" s="89">
        <f>VLOOKUP(A:A,'staff sales'!C:W,21,)</f>
        <v>0</v>
      </c>
      <c r="N325" s="89">
        <f>VLOOKUP(A:A,'staff sales'!C:Z,24,)</f>
        <v>0</v>
      </c>
      <c r="O325" s="89">
        <f>VLOOKUP(A:A,'staff sales'!C:AC,27,)</f>
        <v>0</v>
      </c>
      <c r="P325" s="89">
        <f>VLOOKUP(A:A,'staff sales'!C:AF,30,)</f>
        <v>0</v>
      </c>
      <c r="Q325" s="89">
        <f>VLOOKUP(A:A,'staff sales'!C:AI,33,)</f>
        <v>0</v>
      </c>
      <c r="R325" s="89">
        <f>VLOOKUP(A:A,'staff sales'!C:AL,36,)</f>
        <v>0</v>
      </c>
      <c r="S325" s="89">
        <f>VLOOKUP(A:A,'staff sales'!C:AO,39,)</f>
        <v>0</v>
      </c>
      <c r="T325" s="89">
        <f>VLOOKUP(A:A,'staff sales'!C:AR,42,)</f>
        <v>0</v>
      </c>
      <c r="U325" s="89">
        <f>VLOOKUP(A:A,'staff sales'!C:AU,45,)</f>
        <v>0</v>
      </c>
      <c r="V325" s="89">
        <f>VLOOKUP(A:A,'staff sales'!C:AX,48,)</f>
        <v>0</v>
      </c>
      <c r="W325" s="89">
        <f>VLOOKUP(A:A,'staff sales'!C:BA,51,)</f>
        <v>0</v>
      </c>
    </row>
    <row r="326" spans="1:23" x14ac:dyDescent="0.25">
      <c r="A326" s="16">
        <v>1034837375</v>
      </c>
      <c r="B326" s="17" t="s">
        <v>1022</v>
      </c>
      <c r="C326" s="18" t="s">
        <v>554</v>
      </c>
      <c r="D326" s="18" t="s">
        <v>554</v>
      </c>
      <c r="E326" s="18" t="s">
        <v>1023</v>
      </c>
      <c r="F326" s="18" t="s">
        <v>1024</v>
      </c>
      <c r="G326" s="18" t="s">
        <v>1242</v>
      </c>
      <c r="H326" s="18" t="s">
        <v>986</v>
      </c>
      <c r="I326" s="19" t="s">
        <v>1021</v>
      </c>
      <c r="J326" s="18">
        <v>75016</v>
      </c>
      <c r="K326" s="88">
        <f>VLOOKUP(A:A,'staff sales'!C:Q,15,)</f>
        <v>0</v>
      </c>
      <c r="L326" s="89">
        <f>VLOOKUP(A:A,'staff sales'!C:T,18,)</f>
        <v>0</v>
      </c>
      <c r="M326" s="89">
        <f>VLOOKUP(A:A,'staff sales'!C:W,21,)</f>
        <v>68.7</v>
      </c>
      <c r="N326" s="89">
        <f>VLOOKUP(A:A,'staff sales'!C:Z,24,)</f>
        <v>0</v>
      </c>
      <c r="O326" s="89">
        <f>VLOOKUP(A:A,'staff sales'!C:AC,27,)</f>
        <v>1</v>
      </c>
      <c r="P326" s="89">
        <f>VLOOKUP(A:A,'staff sales'!C:AF,30,)</f>
        <v>1</v>
      </c>
      <c r="Q326" s="89">
        <f>VLOOKUP(A:A,'staff sales'!C:AI,33,)</f>
        <v>2</v>
      </c>
      <c r="R326" s="89">
        <f>VLOOKUP(A:A,'staff sales'!C:AL,36,)</f>
        <v>0</v>
      </c>
      <c r="S326" s="89">
        <f>VLOOKUP(A:A,'staff sales'!C:AO,39,)</f>
        <v>0</v>
      </c>
      <c r="T326" s="89">
        <f>VLOOKUP(A:A,'staff sales'!C:AR,42,)</f>
        <v>0</v>
      </c>
      <c r="U326" s="89">
        <f>VLOOKUP(A:A,'staff sales'!C:AU,45,)</f>
        <v>0</v>
      </c>
      <c r="V326" s="89">
        <f>VLOOKUP(A:A,'staff sales'!C:AX,48,)</f>
        <v>0</v>
      </c>
      <c r="W326" s="89">
        <f>VLOOKUP(A:A,'staff sales'!C:BA,51,)</f>
        <v>0</v>
      </c>
    </row>
    <row r="327" spans="1:23" x14ac:dyDescent="0.25">
      <c r="A327" s="16">
        <v>1047804388</v>
      </c>
      <c r="B327" s="17" t="s">
        <v>1025</v>
      </c>
      <c r="C327" s="18" t="s">
        <v>556</v>
      </c>
      <c r="D327" s="18" t="s">
        <v>556</v>
      </c>
      <c r="E327" s="18" t="s">
        <v>1026</v>
      </c>
      <c r="F327" s="18" t="s">
        <v>1026</v>
      </c>
      <c r="G327" s="18" t="s">
        <v>1242</v>
      </c>
      <c r="H327" s="18" t="s">
        <v>986</v>
      </c>
      <c r="I327" s="19" t="s">
        <v>1021</v>
      </c>
      <c r="J327" s="18">
        <v>75016</v>
      </c>
      <c r="K327" s="88">
        <f>VLOOKUP(A:A,'staff sales'!C:Q,15,)</f>
        <v>103712.24</v>
      </c>
      <c r="L327" s="89">
        <f>VLOOKUP(A:A,'staff sales'!C:T,18,)</f>
        <v>10432.17</v>
      </c>
      <c r="M327" s="89">
        <f>VLOOKUP(A:A,'staff sales'!C:W,21,)</f>
        <v>33655.160000000003</v>
      </c>
      <c r="N327" s="89">
        <f>VLOOKUP(A:A,'staff sales'!C:Z,24,)</f>
        <v>0</v>
      </c>
      <c r="O327" s="89">
        <f>VLOOKUP(A:A,'staff sales'!C:AC,27,)</f>
        <v>10</v>
      </c>
      <c r="P327" s="89">
        <f>VLOOKUP(A:A,'staff sales'!C:AF,30,)</f>
        <v>3</v>
      </c>
      <c r="Q327" s="89">
        <f>VLOOKUP(A:A,'staff sales'!C:AI,33,)</f>
        <v>71</v>
      </c>
      <c r="R327" s="89">
        <f>VLOOKUP(A:A,'staff sales'!C:AL,36,)</f>
        <v>1</v>
      </c>
      <c r="S327" s="89">
        <f>VLOOKUP(A:A,'staff sales'!C:AO,39,)</f>
        <v>5</v>
      </c>
      <c r="T327" s="89">
        <f>VLOOKUP(A:A,'staff sales'!C:AR,42,)</f>
        <v>4</v>
      </c>
      <c r="U327" s="89">
        <f>VLOOKUP(A:A,'staff sales'!C:AU,45,)</f>
        <v>5</v>
      </c>
      <c r="V327" s="89">
        <f>VLOOKUP(A:A,'staff sales'!C:AX,48,)</f>
        <v>0</v>
      </c>
      <c r="W327" s="89">
        <f>VLOOKUP(A:A,'staff sales'!C:BA,51,)</f>
        <v>11</v>
      </c>
    </row>
    <row r="328" spans="1:23" x14ac:dyDescent="0.25">
      <c r="A328" s="16">
        <v>1038957187</v>
      </c>
      <c r="B328" s="17" t="s">
        <v>1027</v>
      </c>
      <c r="C328" s="18" t="s">
        <v>556</v>
      </c>
      <c r="D328" s="18" t="s">
        <v>556</v>
      </c>
      <c r="E328" s="18" t="s">
        <v>1028</v>
      </c>
      <c r="F328" s="18" t="s">
        <v>1029</v>
      </c>
      <c r="G328" s="18" t="s">
        <v>1242</v>
      </c>
      <c r="H328" s="18" t="s">
        <v>986</v>
      </c>
      <c r="I328" s="19" t="s">
        <v>1021</v>
      </c>
      <c r="J328" s="18">
        <v>75016</v>
      </c>
      <c r="K328" s="88">
        <f>VLOOKUP(A:A,'staff sales'!C:Q,15,)</f>
        <v>161473.92999999996</v>
      </c>
      <c r="L328" s="89">
        <f>VLOOKUP(A:A,'staff sales'!C:T,18,)</f>
        <v>17206.91</v>
      </c>
      <c r="M328" s="89">
        <f>VLOOKUP(A:A,'staff sales'!C:W,21,)</f>
        <v>31542.239999999998</v>
      </c>
      <c r="N328" s="89">
        <f>VLOOKUP(A:A,'staff sales'!C:Z,24,)</f>
        <v>0</v>
      </c>
      <c r="O328" s="89">
        <f>VLOOKUP(A:A,'staff sales'!C:AC,27,)</f>
        <v>8</v>
      </c>
      <c r="P328" s="89">
        <f>VLOOKUP(A:A,'staff sales'!C:AF,30,)</f>
        <v>0</v>
      </c>
      <c r="Q328" s="89">
        <f>VLOOKUP(A:A,'staff sales'!C:AI,33,)</f>
        <v>137</v>
      </c>
      <c r="R328" s="89">
        <f>VLOOKUP(A:A,'staff sales'!C:AL,36,)</f>
        <v>2</v>
      </c>
      <c r="S328" s="89">
        <f>VLOOKUP(A:A,'staff sales'!C:AO,39,)</f>
        <v>4</v>
      </c>
      <c r="T328" s="89">
        <f>VLOOKUP(A:A,'staff sales'!C:AR,42,)</f>
        <v>7</v>
      </c>
      <c r="U328" s="89">
        <f>VLOOKUP(A:A,'staff sales'!C:AU,45,)</f>
        <v>8</v>
      </c>
      <c r="V328" s="89">
        <f>VLOOKUP(A:A,'staff sales'!C:AX,48,)</f>
        <v>0</v>
      </c>
      <c r="W328" s="89">
        <f>VLOOKUP(A:A,'staff sales'!C:BA,51,)</f>
        <v>13</v>
      </c>
    </row>
    <row r="329" spans="1:23" x14ac:dyDescent="0.25">
      <c r="A329" s="16">
        <v>1076318276</v>
      </c>
      <c r="B329" s="17" t="s">
        <v>1189</v>
      </c>
      <c r="C329" s="18" t="s">
        <v>556</v>
      </c>
      <c r="D329" s="18" t="s">
        <v>556</v>
      </c>
      <c r="E329" s="18" t="s">
        <v>1190</v>
      </c>
      <c r="F329" s="18" t="s">
        <v>1190</v>
      </c>
      <c r="G329" s="18" t="s">
        <v>1242</v>
      </c>
      <c r="H329" s="18" t="s">
        <v>986</v>
      </c>
      <c r="I329" s="19" t="s">
        <v>1021</v>
      </c>
      <c r="J329" s="18">
        <v>75016</v>
      </c>
      <c r="K329" s="88">
        <f>VLOOKUP(A:A,'staff sales'!C:Q,15,)</f>
        <v>124897.43000000001</v>
      </c>
      <c r="L329" s="89">
        <f>VLOOKUP(A:A,'staff sales'!C:T,18,)</f>
        <v>25493.010000000002</v>
      </c>
      <c r="M329" s="89">
        <f>VLOOKUP(A:A,'staff sales'!C:W,21,)</f>
        <v>19628.28</v>
      </c>
      <c r="N329" s="89">
        <f>VLOOKUP(A:A,'staff sales'!C:Z,24,)</f>
        <v>0</v>
      </c>
      <c r="O329" s="89">
        <f>VLOOKUP(A:A,'staff sales'!C:AC,27,)</f>
        <v>11</v>
      </c>
      <c r="P329" s="89">
        <f>VLOOKUP(A:A,'staff sales'!C:AF,30,)</f>
        <v>3</v>
      </c>
      <c r="Q329" s="89">
        <f>VLOOKUP(A:A,'staff sales'!C:AI,33,)</f>
        <v>124</v>
      </c>
      <c r="R329" s="89">
        <f>VLOOKUP(A:A,'staff sales'!C:AL,36,)</f>
        <v>2</v>
      </c>
      <c r="S329" s="89">
        <f>VLOOKUP(A:A,'staff sales'!C:AO,39,)</f>
        <v>24</v>
      </c>
      <c r="T329" s="89">
        <f>VLOOKUP(A:A,'staff sales'!C:AR,42,)</f>
        <v>7</v>
      </c>
      <c r="U329" s="89">
        <f>VLOOKUP(A:A,'staff sales'!C:AU,45,)</f>
        <v>1</v>
      </c>
      <c r="V329" s="89">
        <f>VLOOKUP(A:A,'staff sales'!C:AX,48,)</f>
        <v>0</v>
      </c>
      <c r="W329" s="89">
        <f>VLOOKUP(A:A,'staff sales'!C:BA,51,)</f>
        <v>1</v>
      </c>
    </row>
    <row r="330" spans="1:23" x14ac:dyDescent="0.25">
      <c r="A330" s="16">
        <v>1068574159</v>
      </c>
      <c r="B330" s="17" t="s">
        <v>1043</v>
      </c>
      <c r="C330" s="18" t="s">
        <v>551</v>
      </c>
      <c r="D330" s="18" t="s">
        <v>551</v>
      </c>
      <c r="E330" s="18" t="s">
        <v>1044</v>
      </c>
      <c r="F330" s="18" t="s">
        <v>1045</v>
      </c>
      <c r="G330" s="18" t="s">
        <v>1242</v>
      </c>
      <c r="H330" s="18" t="s">
        <v>986</v>
      </c>
      <c r="I330" s="19" t="s">
        <v>1032</v>
      </c>
      <c r="J330" s="18">
        <v>75021</v>
      </c>
      <c r="K330" s="88">
        <f>VLOOKUP(A:A,'staff sales'!C:Q,15,)</f>
        <v>0</v>
      </c>
      <c r="L330" s="89">
        <f>VLOOKUP(A:A,'staff sales'!C:T,18,)</f>
        <v>0</v>
      </c>
      <c r="M330" s="89">
        <f>VLOOKUP(A:A,'staff sales'!C:W,21,)</f>
        <v>0</v>
      </c>
      <c r="N330" s="89">
        <f>VLOOKUP(A:A,'staff sales'!C:Z,24,)</f>
        <v>0</v>
      </c>
      <c r="O330" s="89">
        <f>VLOOKUP(A:A,'staff sales'!C:AC,27,)</f>
        <v>0</v>
      </c>
      <c r="P330" s="89">
        <f>VLOOKUP(A:A,'staff sales'!C:AF,30,)</f>
        <v>0</v>
      </c>
      <c r="Q330" s="89">
        <f>VLOOKUP(A:A,'staff sales'!C:AI,33,)</f>
        <v>0</v>
      </c>
      <c r="R330" s="89">
        <f>VLOOKUP(A:A,'staff sales'!C:AL,36,)</f>
        <v>0</v>
      </c>
      <c r="S330" s="89">
        <f>VLOOKUP(A:A,'staff sales'!C:AO,39,)</f>
        <v>1</v>
      </c>
      <c r="T330" s="89">
        <f>VLOOKUP(A:A,'staff sales'!C:AR,42,)</f>
        <v>0</v>
      </c>
      <c r="U330" s="89">
        <f>VLOOKUP(A:A,'staff sales'!C:AU,45,)</f>
        <v>0</v>
      </c>
      <c r="V330" s="89">
        <f>VLOOKUP(A:A,'staff sales'!C:AX,48,)</f>
        <v>0</v>
      </c>
      <c r="W330" s="89">
        <f>VLOOKUP(A:A,'staff sales'!C:BA,51,)</f>
        <v>0</v>
      </c>
    </row>
    <row r="331" spans="1:23" x14ac:dyDescent="0.25">
      <c r="A331" s="16">
        <v>1065358341</v>
      </c>
      <c r="B331" s="17" t="s">
        <v>1033</v>
      </c>
      <c r="C331" s="18" t="s">
        <v>554</v>
      </c>
      <c r="D331" s="18" t="s">
        <v>554</v>
      </c>
      <c r="E331" s="18" t="s">
        <v>1034</v>
      </c>
      <c r="F331" s="18" t="s">
        <v>1035</v>
      </c>
      <c r="G331" s="18" t="s">
        <v>1242</v>
      </c>
      <c r="H331" s="18" t="s">
        <v>986</v>
      </c>
      <c r="I331" s="19" t="s">
        <v>1032</v>
      </c>
      <c r="J331" s="18">
        <v>75021</v>
      </c>
      <c r="K331" s="88">
        <f>VLOOKUP(A:A,'staff sales'!C:Q,15,)</f>
        <v>0</v>
      </c>
      <c r="L331" s="89">
        <f>VLOOKUP(A:A,'staff sales'!C:T,18,)</f>
        <v>0</v>
      </c>
      <c r="M331" s="89">
        <f>VLOOKUP(A:A,'staff sales'!C:W,21,)</f>
        <v>0</v>
      </c>
      <c r="N331" s="89">
        <f>VLOOKUP(A:A,'staff sales'!C:Z,24,)</f>
        <v>0</v>
      </c>
      <c r="O331" s="89">
        <f>VLOOKUP(A:A,'staff sales'!C:AC,27,)</f>
        <v>0</v>
      </c>
      <c r="P331" s="89">
        <f>VLOOKUP(A:A,'staff sales'!C:AF,30,)</f>
        <v>0</v>
      </c>
      <c r="Q331" s="89">
        <f>VLOOKUP(A:A,'staff sales'!C:AI,33,)</f>
        <v>11</v>
      </c>
      <c r="R331" s="89">
        <f>VLOOKUP(A:A,'staff sales'!C:AL,36,)</f>
        <v>0</v>
      </c>
      <c r="S331" s="89">
        <f>VLOOKUP(A:A,'staff sales'!C:AO,39,)</f>
        <v>0</v>
      </c>
      <c r="T331" s="89">
        <f>VLOOKUP(A:A,'staff sales'!C:AR,42,)</f>
        <v>0</v>
      </c>
      <c r="U331" s="89">
        <f>VLOOKUP(A:A,'staff sales'!C:AU,45,)</f>
        <v>0</v>
      </c>
      <c r="V331" s="89">
        <f>VLOOKUP(A:A,'staff sales'!C:AX,48,)</f>
        <v>0</v>
      </c>
      <c r="W331" s="89">
        <f>VLOOKUP(A:A,'staff sales'!C:BA,51,)</f>
        <v>0</v>
      </c>
    </row>
    <row r="332" spans="1:23" x14ac:dyDescent="0.25">
      <c r="A332" s="16">
        <v>1094548474</v>
      </c>
      <c r="B332" s="17" t="s">
        <v>1036</v>
      </c>
      <c r="C332" s="18" t="s">
        <v>556</v>
      </c>
      <c r="D332" s="18" t="s">
        <v>556</v>
      </c>
      <c r="E332" s="18" t="s">
        <v>1037</v>
      </c>
      <c r="F332" s="18" t="s">
        <v>1037</v>
      </c>
      <c r="G332" s="18" t="s">
        <v>1242</v>
      </c>
      <c r="H332" s="18" t="s">
        <v>986</v>
      </c>
      <c r="I332" s="19" t="s">
        <v>1032</v>
      </c>
      <c r="J332" s="18">
        <v>75021</v>
      </c>
      <c r="K332" s="88">
        <f>VLOOKUP(A:A,'staff sales'!C:Q,15,)</f>
        <v>172680.9</v>
      </c>
      <c r="L332" s="89">
        <f>VLOOKUP(A:A,'staff sales'!C:T,18,)</f>
        <v>0</v>
      </c>
      <c r="M332" s="89">
        <f>VLOOKUP(A:A,'staff sales'!C:W,21,)</f>
        <v>24064.769999999997</v>
      </c>
      <c r="N332" s="89">
        <f>VLOOKUP(A:A,'staff sales'!C:Z,24,)</f>
        <v>0</v>
      </c>
      <c r="O332" s="89">
        <f>VLOOKUP(A:A,'staff sales'!C:AC,27,)</f>
        <v>15</v>
      </c>
      <c r="P332" s="89">
        <f>VLOOKUP(A:A,'staff sales'!C:AF,30,)</f>
        <v>1</v>
      </c>
      <c r="Q332" s="89">
        <f>VLOOKUP(A:A,'staff sales'!C:AI,33,)</f>
        <v>179</v>
      </c>
      <c r="R332" s="89">
        <f>VLOOKUP(A:A,'staff sales'!C:AL,36,)</f>
        <v>10</v>
      </c>
      <c r="S332" s="89">
        <f>VLOOKUP(A:A,'staff sales'!C:AO,39,)</f>
        <v>7</v>
      </c>
      <c r="T332" s="89">
        <f>VLOOKUP(A:A,'staff sales'!C:AR,42,)</f>
        <v>5</v>
      </c>
      <c r="U332" s="89">
        <f>VLOOKUP(A:A,'staff sales'!C:AU,45,)</f>
        <v>3</v>
      </c>
      <c r="V332" s="89">
        <f>VLOOKUP(A:A,'staff sales'!C:AX,48,)</f>
        <v>0</v>
      </c>
      <c r="W332" s="89">
        <f>VLOOKUP(A:A,'staff sales'!C:BA,51,)</f>
        <v>8</v>
      </c>
    </row>
    <row r="333" spans="1:23" x14ac:dyDescent="0.25">
      <c r="A333" s="16">
        <v>1059431484</v>
      </c>
      <c r="B333" s="17" t="s">
        <v>1038</v>
      </c>
      <c r="C333" s="18" t="s">
        <v>556</v>
      </c>
      <c r="D333" s="18" t="s">
        <v>556</v>
      </c>
      <c r="E333" s="18" t="s">
        <v>1039</v>
      </c>
      <c r="F333" s="18" t="s">
        <v>1040</v>
      </c>
      <c r="G333" s="18" t="s">
        <v>1242</v>
      </c>
      <c r="H333" s="18" t="s">
        <v>986</v>
      </c>
      <c r="I333" s="19" t="s">
        <v>1032</v>
      </c>
      <c r="J333" s="18">
        <v>75021</v>
      </c>
      <c r="K333" s="88">
        <f>VLOOKUP(A:A,'staff sales'!C:Q,15,)</f>
        <v>148868.70000000001</v>
      </c>
      <c r="L333" s="89">
        <f>VLOOKUP(A:A,'staff sales'!C:T,18,)</f>
        <v>43458.26</v>
      </c>
      <c r="M333" s="89">
        <f>VLOOKUP(A:A,'staff sales'!C:W,21,)</f>
        <v>55687.47</v>
      </c>
      <c r="N333" s="89">
        <f>VLOOKUP(A:A,'staff sales'!C:Z,24,)</f>
        <v>400</v>
      </c>
      <c r="O333" s="89">
        <f>VLOOKUP(A:A,'staff sales'!C:AC,27,)</f>
        <v>17</v>
      </c>
      <c r="P333" s="89">
        <f>VLOOKUP(A:A,'staff sales'!C:AF,30,)</f>
        <v>5</v>
      </c>
      <c r="Q333" s="89">
        <f>VLOOKUP(A:A,'staff sales'!C:AI,33,)</f>
        <v>45</v>
      </c>
      <c r="R333" s="89">
        <f>VLOOKUP(A:A,'staff sales'!C:AL,36,)</f>
        <v>1</v>
      </c>
      <c r="S333" s="89">
        <f>VLOOKUP(A:A,'staff sales'!C:AO,39,)</f>
        <v>4</v>
      </c>
      <c r="T333" s="89">
        <f>VLOOKUP(A:A,'staff sales'!C:AR,42,)</f>
        <v>2</v>
      </c>
      <c r="U333" s="89">
        <f>VLOOKUP(A:A,'staff sales'!C:AU,45,)</f>
        <v>9</v>
      </c>
      <c r="V333" s="89">
        <f>VLOOKUP(A:A,'staff sales'!C:AX,48,)</f>
        <v>0</v>
      </c>
      <c r="W333" s="89">
        <f>VLOOKUP(A:A,'staff sales'!C:BA,51,)</f>
        <v>9</v>
      </c>
    </row>
    <row r="334" spans="1:23" x14ac:dyDescent="0.25">
      <c r="A334" s="16">
        <v>1076094125</v>
      </c>
      <c r="B334" s="17" t="s">
        <v>1041</v>
      </c>
      <c r="C334" s="18" t="s">
        <v>556</v>
      </c>
      <c r="D334" s="18" t="s">
        <v>556</v>
      </c>
      <c r="E334" s="18" t="s">
        <v>1042</v>
      </c>
      <c r="F334" s="18" t="s">
        <v>1042</v>
      </c>
      <c r="G334" s="18" t="s">
        <v>1242</v>
      </c>
      <c r="H334" s="18" t="s">
        <v>986</v>
      </c>
      <c r="I334" s="19" t="s">
        <v>1032</v>
      </c>
      <c r="J334" s="18">
        <v>75021</v>
      </c>
      <c r="K334" s="88">
        <f>VLOOKUP(A:A,'staff sales'!C:Q,15,)</f>
        <v>189056.59</v>
      </c>
      <c r="L334" s="89">
        <f>VLOOKUP(A:A,'staff sales'!C:T,18,)</f>
        <v>14300.86</v>
      </c>
      <c r="M334" s="89">
        <f>VLOOKUP(A:A,'staff sales'!C:W,21,)</f>
        <v>10153.040000000001</v>
      </c>
      <c r="N334" s="89">
        <f>VLOOKUP(A:A,'staff sales'!C:Z,24,)</f>
        <v>0</v>
      </c>
      <c r="O334" s="89">
        <f>VLOOKUP(A:A,'staff sales'!C:AC,27,)</f>
        <v>18</v>
      </c>
      <c r="P334" s="89">
        <f>VLOOKUP(A:A,'staff sales'!C:AF,30,)</f>
        <v>4</v>
      </c>
      <c r="Q334" s="89">
        <f>VLOOKUP(A:A,'staff sales'!C:AI,33,)</f>
        <v>103</v>
      </c>
      <c r="R334" s="89">
        <f>VLOOKUP(A:A,'staff sales'!C:AL,36,)</f>
        <v>1</v>
      </c>
      <c r="S334" s="89">
        <f>VLOOKUP(A:A,'staff sales'!C:AO,39,)</f>
        <v>5</v>
      </c>
      <c r="T334" s="89">
        <f>VLOOKUP(A:A,'staff sales'!C:AR,42,)</f>
        <v>2</v>
      </c>
      <c r="U334" s="89">
        <f>VLOOKUP(A:A,'staff sales'!C:AU,45,)</f>
        <v>0</v>
      </c>
      <c r="V334" s="89">
        <f>VLOOKUP(A:A,'staff sales'!C:AX,48,)</f>
        <v>0</v>
      </c>
      <c r="W334" s="89">
        <f>VLOOKUP(A:A,'staff sales'!C:BA,51,)</f>
        <v>9</v>
      </c>
    </row>
    <row r="335" spans="1:23" x14ac:dyDescent="0.25">
      <c r="A335" s="16">
        <v>1088622723</v>
      </c>
      <c r="B335" s="17" t="s">
        <v>1049</v>
      </c>
      <c r="C335" s="18" t="s">
        <v>556</v>
      </c>
      <c r="D335" s="18" t="s">
        <v>556</v>
      </c>
      <c r="E335" s="18" t="s">
        <v>1050</v>
      </c>
      <c r="F335" s="18" t="s">
        <v>1051</v>
      </c>
      <c r="G335" s="18" t="s">
        <v>1242</v>
      </c>
      <c r="H335" s="18" t="s">
        <v>986</v>
      </c>
      <c r="I335" s="19" t="s">
        <v>1032</v>
      </c>
      <c r="J335" s="18">
        <v>75021</v>
      </c>
      <c r="K335" s="88">
        <f>VLOOKUP(A:A,'staff sales'!C:Q,15,)</f>
        <v>176506.17</v>
      </c>
      <c r="L335" s="89">
        <f>VLOOKUP(A:A,'staff sales'!C:T,18,)</f>
        <v>16687.04</v>
      </c>
      <c r="M335" s="89">
        <f>VLOOKUP(A:A,'staff sales'!C:W,21,)</f>
        <v>32621.65</v>
      </c>
      <c r="N335" s="89">
        <f>VLOOKUP(A:A,'staff sales'!C:Z,24,)</f>
        <v>0</v>
      </c>
      <c r="O335" s="89">
        <f>VLOOKUP(A:A,'staff sales'!C:AC,27,)</f>
        <v>21</v>
      </c>
      <c r="P335" s="89">
        <f>VLOOKUP(A:A,'staff sales'!C:AF,30,)</f>
        <v>5</v>
      </c>
      <c r="Q335" s="89">
        <f>VLOOKUP(A:A,'staff sales'!C:AI,33,)</f>
        <v>62</v>
      </c>
      <c r="R335" s="89">
        <f>VLOOKUP(A:A,'staff sales'!C:AL,36,)</f>
        <v>6</v>
      </c>
      <c r="S335" s="89">
        <f>VLOOKUP(A:A,'staff sales'!C:AO,39,)</f>
        <v>38</v>
      </c>
      <c r="T335" s="89">
        <f>VLOOKUP(A:A,'staff sales'!C:AR,42,)</f>
        <v>13</v>
      </c>
      <c r="U335" s="89">
        <f>VLOOKUP(A:A,'staff sales'!C:AU,45,)</f>
        <v>5</v>
      </c>
      <c r="V335" s="89">
        <f>VLOOKUP(A:A,'staff sales'!C:AX,48,)</f>
        <v>0</v>
      </c>
      <c r="W335" s="89">
        <f>VLOOKUP(A:A,'staff sales'!C:BA,51,)</f>
        <v>9</v>
      </c>
    </row>
    <row r="336" spans="1:23" x14ac:dyDescent="0.25">
      <c r="A336" s="16">
        <v>1079690507</v>
      </c>
      <c r="B336" s="17" t="s">
        <v>1054</v>
      </c>
      <c r="C336" s="18" t="s">
        <v>556</v>
      </c>
      <c r="D336" s="18" t="s">
        <v>556</v>
      </c>
      <c r="E336" s="18" t="s">
        <v>1055</v>
      </c>
      <c r="F336" s="18" t="s">
        <v>1056</v>
      </c>
      <c r="G336" s="18" t="s">
        <v>1242</v>
      </c>
      <c r="H336" s="18" t="s">
        <v>986</v>
      </c>
      <c r="I336" s="19" t="s">
        <v>1032</v>
      </c>
      <c r="J336" s="18">
        <v>75021</v>
      </c>
      <c r="K336" s="88">
        <f>VLOOKUP(A:A,'staff sales'!C:Q,15,)</f>
        <v>220089.62999999998</v>
      </c>
      <c r="L336" s="89">
        <f>VLOOKUP(A:A,'staff sales'!C:T,18,)</f>
        <v>7586.97</v>
      </c>
      <c r="M336" s="89">
        <f>VLOOKUP(A:A,'staff sales'!C:W,21,)</f>
        <v>27806.530000000002</v>
      </c>
      <c r="N336" s="89">
        <f>VLOOKUP(A:A,'staff sales'!C:Z,24,)</f>
        <v>0</v>
      </c>
      <c r="O336" s="89">
        <f>VLOOKUP(A:A,'staff sales'!C:AC,27,)</f>
        <v>13</v>
      </c>
      <c r="P336" s="89">
        <f>VLOOKUP(A:A,'staff sales'!C:AF,30,)</f>
        <v>4</v>
      </c>
      <c r="Q336" s="89">
        <f>VLOOKUP(A:A,'staff sales'!C:AI,33,)</f>
        <v>136</v>
      </c>
      <c r="R336" s="89">
        <f>VLOOKUP(A:A,'staff sales'!C:AL,36,)</f>
        <v>9</v>
      </c>
      <c r="S336" s="89">
        <f>VLOOKUP(A:A,'staff sales'!C:AO,39,)</f>
        <v>8</v>
      </c>
      <c r="T336" s="89">
        <f>VLOOKUP(A:A,'staff sales'!C:AR,42,)</f>
        <v>7</v>
      </c>
      <c r="U336" s="89">
        <f>VLOOKUP(A:A,'staff sales'!C:AU,45,)</f>
        <v>11</v>
      </c>
      <c r="V336" s="89">
        <f>VLOOKUP(A:A,'staff sales'!C:AX,48,)</f>
        <v>0</v>
      </c>
      <c r="W336" s="89">
        <f>VLOOKUP(A:A,'staff sales'!C:BA,51,)</f>
        <v>3</v>
      </c>
    </row>
    <row r="337" spans="1:23" x14ac:dyDescent="0.25">
      <c r="A337" s="16">
        <v>1058129329</v>
      </c>
      <c r="B337" s="17" t="s">
        <v>1052</v>
      </c>
      <c r="C337" s="18" t="s">
        <v>554</v>
      </c>
      <c r="D337" s="18" t="s">
        <v>554</v>
      </c>
      <c r="E337" s="18" t="s">
        <v>1053</v>
      </c>
      <c r="F337" s="18" t="s">
        <v>1053</v>
      </c>
      <c r="G337" s="18" t="s">
        <v>1242</v>
      </c>
      <c r="H337" s="18" t="s">
        <v>986</v>
      </c>
      <c r="I337" s="19" t="s">
        <v>1032</v>
      </c>
      <c r="J337" s="18">
        <v>75021</v>
      </c>
      <c r="K337" s="88">
        <f>VLOOKUP(A:A,'staff sales'!C:Q,15,)</f>
        <v>0</v>
      </c>
      <c r="L337" s="89">
        <f>VLOOKUP(A:A,'staff sales'!C:T,18,)</f>
        <v>3216.52</v>
      </c>
      <c r="M337" s="89">
        <f>VLOOKUP(A:A,'staff sales'!C:W,21,)</f>
        <v>0</v>
      </c>
      <c r="N337" s="89">
        <f>VLOOKUP(A:A,'staff sales'!C:Z,24,)</f>
        <v>0</v>
      </c>
      <c r="O337" s="89">
        <f>VLOOKUP(A:A,'staff sales'!C:AC,27,)</f>
        <v>2</v>
      </c>
      <c r="P337" s="89">
        <f>VLOOKUP(A:A,'staff sales'!C:AF,30,)</f>
        <v>0</v>
      </c>
      <c r="Q337" s="89">
        <f>VLOOKUP(A:A,'staff sales'!C:AI,33,)</f>
        <v>4</v>
      </c>
      <c r="R337" s="89">
        <f>VLOOKUP(A:A,'staff sales'!C:AL,36,)</f>
        <v>0</v>
      </c>
      <c r="S337" s="89">
        <f>VLOOKUP(A:A,'staff sales'!C:AO,39,)</f>
        <v>0</v>
      </c>
      <c r="T337" s="89">
        <f>VLOOKUP(A:A,'staff sales'!C:AR,42,)</f>
        <v>0</v>
      </c>
      <c r="U337" s="89">
        <f>VLOOKUP(A:A,'staff sales'!C:AU,45,)</f>
        <v>0</v>
      </c>
      <c r="V337" s="89">
        <f>VLOOKUP(A:A,'staff sales'!C:AX,48,)</f>
        <v>0</v>
      </c>
      <c r="W337" s="89">
        <f>VLOOKUP(A:A,'staff sales'!C:BA,51,)</f>
        <v>0</v>
      </c>
    </row>
    <row r="338" spans="1:23" x14ac:dyDescent="0.25">
      <c r="A338" s="16">
        <v>1077420279</v>
      </c>
      <c r="B338" s="17" t="s">
        <v>1046</v>
      </c>
      <c r="C338" s="18" t="s">
        <v>556</v>
      </c>
      <c r="D338" s="18" t="s">
        <v>556</v>
      </c>
      <c r="E338" s="18" t="s">
        <v>1047</v>
      </c>
      <c r="F338" s="18" t="s">
        <v>1048</v>
      </c>
      <c r="G338" s="18" t="s">
        <v>1242</v>
      </c>
      <c r="H338" s="18" t="s">
        <v>986</v>
      </c>
      <c r="I338" s="19" t="s">
        <v>1032</v>
      </c>
      <c r="J338" s="18">
        <v>75021</v>
      </c>
      <c r="K338" s="88">
        <f>VLOOKUP(A:A,'staff sales'!C:Q,15,)</f>
        <v>210300.04</v>
      </c>
      <c r="L338" s="89">
        <f>VLOOKUP(A:A,'staff sales'!C:T,18,)</f>
        <v>14306.960000000001</v>
      </c>
      <c r="M338" s="89">
        <f>VLOOKUP(A:A,'staff sales'!C:W,21,)</f>
        <v>23171.72</v>
      </c>
      <c r="N338" s="89">
        <f>VLOOKUP(A:A,'staff sales'!C:Z,24,)</f>
        <v>0</v>
      </c>
      <c r="O338" s="89">
        <f>VLOOKUP(A:A,'staff sales'!C:AC,27,)</f>
        <v>20</v>
      </c>
      <c r="P338" s="89">
        <f>VLOOKUP(A:A,'staff sales'!C:AF,30,)</f>
        <v>2</v>
      </c>
      <c r="Q338" s="89">
        <f>VLOOKUP(A:A,'staff sales'!C:AI,33,)</f>
        <v>99</v>
      </c>
      <c r="R338" s="89">
        <f>VLOOKUP(A:A,'staff sales'!C:AL,36,)</f>
        <v>6</v>
      </c>
      <c r="S338" s="89">
        <f>VLOOKUP(A:A,'staff sales'!C:AO,39,)</f>
        <v>1</v>
      </c>
      <c r="T338" s="89">
        <f>VLOOKUP(A:A,'staff sales'!C:AR,42,)</f>
        <v>18</v>
      </c>
      <c r="U338" s="89">
        <f>VLOOKUP(A:A,'staff sales'!C:AU,45,)</f>
        <v>3</v>
      </c>
      <c r="V338" s="89">
        <f>VLOOKUP(A:A,'staff sales'!C:AX,48,)</f>
        <v>0</v>
      </c>
      <c r="W338" s="89">
        <f>VLOOKUP(A:A,'staff sales'!C:BA,51,)</f>
        <v>3</v>
      </c>
    </row>
    <row r="339" spans="1:23" x14ac:dyDescent="0.25">
      <c r="A339" s="16">
        <v>1076317823</v>
      </c>
      <c r="B339" s="17" t="s">
        <v>1057</v>
      </c>
      <c r="C339" s="18" t="s">
        <v>556</v>
      </c>
      <c r="D339" s="18" t="s">
        <v>556</v>
      </c>
      <c r="E339" s="18" t="s">
        <v>1058</v>
      </c>
      <c r="F339" s="18" t="s">
        <v>1059</v>
      </c>
      <c r="G339" s="18" t="s">
        <v>1242</v>
      </c>
      <c r="H339" s="18" t="s">
        <v>986</v>
      </c>
      <c r="I339" s="19" t="s">
        <v>1032</v>
      </c>
      <c r="J339" s="18">
        <v>75021</v>
      </c>
      <c r="K339" s="88">
        <f>VLOOKUP(A:A,'staff sales'!C:Q,15,)</f>
        <v>94075.880000000019</v>
      </c>
      <c r="L339" s="89">
        <f>VLOOKUP(A:A,'staff sales'!C:T,18,)</f>
        <v>4520</v>
      </c>
      <c r="M339" s="89">
        <f>VLOOKUP(A:A,'staff sales'!C:W,21,)</f>
        <v>17350.23</v>
      </c>
      <c r="N339" s="89">
        <f>VLOOKUP(A:A,'staff sales'!C:Z,24,)</f>
        <v>0</v>
      </c>
      <c r="O339" s="89">
        <f>VLOOKUP(A:A,'staff sales'!C:AC,27,)</f>
        <v>11</v>
      </c>
      <c r="P339" s="89">
        <f>VLOOKUP(A:A,'staff sales'!C:AF,30,)</f>
        <v>0</v>
      </c>
      <c r="Q339" s="89">
        <f>VLOOKUP(A:A,'staff sales'!C:AI,33,)</f>
        <v>84</v>
      </c>
      <c r="R339" s="89">
        <f>VLOOKUP(A:A,'staff sales'!C:AL,36,)</f>
        <v>1</v>
      </c>
      <c r="S339" s="89">
        <f>VLOOKUP(A:A,'staff sales'!C:AO,39,)</f>
        <v>5</v>
      </c>
      <c r="T339" s="89">
        <f>VLOOKUP(A:A,'staff sales'!C:AR,42,)</f>
        <v>6</v>
      </c>
      <c r="U339" s="89">
        <f>VLOOKUP(A:A,'staff sales'!C:AU,45,)</f>
        <v>4</v>
      </c>
      <c r="V339" s="89">
        <f>VLOOKUP(A:A,'staff sales'!C:AX,48,)</f>
        <v>1</v>
      </c>
      <c r="W339" s="89">
        <f>VLOOKUP(A:A,'staff sales'!C:BA,51,)</f>
        <v>2</v>
      </c>
    </row>
    <row r="340" spans="1:23" x14ac:dyDescent="0.25">
      <c r="A340" s="16">
        <v>1067997120</v>
      </c>
      <c r="B340" s="17" t="s">
        <v>1060</v>
      </c>
      <c r="C340" s="18" t="s">
        <v>556</v>
      </c>
      <c r="D340" s="18" t="s">
        <v>556</v>
      </c>
      <c r="E340" s="18" t="s">
        <v>1061</v>
      </c>
      <c r="F340" s="18" t="s">
        <v>1062</v>
      </c>
      <c r="G340" s="18" t="s">
        <v>1242</v>
      </c>
      <c r="H340" s="18" t="s">
        <v>986</v>
      </c>
      <c r="I340" s="19" t="s">
        <v>1032</v>
      </c>
      <c r="J340" s="18">
        <v>75021</v>
      </c>
      <c r="K340" s="88">
        <f>VLOOKUP(A:A,'staff sales'!C:Q,15,)</f>
        <v>277924.43</v>
      </c>
      <c r="L340" s="89">
        <f>VLOOKUP(A:A,'staff sales'!C:T,18,)</f>
        <v>23668.71</v>
      </c>
      <c r="M340" s="89">
        <f>VLOOKUP(A:A,'staff sales'!C:W,21,)</f>
        <v>56632.600000000006</v>
      </c>
      <c r="N340" s="89">
        <f>VLOOKUP(A:A,'staff sales'!C:Z,24,)</f>
        <v>0</v>
      </c>
      <c r="O340" s="89">
        <f>VLOOKUP(A:A,'staff sales'!C:AC,27,)</f>
        <v>38</v>
      </c>
      <c r="P340" s="89">
        <f>VLOOKUP(A:A,'staff sales'!C:AF,30,)</f>
        <v>5</v>
      </c>
      <c r="Q340" s="89">
        <f>VLOOKUP(A:A,'staff sales'!C:AI,33,)</f>
        <v>64</v>
      </c>
      <c r="R340" s="89">
        <f>VLOOKUP(A:A,'staff sales'!C:AL,36,)</f>
        <v>7</v>
      </c>
      <c r="S340" s="89">
        <f>VLOOKUP(A:A,'staff sales'!C:AO,39,)</f>
        <v>23</v>
      </c>
      <c r="T340" s="89">
        <f>VLOOKUP(A:A,'staff sales'!C:AR,42,)</f>
        <v>11</v>
      </c>
      <c r="U340" s="89">
        <f>VLOOKUP(A:A,'staff sales'!C:AU,45,)</f>
        <v>9</v>
      </c>
      <c r="V340" s="89">
        <f>VLOOKUP(A:A,'staff sales'!C:AX,48,)</f>
        <v>0</v>
      </c>
      <c r="W340" s="89">
        <f>VLOOKUP(A:A,'staff sales'!C:BA,51,)</f>
        <v>29</v>
      </c>
    </row>
    <row r="341" spans="1:23" x14ac:dyDescent="0.25">
      <c r="A341" s="16">
        <v>1089069221</v>
      </c>
      <c r="B341" s="17" t="s">
        <v>1063</v>
      </c>
      <c r="C341" s="18" t="s">
        <v>556</v>
      </c>
      <c r="D341" s="18" t="s">
        <v>556</v>
      </c>
      <c r="E341" s="18" t="s">
        <v>1064</v>
      </c>
      <c r="F341" s="18" t="s">
        <v>1064</v>
      </c>
      <c r="G341" s="18" t="s">
        <v>1242</v>
      </c>
      <c r="H341" s="18" t="s">
        <v>986</v>
      </c>
      <c r="I341" s="19" t="s">
        <v>1032</v>
      </c>
      <c r="J341" s="18">
        <v>75021</v>
      </c>
      <c r="K341" s="88">
        <f>VLOOKUP(A:A,'staff sales'!C:Q,15,)</f>
        <v>0</v>
      </c>
      <c r="L341" s="89">
        <f>VLOOKUP(A:A,'staff sales'!C:T,18,)</f>
        <v>0</v>
      </c>
      <c r="M341" s="89">
        <f>VLOOKUP(A:A,'staff sales'!C:W,21,)</f>
        <v>0</v>
      </c>
      <c r="N341" s="89">
        <f>VLOOKUP(A:A,'staff sales'!C:Z,24,)</f>
        <v>0</v>
      </c>
      <c r="O341" s="89">
        <f>VLOOKUP(A:A,'staff sales'!C:AC,27,)</f>
        <v>0</v>
      </c>
      <c r="P341" s="89">
        <f>VLOOKUP(A:A,'staff sales'!C:AF,30,)</f>
        <v>0</v>
      </c>
      <c r="Q341" s="89">
        <f>VLOOKUP(A:A,'staff sales'!C:AI,33,)</f>
        <v>0</v>
      </c>
      <c r="R341" s="89">
        <f>VLOOKUP(A:A,'staff sales'!C:AL,36,)</f>
        <v>0</v>
      </c>
      <c r="S341" s="89">
        <f>VLOOKUP(A:A,'staff sales'!C:AO,39,)</f>
        <v>0</v>
      </c>
      <c r="T341" s="89">
        <f>VLOOKUP(A:A,'staff sales'!C:AR,42,)</f>
        <v>0</v>
      </c>
      <c r="U341" s="89">
        <f>VLOOKUP(A:A,'staff sales'!C:AU,45,)</f>
        <v>0</v>
      </c>
      <c r="V341" s="89">
        <f>VLOOKUP(A:A,'staff sales'!C:AX,48,)</f>
        <v>0</v>
      </c>
      <c r="W341" s="89">
        <f>VLOOKUP(A:A,'staff sales'!C:BA,51,)</f>
        <v>0</v>
      </c>
    </row>
    <row r="342" spans="1:23" x14ac:dyDescent="0.25">
      <c r="A342" s="16">
        <v>1048349342</v>
      </c>
      <c r="B342" s="17" t="s">
        <v>1073</v>
      </c>
      <c r="C342" s="18" t="s">
        <v>556</v>
      </c>
      <c r="D342" s="18" t="s">
        <v>556</v>
      </c>
      <c r="E342" s="18" t="s">
        <v>1074</v>
      </c>
      <c r="F342" s="18" t="s">
        <v>1075</v>
      </c>
      <c r="G342" s="18" t="s">
        <v>1242</v>
      </c>
      <c r="H342" s="18" t="s">
        <v>986</v>
      </c>
      <c r="I342" s="19" t="s">
        <v>1032</v>
      </c>
      <c r="J342" s="18">
        <v>75021</v>
      </c>
      <c r="K342" s="88">
        <f>VLOOKUP(A:A,'staff sales'!C:Q,15,)</f>
        <v>35306.97</v>
      </c>
      <c r="L342" s="89">
        <f>VLOOKUP(A:A,'staff sales'!C:T,18,)</f>
        <v>0</v>
      </c>
      <c r="M342" s="89">
        <f>VLOOKUP(A:A,'staff sales'!C:W,21,)</f>
        <v>2402.61</v>
      </c>
      <c r="N342" s="89">
        <f>VLOOKUP(A:A,'staff sales'!C:Z,24,)</f>
        <v>0</v>
      </c>
      <c r="O342" s="89">
        <f>VLOOKUP(A:A,'staff sales'!C:AC,27,)</f>
        <v>2</v>
      </c>
      <c r="P342" s="89">
        <f>VLOOKUP(A:A,'staff sales'!C:AF,30,)</f>
        <v>0</v>
      </c>
      <c r="Q342" s="89">
        <f>VLOOKUP(A:A,'staff sales'!C:AI,33,)</f>
        <v>5</v>
      </c>
      <c r="R342" s="89">
        <f>VLOOKUP(A:A,'staff sales'!C:AL,36,)</f>
        <v>0</v>
      </c>
      <c r="S342" s="89">
        <f>VLOOKUP(A:A,'staff sales'!C:AO,39,)</f>
        <v>0</v>
      </c>
      <c r="T342" s="89">
        <f>VLOOKUP(A:A,'staff sales'!C:AR,42,)</f>
        <v>0</v>
      </c>
      <c r="U342" s="89">
        <f>VLOOKUP(A:A,'staff sales'!C:AU,45,)</f>
        <v>0</v>
      </c>
      <c r="V342" s="89">
        <f>VLOOKUP(A:A,'staff sales'!C:AX,48,)</f>
        <v>0</v>
      </c>
      <c r="W342" s="89">
        <f>VLOOKUP(A:A,'staff sales'!C:BA,51,)</f>
        <v>2</v>
      </c>
    </row>
    <row r="343" spans="1:23" x14ac:dyDescent="0.25">
      <c r="A343" s="16">
        <v>1030431793</v>
      </c>
      <c r="B343" s="17" t="s">
        <v>1065</v>
      </c>
      <c r="C343" s="18" t="s">
        <v>551</v>
      </c>
      <c r="D343" s="18" t="s">
        <v>551</v>
      </c>
      <c r="E343" s="18" t="s">
        <v>1066</v>
      </c>
      <c r="F343" s="18" t="s">
        <v>1066</v>
      </c>
      <c r="G343" s="18" t="s">
        <v>1242</v>
      </c>
      <c r="H343" s="18" t="s">
        <v>986</v>
      </c>
      <c r="I343" s="19" t="s">
        <v>1067</v>
      </c>
      <c r="J343" s="18">
        <v>75008</v>
      </c>
      <c r="K343" s="88">
        <f>VLOOKUP(A:A,'staff sales'!C:Q,15,)</f>
        <v>0</v>
      </c>
      <c r="L343" s="89">
        <f>VLOOKUP(A:A,'staff sales'!C:T,18,)</f>
        <v>0</v>
      </c>
      <c r="M343" s="89">
        <f>VLOOKUP(A:A,'staff sales'!C:W,21,)</f>
        <v>0</v>
      </c>
      <c r="N343" s="89">
        <f>VLOOKUP(A:A,'staff sales'!C:Z,24,)</f>
        <v>0</v>
      </c>
      <c r="O343" s="89">
        <f>VLOOKUP(A:A,'staff sales'!C:AC,27,)</f>
        <v>0</v>
      </c>
      <c r="P343" s="89">
        <f>VLOOKUP(A:A,'staff sales'!C:AF,30,)</f>
        <v>0</v>
      </c>
      <c r="Q343" s="89">
        <f>VLOOKUP(A:A,'staff sales'!C:AI,33,)</f>
        <v>0</v>
      </c>
      <c r="R343" s="89">
        <f>VLOOKUP(A:A,'staff sales'!C:AL,36,)</f>
        <v>0</v>
      </c>
      <c r="S343" s="89">
        <f>VLOOKUP(A:A,'staff sales'!C:AO,39,)</f>
        <v>0</v>
      </c>
      <c r="T343" s="89">
        <f>VLOOKUP(A:A,'staff sales'!C:AR,42,)</f>
        <v>0</v>
      </c>
      <c r="U343" s="89">
        <f>VLOOKUP(A:A,'staff sales'!C:AU,45,)</f>
        <v>0</v>
      </c>
      <c r="V343" s="89">
        <f>VLOOKUP(A:A,'staff sales'!C:AX,48,)</f>
        <v>0</v>
      </c>
      <c r="W343" s="89">
        <f>VLOOKUP(A:A,'staff sales'!C:BA,51,)</f>
        <v>0</v>
      </c>
    </row>
    <row r="344" spans="1:23" x14ac:dyDescent="0.25">
      <c r="A344" s="16">
        <v>1079543169</v>
      </c>
      <c r="B344" s="17" t="s">
        <v>1068</v>
      </c>
      <c r="C344" s="18" t="s">
        <v>554</v>
      </c>
      <c r="D344" s="18" t="s">
        <v>554</v>
      </c>
      <c r="E344" s="18" t="s">
        <v>1069</v>
      </c>
      <c r="F344" s="18" t="s">
        <v>1069</v>
      </c>
      <c r="G344" s="18" t="s">
        <v>1242</v>
      </c>
      <c r="H344" s="18" t="s">
        <v>986</v>
      </c>
      <c r="I344" s="19" t="s">
        <v>1067</v>
      </c>
      <c r="J344" s="18">
        <v>75008</v>
      </c>
      <c r="K344" s="88">
        <f>VLOOKUP(A:A,'staff sales'!C:Q,15,)</f>
        <v>0</v>
      </c>
      <c r="L344" s="89">
        <f>VLOOKUP(A:A,'staff sales'!C:T,18,)</f>
        <v>1129.57</v>
      </c>
      <c r="M344" s="89">
        <f>VLOOKUP(A:A,'staff sales'!C:W,21,)</f>
        <v>3249.56</v>
      </c>
      <c r="N344" s="89">
        <f>VLOOKUP(A:A,'staff sales'!C:Z,24,)</f>
        <v>60</v>
      </c>
      <c r="O344" s="89">
        <f>VLOOKUP(A:A,'staff sales'!C:AC,27,)</f>
        <v>1</v>
      </c>
      <c r="P344" s="89">
        <f>VLOOKUP(A:A,'staff sales'!C:AF,30,)</f>
        <v>1</v>
      </c>
      <c r="Q344" s="89">
        <f>VLOOKUP(A:A,'staff sales'!C:AI,33,)</f>
        <v>13</v>
      </c>
      <c r="R344" s="89">
        <f>VLOOKUP(A:A,'staff sales'!C:AL,36,)</f>
        <v>0</v>
      </c>
      <c r="S344" s="89">
        <f>VLOOKUP(A:A,'staff sales'!C:AO,39,)</f>
        <v>3</v>
      </c>
      <c r="T344" s="89">
        <f>VLOOKUP(A:A,'staff sales'!C:AR,42,)</f>
        <v>0</v>
      </c>
      <c r="U344" s="89">
        <f>VLOOKUP(A:A,'staff sales'!C:AU,45,)</f>
        <v>0</v>
      </c>
      <c r="V344" s="89">
        <f>VLOOKUP(A:A,'staff sales'!C:AX,48,)</f>
        <v>0</v>
      </c>
      <c r="W344" s="89">
        <f>VLOOKUP(A:A,'staff sales'!C:BA,51,)</f>
        <v>0</v>
      </c>
    </row>
    <row r="345" spans="1:23" x14ac:dyDescent="0.25">
      <c r="A345" s="16">
        <v>1073145862</v>
      </c>
      <c r="B345" s="17" t="s">
        <v>1076</v>
      </c>
      <c r="C345" s="18" t="s">
        <v>556</v>
      </c>
      <c r="D345" s="18" t="s">
        <v>556</v>
      </c>
      <c r="E345" s="18" t="s">
        <v>1077</v>
      </c>
      <c r="F345" s="18" t="s">
        <v>1078</v>
      </c>
      <c r="G345" s="18" t="s">
        <v>1242</v>
      </c>
      <c r="H345" s="18" t="s">
        <v>986</v>
      </c>
      <c r="I345" s="19" t="s">
        <v>1067</v>
      </c>
      <c r="J345" s="18">
        <v>75008</v>
      </c>
      <c r="K345" s="88">
        <f>VLOOKUP(A:A,'staff sales'!C:Q,15,)</f>
        <v>171347.88999999998</v>
      </c>
      <c r="L345" s="89">
        <f>VLOOKUP(A:A,'staff sales'!C:T,18,)</f>
        <v>20177.389999999996</v>
      </c>
      <c r="M345" s="89">
        <f>VLOOKUP(A:A,'staff sales'!C:W,21,)</f>
        <v>31841.1</v>
      </c>
      <c r="N345" s="89">
        <f>VLOOKUP(A:A,'staff sales'!C:Z,24,)</f>
        <v>0</v>
      </c>
      <c r="O345" s="89">
        <f>VLOOKUP(A:A,'staff sales'!C:AC,27,)</f>
        <v>18</v>
      </c>
      <c r="P345" s="89">
        <f>VLOOKUP(A:A,'staff sales'!C:AF,30,)</f>
        <v>4</v>
      </c>
      <c r="Q345" s="89">
        <f>VLOOKUP(A:A,'staff sales'!C:AI,33,)</f>
        <v>51</v>
      </c>
      <c r="R345" s="89">
        <f>VLOOKUP(A:A,'staff sales'!C:AL,36,)</f>
        <v>0</v>
      </c>
      <c r="S345" s="89">
        <f>VLOOKUP(A:A,'staff sales'!C:AO,39,)</f>
        <v>11</v>
      </c>
      <c r="T345" s="89">
        <f>VLOOKUP(A:A,'staff sales'!C:AR,42,)</f>
        <v>7</v>
      </c>
      <c r="U345" s="89">
        <f>VLOOKUP(A:A,'staff sales'!C:AU,45,)</f>
        <v>4</v>
      </c>
      <c r="V345" s="89">
        <f>VLOOKUP(A:A,'staff sales'!C:AX,48,)</f>
        <v>0</v>
      </c>
      <c r="W345" s="89">
        <f>VLOOKUP(A:A,'staff sales'!C:BA,51,)</f>
        <v>9</v>
      </c>
    </row>
    <row r="346" spans="1:23" x14ac:dyDescent="0.25">
      <c r="A346" s="16">
        <v>1070724230</v>
      </c>
      <c r="B346" s="17" t="s">
        <v>1084</v>
      </c>
      <c r="C346" s="18" t="s">
        <v>556</v>
      </c>
      <c r="D346" s="18" t="s">
        <v>556</v>
      </c>
      <c r="E346" s="18" t="s">
        <v>1085</v>
      </c>
      <c r="F346" s="18" t="s">
        <v>1085</v>
      </c>
      <c r="G346" s="18" t="s">
        <v>1242</v>
      </c>
      <c r="H346" s="18" t="s">
        <v>986</v>
      </c>
      <c r="I346" s="19" t="s">
        <v>1067</v>
      </c>
      <c r="J346" s="18">
        <v>75008</v>
      </c>
      <c r="K346" s="88">
        <f>VLOOKUP(A:A,'staff sales'!C:Q,15,)</f>
        <v>131598.29</v>
      </c>
      <c r="L346" s="89">
        <f>VLOOKUP(A:A,'staff sales'!C:T,18,)</f>
        <v>10432.17</v>
      </c>
      <c r="M346" s="89">
        <f>VLOOKUP(A:A,'staff sales'!C:W,21,)</f>
        <v>38533.5</v>
      </c>
      <c r="N346" s="89">
        <f>VLOOKUP(A:A,'staff sales'!C:Z,24,)</f>
        <v>0</v>
      </c>
      <c r="O346" s="89">
        <f>VLOOKUP(A:A,'staff sales'!C:AC,27,)</f>
        <v>10</v>
      </c>
      <c r="P346" s="89">
        <f>VLOOKUP(A:A,'staff sales'!C:AF,30,)</f>
        <v>4</v>
      </c>
      <c r="Q346" s="89">
        <f>VLOOKUP(A:A,'staff sales'!C:AI,33,)</f>
        <v>25</v>
      </c>
      <c r="R346" s="89">
        <f>VLOOKUP(A:A,'staff sales'!C:AL,36,)</f>
        <v>1</v>
      </c>
      <c r="S346" s="89">
        <f>VLOOKUP(A:A,'staff sales'!C:AO,39,)</f>
        <v>0</v>
      </c>
      <c r="T346" s="89">
        <f>VLOOKUP(A:A,'staff sales'!C:AR,42,)</f>
        <v>13</v>
      </c>
      <c r="U346" s="89">
        <f>VLOOKUP(A:A,'staff sales'!C:AU,45,)</f>
        <v>3</v>
      </c>
      <c r="V346" s="89">
        <f>VLOOKUP(A:A,'staff sales'!C:AX,48,)</f>
        <v>0</v>
      </c>
      <c r="W346" s="89">
        <f>VLOOKUP(A:A,'staff sales'!C:BA,51,)</f>
        <v>11</v>
      </c>
    </row>
    <row r="347" spans="1:23" x14ac:dyDescent="0.25">
      <c r="A347" s="16">
        <v>1015558933</v>
      </c>
      <c r="B347" s="17" t="s">
        <v>1086</v>
      </c>
      <c r="C347" s="18" t="s">
        <v>556</v>
      </c>
      <c r="D347" s="18" t="s">
        <v>556</v>
      </c>
      <c r="E347" s="18" t="s">
        <v>1087</v>
      </c>
      <c r="F347" s="18" t="s">
        <v>1088</v>
      </c>
      <c r="G347" s="18" t="s">
        <v>1242</v>
      </c>
      <c r="H347" s="18" t="s">
        <v>986</v>
      </c>
      <c r="I347" s="19" t="s">
        <v>1067</v>
      </c>
      <c r="J347" s="18">
        <v>75008</v>
      </c>
      <c r="K347" s="88">
        <f>VLOOKUP(A:A,'staff sales'!C:Q,15,)</f>
        <v>5825.22</v>
      </c>
      <c r="L347" s="89">
        <f>VLOOKUP(A:A,'staff sales'!C:T,18,)</f>
        <v>0</v>
      </c>
      <c r="M347" s="89">
        <f>VLOOKUP(A:A,'staff sales'!C:W,21,)</f>
        <v>0</v>
      </c>
      <c r="N347" s="89">
        <f>VLOOKUP(A:A,'staff sales'!C:Z,24,)</f>
        <v>0</v>
      </c>
      <c r="O347" s="89">
        <f>VLOOKUP(A:A,'staff sales'!C:AC,27,)</f>
        <v>0</v>
      </c>
      <c r="P347" s="89">
        <f>VLOOKUP(A:A,'staff sales'!C:AF,30,)</f>
        <v>0</v>
      </c>
      <c r="Q347" s="89">
        <f>VLOOKUP(A:A,'staff sales'!C:AI,33,)</f>
        <v>5</v>
      </c>
      <c r="R347" s="89">
        <f>VLOOKUP(A:A,'staff sales'!C:AL,36,)</f>
        <v>0</v>
      </c>
      <c r="S347" s="89">
        <f>VLOOKUP(A:A,'staff sales'!C:AO,39,)</f>
        <v>0</v>
      </c>
      <c r="T347" s="89">
        <f>VLOOKUP(A:A,'staff sales'!C:AR,42,)</f>
        <v>0</v>
      </c>
      <c r="U347" s="89">
        <f>VLOOKUP(A:A,'staff sales'!C:AU,45,)</f>
        <v>0</v>
      </c>
      <c r="V347" s="89">
        <f>VLOOKUP(A:A,'staff sales'!C:AX,48,)</f>
        <v>0</v>
      </c>
      <c r="W347" s="89">
        <f>VLOOKUP(A:A,'staff sales'!C:BA,51,)</f>
        <v>0</v>
      </c>
    </row>
    <row r="348" spans="1:23" x14ac:dyDescent="0.25">
      <c r="A348" s="16">
        <v>1075496958</v>
      </c>
      <c r="B348" s="17" t="s">
        <v>1079</v>
      </c>
      <c r="C348" s="18" t="s">
        <v>556</v>
      </c>
      <c r="D348" s="18" t="s">
        <v>556</v>
      </c>
      <c r="E348" s="18" t="s">
        <v>1080</v>
      </c>
      <c r="F348" s="18" t="s">
        <v>1080</v>
      </c>
      <c r="G348" s="18" t="s">
        <v>1242</v>
      </c>
      <c r="H348" s="18" t="s">
        <v>986</v>
      </c>
      <c r="I348" s="19" t="s">
        <v>1067</v>
      </c>
      <c r="J348" s="18">
        <v>75008</v>
      </c>
      <c r="K348" s="88">
        <f>VLOOKUP(A:A,'staff sales'!C:Q,15,)</f>
        <v>167127.89000000004</v>
      </c>
      <c r="L348" s="89">
        <f>VLOOKUP(A:A,'staff sales'!C:T,18,)</f>
        <v>14743.479999999998</v>
      </c>
      <c r="M348" s="89">
        <f>VLOOKUP(A:A,'staff sales'!C:W,21,)</f>
        <v>23148.260000000002</v>
      </c>
      <c r="N348" s="89">
        <f>VLOOKUP(A:A,'staff sales'!C:Z,24,)</f>
        <v>0</v>
      </c>
      <c r="O348" s="89">
        <f>VLOOKUP(A:A,'staff sales'!C:AC,27,)</f>
        <v>10</v>
      </c>
      <c r="P348" s="89">
        <f>VLOOKUP(A:A,'staff sales'!C:AF,30,)</f>
        <v>2</v>
      </c>
      <c r="Q348" s="89">
        <f>VLOOKUP(A:A,'staff sales'!C:AI,33,)</f>
        <v>51</v>
      </c>
      <c r="R348" s="89">
        <f>VLOOKUP(A:A,'staff sales'!C:AL,36,)</f>
        <v>0</v>
      </c>
      <c r="S348" s="89">
        <f>VLOOKUP(A:A,'staff sales'!C:AO,39,)</f>
        <v>3</v>
      </c>
      <c r="T348" s="89">
        <f>VLOOKUP(A:A,'staff sales'!C:AR,42,)</f>
        <v>5</v>
      </c>
      <c r="U348" s="89">
        <f>VLOOKUP(A:A,'staff sales'!C:AU,45,)</f>
        <v>2</v>
      </c>
      <c r="V348" s="89">
        <f>VLOOKUP(A:A,'staff sales'!C:AX,48,)</f>
        <v>0</v>
      </c>
      <c r="W348" s="89">
        <f>VLOOKUP(A:A,'staff sales'!C:BA,51,)</f>
        <v>6</v>
      </c>
    </row>
    <row r="349" spans="1:23" x14ac:dyDescent="0.25">
      <c r="A349" s="16">
        <v>1072307315</v>
      </c>
      <c r="B349" s="17" t="s">
        <v>1081</v>
      </c>
      <c r="C349" s="18" t="s">
        <v>554</v>
      </c>
      <c r="D349" s="18" t="s">
        <v>554</v>
      </c>
      <c r="E349" s="18" t="s">
        <v>1082</v>
      </c>
      <c r="F349" s="18" t="s">
        <v>1083</v>
      </c>
      <c r="G349" s="18" t="s">
        <v>1242</v>
      </c>
      <c r="H349" s="18" t="s">
        <v>986</v>
      </c>
      <c r="I349" s="19" t="s">
        <v>1067</v>
      </c>
      <c r="J349" s="18">
        <v>75008</v>
      </c>
      <c r="K349" s="88">
        <f>VLOOKUP(A:A,'staff sales'!C:Q,15,)</f>
        <v>0</v>
      </c>
      <c r="L349" s="89">
        <f>VLOOKUP(A:A,'staff sales'!C:T,18,)</f>
        <v>0</v>
      </c>
      <c r="M349" s="89">
        <f>VLOOKUP(A:A,'staff sales'!C:W,21,)</f>
        <v>4347.3899999999994</v>
      </c>
      <c r="N349" s="89">
        <f>VLOOKUP(A:A,'staff sales'!C:Z,24,)</f>
        <v>0</v>
      </c>
      <c r="O349" s="89">
        <f>VLOOKUP(A:A,'staff sales'!C:AC,27,)</f>
        <v>0</v>
      </c>
      <c r="P349" s="89">
        <f>VLOOKUP(A:A,'staff sales'!C:AF,30,)</f>
        <v>0</v>
      </c>
      <c r="Q349" s="89">
        <f>VLOOKUP(A:A,'staff sales'!C:AI,33,)</f>
        <v>1</v>
      </c>
      <c r="R349" s="89">
        <f>VLOOKUP(A:A,'staff sales'!C:AL,36,)</f>
        <v>0</v>
      </c>
      <c r="S349" s="89">
        <f>VLOOKUP(A:A,'staff sales'!C:AO,39,)</f>
        <v>0</v>
      </c>
      <c r="T349" s="89">
        <f>VLOOKUP(A:A,'staff sales'!C:AR,42,)</f>
        <v>1</v>
      </c>
      <c r="U349" s="89">
        <f>VLOOKUP(A:A,'staff sales'!C:AU,45,)</f>
        <v>0</v>
      </c>
      <c r="V349" s="89">
        <f>VLOOKUP(A:A,'staff sales'!C:AX,48,)</f>
        <v>0</v>
      </c>
      <c r="W349" s="89">
        <f>VLOOKUP(A:A,'staff sales'!C:BA,51,)</f>
        <v>0</v>
      </c>
    </row>
    <row r="350" spans="1:23" x14ac:dyDescent="0.25">
      <c r="A350" s="16">
        <v>1088085947</v>
      </c>
      <c r="B350" s="17" t="s">
        <v>1070</v>
      </c>
      <c r="C350" s="18" t="s">
        <v>556</v>
      </c>
      <c r="D350" s="18" t="s">
        <v>556</v>
      </c>
      <c r="E350" s="18" t="s">
        <v>1071</v>
      </c>
      <c r="F350" s="18" t="s">
        <v>1072</v>
      </c>
      <c r="G350" s="18" t="s">
        <v>1242</v>
      </c>
      <c r="H350" s="18" t="s">
        <v>986</v>
      </c>
      <c r="I350" s="19" t="s">
        <v>1067</v>
      </c>
      <c r="J350" s="18">
        <v>75008</v>
      </c>
      <c r="K350" s="88">
        <f>VLOOKUP(A:A,'staff sales'!C:Q,15,)</f>
        <v>125478.29000000001</v>
      </c>
      <c r="L350" s="89">
        <f>VLOOKUP(A:A,'staff sales'!C:T,18,)</f>
        <v>3129.57</v>
      </c>
      <c r="M350" s="89">
        <f>VLOOKUP(A:A,'staff sales'!C:W,21,)</f>
        <v>14224.779999999999</v>
      </c>
      <c r="N350" s="89">
        <f>VLOOKUP(A:A,'staff sales'!C:Z,24,)</f>
        <v>0</v>
      </c>
      <c r="O350" s="89">
        <f>VLOOKUP(A:A,'staff sales'!C:AC,27,)</f>
        <v>3</v>
      </c>
      <c r="P350" s="89">
        <f>VLOOKUP(A:A,'staff sales'!C:AF,30,)</f>
        <v>2</v>
      </c>
      <c r="Q350" s="89">
        <f>VLOOKUP(A:A,'staff sales'!C:AI,33,)</f>
        <v>38</v>
      </c>
      <c r="R350" s="89">
        <f>VLOOKUP(A:A,'staff sales'!C:AL,36,)</f>
        <v>0</v>
      </c>
      <c r="S350" s="89">
        <f>VLOOKUP(A:A,'staff sales'!C:AO,39,)</f>
        <v>4</v>
      </c>
      <c r="T350" s="89">
        <f>VLOOKUP(A:A,'staff sales'!C:AR,42,)</f>
        <v>3</v>
      </c>
      <c r="U350" s="89">
        <f>VLOOKUP(A:A,'staff sales'!C:AU,45,)</f>
        <v>0</v>
      </c>
      <c r="V350" s="89">
        <f>VLOOKUP(A:A,'staff sales'!C:AX,48,)</f>
        <v>0</v>
      </c>
      <c r="W350" s="89">
        <f>VLOOKUP(A:A,'staff sales'!C:BA,51,)</f>
        <v>2</v>
      </c>
    </row>
    <row r="351" spans="1:23" x14ac:dyDescent="0.25">
      <c r="A351" s="16">
        <v>1055708836</v>
      </c>
      <c r="B351" s="17" t="s">
        <v>1089</v>
      </c>
      <c r="C351" s="18" t="s">
        <v>556</v>
      </c>
      <c r="D351" s="18" t="s">
        <v>556</v>
      </c>
      <c r="E351" s="18" t="s">
        <v>1090</v>
      </c>
      <c r="F351" s="18" t="s">
        <v>1090</v>
      </c>
      <c r="G351" s="18" t="s">
        <v>1242</v>
      </c>
      <c r="H351" s="18" t="s">
        <v>986</v>
      </c>
      <c r="I351" s="19" t="s">
        <v>1067</v>
      </c>
      <c r="J351" s="18">
        <v>75008</v>
      </c>
      <c r="K351" s="88">
        <f>VLOOKUP(A:A,'staff sales'!C:Q,15,)</f>
        <v>39560.020000000004</v>
      </c>
      <c r="L351" s="89">
        <f>VLOOKUP(A:A,'staff sales'!C:T,18,)</f>
        <v>3390.44</v>
      </c>
      <c r="M351" s="89">
        <f>VLOOKUP(A:A,'staff sales'!C:W,21,)</f>
        <v>1236.5200000000002</v>
      </c>
      <c r="N351" s="89">
        <f>VLOOKUP(A:A,'staff sales'!C:Z,24,)</f>
        <v>0</v>
      </c>
      <c r="O351" s="89">
        <f>VLOOKUP(A:A,'staff sales'!C:AC,27,)</f>
        <v>3</v>
      </c>
      <c r="P351" s="89">
        <f>VLOOKUP(A:A,'staff sales'!C:AF,30,)</f>
        <v>0</v>
      </c>
      <c r="Q351" s="89">
        <f>VLOOKUP(A:A,'staff sales'!C:AI,33,)</f>
        <v>6</v>
      </c>
      <c r="R351" s="89">
        <f>VLOOKUP(A:A,'staff sales'!C:AL,36,)</f>
        <v>0</v>
      </c>
      <c r="S351" s="89">
        <f>VLOOKUP(A:A,'staff sales'!C:AO,39,)</f>
        <v>0</v>
      </c>
      <c r="T351" s="89">
        <f>VLOOKUP(A:A,'staff sales'!C:AR,42,)</f>
        <v>0</v>
      </c>
      <c r="U351" s="89">
        <f>VLOOKUP(A:A,'staff sales'!C:AU,45,)</f>
        <v>0</v>
      </c>
      <c r="V351" s="89">
        <f>VLOOKUP(A:A,'staff sales'!C:AX,48,)</f>
        <v>0</v>
      </c>
      <c r="W351" s="89">
        <f>VLOOKUP(A:A,'staff sales'!C:BA,51,)</f>
        <v>2</v>
      </c>
    </row>
    <row r="352" spans="1:23" x14ac:dyDescent="0.25">
      <c r="A352" s="16">
        <v>1096523608</v>
      </c>
      <c r="B352" s="17" t="s">
        <v>1091</v>
      </c>
      <c r="C352" s="18" t="s">
        <v>556</v>
      </c>
      <c r="D352" s="18" t="s">
        <v>556</v>
      </c>
      <c r="E352" s="18" t="s">
        <v>1092</v>
      </c>
      <c r="F352" s="18" t="s">
        <v>1092</v>
      </c>
      <c r="G352" s="18" t="s">
        <v>1242</v>
      </c>
      <c r="H352" s="18" t="s">
        <v>986</v>
      </c>
      <c r="I352" s="19" t="s">
        <v>1067</v>
      </c>
      <c r="J352" s="18">
        <v>75008</v>
      </c>
      <c r="K352" s="88">
        <f>VLOOKUP(A:A,'staff sales'!C:Q,15,)</f>
        <v>22657.4</v>
      </c>
      <c r="L352" s="89">
        <f>VLOOKUP(A:A,'staff sales'!C:T,18,)</f>
        <v>0</v>
      </c>
      <c r="M352" s="89">
        <f>VLOOKUP(A:A,'staff sales'!C:W,21,)</f>
        <v>2434.35</v>
      </c>
      <c r="N352" s="89">
        <f>VLOOKUP(A:A,'staff sales'!C:Z,24,)</f>
        <v>150</v>
      </c>
      <c r="O352" s="89">
        <f>VLOOKUP(A:A,'staff sales'!C:AC,27,)</f>
        <v>2</v>
      </c>
      <c r="P352" s="89">
        <f>VLOOKUP(A:A,'staff sales'!C:AF,30,)</f>
        <v>2</v>
      </c>
      <c r="Q352" s="89">
        <f>VLOOKUP(A:A,'staff sales'!C:AI,33,)</f>
        <v>9</v>
      </c>
      <c r="R352" s="89">
        <f>VLOOKUP(A:A,'staff sales'!C:AL,36,)</f>
        <v>1</v>
      </c>
      <c r="S352" s="89">
        <f>VLOOKUP(A:A,'staff sales'!C:AO,39,)</f>
        <v>0</v>
      </c>
      <c r="T352" s="89">
        <f>VLOOKUP(A:A,'staff sales'!C:AR,42,)</f>
        <v>1</v>
      </c>
      <c r="U352" s="89">
        <f>VLOOKUP(A:A,'staff sales'!C:AU,45,)</f>
        <v>0</v>
      </c>
      <c r="V352" s="89">
        <f>VLOOKUP(A:A,'staff sales'!C:AX,48,)</f>
        <v>0</v>
      </c>
      <c r="W352" s="89">
        <f>VLOOKUP(A:A,'staff sales'!C:BA,51,)</f>
        <v>0</v>
      </c>
    </row>
    <row r="353" spans="1:23" x14ac:dyDescent="0.25">
      <c r="A353" s="16" t="s">
        <v>989</v>
      </c>
      <c r="B353" s="17" t="s">
        <v>551</v>
      </c>
      <c r="C353" s="18" t="s">
        <v>551</v>
      </c>
      <c r="D353" s="18" t="s">
        <v>551</v>
      </c>
      <c r="E353" s="18"/>
      <c r="F353" s="18"/>
      <c r="G353" s="18" t="s">
        <v>1242</v>
      </c>
      <c r="H353" s="18" t="s">
        <v>986</v>
      </c>
      <c r="I353" s="19" t="s">
        <v>1234</v>
      </c>
      <c r="J353" s="18">
        <v>75032</v>
      </c>
      <c r="K353" s="88">
        <f>VLOOKUP(A:A,'staff sales'!C:Q,15,)</f>
        <v>0</v>
      </c>
      <c r="L353" s="89">
        <f>VLOOKUP(A:A,'staff sales'!C:T,18,)</f>
        <v>0</v>
      </c>
      <c r="M353" s="89">
        <f>VLOOKUP(A:A,'staff sales'!C:W,21,)</f>
        <v>0</v>
      </c>
      <c r="N353" s="89">
        <f>VLOOKUP(A:A,'staff sales'!C:Z,24,)</f>
        <v>0</v>
      </c>
      <c r="O353" s="89">
        <f>VLOOKUP(A:A,'staff sales'!C:AC,27,)</f>
        <v>0</v>
      </c>
      <c r="P353" s="89">
        <f>VLOOKUP(A:A,'staff sales'!C:AF,30,)</f>
        <v>0</v>
      </c>
      <c r="Q353" s="89">
        <f>VLOOKUP(A:A,'staff sales'!C:AI,33,)</f>
        <v>0</v>
      </c>
      <c r="R353" s="89">
        <f>VLOOKUP(A:A,'staff sales'!C:AL,36,)</f>
        <v>0</v>
      </c>
      <c r="S353" s="89">
        <f>VLOOKUP(A:A,'staff sales'!C:AO,39,)</f>
        <v>0</v>
      </c>
      <c r="T353" s="89">
        <f>VLOOKUP(A:A,'staff sales'!C:AR,42,)</f>
        <v>0</v>
      </c>
      <c r="U353" s="89">
        <f>VLOOKUP(A:A,'staff sales'!C:AU,45,)</f>
        <v>0</v>
      </c>
      <c r="V353" s="89">
        <f>VLOOKUP(A:A,'staff sales'!C:AX,48,)</f>
        <v>0</v>
      </c>
      <c r="W353" s="89">
        <f>VLOOKUP(A:A,'staff sales'!C:BA,51,)</f>
        <v>0</v>
      </c>
    </row>
    <row r="354" spans="1:23" x14ac:dyDescent="0.25">
      <c r="A354" s="16">
        <v>1086439294</v>
      </c>
      <c r="B354" s="17" t="s">
        <v>1094</v>
      </c>
      <c r="C354" s="18" t="s">
        <v>554</v>
      </c>
      <c r="D354" s="18" t="s">
        <v>554</v>
      </c>
      <c r="E354" s="18" t="s">
        <v>1095</v>
      </c>
      <c r="F354" s="18" t="s">
        <v>1095</v>
      </c>
      <c r="G354" s="18" t="s">
        <v>1242</v>
      </c>
      <c r="H354" s="18" t="s">
        <v>986</v>
      </c>
      <c r="I354" s="19" t="s">
        <v>1093</v>
      </c>
      <c r="J354" s="18">
        <v>75032</v>
      </c>
      <c r="K354" s="88">
        <f>VLOOKUP(A:A,'staff sales'!C:Q,15,)</f>
        <v>0</v>
      </c>
      <c r="L354" s="89">
        <f>VLOOKUP(A:A,'staff sales'!C:T,18,)</f>
        <v>0</v>
      </c>
      <c r="M354" s="89">
        <f>VLOOKUP(A:A,'staff sales'!C:W,21,)</f>
        <v>0</v>
      </c>
      <c r="N354" s="89">
        <f>VLOOKUP(A:A,'staff sales'!C:Z,24,)</f>
        <v>0</v>
      </c>
      <c r="O354" s="89">
        <f>VLOOKUP(A:A,'staff sales'!C:AC,27,)</f>
        <v>0</v>
      </c>
      <c r="P354" s="89">
        <f>VLOOKUP(A:A,'staff sales'!C:AF,30,)</f>
        <v>0</v>
      </c>
      <c r="Q354" s="89">
        <f>VLOOKUP(A:A,'staff sales'!C:AI,33,)</f>
        <v>0</v>
      </c>
      <c r="R354" s="89">
        <f>VLOOKUP(A:A,'staff sales'!C:AL,36,)</f>
        <v>0</v>
      </c>
      <c r="S354" s="89">
        <f>VLOOKUP(A:A,'staff sales'!C:AO,39,)</f>
        <v>0</v>
      </c>
      <c r="T354" s="89">
        <f>VLOOKUP(A:A,'staff sales'!C:AR,42,)</f>
        <v>0</v>
      </c>
      <c r="U354" s="89">
        <f>VLOOKUP(A:A,'staff sales'!C:AU,45,)</f>
        <v>0</v>
      </c>
      <c r="V354" s="89">
        <f>VLOOKUP(A:A,'staff sales'!C:AX,48,)</f>
        <v>0</v>
      </c>
      <c r="W354" s="89">
        <f>VLOOKUP(A:A,'staff sales'!C:BA,51,)</f>
        <v>0</v>
      </c>
    </row>
    <row r="355" spans="1:23" x14ac:dyDescent="0.25">
      <c r="A355" s="16">
        <v>1092464849</v>
      </c>
      <c r="B355" s="17" t="s">
        <v>1096</v>
      </c>
      <c r="C355" s="18" t="s">
        <v>556</v>
      </c>
      <c r="D355" s="18" t="s">
        <v>556</v>
      </c>
      <c r="E355" s="18" t="s">
        <v>1097</v>
      </c>
      <c r="F355" s="18" t="s">
        <v>1097</v>
      </c>
      <c r="G355" s="18" t="s">
        <v>1242</v>
      </c>
      <c r="H355" s="18" t="s">
        <v>986</v>
      </c>
      <c r="I355" s="19" t="s">
        <v>1093</v>
      </c>
      <c r="J355" s="18">
        <v>75032</v>
      </c>
      <c r="K355" s="88">
        <f>VLOOKUP(A:A,'staff sales'!C:Q,15,)</f>
        <v>123948.73000000001</v>
      </c>
      <c r="L355" s="89">
        <f>VLOOKUP(A:A,'staff sales'!C:T,18,)</f>
        <v>7891.6100000000006</v>
      </c>
      <c r="M355" s="89">
        <f>VLOOKUP(A:A,'staff sales'!C:W,21,)</f>
        <v>18858.399999999998</v>
      </c>
      <c r="N355" s="89">
        <f>VLOOKUP(A:A,'staff sales'!C:Z,24,)</f>
        <v>0</v>
      </c>
      <c r="O355" s="89">
        <f>VLOOKUP(A:A,'staff sales'!C:AC,27,)</f>
        <v>3</v>
      </c>
      <c r="P355" s="89">
        <f>VLOOKUP(A:A,'staff sales'!C:AF,30,)</f>
        <v>2</v>
      </c>
      <c r="Q355" s="89">
        <f>VLOOKUP(A:A,'staff sales'!C:AI,33,)</f>
        <v>69</v>
      </c>
      <c r="R355" s="89">
        <f>VLOOKUP(A:A,'staff sales'!C:AL,36,)</f>
        <v>1</v>
      </c>
      <c r="S355" s="89">
        <f>VLOOKUP(A:A,'staff sales'!C:AO,39,)</f>
        <v>10</v>
      </c>
      <c r="T355" s="89">
        <f>VLOOKUP(A:A,'staff sales'!C:AR,42,)</f>
        <v>5</v>
      </c>
      <c r="U355" s="89">
        <f>VLOOKUP(A:A,'staff sales'!C:AU,45,)</f>
        <v>1</v>
      </c>
      <c r="V355" s="89">
        <f>VLOOKUP(A:A,'staff sales'!C:AX,48,)</f>
        <v>0</v>
      </c>
      <c r="W355" s="89">
        <f>VLOOKUP(A:A,'staff sales'!C:BA,51,)</f>
        <v>3</v>
      </c>
    </row>
    <row r="356" spans="1:23" x14ac:dyDescent="0.25">
      <c r="A356" s="16">
        <v>1121692527</v>
      </c>
      <c r="B356" s="17" t="s">
        <v>1098</v>
      </c>
      <c r="C356" s="18" t="s">
        <v>556</v>
      </c>
      <c r="D356" s="18" t="s">
        <v>556</v>
      </c>
      <c r="E356" s="18" t="s">
        <v>1099</v>
      </c>
      <c r="F356" s="18" t="s">
        <v>1099</v>
      </c>
      <c r="G356" s="18" t="s">
        <v>1242</v>
      </c>
      <c r="H356" s="18" t="s">
        <v>986</v>
      </c>
      <c r="I356" s="19" t="s">
        <v>1093</v>
      </c>
      <c r="J356" s="18">
        <v>75032</v>
      </c>
      <c r="K356" s="88">
        <f>VLOOKUP(A:A,'staff sales'!C:Q,15,)</f>
        <v>184213.12</v>
      </c>
      <c r="L356" s="89">
        <f>VLOOKUP(A:A,'staff sales'!C:T,18,)</f>
        <v>13351.300000000003</v>
      </c>
      <c r="M356" s="89">
        <f>VLOOKUP(A:A,'staff sales'!C:W,21,)</f>
        <v>36512.169999999991</v>
      </c>
      <c r="N356" s="89">
        <f>VLOOKUP(A:A,'staff sales'!C:Z,24,)</f>
        <v>0</v>
      </c>
      <c r="O356" s="89">
        <f>VLOOKUP(A:A,'staff sales'!C:AC,27,)</f>
        <v>8</v>
      </c>
      <c r="P356" s="89">
        <f>VLOOKUP(A:A,'staff sales'!C:AF,30,)</f>
        <v>1</v>
      </c>
      <c r="Q356" s="89">
        <f>VLOOKUP(A:A,'staff sales'!C:AI,33,)</f>
        <v>96</v>
      </c>
      <c r="R356" s="89">
        <f>VLOOKUP(A:A,'staff sales'!C:AL,36,)</f>
        <v>0</v>
      </c>
      <c r="S356" s="89">
        <f>VLOOKUP(A:A,'staff sales'!C:AO,39,)</f>
        <v>4</v>
      </c>
      <c r="T356" s="89">
        <f>VLOOKUP(A:A,'staff sales'!C:AR,42,)</f>
        <v>12</v>
      </c>
      <c r="U356" s="89">
        <f>VLOOKUP(A:A,'staff sales'!C:AU,45,)</f>
        <v>0</v>
      </c>
      <c r="V356" s="89">
        <f>VLOOKUP(A:A,'staff sales'!C:AX,48,)</f>
        <v>0</v>
      </c>
      <c r="W356" s="89">
        <f>VLOOKUP(A:A,'staff sales'!C:BA,51,)</f>
        <v>8</v>
      </c>
    </row>
    <row r="357" spans="1:23" x14ac:dyDescent="0.25">
      <c r="A357" s="16">
        <v>1101498614</v>
      </c>
      <c r="B357" s="17" t="s">
        <v>1100</v>
      </c>
      <c r="C357" s="18" t="s">
        <v>556</v>
      </c>
      <c r="D357" s="18" t="s">
        <v>556</v>
      </c>
      <c r="E357" s="18" t="s">
        <v>1101</v>
      </c>
      <c r="F357" s="18" t="s">
        <v>1101</v>
      </c>
      <c r="G357" s="18" t="s">
        <v>1242</v>
      </c>
      <c r="H357" s="18" t="s">
        <v>986</v>
      </c>
      <c r="I357" s="19" t="s">
        <v>1093</v>
      </c>
      <c r="J357" s="18">
        <v>75032</v>
      </c>
      <c r="K357" s="88">
        <f>VLOOKUP(A:A,'staff sales'!C:Q,15,)</f>
        <v>102438.31999999999</v>
      </c>
      <c r="L357" s="89">
        <f>VLOOKUP(A:A,'staff sales'!C:T,18,)</f>
        <v>10693.04</v>
      </c>
      <c r="M357" s="89">
        <f>VLOOKUP(A:A,'staff sales'!C:W,21,)</f>
        <v>25185.659999999996</v>
      </c>
      <c r="N357" s="89">
        <f>VLOOKUP(A:A,'staff sales'!C:Z,24,)</f>
        <v>0</v>
      </c>
      <c r="O357" s="89">
        <f>VLOOKUP(A:A,'staff sales'!C:AC,27,)</f>
        <v>12</v>
      </c>
      <c r="P357" s="89">
        <f>VLOOKUP(A:A,'staff sales'!C:AF,30,)</f>
        <v>3</v>
      </c>
      <c r="Q357" s="89">
        <f>VLOOKUP(A:A,'staff sales'!C:AI,33,)</f>
        <v>46</v>
      </c>
      <c r="R357" s="89">
        <f>VLOOKUP(A:A,'staff sales'!C:AL,36,)</f>
        <v>0</v>
      </c>
      <c r="S357" s="89">
        <f>VLOOKUP(A:A,'staff sales'!C:AO,39,)</f>
        <v>9</v>
      </c>
      <c r="T357" s="89">
        <f>VLOOKUP(A:A,'staff sales'!C:AR,42,)</f>
        <v>10</v>
      </c>
      <c r="U357" s="89">
        <f>VLOOKUP(A:A,'staff sales'!C:AU,45,)</f>
        <v>0</v>
      </c>
      <c r="V357" s="89">
        <f>VLOOKUP(A:A,'staff sales'!C:AX,48,)</f>
        <v>0</v>
      </c>
      <c r="W357" s="89">
        <f>VLOOKUP(A:A,'staff sales'!C:BA,51,)</f>
        <v>5</v>
      </c>
    </row>
    <row r="358" spans="1:23" x14ac:dyDescent="0.25">
      <c r="A358" s="16">
        <v>1001307055</v>
      </c>
      <c r="B358" s="17" t="s">
        <v>546</v>
      </c>
      <c r="C358" s="18" t="s">
        <v>547</v>
      </c>
      <c r="D358" s="18" t="s">
        <v>547</v>
      </c>
      <c r="E358" s="18">
        <v>0</v>
      </c>
      <c r="F358" s="18">
        <v>0</v>
      </c>
      <c r="G358" s="18" t="s">
        <v>1242</v>
      </c>
      <c r="H358" s="18" t="s">
        <v>221</v>
      </c>
      <c r="I358" s="19" t="s">
        <v>548</v>
      </c>
      <c r="J358" s="18" t="s">
        <v>549</v>
      </c>
      <c r="K358" s="88">
        <f>VLOOKUP(A:A,'staff sales'!C:Q,15,)</f>
        <v>0</v>
      </c>
      <c r="L358" s="89">
        <f>VLOOKUP(A:A,'staff sales'!C:T,18,)</f>
        <v>0</v>
      </c>
      <c r="M358" s="89">
        <f>VLOOKUP(A:A,'staff sales'!C:W,21,)</f>
        <v>0</v>
      </c>
      <c r="N358" s="89">
        <f>VLOOKUP(A:A,'staff sales'!C:Z,24,)</f>
        <v>0</v>
      </c>
      <c r="O358" s="89">
        <f>VLOOKUP(A:A,'staff sales'!C:AC,27,)</f>
        <v>0</v>
      </c>
      <c r="P358" s="89">
        <f>VLOOKUP(A:A,'staff sales'!C:AF,30,)</f>
        <v>0</v>
      </c>
      <c r="Q358" s="89">
        <f>VLOOKUP(A:A,'staff sales'!C:AI,33,)</f>
        <v>0</v>
      </c>
      <c r="R358" s="89">
        <f>VLOOKUP(A:A,'staff sales'!C:AL,36,)</f>
        <v>0</v>
      </c>
      <c r="S358" s="89">
        <f>VLOOKUP(A:A,'staff sales'!C:AO,39,)</f>
        <v>0</v>
      </c>
      <c r="T358" s="89">
        <f>VLOOKUP(A:A,'staff sales'!C:AR,42,)</f>
        <v>0</v>
      </c>
      <c r="U358" s="89">
        <f>VLOOKUP(A:A,'staff sales'!C:AU,45,)</f>
        <v>0</v>
      </c>
      <c r="V358" s="89">
        <f>VLOOKUP(A:A,'staff sales'!C:AX,48,)</f>
        <v>0</v>
      </c>
      <c r="W358" s="89">
        <f>VLOOKUP(A:A,'staff sales'!C:BA,51,)</f>
        <v>0</v>
      </c>
    </row>
    <row r="359" spans="1:23" x14ac:dyDescent="0.25">
      <c r="A359" s="16">
        <v>1003134994</v>
      </c>
      <c r="B359" s="17" t="s">
        <v>550</v>
      </c>
      <c r="C359" s="18" t="s">
        <v>551</v>
      </c>
      <c r="D359" s="18" t="s">
        <v>551</v>
      </c>
      <c r="E359" s="18" t="s">
        <v>222</v>
      </c>
      <c r="F359" s="18" t="s">
        <v>222</v>
      </c>
      <c r="G359" s="18" t="s">
        <v>1242</v>
      </c>
      <c r="H359" s="18" t="s">
        <v>221</v>
      </c>
      <c r="I359" s="19" t="s">
        <v>552</v>
      </c>
      <c r="J359" s="18">
        <v>23012</v>
      </c>
      <c r="K359" s="88">
        <f>VLOOKUP(A:A,'staff sales'!C:Q,15,)</f>
        <v>0</v>
      </c>
      <c r="L359" s="89">
        <f>VLOOKUP(A:A,'staff sales'!C:T,18,)</f>
        <v>0</v>
      </c>
      <c r="M359" s="89">
        <f>VLOOKUP(A:A,'staff sales'!C:W,21,)</f>
        <v>0</v>
      </c>
      <c r="N359" s="89">
        <f>VLOOKUP(A:A,'staff sales'!C:Z,24,)</f>
        <v>0</v>
      </c>
      <c r="O359" s="89">
        <f>VLOOKUP(A:A,'staff sales'!C:AC,27,)</f>
        <v>0</v>
      </c>
      <c r="P359" s="89">
        <f>VLOOKUP(A:A,'staff sales'!C:AF,30,)</f>
        <v>0</v>
      </c>
      <c r="Q359" s="89">
        <f>VLOOKUP(A:A,'staff sales'!C:AI,33,)</f>
        <v>0</v>
      </c>
      <c r="R359" s="89">
        <f>VLOOKUP(A:A,'staff sales'!C:AL,36,)</f>
        <v>0</v>
      </c>
      <c r="S359" s="89">
        <f>VLOOKUP(A:A,'staff sales'!C:AO,39,)</f>
        <v>0</v>
      </c>
      <c r="T359" s="89">
        <f>VLOOKUP(A:A,'staff sales'!C:AR,42,)</f>
        <v>0</v>
      </c>
      <c r="U359" s="89">
        <f>VLOOKUP(A:A,'staff sales'!C:AU,45,)</f>
        <v>0</v>
      </c>
      <c r="V359" s="89">
        <f>VLOOKUP(A:A,'staff sales'!C:AX,48,)</f>
        <v>0</v>
      </c>
      <c r="W359" s="89">
        <f>VLOOKUP(A:A,'staff sales'!C:BA,51,)</f>
        <v>0</v>
      </c>
    </row>
    <row r="360" spans="1:23" x14ac:dyDescent="0.25">
      <c r="A360" s="16">
        <v>1078137948</v>
      </c>
      <c r="B360" s="17" t="s">
        <v>555</v>
      </c>
      <c r="C360" s="18" t="s">
        <v>554</v>
      </c>
      <c r="D360" s="18" t="s">
        <v>554</v>
      </c>
      <c r="E360" s="18" t="s">
        <v>424</v>
      </c>
      <c r="F360" s="18" t="s">
        <v>425</v>
      </c>
      <c r="G360" s="18" t="s">
        <v>1242</v>
      </c>
      <c r="H360" s="18" t="s">
        <v>221</v>
      </c>
      <c r="I360" s="19" t="s">
        <v>552</v>
      </c>
      <c r="J360" s="18">
        <v>23012</v>
      </c>
      <c r="K360" s="88">
        <f>VLOOKUP(A:A,'staff sales'!C:Q,15,)</f>
        <v>0</v>
      </c>
      <c r="L360" s="89">
        <f>VLOOKUP(A:A,'staff sales'!C:T,18,)</f>
        <v>0</v>
      </c>
      <c r="M360" s="89">
        <f>VLOOKUP(A:A,'staff sales'!C:W,21,)</f>
        <v>0</v>
      </c>
      <c r="N360" s="89">
        <f>VLOOKUP(A:A,'staff sales'!C:Z,24,)</f>
        <v>0</v>
      </c>
      <c r="O360" s="89">
        <f>VLOOKUP(A:A,'staff sales'!C:AC,27,)</f>
        <v>2</v>
      </c>
      <c r="P360" s="89">
        <f>VLOOKUP(A:A,'staff sales'!C:AF,30,)</f>
        <v>0</v>
      </c>
      <c r="Q360" s="89">
        <f>VLOOKUP(A:A,'staff sales'!C:AI,33,)</f>
        <v>17</v>
      </c>
      <c r="R360" s="89">
        <f>VLOOKUP(A:A,'staff sales'!C:AL,36,)</f>
        <v>1</v>
      </c>
      <c r="S360" s="89">
        <f>VLOOKUP(A:A,'staff sales'!C:AO,39,)</f>
        <v>0</v>
      </c>
      <c r="T360" s="89">
        <f>VLOOKUP(A:A,'staff sales'!C:AR,42,)</f>
        <v>0</v>
      </c>
      <c r="U360" s="89">
        <f>VLOOKUP(A:A,'staff sales'!C:AU,45,)</f>
        <v>0</v>
      </c>
      <c r="V360" s="89">
        <f>VLOOKUP(A:A,'staff sales'!C:AX,48,)</f>
        <v>0</v>
      </c>
      <c r="W360" s="89">
        <f>VLOOKUP(A:A,'staff sales'!C:BA,51,)</f>
        <v>0</v>
      </c>
    </row>
    <row r="361" spans="1:23" x14ac:dyDescent="0.25">
      <c r="A361" s="16">
        <v>1082985886</v>
      </c>
      <c r="B361" s="17" t="s">
        <v>566</v>
      </c>
      <c r="C361" s="18" t="s">
        <v>556</v>
      </c>
      <c r="D361" s="18" t="s">
        <v>556</v>
      </c>
      <c r="E361" s="18" t="s">
        <v>227</v>
      </c>
      <c r="F361" s="18" t="s">
        <v>228</v>
      </c>
      <c r="G361" s="18" t="s">
        <v>1242</v>
      </c>
      <c r="H361" s="18" t="s">
        <v>221</v>
      </c>
      <c r="I361" s="19" t="s">
        <v>552</v>
      </c>
      <c r="J361" s="18">
        <v>23012</v>
      </c>
      <c r="K361" s="88">
        <f>VLOOKUP(A:A,'staff sales'!C:Q,15,)</f>
        <v>105383.53</v>
      </c>
      <c r="L361" s="89">
        <f>VLOOKUP(A:A,'staff sales'!C:T,18,)</f>
        <v>8411.2999999999993</v>
      </c>
      <c r="M361" s="89">
        <f>VLOOKUP(A:A,'staff sales'!C:W,21,)</f>
        <v>15174.349999999997</v>
      </c>
      <c r="N361" s="89">
        <f>VLOOKUP(A:A,'staff sales'!C:Z,24,)</f>
        <v>0</v>
      </c>
      <c r="O361" s="89">
        <f>VLOOKUP(A:A,'staff sales'!C:AC,27,)</f>
        <v>12</v>
      </c>
      <c r="P361" s="89">
        <f>VLOOKUP(A:A,'staff sales'!C:AF,30,)</f>
        <v>3</v>
      </c>
      <c r="Q361" s="89">
        <f>VLOOKUP(A:A,'staff sales'!C:AI,33,)</f>
        <v>82</v>
      </c>
      <c r="R361" s="89">
        <f>VLOOKUP(A:A,'staff sales'!C:AL,36,)</f>
        <v>0</v>
      </c>
      <c r="S361" s="89">
        <f>VLOOKUP(A:A,'staff sales'!C:AO,39,)</f>
        <v>2</v>
      </c>
      <c r="T361" s="89">
        <f>VLOOKUP(A:A,'staff sales'!C:AR,42,)</f>
        <v>9</v>
      </c>
      <c r="U361" s="89">
        <f>VLOOKUP(A:A,'staff sales'!C:AU,45,)</f>
        <v>4</v>
      </c>
      <c r="V361" s="89">
        <f>VLOOKUP(A:A,'staff sales'!C:AX,48,)</f>
        <v>0</v>
      </c>
      <c r="W361" s="89">
        <f>VLOOKUP(A:A,'staff sales'!C:BA,51,)</f>
        <v>4</v>
      </c>
    </row>
    <row r="362" spans="1:23" x14ac:dyDescent="0.25">
      <c r="A362" s="16">
        <v>1102889571</v>
      </c>
      <c r="B362" s="17" t="s">
        <v>557</v>
      </c>
      <c r="C362" s="18" t="s">
        <v>556</v>
      </c>
      <c r="D362" s="18" t="s">
        <v>556</v>
      </c>
      <c r="E362" s="18" t="s">
        <v>229</v>
      </c>
      <c r="F362" s="18" t="s">
        <v>229</v>
      </c>
      <c r="G362" s="18" t="s">
        <v>1242</v>
      </c>
      <c r="H362" s="18" t="s">
        <v>221</v>
      </c>
      <c r="I362" s="19" t="s">
        <v>552</v>
      </c>
      <c r="J362" s="18">
        <v>23012</v>
      </c>
      <c r="K362" s="88">
        <f>VLOOKUP(A:A,'staff sales'!C:Q,15,)</f>
        <v>197959.21000000002</v>
      </c>
      <c r="L362" s="89">
        <f>VLOOKUP(A:A,'staff sales'!C:T,18,)</f>
        <v>8734.7899999999991</v>
      </c>
      <c r="M362" s="89">
        <f>VLOOKUP(A:A,'staff sales'!C:W,21,)</f>
        <v>30141.22</v>
      </c>
      <c r="N362" s="89">
        <f>VLOOKUP(A:A,'staff sales'!C:Z,24,)</f>
        <v>120</v>
      </c>
      <c r="O362" s="89">
        <f>VLOOKUP(A:A,'staff sales'!C:AC,27,)</f>
        <v>13</v>
      </c>
      <c r="P362" s="89">
        <f>VLOOKUP(A:A,'staff sales'!C:AF,30,)</f>
        <v>5</v>
      </c>
      <c r="Q362" s="89">
        <f>VLOOKUP(A:A,'staff sales'!C:AI,33,)</f>
        <v>118</v>
      </c>
      <c r="R362" s="89">
        <f>VLOOKUP(A:A,'staff sales'!C:AL,36,)</f>
        <v>1</v>
      </c>
      <c r="S362" s="89">
        <f>VLOOKUP(A:A,'staff sales'!C:AO,39,)</f>
        <v>5</v>
      </c>
      <c r="T362" s="89">
        <f>VLOOKUP(A:A,'staff sales'!C:AR,42,)</f>
        <v>5</v>
      </c>
      <c r="U362" s="89">
        <f>VLOOKUP(A:A,'staff sales'!C:AU,45,)</f>
        <v>6</v>
      </c>
      <c r="V362" s="89">
        <f>VLOOKUP(A:A,'staff sales'!C:AX,48,)</f>
        <v>0</v>
      </c>
      <c r="W362" s="89">
        <f>VLOOKUP(A:A,'staff sales'!C:BA,51,)</f>
        <v>4</v>
      </c>
    </row>
    <row r="363" spans="1:23" x14ac:dyDescent="0.25">
      <c r="A363" s="16">
        <v>1079147755</v>
      </c>
      <c r="B363" s="17" t="s">
        <v>558</v>
      </c>
      <c r="C363" s="18" t="s">
        <v>556</v>
      </c>
      <c r="D363" s="18" t="s">
        <v>556</v>
      </c>
      <c r="E363" s="18" t="s">
        <v>237</v>
      </c>
      <c r="F363" s="18" t="s">
        <v>237</v>
      </c>
      <c r="G363" s="18" t="s">
        <v>1242</v>
      </c>
      <c r="H363" s="18" t="s">
        <v>221</v>
      </c>
      <c r="I363" s="19" t="s">
        <v>552</v>
      </c>
      <c r="J363" s="18">
        <v>23012</v>
      </c>
      <c r="K363" s="88">
        <f>VLOOKUP(A:A,'staff sales'!C:Q,15,)</f>
        <v>117152.39</v>
      </c>
      <c r="L363" s="89">
        <f>VLOOKUP(A:A,'staff sales'!C:T,18,)</f>
        <v>11613.05</v>
      </c>
      <c r="M363" s="89">
        <f>VLOOKUP(A:A,'staff sales'!C:W,21,)</f>
        <v>10901.53</v>
      </c>
      <c r="N363" s="89">
        <f>VLOOKUP(A:A,'staff sales'!C:Z,24,)</f>
        <v>490</v>
      </c>
      <c r="O363" s="89">
        <f>VLOOKUP(A:A,'staff sales'!C:AC,27,)</f>
        <v>13</v>
      </c>
      <c r="P363" s="89">
        <f>VLOOKUP(A:A,'staff sales'!C:AF,30,)</f>
        <v>3</v>
      </c>
      <c r="Q363" s="89">
        <f>VLOOKUP(A:A,'staff sales'!C:AI,33,)</f>
        <v>55</v>
      </c>
      <c r="R363" s="89">
        <f>VLOOKUP(A:A,'staff sales'!C:AL,36,)</f>
        <v>0</v>
      </c>
      <c r="S363" s="89">
        <f>VLOOKUP(A:A,'staff sales'!C:AO,39,)</f>
        <v>5</v>
      </c>
      <c r="T363" s="89">
        <f>VLOOKUP(A:A,'staff sales'!C:AR,42,)</f>
        <v>6</v>
      </c>
      <c r="U363" s="89">
        <f>VLOOKUP(A:A,'staff sales'!C:AU,45,)</f>
        <v>1</v>
      </c>
      <c r="V363" s="89">
        <f>VLOOKUP(A:A,'staff sales'!C:AX,48,)</f>
        <v>0</v>
      </c>
      <c r="W363" s="89">
        <f>VLOOKUP(A:A,'staff sales'!C:BA,51,)</f>
        <v>2</v>
      </c>
    </row>
    <row r="364" spans="1:23" x14ac:dyDescent="0.25">
      <c r="A364" s="16">
        <v>1079480776</v>
      </c>
      <c r="B364" s="17" t="s">
        <v>569</v>
      </c>
      <c r="C364" s="18" t="s">
        <v>556</v>
      </c>
      <c r="D364" s="18" t="s">
        <v>556</v>
      </c>
      <c r="E364" s="18" t="s">
        <v>401</v>
      </c>
      <c r="F364" s="18" t="s">
        <v>401</v>
      </c>
      <c r="G364" s="18" t="s">
        <v>1242</v>
      </c>
      <c r="H364" s="18" t="s">
        <v>221</v>
      </c>
      <c r="I364" s="19" t="s">
        <v>552</v>
      </c>
      <c r="J364" s="18">
        <v>23012</v>
      </c>
      <c r="K364" s="88">
        <f>VLOOKUP(A:A,'staff sales'!C:Q,15,)</f>
        <v>153982.63999999998</v>
      </c>
      <c r="L364" s="89">
        <f>VLOOKUP(A:A,'staff sales'!C:T,18,)</f>
        <v>24899.140000000003</v>
      </c>
      <c r="M364" s="89">
        <f>VLOOKUP(A:A,'staff sales'!C:W,21,)</f>
        <v>25005.200000000001</v>
      </c>
      <c r="N364" s="89">
        <f>VLOOKUP(A:A,'staff sales'!C:Z,24,)</f>
        <v>60</v>
      </c>
      <c r="O364" s="89">
        <f>VLOOKUP(A:A,'staff sales'!C:AC,27,)</f>
        <v>9</v>
      </c>
      <c r="P364" s="89">
        <f>VLOOKUP(A:A,'staff sales'!C:AF,30,)</f>
        <v>1</v>
      </c>
      <c r="Q364" s="89">
        <f>VLOOKUP(A:A,'staff sales'!C:AI,33,)</f>
        <v>41</v>
      </c>
      <c r="R364" s="89">
        <f>VLOOKUP(A:A,'staff sales'!C:AL,36,)</f>
        <v>2</v>
      </c>
      <c r="S364" s="89">
        <f>VLOOKUP(A:A,'staff sales'!C:AO,39,)</f>
        <v>4</v>
      </c>
      <c r="T364" s="89">
        <f>VLOOKUP(A:A,'staff sales'!C:AR,42,)</f>
        <v>5</v>
      </c>
      <c r="U364" s="89">
        <f>VLOOKUP(A:A,'staff sales'!C:AU,45,)</f>
        <v>4</v>
      </c>
      <c r="V364" s="89">
        <f>VLOOKUP(A:A,'staff sales'!C:AX,48,)</f>
        <v>0</v>
      </c>
      <c r="W364" s="89">
        <f>VLOOKUP(A:A,'staff sales'!C:BA,51,)</f>
        <v>8</v>
      </c>
    </row>
    <row r="365" spans="1:23" x14ac:dyDescent="0.25">
      <c r="A365" s="16">
        <v>1022371551</v>
      </c>
      <c r="B365" s="17" t="s">
        <v>570</v>
      </c>
      <c r="C365" s="18" t="s">
        <v>556</v>
      </c>
      <c r="D365" s="18" t="s">
        <v>556</v>
      </c>
      <c r="E365" s="18" t="s">
        <v>400</v>
      </c>
      <c r="F365" s="18" t="s">
        <v>400</v>
      </c>
      <c r="G365" s="18" t="s">
        <v>1242</v>
      </c>
      <c r="H365" s="18" t="s">
        <v>221</v>
      </c>
      <c r="I365" s="19" t="s">
        <v>552</v>
      </c>
      <c r="J365" s="18">
        <v>23012</v>
      </c>
      <c r="K365" s="88">
        <f>VLOOKUP(A:A,'staff sales'!C:Q,15,)</f>
        <v>104495.69</v>
      </c>
      <c r="L365" s="89">
        <f>VLOOKUP(A:A,'staff sales'!C:T,18,)</f>
        <v>11996.529999999999</v>
      </c>
      <c r="M365" s="89">
        <f>VLOOKUP(A:A,'staff sales'!C:W,21,)</f>
        <v>23467.389999999996</v>
      </c>
      <c r="N365" s="89">
        <f>VLOOKUP(A:A,'staff sales'!C:Z,24,)</f>
        <v>80</v>
      </c>
      <c r="O365" s="89">
        <f>VLOOKUP(A:A,'staff sales'!C:AC,27,)</f>
        <v>20</v>
      </c>
      <c r="P365" s="89">
        <f>VLOOKUP(A:A,'staff sales'!C:AF,30,)</f>
        <v>1</v>
      </c>
      <c r="Q365" s="89">
        <f>VLOOKUP(A:A,'staff sales'!C:AI,33,)</f>
        <v>66</v>
      </c>
      <c r="R365" s="89">
        <f>VLOOKUP(A:A,'staff sales'!C:AL,36,)</f>
        <v>4</v>
      </c>
      <c r="S365" s="89">
        <f>VLOOKUP(A:A,'staff sales'!C:AO,39,)</f>
        <v>9</v>
      </c>
      <c r="T365" s="89">
        <f>VLOOKUP(A:A,'staff sales'!C:AR,42,)</f>
        <v>5</v>
      </c>
      <c r="U365" s="89">
        <f>VLOOKUP(A:A,'staff sales'!C:AU,45,)</f>
        <v>2</v>
      </c>
      <c r="V365" s="89">
        <f>VLOOKUP(A:A,'staff sales'!C:AX,48,)</f>
        <v>0</v>
      </c>
      <c r="W365" s="89">
        <f>VLOOKUP(A:A,'staff sales'!C:BA,51,)</f>
        <v>5</v>
      </c>
    </row>
    <row r="366" spans="1:23" x14ac:dyDescent="0.25">
      <c r="A366" s="16">
        <v>1075437036</v>
      </c>
      <c r="B366" s="17" t="s">
        <v>561</v>
      </c>
      <c r="C366" s="18" t="s">
        <v>556</v>
      </c>
      <c r="D366" s="18" t="s">
        <v>556</v>
      </c>
      <c r="E366" s="18" t="s">
        <v>223</v>
      </c>
      <c r="F366" s="18" t="s">
        <v>223</v>
      </c>
      <c r="G366" s="18" t="s">
        <v>1242</v>
      </c>
      <c r="H366" s="18" t="s">
        <v>221</v>
      </c>
      <c r="I366" s="19" t="s">
        <v>552</v>
      </c>
      <c r="J366" s="18">
        <v>23012</v>
      </c>
      <c r="K366" s="88">
        <f>VLOOKUP(A:A,'staff sales'!C:Q,15,)</f>
        <v>69067.86</v>
      </c>
      <c r="L366" s="89">
        <f>VLOOKUP(A:A,'staff sales'!C:T,18,)</f>
        <v>6606.96</v>
      </c>
      <c r="M366" s="89">
        <f>VLOOKUP(A:A,'staff sales'!C:W,21,)</f>
        <v>13656.509999999998</v>
      </c>
      <c r="N366" s="89">
        <f>VLOOKUP(A:A,'staff sales'!C:Z,24,)</f>
        <v>0</v>
      </c>
      <c r="O366" s="89">
        <f>VLOOKUP(A:A,'staff sales'!C:AC,27,)</f>
        <v>6</v>
      </c>
      <c r="P366" s="89">
        <f>VLOOKUP(A:A,'staff sales'!C:AF,30,)</f>
        <v>0</v>
      </c>
      <c r="Q366" s="89">
        <f>VLOOKUP(A:A,'staff sales'!C:AI,33,)</f>
        <v>21</v>
      </c>
      <c r="R366" s="89">
        <f>VLOOKUP(A:A,'staff sales'!C:AL,36,)</f>
        <v>0</v>
      </c>
      <c r="S366" s="89">
        <f>VLOOKUP(A:A,'staff sales'!C:AO,39,)</f>
        <v>2</v>
      </c>
      <c r="T366" s="89">
        <f>VLOOKUP(A:A,'staff sales'!C:AR,42,)</f>
        <v>6</v>
      </c>
      <c r="U366" s="89">
        <f>VLOOKUP(A:A,'staff sales'!C:AU,45,)</f>
        <v>2</v>
      </c>
      <c r="V366" s="89">
        <f>VLOOKUP(A:A,'staff sales'!C:AX,48,)</f>
        <v>0</v>
      </c>
      <c r="W366" s="89">
        <f>VLOOKUP(A:A,'staff sales'!C:BA,51,)</f>
        <v>4</v>
      </c>
    </row>
    <row r="367" spans="1:23" x14ac:dyDescent="0.25">
      <c r="A367" s="16">
        <v>1001455433</v>
      </c>
      <c r="B367" s="17" t="s">
        <v>568</v>
      </c>
      <c r="C367" s="18" t="s">
        <v>556</v>
      </c>
      <c r="D367" s="18" t="s">
        <v>556</v>
      </c>
      <c r="E367" s="18" t="s">
        <v>230</v>
      </c>
      <c r="F367" s="18" t="s">
        <v>230</v>
      </c>
      <c r="G367" s="18" t="s">
        <v>1242</v>
      </c>
      <c r="H367" s="18" t="s">
        <v>221</v>
      </c>
      <c r="I367" s="19" t="s">
        <v>552</v>
      </c>
      <c r="J367" s="18">
        <v>23012</v>
      </c>
      <c r="K367" s="88">
        <f>VLOOKUP(A:A,'staff sales'!C:Q,15,)</f>
        <v>188504.38999999996</v>
      </c>
      <c r="L367" s="89">
        <f>VLOOKUP(A:A,'staff sales'!C:T,18,)</f>
        <v>15620.880000000001</v>
      </c>
      <c r="M367" s="89">
        <f>VLOOKUP(A:A,'staff sales'!C:W,21,)</f>
        <v>40258.679999999993</v>
      </c>
      <c r="N367" s="89">
        <f>VLOOKUP(A:A,'staff sales'!C:Z,24,)</f>
        <v>240</v>
      </c>
      <c r="O367" s="89">
        <f>VLOOKUP(A:A,'staff sales'!C:AC,27,)</f>
        <v>39</v>
      </c>
      <c r="P367" s="89">
        <f>VLOOKUP(A:A,'staff sales'!C:AF,30,)</f>
        <v>4</v>
      </c>
      <c r="Q367" s="89">
        <f>VLOOKUP(A:A,'staff sales'!C:AI,33,)</f>
        <v>46</v>
      </c>
      <c r="R367" s="89">
        <f>VLOOKUP(A:A,'staff sales'!C:AL,36,)</f>
        <v>1</v>
      </c>
      <c r="S367" s="89">
        <f>VLOOKUP(A:A,'staff sales'!C:AO,39,)</f>
        <v>1</v>
      </c>
      <c r="T367" s="89">
        <f>VLOOKUP(A:A,'staff sales'!C:AR,42,)</f>
        <v>8</v>
      </c>
      <c r="U367" s="89">
        <f>VLOOKUP(A:A,'staff sales'!C:AU,45,)</f>
        <v>4</v>
      </c>
      <c r="V367" s="89">
        <f>VLOOKUP(A:A,'staff sales'!C:AX,48,)</f>
        <v>1</v>
      </c>
      <c r="W367" s="89">
        <f>VLOOKUP(A:A,'staff sales'!C:BA,51,)</f>
        <v>9</v>
      </c>
    </row>
    <row r="368" spans="1:23" x14ac:dyDescent="0.25">
      <c r="A368" s="16">
        <v>1050553153</v>
      </c>
      <c r="B368" s="17" t="s">
        <v>553</v>
      </c>
      <c r="C368" s="18" t="s">
        <v>554</v>
      </c>
      <c r="D368" s="18" t="s">
        <v>554</v>
      </c>
      <c r="E368" s="18" t="s">
        <v>301</v>
      </c>
      <c r="F368" s="18" t="s">
        <v>301</v>
      </c>
      <c r="G368" s="18" t="s">
        <v>1242</v>
      </c>
      <c r="H368" s="18" t="s">
        <v>221</v>
      </c>
      <c r="I368" s="19" t="s">
        <v>552</v>
      </c>
      <c r="J368" s="18">
        <v>23012</v>
      </c>
      <c r="K368" s="88">
        <f>VLOOKUP(A:A,'staff sales'!C:Q,15,)</f>
        <v>0</v>
      </c>
      <c r="L368" s="89">
        <f>VLOOKUP(A:A,'staff sales'!C:T,18,)</f>
        <v>0</v>
      </c>
      <c r="M368" s="89">
        <f>VLOOKUP(A:A,'staff sales'!C:W,21,)</f>
        <v>0</v>
      </c>
      <c r="N368" s="89">
        <f>VLOOKUP(A:A,'staff sales'!C:Z,24,)</f>
        <v>0</v>
      </c>
      <c r="O368" s="89">
        <f>VLOOKUP(A:A,'staff sales'!C:AC,27,)</f>
        <v>0</v>
      </c>
      <c r="P368" s="89">
        <f>VLOOKUP(A:A,'staff sales'!C:AF,30,)</f>
        <v>0</v>
      </c>
      <c r="Q368" s="89">
        <f>VLOOKUP(A:A,'staff sales'!C:AI,33,)</f>
        <v>0</v>
      </c>
      <c r="R368" s="89">
        <f>VLOOKUP(A:A,'staff sales'!C:AL,36,)</f>
        <v>0</v>
      </c>
      <c r="S368" s="89">
        <f>VLOOKUP(A:A,'staff sales'!C:AO,39,)</f>
        <v>0</v>
      </c>
      <c r="T368" s="89">
        <f>VLOOKUP(A:A,'staff sales'!C:AR,42,)</f>
        <v>0</v>
      </c>
      <c r="U368" s="89">
        <f>VLOOKUP(A:A,'staff sales'!C:AU,45,)</f>
        <v>0</v>
      </c>
      <c r="V368" s="89">
        <f>VLOOKUP(A:A,'staff sales'!C:AX,48,)</f>
        <v>0</v>
      </c>
      <c r="W368" s="89">
        <f>VLOOKUP(A:A,'staff sales'!C:BA,51,)</f>
        <v>0</v>
      </c>
    </row>
    <row r="369" spans="1:23" x14ac:dyDescent="0.25">
      <c r="A369" s="16">
        <v>1056194085</v>
      </c>
      <c r="B369" s="17" t="s">
        <v>562</v>
      </c>
      <c r="C369" s="18" t="s">
        <v>556</v>
      </c>
      <c r="D369" s="18" t="s">
        <v>556</v>
      </c>
      <c r="E369" s="18" t="s">
        <v>233</v>
      </c>
      <c r="F369" s="18" t="s">
        <v>234</v>
      </c>
      <c r="G369" s="18" t="s">
        <v>1242</v>
      </c>
      <c r="H369" s="18" t="s">
        <v>221</v>
      </c>
      <c r="I369" s="19" t="s">
        <v>552</v>
      </c>
      <c r="J369" s="18">
        <v>23012</v>
      </c>
      <c r="K369" s="88">
        <f>VLOOKUP(A:A,'staff sales'!C:Q,15,)</f>
        <v>156241.78</v>
      </c>
      <c r="L369" s="89">
        <f>VLOOKUP(A:A,'staff sales'!C:T,18,)</f>
        <v>7268.7000000000007</v>
      </c>
      <c r="M369" s="89">
        <f>VLOOKUP(A:A,'staff sales'!C:W,21,)</f>
        <v>9424.77</v>
      </c>
      <c r="N369" s="89">
        <f>VLOOKUP(A:A,'staff sales'!C:Z,24,)</f>
        <v>0</v>
      </c>
      <c r="O369" s="89">
        <f>VLOOKUP(A:A,'staff sales'!C:AC,27,)</f>
        <v>22</v>
      </c>
      <c r="P369" s="89">
        <f>VLOOKUP(A:A,'staff sales'!C:AF,30,)</f>
        <v>4</v>
      </c>
      <c r="Q369" s="89">
        <f>VLOOKUP(A:A,'staff sales'!C:AI,33,)</f>
        <v>120</v>
      </c>
      <c r="R369" s="89">
        <f>VLOOKUP(A:A,'staff sales'!C:AL,36,)</f>
        <v>2</v>
      </c>
      <c r="S369" s="89">
        <f>VLOOKUP(A:A,'staff sales'!C:AO,39,)</f>
        <v>2</v>
      </c>
      <c r="T369" s="89">
        <f>VLOOKUP(A:A,'staff sales'!C:AR,42,)</f>
        <v>3</v>
      </c>
      <c r="U369" s="89">
        <f>VLOOKUP(A:A,'staff sales'!C:AU,45,)</f>
        <v>2</v>
      </c>
      <c r="V369" s="89">
        <f>VLOOKUP(A:A,'staff sales'!C:AX,48,)</f>
        <v>0</v>
      </c>
      <c r="W369" s="89">
        <f>VLOOKUP(A:A,'staff sales'!C:BA,51,)</f>
        <v>4</v>
      </c>
    </row>
    <row r="370" spans="1:23" x14ac:dyDescent="0.25">
      <c r="A370" s="16">
        <v>1069670485</v>
      </c>
      <c r="B370" s="17" t="s">
        <v>564</v>
      </c>
      <c r="C370" s="18" t="s">
        <v>556</v>
      </c>
      <c r="D370" s="18" t="s">
        <v>556</v>
      </c>
      <c r="E370" s="18" t="s">
        <v>225</v>
      </c>
      <c r="F370" s="18" t="s">
        <v>226</v>
      </c>
      <c r="G370" s="18" t="s">
        <v>1242</v>
      </c>
      <c r="H370" s="18" t="s">
        <v>221</v>
      </c>
      <c r="I370" s="19" t="s">
        <v>552</v>
      </c>
      <c r="J370" s="18">
        <v>23012</v>
      </c>
      <c r="K370" s="88">
        <f>VLOOKUP(A:A,'staff sales'!C:Q,15,)</f>
        <v>312282.74</v>
      </c>
      <c r="L370" s="89">
        <f>VLOOKUP(A:A,'staff sales'!C:T,18,)</f>
        <v>15838.28</v>
      </c>
      <c r="M370" s="89">
        <f>VLOOKUP(A:A,'staff sales'!C:W,21,)</f>
        <v>63960.389999999978</v>
      </c>
      <c r="N370" s="89">
        <f>VLOOKUP(A:A,'staff sales'!C:Z,24,)</f>
        <v>0</v>
      </c>
      <c r="O370" s="89">
        <f>VLOOKUP(A:A,'staff sales'!C:AC,27,)</f>
        <v>31</v>
      </c>
      <c r="P370" s="89">
        <f>VLOOKUP(A:A,'staff sales'!C:AF,30,)</f>
        <v>6</v>
      </c>
      <c r="Q370" s="89">
        <f>VLOOKUP(A:A,'staff sales'!C:AI,33,)</f>
        <v>82</v>
      </c>
      <c r="R370" s="89">
        <f>VLOOKUP(A:A,'staff sales'!C:AL,36,)</f>
        <v>5</v>
      </c>
      <c r="S370" s="89">
        <f>VLOOKUP(A:A,'staff sales'!C:AO,39,)</f>
        <v>4</v>
      </c>
      <c r="T370" s="89">
        <f>VLOOKUP(A:A,'staff sales'!C:AR,42,)</f>
        <v>13</v>
      </c>
      <c r="U370" s="89">
        <f>VLOOKUP(A:A,'staff sales'!C:AU,45,)</f>
        <v>5</v>
      </c>
      <c r="V370" s="89">
        <f>VLOOKUP(A:A,'staff sales'!C:AX,48,)</f>
        <v>1</v>
      </c>
      <c r="W370" s="89">
        <f>VLOOKUP(A:A,'staff sales'!C:BA,51,)</f>
        <v>19</v>
      </c>
    </row>
    <row r="371" spans="1:23" x14ac:dyDescent="0.25">
      <c r="A371" s="16">
        <v>1073012492</v>
      </c>
      <c r="B371" s="17" t="s">
        <v>565</v>
      </c>
      <c r="C371" s="18" t="s">
        <v>556</v>
      </c>
      <c r="D371" s="18" t="s">
        <v>556</v>
      </c>
      <c r="E371" s="18" t="s">
        <v>238</v>
      </c>
      <c r="F371" s="18" t="s">
        <v>239</v>
      </c>
      <c r="G371" s="18" t="s">
        <v>1242</v>
      </c>
      <c r="H371" s="18" t="s">
        <v>221</v>
      </c>
      <c r="I371" s="19" t="s">
        <v>552</v>
      </c>
      <c r="J371" s="18">
        <v>23012</v>
      </c>
      <c r="K371" s="88">
        <f>VLOOKUP(A:A,'staff sales'!C:Q,15,)</f>
        <v>140256.74000000002</v>
      </c>
      <c r="L371" s="89">
        <f>VLOOKUP(A:A,'staff sales'!C:T,18,)</f>
        <v>9787.83</v>
      </c>
      <c r="M371" s="89">
        <f>VLOOKUP(A:A,'staff sales'!C:W,21,)</f>
        <v>26166.480000000003</v>
      </c>
      <c r="N371" s="89">
        <f>VLOOKUP(A:A,'staff sales'!C:Z,24,)</f>
        <v>280</v>
      </c>
      <c r="O371" s="89">
        <f>VLOOKUP(A:A,'staff sales'!C:AC,27,)</f>
        <v>14</v>
      </c>
      <c r="P371" s="89">
        <f>VLOOKUP(A:A,'staff sales'!C:AF,30,)</f>
        <v>0</v>
      </c>
      <c r="Q371" s="89">
        <f>VLOOKUP(A:A,'staff sales'!C:AI,33,)</f>
        <v>59</v>
      </c>
      <c r="R371" s="89">
        <f>VLOOKUP(A:A,'staff sales'!C:AL,36,)</f>
        <v>0</v>
      </c>
      <c r="S371" s="89">
        <f>VLOOKUP(A:A,'staff sales'!C:AO,39,)</f>
        <v>4</v>
      </c>
      <c r="T371" s="89">
        <f>VLOOKUP(A:A,'staff sales'!C:AR,42,)</f>
        <v>5</v>
      </c>
      <c r="U371" s="89">
        <f>VLOOKUP(A:A,'staff sales'!C:AU,45,)</f>
        <v>4</v>
      </c>
      <c r="V371" s="89">
        <f>VLOOKUP(A:A,'staff sales'!C:AX,48,)</f>
        <v>0</v>
      </c>
      <c r="W371" s="89">
        <f>VLOOKUP(A:A,'staff sales'!C:BA,51,)</f>
        <v>6</v>
      </c>
    </row>
    <row r="372" spans="1:23" x14ac:dyDescent="0.25">
      <c r="A372" s="16">
        <v>1064628553</v>
      </c>
      <c r="B372" s="17" t="s">
        <v>559</v>
      </c>
      <c r="C372" s="18" t="s">
        <v>556</v>
      </c>
      <c r="D372" s="18" t="s">
        <v>556</v>
      </c>
      <c r="E372" s="18" t="s">
        <v>403</v>
      </c>
      <c r="F372" s="18" t="s">
        <v>403</v>
      </c>
      <c r="G372" s="18" t="s">
        <v>1242</v>
      </c>
      <c r="H372" s="18" t="s">
        <v>221</v>
      </c>
      <c r="I372" s="19" t="s">
        <v>552</v>
      </c>
      <c r="J372" s="18">
        <v>23012</v>
      </c>
      <c r="K372" s="88">
        <f>VLOOKUP(A:A,'staff sales'!C:Q,15,)</f>
        <v>122710.66000000002</v>
      </c>
      <c r="L372" s="89">
        <f>VLOOKUP(A:A,'staff sales'!C:T,18,)</f>
        <v>2086.09</v>
      </c>
      <c r="M372" s="89">
        <f>VLOOKUP(A:A,'staff sales'!C:W,21,)</f>
        <v>24602.819999999992</v>
      </c>
      <c r="N372" s="89">
        <f>VLOOKUP(A:A,'staff sales'!C:Z,24,)</f>
        <v>0</v>
      </c>
      <c r="O372" s="89">
        <f>VLOOKUP(A:A,'staff sales'!C:AC,27,)</f>
        <v>11</v>
      </c>
      <c r="P372" s="89">
        <f>VLOOKUP(A:A,'staff sales'!C:AF,30,)</f>
        <v>1</v>
      </c>
      <c r="Q372" s="89">
        <f>VLOOKUP(A:A,'staff sales'!C:AI,33,)</f>
        <v>51</v>
      </c>
      <c r="R372" s="89">
        <f>VLOOKUP(A:A,'staff sales'!C:AL,36,)</f>
        <v>5</v>
      </c>
      <c r="S372" s="89">
        <f>VLOOKUP(A:A,'staff sales'!C:AO,39,)</f>
        <v>5</v>
      </c>
      <c r="T372" s="89">
        <f>VLOOKUP(A:A,'staff sales'!C:AR,42,)</f>
        <v>7</v>
      </c>
      <c r="U372" s="89">
        <f>VLOOKUP(A:A,'staff sales'!C:AU,45,)</f>
        <v>2</v>
      </c>
      <c r="V372" s="89">
        <f>VLOOKUP(A:A,'staff sales'!C:AX,48,)</f>
        <v>1</v>
      </c>
      <c r="W372" s="89">
        <f>VLOOKUP(A:A,'staff sales'!C:BA,51,)</f>
        <v>7</v>
      </c>
    </row>
    <row r="373" spans="1:23" x14ac:dyDescent="0.25">
      <c r="A373" s="16">
        <v>1049980657</v>
      </c>
      <c r="B373" s="17" t="s">
        <v>567</v>
      </c>
      <c r="C373" s="18" t="s">
        <v>556</v>
      </c>
      <c r="D373" s="18" t="s">
        <v>556</v>
      </c>
      <c r="E373" s="18" t="s">
        <v>231</v>
      </c>
      <c r="F373" s="18" t="s">
        <v>231</v>
      </c>
      <c r="G373" s="18" t="s">
        <v>1242</v>
      </c>
      <c r="H373" s="18" t="s">
        <v>221</v>
      </c>
      <c r="I373" s="19" t="s">
        <v>552</v>
      </c>
      <c r="J373" s="18">
        <v>23012</v>
      </c>
      <c r="K373" s="88">
        <f>VLOOKUP(A:A,'staff sales'!C:Q,15,)</f>
        <v>135772.22</v>
      </c>
      <c r="L373" s="89">
        <f>VLOOKUP(A:A,'staff sales'!C:T,18,)</f>
        <v>12369.150000000001</v>
      </c>
      <c r="M373" s="89">
        <f>VLOOKUP(A:A,'staff sales'!C:W,21,)</f>
        <v>17334.78</v>
      </c>
      <c r="N373" s="89">
        <f>VLOOKUP(A:A,'staff sales'!C:Z,24,)</f>
        <v>80</v>
      </c>
      <c r="O373" s="89">
        <f>VLOOKUP(A:A,'staff sales'!C:AC,27,)</f>
        <v>5</v>
      </c>
      <c r="P373" s="89">
        <f>VLOOKUP(A:A,'staff sales'!C:AF,30,)</f>
        <v>2</v>
      </c>
      <c r="Q373" s="89">
        <f>VLOOKUP(A:A,'staff sales'!C:AI,33,)</f>
        <v>83</v>
      </c>
      <c r="R373" s="89">
        <f>VLOOKUP(A:A,'staff sales'!C:AL,36,)</f>
        <v>1</v>
      </c>
      <c r="S373" s="89">
        <f>VLOOKUP(A:A,'staff sales'!C:AO,39,)</f>
        <v>2</v>
      </c>
      <c r="T373" s="89">
        <f>VLOOKUP(A:A,'staff sales'!C:AR,42,)</f>
        <v>1</v>
      </c>
      <c r="U373" s="89">
        <f>VLOOKUP(A:A,'staff sales'!C:AU,45,)</f>
        <v>3</v>
      </c>
      <c r="V373" s="89">
        <f>VLOOKUP(A:A,'staff sales'!C:AX,48,)</f>
        <v>0</v>
      </c>
      <c r="W373" s="89">
        <f>VLOOKUP(A:A,'staff sales'!C:BA,51,)</f>
        <v>2</v>
      </c>
    </row>
    <row r="374" spans="1:23" x14ac:dyDescent="0.25">
      <c r="A374" s="16">
        <v>1073751818</v>
      </c>
      <c r="B374" s="17" t="s">
        <v>560</v>
      </c>
      <c r="C374" s="18" t="s">
        <v>556</v>
      </c>
      <c r="D374" s="18" t="s">
        <v>556</v>
      </c>
      <c r="E374" s="18" t="s">
        <v>402</v>
      </c>
      <c r="F374" s="18" t="s">
        <v>402</v>
      </c>
      <c r="G374" s="18" t="s">
        <v>1242</v>
      </c>
      <c r="H374" s="18" t="s">
        <v>221</v>
      </c>
      <c r="I374" s="19" t="s">
        <v>552</v>
      </c>
      <c r="J374" s="18">
        <v>23012</v>
      </c>
      <c r="K374" s="88">
        <f>VLOOKUP(A:A,'staff sales'!C:Q,15,)</f>
        <v>73700.02</v>
      </c>
      <c r="L374" s="89">
        <f>VLOOKUP(A:A,'staff sales'!C:T,18,)</f>
        <v>2086.09</v>
      </c>
      <c r="M374" s="89">
        <f>VLOOKUP(A:A,'staff sales'!C:W,21,)</f>
        <v>17233.04</v>
      </c>
      <c r="N374" s="89">
        <f>VLOOKUP(A:A,'staff sales'!C:Z,24,)</f>
        <v>299</v>
      </c>
      <c r="O374" s="89">
        <f>VLOOKUP(A:A,'staff sales'!C:AC,27,)</f>
        <v>11</v>
      </c>
      <c r="P374" s="89">
        <f>VLOOKUP(A:A,'staff sales'!C:AF,30,)</f>
        <v>1</v>
      </c>
      <c r="Q374" s="89">
        <f>VLOOKUP(A:A,'staff sales'!C:AI,33,)</f>
        <v>47</v>
      </c>
      <c r="R374" s="89">
        <f>VLOOKUP(A:A,'staff sales'!C:AL,36,)</f>
        <v>1</v>
      </c>
      <c r="S374" s="89">
        <f>VLOOKUP(A:A,'staff sales'!C:AO,39,)</f>
        <v>1</v>
      </c>
      <c r="T374" s="89">
        <f>VLOOKUP(A:A,'staff sales'!C:AR,42,)</f>
        <v>2</v>
      </c>
      <c r="U374" s="89">
        <f>VLOOKUP(A:A,'staff sales'!C:AU,45,)</f>
        <v>2</v>
      </c>
      <c r="V374" s="89">
        <f>VLOOKUP(A:A,'staff sales'!C:AX,48,)</f>
        <v>0</v>
      </c>
      <c r="W374" s="89">
        <f>VLOOKUP(A:A,'staff sales'!C:BA,51,)</f>
        <v>11</v>
      </c>
    </row>
    <row r="375" spans="1:23" x14ac:dyDescent="0.25">
      <c r="A375" s="16">
        <v>1055300030</v>
      </c>
      <c r="B375" s="17" t="s">
        <v>584</v>
      </c>
      <c r="C375" s="18" t="s">
        <v>556</v>
      </c>
      <c r="D375" s="18" t="s">
        <v>556</v>
      </c>
      <c r="E375" s="18" t="s">
        <v>303</v>
      </c>
      <c r="F375" s="18" t="s">
        <v>303</v>
      </c>
      <c r="G375" s="18" t="s">
        <v>1242</v>
      </c>
      <c r="H375" s="18" t="s">
        <v>221</v>
      </c>
      <c r="I375" s="19" t="s">
        <v>552</v>
      </c>
      <c r="J375" s="18">
        <v>23012</v>
      </c>
      <c r="K375" s="88">
        <f>VLOOKUP(A:A,'staff sales'!C:Q,15,)</f>
        <v>88025.239999999991</v>
      </c>
      <c r="L375" s="89">
        <f>VLOOKUP(A:A,'staff sales'!C:T,18,)</f>
        <v>3216.52</v>
      </c>
      <c r="M375" s="89">
        <f>VLOOKUP(A:A,'staff sales'!C:W,21,)</f>
        <v>22095.64</v>
      </c>
      <c r="N375" s="89">
        <f>VLOOKUP(A:A,'staff sales'!C:Z,24,)</f>
        <v>954</v>
      </c>
      <c r="O375" s="89">
        <f>VLOOKUP(A:A,'staff sales'!C:AC,27,)</f>
        <v>11</v>
      </c>
      <c r="P375" s="89">
        <f>VLOOKUP(A:A,'staff sales'!C:AF,30,)</f>
        <v>3</v>
      </c>
      <c r="Q375" s="89">
        <f>VLOOKUP(A:A,'staff sales'!C:AI,33,)</f>
        <v>131</v>
      </c>
      <c r="R375" s="89">
        <f>VLOOKUP(A:A,'staff sales'!C:AL,36,)</f>
        <v>3</v>
      </c>
      <c r="S375" s="89">
        <f>VLOOKUP(A:A,'staff sales'!C:AO,39,)</f>
        <v>8</v>
      </c>
      <c r="T375" s="89">
        <f>VLOOKUP(A:A,'staff sales'!C:AR,42,)</f>
        <v>6</v>
      </c>
      <c r="U375" s="89">
        <f>VLOOKUP(A:A,'staff sales'!C:AU,45,)</f>
        <v>2</v>
      </c>
      <c r="V375" s="89">
        <f>VLOOKUP(A:A,'staff sales'!C:AX,48,)</f>
        <v>0</v>
      </c>
      <c r="W375" s="89">
        <f>VLOOKUP(A:A,'staff sales'!C:BA,51,)</f>
        <v>7</v>
      </c>
    </row>
    <row r="376" spans="1:23" x14ac:dyDescent="0.25">
      <c r="A376" s="16">
        <v>1076339744</v>
      </c>
      <c r="B376" s="17" t="s">
        <v>605</v>
      </c>
      <c r="C376" s="18" t="s">
        <v>551</v>
      </c>
      <c r="D376" s="18" t="s">
        <v>551</v>
      </c>
      <c r="E376" s="18" t="s">
        <v>271</v>
      </c>
      <c r="F376" s="18" t="s">
        <v>271</v>
      </c>
      <c r="G376" s="18" t="s">
        <v>1242</v>
      </c>
      <c r="H376" s="18" t="s">
        <v>221</v>
      </c>
      <c r="I376" s="19" t="s">
        <v>571</v>
      </c>
      <c r="J376" s="18">
        <v>23015</v>
      </c>
      <c r="K376" s="88">
        <f>VLOOKUP(A:A,'staff sales'!C:Q,15,)</f>
        <v>5303.48</v>
      </c>
      <c r="L376" s="89">
        <f>VLOOKUP(A:A,'staff sales'!C:T,18,)</f>
        <v>0</v>
      </c>
      <c r="M376" s="89">
        <f>VLOOKUP(A:A,'staff sales'!C:W,21,)</f>
        <v>0</v>
      </c>
      <c r="N376" s="89">
        <f>VLOOKUP(A:A,'staff sales'!C:Z,24,)</f>
        <v>0</v>
      </c>
      <c r="O376" s="89">
        <f>VLOOKUP(A:A,'staff sales'!C:AC,27,)</f>
        <v>0</v>
      </c>
      <c r="P376" s="89">
        <f>VLOOKUP(A:A,'staff sales'!C:AF,30,)</f>
        <v>0</v>
      </c>
      <c r="Q376" s="89">
        <f>VLOOKUP(A:A,'staff sales'!C:AI,33,)</f>
        <v>1</v>
      </c>
      <c r="R376" s="89">
        <f>VLOOKUP(A:A,'staff sales'!C:AL,36,)</f>
        <v>0</v>
      </c>
      <c r="S376" s="89">
        <f>VLOOKUP(A:A,'staff sales'!C:AO,39,)</f>
        <v>5</v>
      </c>
      <c r="T376" s="89">
        <f>VLOOKUP(A:A,'staff sales'!C:AR,42,)</f>
        <v>0</v>
      </c>
      <c r="U376" s="89">
        <f>VLOOKUP(A:A,'staff sales'!C:AU,45,)</f>
        <v>0</v>
      </c>
      <c r="V376" s="89">
        <f>VLOOKUP(A:A,'staff sales'!C:AX,48,)</f>
        <v>0</v>
      </c>
      <c r="W376" s="89">
        <f>VLOOKUP(A:A,'staff sales'!C:BA,51,)</f>
        <v>0</v>
      </c>
    </row>
    <row r="377" spans="1:23" x14ac:dyDescent="0.25">
      <c r="A377" s="16">
        <v>1019390226</v>
      </c>
      <c r="B377" s="17" t="s">
        <v>573</v>
      </c>
      <c r="C377" s="18" t="s">
        <v>554</v>
      </c>
      <c r="D377" s="18" t="s">
        <v>554</v>
      </c>
      <c r="E377" s="18" t="s">
        <v>242</v>
      </c>
      <c r="F377" s="18" t="s">
        <v>242</v>
      </c>
      <c r="G377" s="18" t="s">
        <v>1242</v>
      </c>
      <c r="H377" s="18" t="s">
        <v>221</v>
      </c>
      <c r="I377" s="19" t="s">
        <v>571</v>
      </c>
      <c r="J377" s="18">
        <v>23015</v>
      </c>
      <c r="K377" s="88">
        <f>VLOOKUP(A:A,'staff sales'!C:Q,15,)</f>
        <v>0</v>
      </c>
      <c r="L377" s="89">
        <f>VLOOKUP(A:A,'staff sales'!C:T,18,)</f>
        <v>0</v>
      </c>
      <c r="M377" s="89">
        <f>VLOOKUP(A:A,'staff sales'!C:W,21,)</f>
        <v>0</v>
      </c>
      <c r="N377" s="89">
        <f>VLOOKUP(A:A,'staff sales'!C:Z,24,)</f>
        <v>0</v>
      </c>
      <c r="O377" s="89">
        <f>VLOOKUP(A:A,'staff sales'!C:AC,27,)</f>
        <v>1</v>
      </c>
      <c r="P377" s="89">
        <f>VLOOKUP(A:A,'staff sales'!C:AF,30,)</f>
        <v>0</v>
      </c>
      <c r="Q377" s="89">
        <f>VLOOKUP(A:A,'staff sales'!C:AI,33,)</f>
        <v>1</v>
      </c>
      <c r="R377" s="89">
        <f>VLOOKUP(A:A,'staff sales'!C:AL,36,)</f>
        <v>0</v>
      </c>
      <c r="S377" s="89">
        <f>VLOOKUP(A:A,'staff sales'!C:AO,39,)</f>
        <v>0</v>
      </c>
      <c r="T377" s="89">
        <f>VLOOKUP(A:A,'staff sales'!C:AR,42,)</f>
        <v>0</v>
      </c>
      <c r="U377" s="89">
        <f>VLOOKUP(A:A,'staff sales'!C:AU,45,)</f>
        <v>0</v>
      </c>
      <c r="V377" s="89">
        <f>VLOOKUP(A:A,'staff sales'!C:AX,48,)</f>
        <v>0</v>
      </c>
      <c r="W377" s="89">
        <f>VLOOKUP(A:A,'staff sales'!C:BA,51,)</f>
        <v>0</v>
      </c>
    </row>
    <row r="378" spans="1:23" x14ac:dyDescent="0.25">
      <c r="A378" s="16">
        <v>1083220317</v>
      </c>
      <c r="B378" s="17" t="s">
        <v>1215</v>
      </c>
      <c r="C378" s="18" t="s">
        <v>556</v>
      </c>
      <c r="D378" s="18" t="s">
        <v>556</v>
      </c>
      <c r="E378" s="18" t="s">
        <v>240</v>
      </c>
      <c r="F378" s="18" t="s">
        <v>241</v>
      </c>
      <c r="G378" s="18" t="s">
        <v>1242</v>
      </c>
      <c r="H378" s="18" t="s">
        <v>221</v>
      </c>
      <c r="I378" s="19" t="s">
        <v>571</v>
      </c>
      <c r="J378" s="18">
        <v>23015</v>
      </c>
      <c r="K378" s="88">
        <f>VLOOKUP(A:A,'staff sales'!C:Q,15,)</f>
        <v>173183.53</v>
      </c>
      <c r="L378" s="89">
        <f>VLOOKUP(A:A,'staff sales'!C:T,18,)</f>
        <v>18867.530000000002</v>
      </c>
      <c r="M378" s="89">
        <f>VLOOKUP(A:A,'staff sales'!C:W,21,)</f>
        <v>32972.769999999997</v>
      </c>
      <c r="N378" s="89">
        <f>VLOOKUP(A:A,'staff sales'!C:Z,24,)</f>
        <v>952</v>
      </c>
      <c r="O378" s="89">
        <f>VLOOKUP(A:A,'staff sales'!C:AC,27,)</f>
        <v>24</v>
      </c>
      <c r="P378" s="89">
        <f>VLOOKUP(A:A,'staff sales'!C:AF,30,)</f>
        <v>1</v>
      </c>
      <c r="Q378" s="89">
        <f>VLOOKUP(A:A,'staff sales'!C:AI,33,)</f>
        <v>88</v>
      </c>
      <c r="R378" s="89">
        <f>VLOOKUP(A:A,'staff sales'!C:AL,36,)</f>
        <v>4</v>
      </c>
      <c r="S378" s="89">
        <f>VLOOKUP(A:A,'staff sales'!C:AO,39,)</f>
        <v>26</v>
      </c>
      <c r="T378" s="89">
        <f>VLOOKUP(A:A,'staff sales'!C:AR,42,)</f>
        <v>10</v>
      </c>
      <c r="U378" s="89">
        <f>VLOOKUP(A:A,'staff sales'!C:AU,45,)</f>
        <v>8</v>
      </c>
      <c r="V378" s="89">
        <f>VLOOKUP(A:A,'staff sales'!C:AX,48,)</f>
        <v>1</v>
      </c>
      <c r="W378" s="89">
        <f>VLOOKUP(A:A,'staff sales'!C:BA,51,)</f>
        <v>9</v>
      </c>
    </row>
    <row r="379" spans="1:23" x14ac:dyDescent="0.25">
      <c r="A379" s="16">
        <v>1071212201</v>
      </c>
      <c r="B379" s="17" t="s">
        <v>572</v>
      </c>
      <c r="C379" s="18" t="s">
        <v>556</v>
      </c>
      <c r="D379" s="18" t="s">
        <v>556</v>
      </c>
      <c r="E379" s="18" t="s">
        <v>243</v>
      </c>
      <c r="F379" s="18" t="s">
        <v>244</v>
      </c>
      <c r="G379" s="18" t="s">
        <v>1242</v>
      </c>
      <c r="H379" s="18" t="s">
        <v>221</v>
      </c>
      <c r="I379" s="19" t="s">
        <v>571</v>
      </c>
      <c r="J379" s="18">
        <v>23015</v>
      </c>
      <c r="K379" s="88">
        <f>VLOOKUP(A:A,'staff sales'!C:Q,15,)</f>
        <v>75497.420000000013</v>
      </c>
      <c r="L379" s="89">
        <f>VLOOKUP(A:A,'staff sales'!C:T,18,)</f>
        <v>14494.48</v>
      </c>
      <c r="M379" s="89">
        <f>VLOOKUP(A:A,'staff sales'!C:W,21,)</f>
        <v>27857.990000000005</v>
      </c>
      <c r="N379" s="89">
        <f>VLOOKUP(A:A,'staff sales'!C:Z,24,)</f>
        <v>714</v>
      </c>
      <c r="O379" s="89">
        <f>VLOOKUP(A:A,'staff sales'!C:AC,27,)</f>
        <v>10</v>
      </c>
      <c r="P379" s="89">
        <f>VLOOKUP(A:A,'staff sales'!C:AF,30,)</f>
        <v>3</v>
      </c>
      <c r="Q379" s="89">
        <f>VLOOKUP(A:A,'staff sales'!C:AI,33,)</f>
        <v>55</v>
      </c>
      <c r="R379" s="89">
        <f>VLOOKUP(A:A,'staff sales'!C:AL,36,)</f>
        <v>2</v>
      </c>
      <c r="S379" s="89">
        <f>VLOOKUP(A:A,'staff sales'!C:AO,39,)</f>
        <v>5</v>
      </c>
      <c r="T379" s="89">
        <f>VLOOKUP(A:A,'staff sales'!C:AR,42,)</f>
        <v>7</v>
      </c>
      <c r="U379" s="89">
        <f>VLOOKUP(A:A,'staff sales'!C:AU,45,)</f>
        <v>3</v>
      </c>
      <c r="V379" s="89">
        <f>VLOOKUP(A:A,'staff sales'!C:AX,48,)</f>
        <v>1</v>
      </c>
      <c r="W379" s="89">
        <f>VLOOKUP(A:A,'staff sales'!C:BA,51,)</f>
        <v>5</v>
      </c>
    </row>
    <row r="380" spans="1:23" x14ac:dyDescent="0.25">
      <c r="A380" s="16">
        <v>1071143844</v>
      </c>
      <c r="B380" s="17" t="s">
        <v>574</v>
      </c>
      <c r="C380" s="18" t="s">
        <v>556</v>
      </c>
      <c r="D380" s="18" t="s">
        <v>556</v>
      </c>
      <c r="E380" s="18" t="s">
        <v>245</v>
      </c>
      <c r="F380" s="18" t="s">
        <v>246</v>
      </c>
      <c r="G380" s="18" t="s">
        <v>1242</v>
      </c>
      <c r="H380" s="18" t="s">
        <v>221</v>
      </c>
      <c r="I380" s="19" t="s">
        <v>571</v>
      </c>
      <c r="J380" s="18">
        <v>23015</v>
      </c>
      <c r="K380" s="88">
        <f>VLOOKUP(A:A,'staff sales'!C:Q,15,)</f>
        <v>103052.19</v>
      </c>
      <c r="L380" s="89">
        <f>VLOOKUP(A:A,'staff sales'!C:T,18,)</f>
        <v>17297.38</v>
      </c>
      <c r="M380" s="89">
        <f>VLOOKUP(A:A,'staff sales'!C:W,21,)</f>
        <v>24460</v>
      </c>
      <c r="N380" s="89">
        <f>VLOOKUP(A:A,'staff sales'!C:Z,24,)</f>
        <v>714</v>
      </c>
      <c r="O380" s="89">
        <f>VLOOKUP(A:A,'staff sales'!C:AC,27,)</f>
        <v>13</v>
      </c>
      <c r="P380" s="89">
        <f>VLOOKUP(A:A,'staff sales'!C:AF,30,)</f>
        <v>1</v>
      </c>
      <c r="Q380" s="89">
        <f>VLOOKUP(A:A,'staff sales'!C:AI,33,)</f>
        <v>72</v>
      </c>
      <c r="R380" s="89">
        <f>VLOOKUP(A:A,'staff sales'!C:AL,36,)</f>
        <v>5</v>
      </c>
      <c r="S380" s="89">
        <f>VLOOKUP(A:A,'staff sales'!C:AO,39,)</f>
        <v>16</v>
      </c>
      <c r="T380" s="89">
        <f>VLOOKUP(A:A,'staff sales'!C:AR,42,)</f>
        <v>7</v>
      </c>
      <c r="U380" s="89">
        <f>VLOOKUP(A:A,'staff sales'!C:AU,45,)</f>
        <v>7</v>
      </c>
      <c r="V380" s="89">
        <f>VLOOKUP(A:A,'staff sales'!C:AX,48,)</f>
        <v>0</v>
      </c>
      <c r="W380" s="89">
        <f>VLOOKUP(A:A,'staff sales'!C:BA,51,)</f>
        <v>2</v>
      </c>
    </row>
    <row r="381" spans="1:23" x14ac:dyDescent="0.25">
      <c r="A381" s="16">
        <v>1020480669</v>
      </c>
      <c r="B381" s="17" t="s">
        <v>575</v>
      </c>
      <c r="C381" s="18" t="s">
        <v>551</v>
      </c>
      <c r="D381" s="18" t="s">
        <v>551</v>
      </c>
      <c r="E381" s="18" t="s">
        <v>257</v>
      </c>
      <c r="F381" s="18" t="s">
        <v>257</v>
      </c>
      <c r="G381" s="18" t="s">
        <v>1242</v>
      </c>
      <c r="H381" s="18" t="s">
        <v>221</v>
      </c>
      <c r="I381" s="19" t="s">
        <v>576</v>
      </c>
      <c r="J381" s="18">
        <v>33027</v>
      </c>
      <c r="K381" s="88">
        <f>VLOOKUP(A:A,'staff sales'!C:Q,15,)</f>
        <v>0</v>
      </c>
      <c r="L381" s="89">
        <f>VLOOKUP(A:A,'staff sales'!C:T,18,)</f>
        <v>0</v>
      </c>
      <c r="M381" s="89">
        <f>VLOOKUP(A:A,'staff sales'!C:W,21,)</f>
        <v>0</v>
      </c>
      <c r="N381" s="89">
        <f>VLOOKUP(A:A,'staff sales'!C:Z,24,)</f>
        <v>0</v>
      </c>
      <c r="O381" s="89">
        <f>VLOOKUP(A:A,'staff sales'!C:AC,27,)</f>
        <v>0</v>
      </c>
      <c r="P381" s="89">
        <f>VLOOKUP(A:A,'staff sales'!C:AF,30,)</f>
        <v>0</v>
      </c>
      <c r="Q381" s="89">
        <f>VLOOKUP(A:A,'staff sales'!C:AI,33,)</f>
        <v>0</v>
      </c>
      <c r="R381" s="89">
        <f>VLOOKUP(A:A,'staff sales'!C:AL,36,)</f>
        <v>0</v>
      </c>
      <c r="S381" s="89">
        <f>VLOOKUP(A:A,'staff sales'!C:AO,39,)</f>
        <v>0</v>
      </c>
      <c r="T381" s="89">
        <f>VLOOKUP(A:A,'staff sales'!C:AR,42,)</f>
        <v>0</v>
      </c>
      <c r="U381" s="89">
        <f>VLOOKUP(A:A,'staff sales'!C:AU,45,)</f>
        <v>0</v>
      </c>
      <c r="V381" s="89">
        <f>VLOOKUP(A:A,'staff sales'!C:AX,48,)</f>
        <v>0</v>
      </c>
      <c r="W381" s="89">
        <f>VLOOKUP(A:A,'staff sales'!C:BA,51,)</f>
        <v>0</v>
      </c>
    </row>
    <row r="382" spans="1:23" x14ac:dyDescent="0.25">
      <c r="A382" s="16">
        <v>1015062647</v>
      </c>
      <c r="B382" s="17" t="s">
        <v>581</v>
      </c>
      <c r="C382" s="18" t="s">
        <v>554</v>
      </c>
      <c r="D382" s="18" t="s">
        <v>554</v>
      </c>
      <c r="E382" s="18" t="s">
        <v>118</v>
      </c>
      <c r="F382" s="18" t="s">
        <v>118</v>
      </c>
      <c r="G382" s="18" t="s">
        <v>1242</v>
      </c>
      <c r="H382" s="18" t="s">
        <v>221</v>
      </c>
      <c r="I382" s="19" t="s">
        <v>576</v>
      </c>
      <c r="J382" s="18">
        <v>33027</v>
      </c>
      <c r="K382" s="88">
        <f>VLOOKUP(A:A,'staff sales'!C:Q,15,)</f>
        <v>0</v>
      </c>
      <c r="L382" s="89">
        <f>VLOOKUP(A:A,'staff sales'!C:T,18,)</f>
        <v>0</v>
      </c>
      <c r="M382" s="89">
        <f>VLOOKUP(A:A,'staff sales'!C:W,21,)</f>
        <v>0</v>
      </c>
      <c r="N382" s="89">
        <f>VLOOKUP(A:A,'staff sales'!C:Z,24,)</f>
        <v>0</v>
      </c>
      <c r="O382" s="89">
        <f>VLOOKUP(A:A,'staff sales'!C:AC,27,)</f>
        <v>2</v>
      </c>
      <c r="P382" s="89">
        <f>VLOOKUP(A:A,'staff sales'!C:AF,30,)</f>
        <v>0</v>
      </c>
      <c r="Q382" s="89">
        <f>VLOOKUP(A:A,'staff sales'!C:AI,33,)</f>
        <v>2</v>
      </c>
      <c r="R382" s="89">
        <f>VLOOKUP(A:A,'staff sales'!C:AL,36,)</f>
        <v>0</v>
      </c>
      <c r="S382" s="89">
        <f>VLOOKUP(A:A,'staff sales'!C:AO,39,)</f>
        <v>3</v>
      </c>
      <c r="T382" s="89">
        <f>VLOOKUP(A:A,'staff sales'!C:AR,42,)</f>
        <v>0</v>
      </c>
      <c r="U382" s="89">
        <f>VLOOKUP(A:A,'staff sales'!C:AU,45,)</f>
        <v>0</v>
      </c>
      <c r="V382" s="89">
        <f>VLOOKUP(A:A,'staff sales'!C:AX,48,)</f>
        <v>0</v>
      </c>
      <c r="W382" s="89">
        <f>VLOOKUP(A:A,'staff sales'!C:BA,51,)</f>
        <v>0</v>
      </c>
    </row>
    <row r="383" spans="1:23" x14ac:dyDescent="0.25">
      <c r="A383" s="16">
        <v>1013150469</v>
      </c>
      <c r="B383" s="17" t="s">
        <v>587</v>
      </c>
      <c r="C383" s="18" t="s">
        <v>556</v>
      </c>
      <c r="D383" s="18" t="s">
        <v>556</v>
      </c>
      <c r="E383" s="18" t="s">
        <v>407</v>
      </c>
      <c r="F383" s="18" t="s">
        <v>408</v>
      </c>
      <c r="G383" s="18" t="s">
        <v>1242</v>
      </c>
      <c r="H383" s="18" t="s">
        <v>221</v>
      </c>
      <c r="I383" s="19" t="s">
        <v>576</v>
      </c>
      <c r="J383" s="18">
        <v>33027</v>
      </c>
      <c r="K383" s="88">
        <f>VLOOKUP(A:A,'staff sales'!C:Q,15,)</f>
        <v>48820.880000000005</v>
      </c>
      <c r="L383" s="89">
        <f>VLOOKUP(A:A,'staff sales'!C:T,18,)</f>
        <v>10432.17</v>
      </c>
      <c r="M383" s="89">
        <f>VLOOKUP(A:A,'staff sales'!C:W,21,)</f>
        <v>4695.2100000000009</v>
      </c>
      <c r="N383" s="89">
        <f>VLOOKUP(A:A,'staff sales'!C:Z,24,)</f>
        <v>0</v>
      </c>
      <c r="O383" s="89">
        <f>VLOOKUP(A:A,'staff sales'!C:AC,27,)</f>
        <v>4</v>
      </c>
      <c r="P383" s="89">
        <f>VLOOKUP(A:A,'staff sales'!C:AF,30,)</f>
        <v>0</v>
      </c>
      <c r="Q383" s="89">
        <f>VLOOKUP(A:A,'staff sales'!C:AI,33,)</f>
        <v>13</v>
      </c>
      <c r="R383" s="89">
        <f>VLOOKUP(A:A,'staff sales'!C:AL,36,)</f>
        <v>0</v>
      </c>
      <c r="S383" s="89">
        <f>VLOOKUP(A:A,'staff sales'!C:AO,39,)</f>
        <v>2</v>
      </c>
      <c r="T383" s="89">
        <f>VLOOKUP(A:A,'staff sales'!C:AR,42,)</f>
        <v>1</v>
      </c>
      <c r="U383" s="89">
        <f>VLOOKUP(A:A,'staff sales'!C:AU,45,)</f>
        <v>7</v>
      </c>
      <c r="V383" s="89">
        <f>VLOOKUP(A:A,'staff sales'!C:AX,48,)</f>
        <v>0</v>
      </c>
      <c r="W383" s="89">
        <f>VLOOKUP(A:A,'staff sales'!C:BA,51,)</f>
        <v>1</v>
      </c>
    </row>
    <row r="384" spans="1:23" x14ac:dyDescent="0.25">
      <c r="A384" s="16">
        <v>1028736880</v>
      </c>
      <c r="B384" s="17" t="s">
        <v>578</v>
      </c>
      <c r="C384" s="18" t="s">
        <v>556</v>
      </c>
      <c r="D384" s="18" t="s">
        <v>556</v>
      </c>
      <c r="E384" s="18" t="s">
        <v>405</v>
      </c>
      <c r="F384" s="18" t="s">
        <v>406</v>
      </c>
      <c r="G384" s="18" t="s">
        <v>1242</v>
      </c>
      <c r="H384" s="18" t="s">
        <v>221</v>
      </c>
      <c r="I384" s="19" t="s">
        <v>576</v>
      </c>
      <c r="J384" s="18">
        <v>33027</v>
      </c>
      <c r="K384" s="88">
        <f>VLOOKUP(A:A,'staff sales'!C:Q,15,)</f>
        <v>80052.19</v>
      </c>
      <c r="L384" s="89">
        <f>VLOOKUP(A:A,'staff sales'!C:T,18,)</f>
        <v>7909.5599999999995</v>
      </c>
      <c r="M384" s="89">
        <f>VLOOKUP(A:A,'staff sales'!C:W,21,)</f>
        <v>9490.44</v>
      </c>
      <c r="N384" s="89">
        <f>VLOOKUP(A:A,'staff sales'!C:Z,24,)</f>
        <v>0</v>
      </c>
      <c r="O384" s="89">
        <f>VLOOKUP(A:A,'staff sales'!C:AC,27,)</f>
        <v>16</v>
      </c>
      <c r="P384" s="89">
        <f>VLOOKUP(A:A,'staff sales'!C:AF,30,)</f>
        <v>2</v>
      </c>
      <c r="Q384" s="89">
        <f>VLOOKUP(A:A,'staff sales'!C:AI,33,)</f>
        <v>39</v>
      </c>
      <c r="R384" s="89">
        <f>VLOOKUP(A:A,'staff sales'!C:AL,36,)</f>
        <v>3</v>
      </c>
      <c r="S384" s="89">
        <f>VLOOKUP(A:A,'staff sales'!C:AO,39,)</f>
        <v>3</v>
      </c>
      <c r="T384" s="89">
        <f>VLOOKUP(A:A,'staff sales'!C:AR,42,)</f>
        <v>3</v>
      </c>
      <c r="U384" s="89">
        <f>VLOOKUP(A:A,'staff sales'!C:AU,45,)</f>
        <v>8</v>
      </c>
      <c r="V384" s="89">
        <f>VLOOKUP(A:A,'staff sales'!C:AX,48,)</f>
        <v>0</v>
      </c>
      <c r="W384" s="89">
        <f>VLOOKUP(A:A,'staff sales'!C:BA,51,)</f>
        <v>2</v>
      </c>
    </row>
    <row r="385" spans="1:23" x14ac:dyDescent="0.25">
      <c r="A385" s="16">
        <v>1045949573</v>
      </c>
      <c r="B385" s="17" t="s">
        <v>582</v>
      </c>
      <c r="C385" s="18" t="s">
        <v>556</v>
      </c>
      <c r="D385" s="18" t="s">
        <v>556</v>
      </c>
      <c r="E385" s="18" t="s">
        <v>248</v>
      </c>
      <c r="F385" s="18" t="s">
        <v>530</v>
      </c>
      <c r="G385" s="18" t="s">
        <v>1242</v>
      </c>
      <c r="H385" s="18" t="s">
        <v>221</v>
      </c>
      <c r="I385" s="19" t="s">
        <v>576</v>
      </c>
      <c r="J385" s="18">
        <v>33027</v>
      </c>
      <c r="K385" s="88">
        <f>VLOOKUP(A:A,'staff sales'!C:Q,15,)</f>
        <v>72360.899999999994</v>
      </c>
      <c r="L385" s="89">
        <f>VLOOKUP(A:A,'staff sales'!C:T,18,)</f>
        <v>10598.26</v>
      </c>
      <c r="M385" s="89">
        <f>VLOOKUP(A:A,'staff sales'!C:W,21,)</f>
        <v>6702.6</v>
      </c>
      <c r="N385" s="89">
        <f>VLOOKUP(A:A,'staff sales'!C:Z,24,)</f>
        <v>0</v>
      </c>
      <c r="O385" s="89">
        <f>VLOOKUP(A:A,'staff sales'!C:AC,27,)</f>
        <v>9</v>
      </c>
      <c r="P385" s="89">
        <f>VLOOKUP(A:A,'staff sales'!C:AF,30,)</f>
        <v>1</v>
      </c>
      <c r="Q385" s="89">
        <f>VLOOKUP(A:A,'staff sales'!C:AI,33,)</f>
        <v>34</v>
      </c>
      <c r="R385" s="89">
        <f>VLOOKUP(A:A,'staff sales'!C:AL,36,)</f>
        <v>1</v>
      </c>
      <c r="S385" s="89">
        <f>VLOOKUP(A:A,'staff sales'!C:AO,39,)</f>
        <v>3</v>
      </c>
      <c r="T385" s="89">
        <f>VLOOKUP(A:A,'staff sales'!C:AR,42,)</f>
        <v>4</v>
      </c>
      <c r="U385" s="89">
        <f>VLOOKUP(A:A,'staff sales'!C:AU,45,)</f>
        <v>7</v>
      </c>
      <c r="V385" s="89">
        <f>VLOOKUP(A:A,'staff sales'!C:AX,48,)</f>
        <v>0</v>
      </c>
      <c r="W385" s="89">
        <f>VLOOKUP(A:A,'staff sales'!C:BA,51,)</f>
        <v>1</v>
      </c>
    </row>
    <row r="386" spans="1:23" x14ac:dyDescent="0.25">
      <c r="A386" s="16">
        <v>1080862376</v>
      </c>
      <c r="B386" s="17" t="s">
        <v>585</v>
      </c>
      <c r="C386" s="18" t="s">
        <v>556</v>
      </c>
      <c r="D386" s="18" t="s">
        <v>556</v>
      </c>
      <c r="E386" s="18" t="s">
        <v>255</v>
      </c>
      <c r="F386" s="18" t="s">
        <v>256</v>
      </c>
      <c r="G386" s="18" t="s">
        <v>1242</v>
      </c>
      <c r="H386" s="18" t="s">
        <v>221</v>
      </c>
      <c r="I386" s="19" t="s">
        <v>576</v>
      </c>
      <c r="J386" s="18">
        <v>33027</v>
      </c>
      <c r="K386" s="88">
        <f>VLOOKUP(A:A,'staff sales'!C:Q,15,)</f>
        <v>99090.459999999992</v>
      </c>
      <c r="L386" s="89">
        <f>VLOOKUP(A:A,'staff sales'!C:T,18,)</f>
        <v>12537.21</v>
      </c>
      <c r="M386" s="89">
        <f>VLOOKUP(A:A,'staff sales'!C:W,21,)</f>
        <v>31114.1</v>
      </c>
      <c r="N386" s="89">
        <f>VLOOKUP(A:A,'staff sales'!C:Z,24,)</f>
        <v>120</v>
      </c>
      <c r="O386" s="89">
        <f>VLOOKUP(A:A,'staff sales'!C:AC,27,)</f>
        <v>26</v>
      </c>
      <c r="P386" s="89">
        <f>VLOOKUP(A:A,'staff sales'!C:AF,30,)</f>
        <v>0</v>
      </c>
      <c r="Q386" s="89">
        <f>VLOOKUP(A:A,'staff sales'!C:AI,33,)</f>
        <v>59</v>
      </c>
      <c r="R386" s="89">
        <f>VLOOKUP(A:A,'staff sales'!C:AL,36,)</f>
        <v>4</v>
      </c>
      <c r="S386" s="89">
        <f>VLOOKUP(A:A,'staff sales'!C:AO,39,)</f>
        <v>3</v>
      </c>
      <c r="T386" s="89">
        <f>VLOOKUP(A:A,'staff sales'!C:AR,42,)</f>
        <v>9</v>
      </c>
      <c r="U386" s="89">
        <f>VLOOKUP(A:A,'staff sales'!C:AU,45,)</f>
        <v>4</v>
      </c>
      <c r="V386" s="89">
        <f>VLOOKUP(A:A,'staff sales'!C:AX,48,)</f>
        <v>0</v>
      </c>
      <c r="W386" s="89">
        <f>VLOOKUP(A:A,'staff sales'!C:BA,51,)</f>
        <v>4</v>
      </c>
    </row>
    <row r="387" spans="1:23" x14ac:dyDescent="0.25">
      <c r="A387" s="16">
        <v>1011825161</v>
      </c>
      <c r="B387" s="17" t="s">
        <v>599</v>
      </c>
      <c r="C387" s="18" t="s">
        <v>556</v>
      </c>
      <c r="D387" s="18" t="s">
        <v>556</v>
      </c>
      <c r="E387" s="18" t="s">
        <v>263</v>
      </c>
      <c r="F387" s="18" t="s">
        <v>264</v>
      </c>
      <c r="G387" s="18" t="s">
        <v>1242</v>
      </c>
      <c r="H387" s="18" t="s">
        <v>221</v>
      </c>
      <c r="I387" s="19" t="s">
        <v>576</v>
      </c>
      <c r="J387" s="18">
        <v>33027</v>
      </c>
      <c r="K387" s="88">
        <f>VLOOKUP(A:A,'staff sales'!C:Q,15,)</f>
        <v>134866.13000000003</v>
      </c>
      <c r="L387" s="89">
        <f>VLOOKUP(A:A,'staff sales'!C:T,18,)</f>
        <v>12183.869999999999</v>
      </c>
      <c r="M387" s="89">
        <f>VLOOKUP(A:A,'staff sales'!C:W,21,)</f>
        <v>21179.119999999999</v>
      </c>
      <c r="N387" s="89">
        <f>VLOOKUP(A:A,'staff sales'!C:Z,24,)</f>
        <v>0</v>
      </c>
      <c r="O387" s="89">
        <f>VLOOKUP(A:A,'staff sales'!C:AC,27,)</f>
        <v>25</v>
      </c>
      <c r="P387" s="89">
        <f>VLOOKUP(A:A,'staff sales'!C:AF,30,)</f>
        <v>2</v>
      </c>
      <c r="Q387" s="89">
        <f>VLOOKUP(A:A,'staff sales'!C:AI,33,)</f>
        <v>79</v>
      </c>
      <c r="R387" s="89">
        <f>VLOOKUP(A:A,'staff sales'!C:AL,36,)</f>
        <v>4</v>
      </c>
      <c r="S387" s="89">
        <f>VLOOKUP(A:A,'staff sales'!C:AO,39,)</f>
        <v>0</v>
      </c>
      <c r="T387" s="89">
        <f>VLOOKUP(A:A,'staff sales'!C:AR,42,)</f>
        <v>9</v>
      </c>
      <c r="U387" s="89">
        <f>VLOOKUP(A:A,'staff sales'!C:AU,45,)</f>
        <v>10</v>
      </c>
      <c r="V387" s="89">
        <f>VLOOKUP(A:A,'staff sales'!C:AX,48,)</f>
        <v>0</v>
      </c>
      <c r="W387" s="89">
        <f>VLOOKUP(A:A,'staff sales'!C:BA,51,)</f>
        <v>2</v>
      </c>
    </row>
    <row r="388" spans="1:23" x14ac:dyDescent="0.25">
      <c r="A388" s="16">
        <v>1076896412</v>
      </c>
      <c r="B388" s="17" t="s">
        <v>1185</v>
      </c>
      <c r="C388" s="18" t="s">
        <v>554</v>
      </c>
      <c r="D388" s="18" t="s">
        <v>554</v>
      </c>
      <c r="E388" s="18" t="s">
        <v>144</v>
      </c>
      <c r="F388" s="18" t="s">
        <v>145</v>
      </c>
      <c r="G388" s="18" t="s">
        <v>1242</v>
      </c>
      <c r="H388" s="18" t="s">
        <v>221</v>
      </c>
      <c r="I388" s="19" t="s">
        <v>576</v>
      </c>
      <c r="J388" s="18">
        <v>33027</v>
      </c>
      <c r="K388" s="88">
        <f>VLOOKUP(A:A,'staff sales'!C:Q,15,)</f>
        <v>0</v>
      </c>
      <c r="L388" s="89">
        <f>VLOOKUP(A:A,'staff sales'!C:T,18,)</f>
        <v>0</v>
      </c>
      <c r="M388" s="89">
        <f>VLOOKUP(A:A,'staff sales'!C:W,21,)</f>
        <v>0</v>
      </c>
      <c r="N388" s="89">
        <f>VLOOKUP(A:A,'staff sales'!C:Z,24,)</f>
        <v>0</v>
      </c>
      <c r="O388" s="89">
        <f>VLOOKUP(A:A,'staff sales'!C:AC,27,)</f>
        <v>2</v>
      </c>
      <c r="P388" s="89">
        <f>VLOOKUP(A:A,'staff sales'!C:AF,30,)</f>
        <v>1</v>
      </c>
      <c r="Q388" s="89">
        <f>VLOOKUP(A:A,'staff sales'!C:AI,33,)</f>
        <v>10</v>
      </c>
      <c r="R388" s="89">
        <f>VLOOKUP(A:A,'staff sales'!C:AL,36,)</f>
        <v>0</v>
      </c>
      <c r="S388" s="89">
        <f>VLOOKUP(A:A,'staff sales'!C:AO,39,)</f>
        <v>4</v>
      </c>
      <c r="T388" s="89">
        <f>VLOOKUP(A:A,'staff sales'!C:AR,42,)</f>
        <v>0</v>
      </c>
      <c r="U388" s="89">
        <f>VLOOKUP(A:A,'staff sales'!C:AU,45,)</f>
        <v>0</v>
      </c>
      <c r="V388" s="89">
        <f>VLOOKUP(A:A,'staff sales'!C:AX,48,)</f>
        <v>0</v>
      </c>
      <c r="W388" s="89">
        <f>VLOOKUP(A:A,'staff sales'!C:BA,51,)</f>
        <v>0</v>
      </c>
    </row>
    <row r="389" spans="1:23" x14ac:dyDescent="0.25">
      <c r="A389" s="16">
        <v>1029246590</v>
      </c>
      <c r="B389" s="17" t="s">
        <v>580</v>
      </c>
      <c r="C389" s="18" t="s">
        <v>556</v>
      </c>
      <c r="D389" s="18" t="s">
        <v>556</v>
      </c>
      <c r="E389" s="18" t="s">
        <v>404</v>
      </c>
      <c r="F389" s="18" t="s">
        <v>404</v>
      </c>
      <c r="G389" s="18" t="s">
        <v>1242</v>
      </c>
      <c r="H389" s="18" t="s">
        <v>221</v>
      </c>
      <c r="I389" s="19" t="s">
        <v>576</v>
      </c>
      <c r="J389" s="18">
        <v>33027</v>
      </c>
      <c r="K389" s="88">
        <f>VLOOKUP(A:A,'staff sales'!C:Q,15,)</f>
        <v>46670.450000000004</v>
      </c>
      <c r="L389" s="89">
        <f>VLOOKUP(A:A,'staff sales'!C:T,18,)</f>
        <v>21856.52</v>
      </c>
      <c r="M389" s="89">
        <f>VLOOKUP(A:A,'staff sales'!C:W,21,)</f>
        <v>11983.060000000001</v>
      </c>
      <c r="N389" s="89">
        <f>VLOOKUP(A:A,'staff sales'!C:Z,24,)</f>
        <v>50</v>
      </c>
      <c r="O389" s="89">
        <f>VLOOKUP(A:A,'staff sales'!C:AC,27,)</f>
        <v>11</v>
      </c>
      <c r="P389" s="89">
        <f>VLOOKUP(A:A,'staff sales'!C:AF,30,)</f>
        <v>1</v>
      </c>
      <c r="Q389" s="89">
        <f>VLOOKUP(A:A,'staff sales'!C:AI,33,)</f>
        <v>28</v>
      </c>
      <c r="R389" s="89">
        <f>VLOOKUP(A:A,'staff sales'!C:AL,36,)</f>
        <v>3</v>
      </c>
      <c r="S389" s="89">
        <f>VLOOKUP(A:A,'staff sales'!C:AO,39,)</f>
        <v>1</v>
      </c>
      <c r="T389" s="89">
        <f>VLOOKUP(A:A,'staff sales'!C:AR,42,)</f>
        <v>1</v>
      </c>
      <c r="U389" s="89">
        <f>VLOOKUP(A:A,'staff sales'!C:AU,45,)</f>
        <v>14</v>
      </c>
      <c r="V389" s="89">
        <f>VLOOKUP(A:A,'staff sales'!C:AX,48,)</f>
        <v>0</v>
      </c>
      <c r="W389" s="89">
        <f>VLOOKUP(A:A,'staff sales'!C:BA,51,)</f>
        <v>2</v>
      </c>
    </row>
    <row r="390" spans="1:23" x14ac:dyDescent="0.25">
      <c r="A390" s="16">
        <v>1009684679</v>
      </c>
      <c r="B390" s="17" t="s">
        <v>583</v>
      </c>
      <c r="C390" s="18" t="s">
        <v>556</v>
      </c>
      <c r="D390" s="18" t="s">
        <v>556</v>
      </c>
      <c r="E390" s="18" t="s">
        <v>251</v>
      </c>
      <c r="F390" s="18" t="s">
        <v>251</v>
      </c>
      <c r="G390" s="18" t="s">
        <v>1242</v>
      </c>
      <c r="H390" s="18" t="s">
        <v>221</v>
      </c>
      <c r="I390" s="19" t="s">
        <v>576</v>
      </c>
      <c r="J390" s="18">
        <v>33027</v>
      </c>
      <c r="K390" s="88">
        <f>VLOOKUP(A:A,'staff sales'!C:Q,15,)</f>
        <v>66133.060000000012</v>
      </c>
      <c r="L390" s="89">
        <f>VLOOKUP(A:A,'staff sales'!C:T,18,)</f>
        <v>0</v>
      </c>
      <c r="M390" s="89">
        <f>VLOOKUP(A:A,'staff sales'!C:W,21,)</f>
        <v>6733.04</v>
      </c>
      <c r="N390" s="89">
        <f>VLOOKUP(A:A,'staff sales'!C:Z,24,)</f>
        <v>0</v>
      </c>
      <c r="O390" s="89">
        <f>VLOOKUP(A:A,'staff sales'!C:AC,27,)</f>
        <v>15</v>
      </c>
      <c r="P390" s="89">
        <f>VLOOKUP(A:A,'staff sales'!C:AF,30,)</f>
        <v>1</v>
      </c>
      <c r="Q390" s="89">
        <f>VLOOKUP(A:A,'staff sales'!C:AI,33,)</f>
        <v>49</v>
      </c>
      <c r="R390" s="89">
        <f>VLOOKUP(A:A,'staff sales'!C:AL,36,)</f>
        <v>1</v>
      </c>
      <c r="S390" s="89">
        <f>VLOOKUP(A:A,'staff sales'!C:AO,39,)</f>
        <v>3</v>
      </c>
      <c r="T390" s="89">
        <f>VLOOKUP(A:A,'staff sales'!C:AR,42,)</f>
        <v>6</v>
      </c>
      <c r="U390" s="89">
        <f>VLOOKUP(A:A,'staff sales'!C:AU,45,)</f>
        <v>3</v>
      </c>
      <c r="V390" s="89">
        <f>VLOOKUP(A:A,'staff sales'!C:AX,48,)</f>
        <v>0</v>
      </c>
      <c r="W390" s="89">
        <f>VLOOKUP(A:A,'staff sales'!C:BA,51,)</f>
        <v>1</v>
      </c>
    </row>
    <row r="391" spans="1:23" x14ac:dyDescent="0.25">
      <c r="A391" s="16">
        <v>1028825774</v>
      </c>
      <c r="B391" s="17" t="s">
        <v>577</v>
      </c>
      <c r="C391" s="18" t="s">
        <v>556</v>
      </c>
      <c r="D391" s="18" t="s">
        <v>556</v>
      </c>
      <c r="E391" s="18" t="s">
        <v>253</v>
      </c>
      <c r="F391" s="18" t="s">
        <v>254</v>
      </c>
      <c r="G391" s="18" t="s">
        <v>1242</v>
      </c>
      <c r="H391" s="18" t="s">
        <v>221</v>
      </c>
      <c r="I391" s="19" t="s">
        <v>576</v>
      </c>
      <c r="J391" s="18">
        <v>33027</v>
      </c>
      <c r="K391" s="88">
        <f>VLOOKUP(A:A,'staff sales'!C:Q,15,)</f>
        <v>130949.60999999999</v>
      </c>
      <c r="L391" s="89">
        <f>VLOOKUP(A:A,'staff sales'!C:T,18,)</f>
        <v>16470.439999999999</v>
      </c>
      <c r="M391" s="89">
        <f>VLOOKUP(A:A,'staff sales'!C:W,21,)</f>
        <v>27794.329999999998</v>
      </c>
      <c r="N391" s="89">
        <f>VLOOKUP(A:A,'staff sales'!C:Z,24,)</f>
        <v>0</v>
      </c>
      <c r="O391" s="89">
        <f>VLOOKUP(A:A,'staff sales'!C:AC,27,)</f>
        <v>42</v>
      </c>
      <c r="P391" s="89">
        <f>VLOOKUP(A:A,'staff sales'!C:AF,30,)</f>
        <v>6</v>
      </c>
      <c r="Q391" s="89">
        <f>VLOOKUP(A:A,'staff sales'!C:AI,33,)</f>
        <v>27</v>
      </c>
      <c r="R391" s="89">
        <f>VLOOKUP(A:A,'staff sales'!C:AL,36,)</f>
        <v>0</v>
      </c>
      <c r="S391" s="89">
        <f>VLOOKUP(A:A,'staff sales'!C:AO,39,)</f>
        <v>5</v>
      </c>
      <c r="T391" s="89">
        <f>VLOOKUP(A:A,'staff sales'!C:AR,42,)</f>
        <v>13</v>
      </c>
      <c r="U391" s="89">
        <f>VLOOKUP(A:A,'staff sales'!C:AU,45,)</f>
        <v>12</v>
      </c>
      <c r="V391" s="89">
        <f>VLOOKUP(A:A,'staff sales'!C:AX,48,)</f>
        <v>0</v>
      </c>
      <c r="W391" s="89">
        <f>VLOOKUP(A:A,'staff sales'!C:BA,51,)</f>
        <v>2</v>
      </c>
    </row>
    <row r="392" spans="1:23" x14ac:dyDescent="0.25">
      <c r="A392" s="16">
        <v>1020548291</v>
      </c>
      <c r="B392" s="17" t="s">
        <v>579</v>
      </c>
      <c r="C392" s="18" t="s">
        <v>556</v>
      </c>
      <c r="D392" s="18" t="s">
        <v>556</v>
      </c>
      <c r="E392" s="18" t="s">
        <v>371</v>
      </c>
      <c r="F392" s="18" t="s">
        <v>371</v>
      </c>
      <c r="G392" s="18" t="s">
        <v>1242</v>
      </c>
      <c r="H392" s="18" t="s">
        <v>221</v>
      </c>
      <c r="I392" s="19" t="s">
        <v>576</v>
      </c>
      <c r="J392" s="18">
        <v>33027</v>
      </c>
      <c r="K392" s="88">
        <f>VLOOKUP(A:A,'staff sales'!C:Q,15,)</f>
        <v>45178.280000000006</v>
      </c>
      <c r="L392" s="89">
        <f>VLOOKUP(A:A,'staff sales'!C:T,18,)</f>
        <v>8020</v>
      </c>
      <c r="M392" s="89">
        <f>VLOOKUP(A:A,'staff sales'!C:W,21,)</f>
        <v>7830.43</v>
      </c>
      <c r="N392" s="89">
        <f>VLOOKUP(A:A,'staff sales'!C:Z,24,)</f>
        <v>0</v>
      </c>
      <c r="O392" s="89">
        <f>VLOOKUP(A:A,'staff sales'!C:AC,27,)</f>
        <v>5</v>
      </c>
      <c r="P392" s="89">
        <f>VLOOKUP(A:A,'staff sales'!C:AF,30,)</f>
        <v>1</v>
      </c>
      <c r="Q392" s="89">
        <f>VLOOKUP(A:A,'staff sales'!C:AI,33,)</f>
        <v>20</v>
      </c>
      <c r="R392" s="89">
        <f>VLOOKUP(A:A,'staff sales'!C:AL,36,)</f>
        <v>1</v>
      </c>
      <c r="S392" s="89">
        <f>VLOOKUP(A:A,'staff sales'!C:AO,39,)</f>
        <v>4</v>
      </c>
      <c r="T392" s="89">
        <f>VLOOKUP(A:A,'staff sales'!C:AR,42,)</f>
        <v>2</v>
      </c>
      <c r="U392" s="89">
        <f>VLOOKUP(A:A,'staff sales'!C:AU,45,)</f>
        <v>2</v>
      </c>
      <c r="V392" s="89">
        <f>VLOOKUP(A:A,'staff sales'!C:AX,48,)</f>
        <v>0</v>
      </c>
      <c r="W392" s="89">
        <f>VLOOKUP(A:A,'staff sales'!C:BA,51,)</f>
        <v>1</v>
      </c>
    </row>
    <row r="393" spans="1:23" x14ac:dyDescent="0.25">
      <c r="A393" s="16">
        <v>1015071093</v>
      </c>
      <c r="B393" s="17" t="s">
        <v>586</v>
      </c>
      <c r="C393" s="18" t="s">
        <v>556</v>
      </c>
      <c r="D393" s="18" t="s">
        <v>556</v>
      </c>
      <c r="E393" s="18" t="s">
        <v>370</v>
      </c>
      <c r="F393" s="18" t="s">
        <v>370</v>
      </c>
      <c r="G393" s="18" t="s">
        <v>1242</v>
      </c>
      <c r="H393" s="18" t="s">
        <v>221</v>
      </c>
      <c r="I393" s="19" t="s">
        <v>576</v>
      </c>
      <c r="J393" s="18">
        <v>33027</v>
      </c>
      <c r="K393" s="88">
        <f>VLOOKUP(A:A,'staff sales'!C:Q,15,)</f>
        <v>45908.74</v>
      </c>
      <c r="L393" s="89">
        <f>VLOOKUP(A:A,'staff sales'!C:T,18,)</f>
        <v>10432.17</v>
      </c>
      <c r="M393" s="89">
        <f>VLOOKUP(A:A,'staff sales'!C:W,21,)</f>
        <v>16708.7</v>
      </c>
      <c r="N393" s="89">
        <f>VLOOKUP(A:A,'staff sales'!C:Z,24,)</f>
        <v>120</v>
      </c>
      <c r="O393" s="89">
        <f>VLOOKUP(A:A,'staff sales'!C:AC,27,)</f>
        <v>11</v>
      </c>
      <c r="P393" s="89">
        <f>VLOOKUP(A:A,'staff sales'!C:AF,30,)</f>
        <v>4</v>
      </c>
      <c r="Q393" s="89">
        <f>VLOOKUP(A:A,'staff sales'!C:AI,33,)</f>
        <v>46</v>
      </c>
      <c r="R393" s="89">
        <f>VLOOKUP(A:A,'staff sales'!C:AL,36,)</f>
        <v>2</v>
      </c>
      <c r="S393" s="89">
        <f>VLOOKUP(A:A,'staff sales'!C:AO,39,)</f>
        <v>3</v>
      </c>
      <c r="T393" s="89">
        <f>VLOOKUP(A:A,'staff sales'!C:AR,42,)</f>
        <v>6</v>
      </c>
      <c r="U393" s="89">
        <f>VLOOKUP(A:A,'staff sales'!C:AU,45,)</f>
        <v>2</v>
      </c>
      <c r="V393" s="89">
        <f>VLOOKUP(A:A,'staff sales'!C:AX,48,)</f>
        <v>0</v>
      </c>
      <c r="W393" s="89">
        <f>VLOOKUP(A:A,'staff sales'!C:BA,51,)</f>
        <v>1</v>
      </c>
    </row>
    <row r="394" spans="1:23" x14ac:dyDescent="0.25">
      <c r="A394" s="16">
        <v>1075914463</v>
      </c>
      <c r="B394" s="17" t="s">
        <v>563</v>
      </c>
      <c r="C394" s="18" t="s">
        <v>551</v>
      </c>
      <c r="D394" s="18" t="s">
        <v>551</v>
      </c>
      <c r="E394" s="18" t="s">
        <v>224</v>
      </c>
      <c r="F394" s="18" t="s">
        <v>224</v>
      </c>
      <c r="G394" s="18" t="s">
        <v>1242</v>
      </c>
      <c r="H394" s="18" t="s">
        <v>221</v>
      </c>
      <c r="I394" s="19" t="s">
        <v>258</v>
      </c>
      <c r="J394" s="18">
        <v>73001</v>
      </c>
      <c r="K394" s="88">
        <f>VLOOKUP(A:A,'staff sales'!C:Q,15,)</f>
        <v>0</v>
      </c>
      <c r="L394" s="89">
        <f>VLOOKUP(A:A,'staff sales'!C:T,18,)</f>
        <v>0</v>
      </c>
      <c r="M394" s="89">
        <f>VLOOKUP(A:A,'staff sales'!C:W,21,)</f>
        <v>870</v>
      </c>
      <c r="N394" s="89">
        <f>VLOOKUP(A:A,'staff sales'!C:Z,24,)</f>
        <v>0</v>
      </c>
      <c r="O394" s="89">
        <f>VLOOKUP(A:A,'staff sales'!C:AC,27,)</f>
        <v>0</v>
      </c>
      <c r="P394" s="89">
        <f>VLOOKUP(A:A,'staff sales'!C:AF,30,)</f>
        <v>0</v>
      </c>
      <c r="Q394" s="89">
        <f>VLOOKUP(A:A,'staff sales'!C:AI,33,)</f>
        <v>0</v>
      </c>
      <c r="R394" s="89">
        <f>VLOOKUP(A:A,'staff sales'!C:AL,36,)</f>
        <v>0</v>
      </c>
      <c r="S394" s="89">
        <f>VLOOKUP(A:A,'staff sales'!C:AO,39,)</f>
        <v>0</v>
      </c>
      <c r="T394" s="89">
        <f>VLOOKUP(A:A,'staff sales'!C:AR,42,)</f>
        <v>0</v>
      </c>
      <c r="U394" s="89">
        <f>VLOOKUP(A:A,'staff sales'!C:AU,45,)</f>
        <v>0</v>
      </c>
      <c r="V394" s="89">
        <f>VLOOKUP(A:A,'staff sales'!C:AX,48,)</f>
        <v>0</v>
      </c>
      <c r="W394" s="89">
        <f>VLOOKUP(A:A,'staff sales'!C:BA,51,)</f>
        <v>0</v>
      </c>
    </row>
    <row r="395" spans="1:23" x14ac:dyDescent="0.25">
      <c r="A395" s="16">
        <v>1010012886</v>
      </c>
      <c r="B395" s="17" t="s">
        <v>631</v>
      </c>
      <c r="C395" s="18" t="s">
        <v>554</v>
      </c>
      <c r="D395" s="18" t="s">
        <v>554</v>
      </c>
      <c r="E395" s="18" t="s">
        <v>142</v>
      </c>
      <c r="F395" s="18" t="s">
        <v>143</v>
      </c>
      <c r="G395" s="18" t="s">
        <v>1242</v>
      </c>
      <c r="H395" s="18" t="s">
        <v>221</v>
      </c>
      <c r="I395" s="19" t="s">
        <v>258</v>
      </c>
      <c r="J395" s="18">
        <v>73001</v>
      </c>
      <c r="K395" s="88">
        <f>VLOOKUP(A:A,'staff sales'!C:Q,15,)</f>
        <v>0</v>
      </c>
      <c r="L395" s="89">
        <f>VLOOKUP(A:A,'staff sales'!C:T,18,)</f>
        <v>0</v>
      </c>
      <c r="M395" s="89">
        <f>VLOOKUP(A:A,'staff sales'!C:W,21,)</f>
        <v>0</v>
      </c>
      <c r="N395" s="89">
        <f>VLOOKUP(A:A,'staff sales'!C:Z,24,)</f>
        <v>0</v>
      </c>
      <c r="O395" s="89">
        <f>VLOOKUP(A:A,'staff sales'!C:AC,27,)</f>
        <v>0</v>
      </c>
      <c r="P395" s="89">
        <f>VLOOKUP(A:A,'staff sales'!C:AF,30,)</f>
        <v>0</v>
      </c>
      <c r="Q395" s="89">
        <f>VLOOKUP(A:A,'staff sales'!C:AI,33,)</f>
        <v>0</v>
      </c>
      <c r="R395" s="89">
        <f>VLOOKUP(A:A,'staff sales'!C:AL,36,)</f>
        <v>0</v>
      </c>
      <c r="S395" s="89">
        <f>VLOOKUP(A:A,'staff sales'!C:AO,39,)</f>
        <v>0</v>
      </c>
      <c r="T395" s="89">
        <f>VLOOKUP(A:A,'staff sales'!C:AR,42,)</f>
        <v>0</v>
      </c>
      <c r="U395" s="89">
        <f>VLOOKUP(A:A,'staff sales'!C:AU,45,)</f>
        <v>0</v>
      </c>
      <c r="V395" s="89">
        <f>VLOOKUP(A:A,'staff sales'!C:AX,48,)</f>
        <v>0</v>
      </c>
      <c r="W395" s="89">
        <f>VLOOKUP(A:A,'staff sales'!C:BA,51,)</f>
        <v>0</v>
      </c>
    </row>
    <row r="396" spans="1:23" x14ac:dyDescent="0.25">
      <c r="A396" s="16">
        <v>1036645156</v>
      </c>
      <c r="B396" s="17" t="s">
        <v>589</v>
      </c>
      <c r="C396" s="18" t="s">
        <v>556</v>
      </c>
      <c r="D396" s="18" t="s">
        <v>556</v>
      </c>
      <c r="E396" s="18" t="s">
        <v>268</v>
      </c>
      <c r="F396" s="18" t="s">
        <v>268</v>
      </c>
      <c r="G396" s="18" t="s">
        <v>1242</v>
      </c>
      <c r="H396" s="18" t="s">
        <v>221</v>
      </c>
      <c r="I396" s="19" t="s">
        <v>258</v>
      </c>
      <c r="J396" s="18">
        <v>73001</v>
      </c>
      <c r="K396" s="88">
        <f>VLOOKUP(A:A,'staff sales'!C:Q,15,)</f>
        <v>122533.31</v>
      </c>
      <c r="L396" s="89">
        <f>VLOOKUP(A:A,'staff sales'!C:T,18,)</f>
        <v>16546.09</v>
      </c>
      <c r="M396" s="89">
        <f>VLOOKUP(A:A,'staff sales'!C:W,21,)</f>
        <v>26991.189999999995</v>
      </c>
      <c r="N396" s="89">
        <f>VLOOKUP(A:A,'staff sales'!C:Z,24,)</f>
        <v>458</v>
      </c>
      <c r="O396" s="89">
        <f>VLOOKUP(A:A,'staff sales'!C:AC,27,)</f>
        <v>17</v>
      </c>
      <c r="P396" s="89">
        <f>VLOOKUP(A:A,'staff sales'!C:AF,30,)</f>
        <v>4</v>
      </c>
      <c r="Q396" s="89">
        <f>VLOOKUP(A:A,'staff sales'!C:AI,33,)</f>
        <v>96</v>
      </c>
      <c r="R396" s="89">
        <f>VLOOKUP(A:A,'staff sales'!C:AL,36,)</f>
        <v>3</v>
      </c>
      <c r="S396" s="89">
        <f>VLOOKUP(A:A,'staff sales'!C:AO,39,)</f>
        <v>3</v>
      </c>
      <c r="T396" s="89">
        <f>VLOOKUP(A:A,'staff sales'!C:AR,42,)</f>
        <v>3</v>
      </c>
      <c r="U396" s="89">
        <f>VLOOKUP(A:A,'staff sales'!C:AU,45,)</f>
        <v>7</v>
      </c>
      <c r="V396" s="89">
        <f>VLOOKUP(A:A,'staff sales'!C:AX,48,)</f>
        <v>0</v>
      </c>
      <c r="W396" s="89">
        <f>VLOOKUP(A:A,'staff sales'!C:BA,51,)</f>
        <v>4</v>
      </c>
    </row>
    <row r="397" spans="1:23" x14ac:dyDescent="0.25">
      <c r="A397" s="16">
        <v>1077080297</v>
      </c>
      <c r="B397" s="17" t="s">
        <v>593</v>
      </c>
      <c r="C397" s="18" t="s">
        <v>556</v>
      </c>
      <c r="D397" s="18" t="s">
        <v>556</v>
      </c>
      <c r="E397" s="18" t="s">
        <v>409</v>
      </c>
      <c r="F397" s="18" t="s">
        <v>410</v>
      </c>
      <c r="G397" s="18" t="s">
        <v>1242</v>
      </c>
      <c r="H397" s="18" t="s">
        <v>221</v>
      </c>
      <c r="I397" s="19" t="s">
        <v>258</v>
      </c>
      <c r="J397" s="18">
        <v>73001</v>
      </c>
      <c r="K397" s="88">
        <f>VLOOKUP(A:A,'staff sales'!C:Q,15,)</f>
        <v>164753.99</v>
      </c>
      <c r="L397" s="89">
        <f>VLOOKUP(A:A,'staff sales'!C:T,18,)</f>
        <v>8572.75</v>
      </c>
      <c r="M397" s="89">
        <f>VLOOKUP(A:A,'staff sales'!C:W,21,)</f>
        <v>28634.649999999998</v>
      </c>
      <c r="N397" s="89">
        <f>VLOOKUP(A:A,'staff sales'!C:Z,24,)</f>
        <v>476</v>
      </c>
      <c r="O397" s="89">
        <f>VLOOKUP(A:A,'staff sales'!C:AC,27,)</f>
        <v>7</v>
      </c>
      <c r="P397" s="89">
        <f>VLOOKUP(A:A,'staff sales'!C:AF,30,)</f>
        <v>1</v>
      </c>
      <c r="Q397" s="89">
        <f>VLOOKUP(A:A,'staff sales'!C:AI,33,)</f>
        <v>31</v>
      </c>
      <c r="R397" s="89">
        <f>VLOOKUP(A:A,'staff sales'!C:AL,36,)</f>
        <v>0</v>
      </c>
      <c r="S397" s="89">
        <f>VLOOKUP(A:A,'staff sales'!C:AO,39,)</f>
        <v>2</v>
      </c>
      <c r="T397" s="89">
        <f>VLOOKUP(A:A,'staff sales'!C:AR,42,)</f>
        <v>1</v>
      </c>
      <c r="U397" s="89">
        <f>VLOOKUP(A:A,'staff sales'!C:AU,45,)</f>
        <v>31</v>
      </c>
      <c r="V397" s="89">
        <f>VLOOKUP(A:A,'staff sales'!C:AX,48,)</f>
        <v>0</v>
      </c>
      <c r="W397" s="89">
        <f>VLOOKUP(A:A,'staff sales'!C:BA,51,)</f>
        <v>9</v>
      </c>
    </row>
    <row r="398" spans="1:23" x14ac:dyDescent="0.25">
      <c r="A398" s="16">
        <v>1095267108</v>
      </c>
      <c r="B398" s="17" t="s">
        <v>591</v>
      </c>
      <c r="C398" s="18" t="s">
        <v>556</v>
      </c>
      <c r="D398" s="18" t="s">
        <v>556</v>
      </c>
      <c r="E398" s="18" t="s">
        <v>412</v>
      </c>
      <c r="F398" s="18" t="s">
        <v>412</v>
      </c>
      <c r="G398" s="18" t="s">
        <v>1242</v>
      </c>
      <c r="H398" s="18" t="s">
        <v>221</v>
      </c>
      <c r="I398" s="19" t="s">
        <v>258</v>
      </c>
      <c r="J398" s="18">
        <v>73001</v>
      </c>
      <c r="K398" s="88">
        <f>VLOOKUP(A:A,'staff sales'!C:Q,15,)</f>
        <v>159108.72</v>
      </c>
      <c r="L398" s="89">
        <f>VLOOKUP(A:A,'staff sales'!C:T,18,)</f>
        <v>12243.03</v>
      </c>
      <c r="M398" s="89">
        <f>VLOOKUP(A:A,'staff sales'!C:W,21,)</f>
        <v>33332.14</v>
      </c>
      <c r="N398" s="89">
        <f>VLOOKUP(A:A,'staff sales'!C:Z,24,)</f>
        <v>0</v>
      </c>
      <c r="O398" s="89">
        <f>VLOOKUP(A:A,'staff sales'!C:AC,27,)</f>
        <v>22</v>
      </c>
      <c r="P398" s="89">
        <f>VLOOKUP(A:A,'staff sales'!C:AF,30,)</f>
        <v>5</v>
      </c>
      <c r="Q398" s="89">
        <f>VLOOKUP(A:A,'staff sales'!C:AI,33,)</f>
        <v>135</v>
      </c>
      <c r="R398" s="89">
        <f>VLOOKUP(A:A,'staff sales'!C:AL,36,)</f>
        <v>3</v>
      </c>
      <c r="S398" s="89">
        <f>VLOOKUP(A:A,'staff sales'!C:AO,39,)</f>
        <v>8</v>
      </c>
      <c r="T398" s="89">
        <f>VLOOKUP(A:A,'staff sales'!C:AR,42,)</f>
        <v>7</v>
      </c>
      <c r="U398" s="89">
        <f>VLOOKUP(A:A,'staff sales'!C:AU,45,)</f>
        <v>3</v>
      </c>
      <c r="V398" s="89">
        <f>VLOOKUP(A:A,'staff sales'!C:AX,48,)</f>
        <v>0</v>
      </c>
      <c r="W398" s="89">
        <f>VLOOKUP(A:A,'staff sales'!C:BA,51,)</f>
        <v>12</v>
      </c>
    </row>
    <row r="399" spans="1:23" x14ac:dyDescent="0.25">
      <c r="A399" s="16">
        <v>1056084708</v>
      </c>
      <c r="B399" s="17" t="s">
        <v>594</v>
      </c>
      <c r="C399" s="18" t="s">
        <v>556</v>
      </c>
      <c r="D399" s="18" t="s">
        <v>556</v>
      </c>
      <c r="E399" s="18" t="s">
        <v>304</v>
      </c>
      <c r="F399" s="18" t="s">
        <v>304</v>
      </c>
      <c r="G399" s="18" t="s">
        <v>1242</v>
      </c>
      <c r="H399" s="18" t="s">
        <v>221</v>
      </c>
      <c r="I399" s="19" t="s">
        <v>258</v>
      </c>
      <c r="J399" s="18">
        <v>73001</v>
      </c>
      <c r="K399" s="88">
        <f>VLOOKUP(A:A,'staff sales'!C:Q,15,)</f>
        <v>113440.9</v>
      </c>
      <c r="L399" s="89">
        <f>VLOOKUP(A:A,'staff sales'!C:T,18,)</f>
        <v>11230.79</v>
      </c>
      <c r="M399" s="89">
        <f>VLOOKUP(A:A,'staff sales'!C:W,21,)</f>
        <v>20062.689999999999</v>
      </c>
      <c r="N399" s="89">
        <f>VLOOKUP(A:A,'staff sales'!C:Z,24,)</f>
        <v>0</v>
      </c>
      <c r="O399" s="89">
        <f>VLOOKUP(A:A,'staff sales'!C:AC,27,)</f>
        <v>11</v>
      </c>
      <c r="P399" s="89">
        <f>VLOOKUP(A:A,'staff sales'!C:AF,30,)</f>
        <v>1</v>
      </c>
      <c r="Q399" s="89">
        <f>VLOOKUP(A:A,'staff sales'!C:AI,33,)</f>
        <v>51</v>
      </c>
      <c r="R399" s="89">
        <f>VLOOKUP(A:A,'staff sales'!C:AL,36,)</f>
        <v>1</v>
      </c>
      <c r="S399" s="89">
        <f>VLOOKUP(A:A,'staff sales'!C:AO,39,)</f>
        <v>0</v>
      </c>
      <c r="T399" s="89">
        <f>VLOOKUP(A:A,'staff sales'!C:AR,42,)</f>
        <v>6</v>
      </c>
      <c r="U399" s="89">
        <f>VLOOKUP(A:A,'staff sales'!C:AU,45,)</f>
        <v>2</v>
      </c>
      <c r="V399" s="89">
        <f>VLOOKUP(A:A,'staff sales'!C:AX,48,)</f>
        <v>1</v>
      </c>
      <c r="W399" s="89">
        <f>VLOOKUP(A:A,'staff sales'!C:BA,51,)</f>
        <v>6</v>
      </c>
    </row>
    <row r="400" spans="1:23" x14ac:dyDescent="0.25">
      <c r="A400" s="16">
        <v>1002767141</v>
      </c>
      <c r="B400" s="17" t="s">
        <v>592</v>
      </c>
      <c r="C400" s="18" t="s">
        <v>556</v>
      </c>
      <c r="D400" s="18" t="s">
        <v>556</v>
      </c>
      <c r="E400" s="18" t="s">
        <v>269</v>
      </c>
      <c r="F400" s="18" t="s">
        <v>269</v>
      </c>
      <c r="G400" s="18" t="s">
        <v>1242</v>
      </c>
      <c r="H400" s="18" t="s">
        <v>221</v>
      </c>
      <c r="I400" s="19" t="s">
        <v>258</v>
      </c>
      <c r="J400" s="18">
        <v>73001</v>
      </c>
      <c r="K400" s="88">
        <f>VLOOKUP(A:A,'staff sales'!C:Q,15,)</f>
        <v>161253.08000000002</v>
      </c>
      <c r="L400" s="89">
        <f>VLOOKUP(A:A,'staff sales'!C:T,18,)</f>
        <v>14293.04</v>
      </c>
      <c r="M400" s="89">
        <f>VLOOKUP(A:A,'staff sales'!C:W,21,)</f>
        <v>14636.96</v>
      </c>
      <c r="N400" s="89">
        <f>VLOOKUP(A:A,'staff sales'!C:Z,24,)</f>
        <v>476</v>
      </c>
      <c r="O400" s="89">
        <f>VLOOKUP(A:A,'staff sales'!C:AC,27,)</f>
        <v>30</v>
      </c>
      <c r="P400" s="89">
        <f>VLOOKUP(A:A,'staff sales'!C:AF,30,)</f>
        <v>3</v>
      </c>
      <c r="Q400" s="89">
        <f>VLOOKUP(A:A,'staff sales'!C:AI,33,)</f>
        <v>148</v>
      </c>
      <c r="R400" s="89">
        <f>VLOOKUP(A:A,'staff sales'!C:AL,36,)</f>
        <v>6</v>
      </c>
      <c r="S400" s="89">
        <f>VLOOKUP(A:A,'staff sales'!C:AO,39,)</f>
        <v>3</v>
      </c>
      <c r="T400" s="89">
        <f>VLOOKUP(A:A,'staff sales'!C:AR,42,)</f>
        <v>9</v>
      </c>
      <c r="U400" s="89">
        <f>VLOOKUP(A:A,'staff sales'!C:AU,45,)</f>
        <v>6</v>
      </c>
      <c r="V400" s="89">
        <f>VLOOKUP(A:A,'staff sales'!C:AX,48,)</f>
        <v>0</v>
      </c>
      <c r="W400" s="89">
        <f>VLOOKUP(A:A,'staff sales'!C:BA,51,)</f>
        <v>6</v>
      </c>
    </row>
    <row r="401" spans="1:23" x14ac:dyDescent="0.25">
      <c r="A401" s="16">
        <v>1012742050</v>
      </c>
      <c r="B401" s="17" t="s">
        <v>590</v>
      </c>
      <c r="C401" s="18" t="s">
        <v>556</v>
      </c>
      <c r="D401" s="18" t="s">
        <v>556</v>
      </c>
      <c r="E401" s="18" t="s">
        <v>265</v>
      </c>
      <c r="F401" s="18" t="s">
        <v>266</v>
      </c>
      <c r="G401" s="18" t="s">
        <v>1242</v>
      </c>
      <c r="H401" s="18" t="s">
        <v>221</v>
      </c>
      <c r="I401" s="19" t="s">
        <v>258</v>
      </c>
      <c r="J401" s="18">
        <v>73001</v>
      </c>
      <c r="K401" s="88">
        <f>VLOOKUP(A:A,'staff sales'!C:Q,15,)</f>
        <v>33316.53</v>
      </c>
      <c r="L401" s="89">
        <f>VLOOKUP(A:A,'staff sales'!C:T,18,)</f>
        <v>7771.85</v>
      </c>
      <c r="M401" s="89">
        <f>VLOOKUP(A:A,'staff sales'!C:W,21,)</f>
        <v>16566.340000000004</v>
      </c>
      <c r="N401" s="89">
        <f>VLOOKUP(A:A,'staff sales'!C:Z,24,)</f>
        <v>0</v>
      </c>
      <c r="O401" s="89">
        <f>VLOOKUP(A:A,'staff sales'!C:AC,27,)</f>
        <v>9</v>
      </c>
      <c r="P401" s="89">
        <f>VLOOKUP(A:A,'staff sales'!C:AF,30,)</f>
        <v>1</v>
      </c>
      <c r="Q401" s="89">
        <f>VLOOKUP(A:A,'staff sales'!C:AI,33,)</f>
        <v>48</v>
      </c>
      <c r="R401" s="89">
        <f>VLOOKUP(A:A,'staff sales'!C:AL,36,)</f>
        <v>1</v>
      </c>
      <c r="S401" s="89">
        <f>VLOOKUP(A:A,'staff sales'!C:AO,39,)</f>
        <v>0</v>
      </c>
      <c r="T401" s="89">
        <f>VLOOKUP(A:A,'staff sales'!C:AR,42,)</f>
        <v>7</v>
      </c>
      <c r="U401" s="89">
        <f>VLOOKUP(A:A,'staff sales'!C:AU,45,)</f>
        <v>0</v>
      </c>
      <c r="V401" s="89">
        <f>VLOOKUP(A:A,'staff sales'!C:AX,48,)</f>
        <v>0</v>
      </c>
      <c r="W401" s="89">
        <f>VLOOKUP(A:A,'staff sales'!C:BA,51,)</f>
        <v>2</v>
      </c>
    </row>
    <row r="402" spans="1:23" x14ac:dyDescent="0.25">
      <c r="A402" s="16">
        <v>1034936144</v>
      </c>
      <c r="B402" s="17" t="s">
        <v>598</v>
      </c>
      <c r="C402" s="18" t="s">
        <v>556</v>
      </c>
      <c r="D402" s="18" t="s">
        <v>556</v>
      </c>
      <c r="E402" s="18" t="s">
        <v>305</v>
      </c>
      <c r="F402" s="18" t="s">
        <v>306</v>
      </c>
      <c r="G402" s="18" t="s">
        <v>1242</v>
      </c>
      <c r="H402" s="18" t="s">
        <v>221</v>
      </c>
      <c r="I402" s="19" t="s">
        <v>258</v>
      </c>
      <c r="J402" s="18">
        <v>73001</v>
      </c>
      <c r="K402" s="88">
        <f>VLOOKUP(A:A,'staff sales'!C:Q,15,)</f>
        <v>101740.92</v>
      </c>
      <c r="L402" s="89">
        <f>VLOOKUP(A:A,'staff sales'!C:T,18,)</f>
        <v>21603.47</v>
      </c>
      <c r="M402" s="89">
        <f>VLOOKUP(A:A,'staff sales'!C:W,21,)</f>
        <v>39112.239999999998</v>
      </c>
      <c r="N402" s="89">
        <f>VLOOKUP(A:A,'staff sales'!C:Z,24,)</f>
        <v>389</v>
      </c>
      <c r="O402" s="89">
        <f>VLOOKUP(A:A,'staff sales'!C:AC,27,)</f>
        <v>18</v>
      </c>
      <c r="P402" s="89">
        <f>VLOOKUP(A:A,'staff sales'!C:AF,30,)</f>
        <v>1</v>
      </c>
      <c r="Q402" s="89">
        <f>VLOOKUP(A:A,'staff sales'!C:AI,33,)</f>
        <v>132</v>
      </c>
      <c r="R402" s="89">
        <f>VLOOKUP(A:A,'staff sales'!C:AL,36,)</f>
        <v>4</v>
      </c>
      <c r="S402" s="89">
        <f>VLOOKUP(A:A,'staff sales'!C:AO,39,)</f>
        <v>4</v>
      </c>
      <c r="T402" s="89">
        <f>VLOOKUP(A:A,'staff sales'!C:AR,42,)</f>
        <v>6</v>
      </c>
      <c r="U402" s="89">
        <f>VLOOKUP(A:A,'staff sales'!C:AU,45,)</f>
        <v>3</v>
      </c>
      <c r="V402" s="89">
        <f>VLOOKUP(A:A,'staff sales'!C:AX,48,)</f>
        <v>0</v>
      </c>
      <c r="W402" s="89">
        <f>VLOOKUP(A:A,'staff sales'!C:BA,51,)</f>
        <v>0</v>
      </c>
    </row>
    <row r="403" spans="1:23" x14ac:dyDescent="0.25">
      <c r="A403" s="16">
        <v>1050458908</v>
      </c>
      <c r="B403" s="17" t="s">
        <v>595</v>
      </c>
      <c r="C403" s="18" t="s">
        <v>556</v>
      </c>
      <c r="D403" s="18" t="s">
        <v>556</v>
      </c>
      <c r="E403" s="18" t="s">
        <v>259</v>
      </c>
      <c r="F403" s="18" t="s">
        <v>259</v>
      </c>
      <c r="G403" s="18" t="s">
        <v>1242</v>
      </c>
      <c r="H403" s="18" t="s">
        <v>221</v>
      </c>
      <c r="I403" s="19" t="s">
        <v>258</v>
      </c>
      <c r="J403" s="18">
        <v>73001</v>
      </c>
      <c r="K403" s="88">
        <f>VLOOKUP(A:A,'staff sales'!C:Q,15,)</f>
        <v>78021.78</v>
      </c>
      <c r="L403" s="89">
        <f>VLOOKUP(A:A,'staff sales'!C:T,18,)</f>
        <v>6954.7800000000007</v>
      </c>
      <c r="M403" s="89">
        <f>VLOOKUP(A:A,'staff sales'!C:W,21,)</f>
        <v>23053.899999999998</v>
      </c>
      <c r="N403" s="89">
        <f>VLOOKUP(A:A,'staff sales'!C:Z,24,)</f>
        <v>240</v>
      </c>
      <c r="O403" s="89">
        <f>VLOOKUP(A:A,'staff sales'!C:AC,27,)</f>
        <v>10</v>
      </c>
      <c r="P403" s="89">
        <f>VLOOKUP(A:A,'staff sales'!C:AF,30,)</f>
        <v>2</v>
      </c>
      <c r="Q403" s="89">
        <f>VLOOKUP(A:A,'staff sales'!C:AI,33,)</f>
        <v>89</v>
      </c>
      <c r="R403" s="89">
        <f>VLOOKUP(A:A,'staff sales'!C:AL,36,)</f>
        <v>3</v>
      </c>
      <c r="S403" s="89">
        <f>VLOOKUP(A:A,'staff sales'!C:AO,39,)</f>
        <v>1</v>
      </c>
      <c r="T403" s="89">
        <f>VLOOKUP(A:A,'staff sales'!C:AR,42,)</f>
        <v>10</v>
      </c>
      <c r="U403" s="89">
        <f>VLOOKUP(A:A,'staff sales'!C:AU,45,)</f>
        <v>15</v>
      </c>
      <c r="V403" s="89">
        <f>VLOOKUP(A:A,'staff sales'!C:AX,48,)</f>
        <v>0</v>
      </c>
      <c r="W403" s="89">
        <f>VLOOKUP(A:A,'staff sales'!C:BA,51,)</f>
        <v>1</v>
      </c>
    </row>
    <row r="404" spans="1:23" x14ac:dyDescent="0.25">
      <c r="A404" s="16">
        <v>1077952503</v>
      </c>
      <c r="B404" s="17" t="s">
        <v>596</v>
      </c>
      <c r="C404" s="18" t="s">
        <v>556</v>
      </c>
      <c r="D404" s="18" t="s">
        <v>556</v>
      </c>
      <c r="E404" s="18" t="s">
        <v>260</v>
      </c>
      <c r="F404" s="18" t="s">
        <v>261</v>
      </c>
      <c r="G404" s="18" t="s">
        <v>1242</v>
      </c>
      <c r="H404" s="18" t="s">
        <v>221</v>
      </c>
      <c r="I404" s="19" t="s">
        <v>258</v>
      </c>
      <c r="J404" s="18">
        <v>73001</v>
      </c>
      <c r="K404" s="88">
        <f>VLOOKUP(A:A,'staff sales'!C:Q,15,)</f>
        <v>158344.38999999998</v>
      </c>
      <c r="L404" s="89">
        <f>VLOOKUP(A:A,'staff sales'!C:T,18,)</f>
        <v>16635.21</v>
      </c>
      <c r="M404" s="89">
        <f>VLOOKUP(A:A,'staff sales'!C:W,21,)</f>
        <v>28670</v>
      </c>
      <c r="N404" s="89">
        <f>VLOOKUP(A:A,'staff sales'!C:Z,24,)</f>
        <v>779</v>
      </c>
      <c r="O404" s="89">
        <f>VLOOKUP(A:A,'staff sales'!C:AC,27,)</f>
        <v>13</v>
      </c>
      <c r="P404" s="89">
        <f>VLOOKUP(A:A,'staff sales'!C:AF,30,)</f>
        <v>2</v>
      </c>
      <c r="Q404" s="89">
        <f>VLOOKUP(A:A,'staff sales'!C:AI,33,)</f>
        <v>96</v>
      </c>
      <c r="R404" s="89">
        <f>VLOOKUP(A:A,'staff sales'!C:AL,36,)</f>
        <v>2</v>
      </c>
      <c r="S404" s="89">
        <f>VLOOKUP(A:A,'staff sales'!C:AO,39,)</f>
        <v>3</v>
      </c>
      <c r="T404" s="89">
        <f>VLOOKUP(A:A,'staff sales'!C:AR,42,)</f>
        <v>3</v>
      </c>
      <c r="U404" s="89">
        <f>VLOOKUP(A:A,'staff sales'!C:AU,45,)</f>
        <v>6</v>
      </c>
      <c r="V404" s="89">
        <f>VLOOKUP(A:A,'staff sales'!C:AX,48,)</f>
        <v>0</v>
      </c>
      <c r="W404" s="89">
        <f>VLOOKUP(A:A,'staff sales'!C:BA,51,)</f>
        <v>7</v>
      </c>
    </row>
    <row r="405" spans="1:23" x14ac:dyDescent="0.25">
      <c r="A405" s="16">
        <v>1005206576</v>
      </c>
      <c r="B405" s="17" t="s">
        <v>636</v>
      </c>
      <c r="C405" s="18" t="s">
        <v>551</v>
      </c>
      <c r="D405" s="18" t="s">
        <v>551</v>
      </c>
      <c r="E405" s="18" t="s">
        <v>277</v>
      </c>
      <c r="F405" s="18" t="s">
        <v>277</v>
      </c>
      <c r="G405" s="18" t="s">
        <v>1242</v>
      </c>
      <c r="H405" s="18" t="s">
        <v>221</v>
      </c>
      <c r="I405" s="19" t="s">
        <v>270</v>
      </c>
      <c r="J405" s="18">
        <v>73004</v>
      </c>
      <c r="K405" s="88">
        <f>VLOOKUP(A:A,'staff sales'!C:Q,15,)</f>
        <v>0</v>
      </c>
      <c r="L405" s="89">
        <f>VLOOKUP(A:A,'staff sales'!C:T,18,)</f>
        <v>0</v>
      </c>
      <c r="M405" s="89">
        <f>VLOOKUP(A:A,'staff sales'!C:W,21,)</f>
        <v>0</v>
      </c>
      <c r="N405" s="89">
        <f>VLOOKUP(A:A,'staff sales'!C:Z,24,)</f>
        <v>0</v>
      </c>
      <c r="O405" s="89">
        <f>VLOOKUP(A:A,'staff sales'!C:AC,27,)</f>
        <v>0</v>
      </c>
      <c r="P405" s="89">
        <f>VLOOKUP(A:A,'staff sales'!C:AF,30,)</f>
        <v>0</v>
      </c>
      <c r="Q405" s="89">
        <f>VLOOKUP(A:A,'staff sales'!C:AI,33,)</f>
        <v>0</v>
      </c>
      <c r="R405" s="89">
        <f>VLOOKUP(A:A,'staff sales'!C:AL,36,)</f>
        <v>0</v>
      </c>
      <c r="S405" s="89">
        <f>VLOOKUP(A:A,'staff sales'!C:AO,39,)</f>
        <v>0</v>
      </c>
      <c r="T405" s="89">
        <f>VLOOKUP(A:A,'staff sales'!C:AR,42,)</f>
        <v>0</v>
      </c>
      <c r="U405" s="89">
        <f>VLOOKUP(A:A,'staff sales'!C:AU,45,)</f>
        <v>0</v>
      </c>
      <c r="V405" s="89">
        <f>VLOOKUP(A:A,'staff sales'!C:AX,48,)</f>
        <v>0</v>
      </c>
      <c r="W405" s="89">
        <f>VLOOKUP(A:A,'staff sales'!C:BA,51,)</f>
        <v>0</v>
      </c>
    </row>
    <row r="406" spans="1:23" x14ac:dyDescent="0.25">
      <c r="A406" s="16">
        <v>1081870956</v>
      </c>
      <c r="B406" s="17" t="s">
        <v>701</v>
      </c>
      <c r="C406" s="18" t="s">
        <v>554</v>
      </c>
      <c r="D406" s="18" t="s">
        <v>554</v>
      </c>
      <c r="E406" s="18" t="s">
        <v>185</v>
      </c>
      <c r="F406" s="18" t="s">
        <v>185</v>
      </c>
      <c r="G406" s="18" t="s">
        <v>1242</v>
      </c>
      <c r="H406" s="18" t="s">
        <v>221</v>
      </c>
      <c r="I406" s="19" t="s">
        <v>270</v>
      </c>
      <c r="J406" s="18">
        <v>73004</v>
      </c>
      <c r="K406" s="88">
        <f>VLOOKUP(A:A,'staff sales'!C:Q,15,)</f>
        <v>0</v>
      </c>
      <c r="L406" s="89">
        <f>VLOOKUP(A:A,'staff sales'!C:T,18,)</f>
        <v>0</v>
      </c>
      <c r="M406" s="89">
        <f>VLOOKUP(A:A,'staff sales'!C:W,21,)</f>
        <v>0</v>
      </c>
      <c r="N406" s="89">
        <f>VLOOKUP(A:A,'staff sales'!C:Z,24,)</f>
        <v>0</v>
      </c>
      <c r="O406" s="89">
        <f>VLOOKUP(A:A,'staff sales'!C:AC,27,)</f>
        <v>4</v>
      </c>
      <c r="P406" s="89">
        <f>VLOOKUP(A:A,'staff sales'!C:AF,30,)</f>
        <v>1</v>
      </c>
      <c r="Q406" s="89">
        <f>VLOOKUP(A:A,'staff sales'!C:AI,33,)</f>
        <v>4</v>
      </c>
      <c r="R406" s="89">
        <f>VLOOKUP(A:A,'staff sales'!C:AL,36,)</f>
        <v>0</v>
      </c>
      <c r="S406" s="89">
        <f>VLOOKUP(A:A,'staff sales'!C:AO,39,)</f>
        <v>0</v>
      </c>
      <c r="T406" s="89">
        <f>VLOOKUP(A:A,'staff sales'!C:AR,42,)</f>
        <v>0</v>
      </c>
      <c r="U406" s="89">
        <f>VLOOKUP(A:A,'staff sales'!C:AU,45,)</f>
        <v>0</v>
      </c>
      <c r="V406" s="89">
        <f>VLOOKUP(A:A,'staff sales'!C:AX,48,)</f>
        <v>0</v>
      </c>
      <c r="W406" s="89">
        <f>VLOOKUP(A:A,'staff sales'!C:BA,51,)</f>
        <v>0</v>
      </c>
    </row>
    <row r="407" spans="1:23" x14ac:dyDescent="0.25">
      <c r="A407" s="16">
        <v>1016508358</v>
      </c>
      <c r="B407" s="17" t="s">
        <v>603</v>
      </c>
      <c r="C407" s="18" t="s">
        <v>556</v>
      </c>
      <c r="D407" s="18" t="s">
        <v>556</v>
      </c>
      <c r="E407" s="18" t="s">
        <v>417</v>
      </c>
      <c r="F407" s="18" t="s">
        <v>417</v>
      </c>
      <c r="G407" s="18" t="s">
        <v>1242</v>
      </c>
      <c r="H407" s="18" t="s">
        <v>221</v>
      </c>
      <c r="I407" s="19" t="s">
        <v>270</v>
      </c>
      <c r="J407" s="18">
        <v>73004</v>
      </c>
      <c r="K407" s="88">
        <f>VLOOKUP(A:A,'staff sales'!C:Q,15,)</f>
        <v>35092.19</v>
      </c>
      <c r="L407" s="89">
        <f>VLOOKUP(A:A,'staff sales'!C:T,18,)</f>
        <v>6193.91</v>
      </c>
      <c r="M407" s="89">
        <f>VLOOKUP(A:A,'staff sales'!C:W,21,)</f>
        <v>6216.08</v>
      </c>
      <c r="N407" s="89">
        <f>VLOOKUP(A:A,'staff sales'!C:Z,24,)</f>
        <v>0</v>
      </c>
      <c r="O407" s="89">
        <f>VLOOKUP(A:A,'staff sales'!C:AC,27,)</f>
        <v>1</v>
      </c>
      <c r="P407" s="89">
        <f>VLOOKUP(A:A,'staff sales'!C:AF,30,)</f>
        <v>0</v>
      </c>
      <c r="Q407" s="89">
        <f>VLOOKUP(A:A,'staff sales'!C:AI,33,)</f>
        <v>0</v>
      </c>
      <c r="R407" s="89">
        <f>VLOOKUP(A:A,'staff sales'!C:AL,36,)</f>
        <v>0</v>
      </c>
      <c r="S407" s="89">
        <f>VLOOKUP(A:A,'staff sales'!C:AO,39,)</f>
        <v>0</v>
      </c>
      <c r="T407" s="89">
        <f>VLOOKUP(A:A,'staff sales'!C:AR,42,)</f>
        <v>1</v>
      </c>
      <c r="U407" s="89">
        <f>VLOOKUP(A:A,'staff sales'!C:AU,45,)</f>
        <v>3</v>
      </c>
      <c r="V407" s="89">
        <f>VLOOKUP(A:A,'staff sales'!C:AX,48,)</f>
        <v>0</v>
      </c>
      <c r="W407" s="89">
        <f>VLOOKUP(A:A,'staff sales'!C:BA,51,)</f>
        <v>5</v>
      </c>
    </row>
    <row r="408" spans="1:23" x14ac:dyDescent="0.25">
      <c r="A408" s="16">
        <v>1073381533</v>
      </c>
      <c r="B408" s="17" t="s">
        <v>604</v>
      </c>
      <c r="C408" s="18" t="s">
        <v>556</v>
      </c>
      <c r="D408" s="18" t="s">
        <v>556</v>
      </c>
      <c r="E408" s="18" t="s">
        <v>272</v>
      </c>
      <c r="F408" s="18" t="s">
        <v>272</v>
      </c>
      <c r="G408" s="18" t="s">
        <v>1242</v>
      </c>
      <c r="H408" s="18" t="s">
        <v>221</v>
      </c>
      <c r="I408" s="19" t="s">
        <v>270</v>
      </c>
      <c r="J408" s="18">
        <v>73004</v>
      </c>
      <c r="K408" s="88">
        <f>VLOOKUP(A:A,'staff sales'!C:Q,15,)</f>
        <v>0</v>
      </c>
      <c r="L408" s="89">
        <f>VLOOKUP(A:A,'staff sales'!C:T,18,)</f>
        <v>564.35</v>
      </c>
      <c r="M408" s="89">
        <f>VLOOKUP(A:A,'staff sales'!C:W,21,)</f>
        <v>3480</v>
      </c>
      <c r="N408" s="89">
        <f>VLOOKUP(A:A,'staff sales'!C:Z,24,)</f>
        <v>149</v>
      </c>
      <c r="O408" s="89">
        <f>VLOOKUP(A:A,'staff sales'!C:AC,27,)</f>
        <v>4</v>
      </c>
      <c r="P408" s="89">
        <f>VLOOKUP(A:A,'staff sales'!C:AF,30,)</f>
        <v>2</v>
      </c>
      <c r="Q408" s="89">
        <f>VLOOKUP(A:A,'staff sales'!C:AI,33,)</f>
        <v>0</v>
      </c>
      <c r="R408" s="89">
        <f>VLOOKUP(A:A,'staff sales'!C:AL,36,)</f>
        <v>0</v>
      </c>
      <c r="S408" s="89">
        <f>VLOOKUP(A:A,'staff sales'!C:AO,39,)</f>
        <v>0</v>
      </c>
      <c r="T408" s="89">
        <f>VLOOKUP(A:A,'staff sales'!C:AR,42,)</f>
        <v>4</v>
      </c>
      <c r="U408" s="89">
        <f>VLOOKUP(A:A,'staff sales'!C:AU,45,)</f>
        <v>0</v>
      </c>
      <c r="V408" s="89">
        <f>VLOOKUP(A:A,'staff sales'!C:AX,48,)</f>
        <v>0</v>
      </c>
      <c r="W408" s="89">
        <f>VLOOKUP(A:A,'staff sales'!C:BA,51,)</f>
        <v>0</v>
      </c>
    </row>
    <row r="409" spans="1:23" x14ac:dyDescent="0.25">
      <c r="A409" s="16">
        <v>1067976447</v>
      </c>
      <c r="B409" s="17" t="s">
        <v>588</v>
      </c>
      <c r="C409" s="18" t="s">
        <v>554</v>
      </c>
      <c r="D409" s="18" t="s">
        <v>554</v>
      </c>
      <c r="E409" s="18" t="s">
        <v>267</v>
      </c>
      <c r="F409" s="18" t="s">
        <v>267</v>
      </c>
      <c r="G409" s="18" t="s">
        <v>1242</v>
      </c>
      <c r="H409" s="18" t="s">
        <v>221</v>
      </c>
      <c r="I409" s="19" t="s">
        <v>270</v>
      </c>
      <c r="J409" s="18">
        <v>73004</v>
      </c>
      <c r="K409" s="88">
        <f>VLOOKUP(A:A,'staff sales'!C:Q,15,)</f>
        <v>2260</v>
      </c>
      <c r="L409" s="89">
        <f>VLOOKUP(A:A,'staff sales'!C:T,18,)</f>
        <v>3738.26</v>
      </c>
      <c r="M409" s="89">
        <f>VLOOKUP(A:A,'staff sales'!C:W,21,)</f>
        <v>2382.17</v>
      </c>
      <c r="N409" s="89">
        <f>VLOOKUP(A:A,'staff sales'!C:Z,24,)</f>
        <v>0</v>
      </c>
      <c r="O409" s="89">
        <f>VLOOKUP(A:A,'staff sales'!C:AC,27,)</f>
        <v>16</v>
      </c>
      <c r="P409" s="89">
        <f>VLOOKUP(A:A,'staff sales'!C:AF,30,)</f>
        <v>1</v>
      </c>
      <c r="Q409" s="89">
        <f>VLOOKUP(A:A,'staff sales'!C:AI,33,)</f>
        <v>0</v>
      </c>
      <c r="R409" s="89">
        <f>VLOOKUP(A:A,'staff sales'!C:AL,36,)</f>
        <v>0</v>
      </c>
      <c r="S409" s="89">
        <f>VLOOKUP(A:A,'staff sales'!C:AO,39,)</f>
        <v>0</v>
      </c>
      <c r="T409" s="89">
        <f>VLOOKUP(A:A,'staff sales'!C:AR,42,)</f>
        <v>1</v>
      </c>
      <c r="U409" s="89">
        <f>VLOOKUP(A:A,'staff sales'!C:AU,45,)</f>
        <v>0</v>
      </c>
      <c r="V409" s="89">
        <f>VLOOKUP(A:A,'staff sales'!C:AX,48,)</f>
        <v>0</v>
      </c>
      <c r="W409" s="89">
        <f>VLOOKUP(A:A,'staff sales'!C:BA,51,)</f>
        <v>0</v>
      </c>
    </row>
    <row r="410" spans="1:23" x14ac:dyDescent="0.25">
      <c r="A410" s="16">
        <v>1078994207</v>
      </c>
      <c r="B410" s="17" t="s">
        <v>606</v>
      </c>
      <c r="C410" s="18" t="s">
        <v>556</v>
      </c>
      <c r="D410" s="18" t="s">
        <v>556</v>
      </c>
      <c r="E410" s="18" t="s">
        <v>415</v>
      </c>
      <c r="F410" s="18" t="s">
        <v>416</v>
      </c>
      <c r="G410" s="18" t="s">
        <v>1242</v>
      </c>
      <c r="H410" s="18" t="s">
        <v>221</v>
      </c>
      <c r="I410" s="19" t="s">
        <v>270</v>
      </c>
      <c r="J410" s="18">
        <v>73004</v>
      </c>
      <c r="K410" s="88">
        <f>VLOOKUP(A:A,'staff sales'!C:Q,15,)</f>
        <v>100232.20000000001</v>
      </c>
      <c r="L410" s="89">
        <f>VLOOKUP(A:A,'staff sales'!C:T,18,)</f>
        <v>16351.29</v>
      </c>
      <c r="M410" s="89">
        <f>VLOOKUP(A:A,'staff sales'!C:W,21,)</f>
        <v>31470.469999999994</v>
      </c>
      <c r="N410" s="89">
        <f>VLOOKUP(A:A,'staff sales'!C:Z,24,)</f>
        <v>0</v>
      </c>
      <c r="O410" s="89">
        <f>VLOOKUP(A:A,'staff sales'!C:AC,27,)</f>
        <v>7</v>
      </c>
      <c r="P410" s="89">
        <f>VLOOKUP(A:A,'staff sales'!C:AF,30,)</f>
        <v>1</v>
      </c>
      <c r="Q410" s="89">
        <f>VLOOKUP(A:A,'staff sales'!C:AI,33,)</f>
        <v>4</v>
      </c>
      <c r="R410" s="89">
        <f>VLOOKUP(A:A,'staff sales'!C:AL,36,)</f>
        <v>0</v>
      </c>
      <c r="S410" s="89">
        <f>VLOOKUP(A:A,'staff sales'!C:AO,39,)</f>
        <v>1</v>
      </c>
      <c r="T410" s="89">
        <f>VLOOKUP(A:A,'staff sales'!C:AR,42,)</f>
        <v>9</v>
      </c>
      <c r="U410" s="89">
        <f>VLOOKUP(A:A,'staff sales'!C:AU,45,)</f>
        <v>6</v>
      </c>
      <c r="V410" s="89">
        <f>VLOOKUP(A:A,'staff sales'!C:AX,48,)</f>
        <v>0</v>
      </c>
      <c r="W410" s="89">
        <f>VLOOKUP(A:A,'staff sales'!C:BA,51,)</f>
        <v>1</v>
      </c>
    </row>
    <row r="411" spans="1:23" x14ac:dyDescent="0.25">
      <c r="A411" s="16">
        <v>1073315655</v>
      </c>
      <c r="B411" s="17" t="s">
        <v>597</v>
      </c>
      <c r="C411" s="18" t="s">
        <v>556</v>
      </c>
      <c r="D411" s="18" t="s">
        <v>556</v>
      </c>
      <c r="E411" s="18" t="s">
        <v>262</v>
      </c>
      <c r="F411" s="18" t="s">
        <v>262</v>
      </c>
      <c r="G411" s="18" t="s">
        <v>1242</v>
      </c>
      <c r="H411" s="18" t="s">
        <v>221</v>
      </c>
      <c r="I411" s="19" t="s">
        <v>270</v>
      </c>
      <c r="J411" s="18">
        <v>73004</v>
      </c>
      <c r="K411" s="88">
        <f>VLOOKUP(A:A,'staff sales'!C:Q,15,)</f>
        <v>36167.839999999997</v>
      </c>
      <c r="L411" s="89">
        <f>VLOOKUP(A:A,'staff sales'!C:T,18,)</f>
        <v>3042.61</v>
      </c>
      <c r="M411" s="89">
        <f>VLOOKUP(A:A,'staff sales'!C:W,21,)</f>
        <v>8453.0400000000009</v>
      </c>
      <c r="N411" s="89">
        <f>VLOOKUP(A:A,'staff sales'!C:Z,24,)</f>
        <v>2380</v>
      </c>
      <c r="O411" s="89">
        <f>VLOOKUP(A:A,'staff sales'!C:AC,27,)</f>
        <v>14</v>
      </c>
      <c r="P411" s="89">
        <f>VLOOKUP(A:A,'staff sales'!C:AF,30,)</f>
        <v>1</v>
      </c>
      <c r="Q411" s="89">
        <f>VLOOKUP(A:A,'staff sales'!C:AI,33,)</f>
        <v>17</v>
      </c>
      <c r="R411" s="89">
        <f>VLOOKUP(A:A,'staff sales'!C:AL,36,)</f>
        <v>0</v>
      </c>
      <c r="S411" s="89">
        <f>VLOOKUP(A:A,'staff sales'!C:AO,39,)</f>
        <v>0</v>
      </c>
      <c r="T411" s="89">
        <f>VLOOKUP(A:A,'staff sales'!C:AR,42,)</f>
        <v>6</v>
      </c>
      <c r="U411" s="89">
        <f>VLOOKUP(A:A,'staff sales'!C:AU,45,)</f>
        <v>3</v>
      </c>
      <c r="V411" s="89">
        <f>VLOOKUP(A:A,'staff sales'!C:AX,48,)</f>
        <v>0</v>
      </c>
      <c r="W411" s="89">
        <f>VLOOKUP(A:A,'staff sales'!C:BA,51,)</f>
        <v>0</v>
      </c>
    </row>
    <row r="412" spans="1:23" x14ac:dyDescent="0.25">
      <c r="A412" s="16" t="s">
        <v>988</v>
      </c>
      <c r="B412" s="17" t="s">
        <v>989</v>
      </c>
      <c r="C412" s="18" t="s">
        <v>551</v>
      </c>
      <c r="D412" s="18" t="s">
        <v>551</v>
      </c>
      <c r="E412" s="18">
        <v>0</v>
      </c>
      <c r="F412" s="18">
        <v>0</v>
      </c>
      <c r="G412" s="18" t="s">
        <v>1242</v>
      </c>
      <c r="H412" s="18" t="s">
        <v>221</v>
      </c>
      <c r="I412" s="19" t="s">
        <v>278</v>
      </c>
      <c r="J412" s="18">
        <v>73030</v>
      </c>
      <c r="K412" s="88">
        <f>VLOOKUP(A:A,'staff sales'!C:Q,15,)</f>
        <v>0</v>
      </c>
      <c r="L412" s="89">
        <f>VLOOKUP(A:A,'staff sales'!C:T,18,)</f>
        <v>0</v>
      </c>
      <c r="M412" s="89">
        <f>VLOOKUP(A:A,'staff sales'!C:W,21,)</f>
        <v>0</v>
      </c>
      <c r="N412" s="89">
        <f>VLOOKUP(A:A,'staff sales'!C:Z,24,)</f>
        <v>0</v>
      </c>
      <c r="O412" s="89">
        <f>VLOOKUP(A:A,'staff sales'!C:AC,27,)</f>
        <v>0</v>
      </c>
      <c r="P412" s="89">
        <f>VLOOKUP(A:A,'staff sales'!C:AF,30,)</f>
        <v>0</v>
      </c>
      <c r="Q412" s="89">
        <f>VLOOKUP(A:A,'staff sales'!C:AI,33,)</f>
        <v>0</v>
      </c>
      <c r="R412" s="89">
        <f>VLOOKUP(A:A,'staff sales'!C:AL,36,)</f>
        <v>0</v>
      </c>
      <c r="S412" s="89">
        <f>VLOOKUP(A:A,'staff sales'!C:AO,39,)</f>
        <v>0</v>
      </c>
      <c r="T412" s="89">
        <f>VLOOKUP(A:A,'staff sales'!C:AR,42,)</f>
        <v>0</v>
      </c>
      <c r="U412" s="89">
        <f>VLOOKUP(A:A,'staff sales'!C:AU,45,)</f>
        <v>0</v>
      </c>
      <c r="V412" s="89">
        <f>VLOOKUP(A:A,'staff sales'!C:AX,48,)</f>
        <v>0</v>
      </c>
      <c r="W412" s="89">
        <f>VLOOKUP(A:A,'staff sales'!C:BA,51,)</f>
        <v>0</v>
      </c>
    </row>
    <row r="413" spans="1:23" x14ac:dyDescent="0.25">
      <c r="A413" s="16">
        <v>1063514036</v>
      </c>
      <c r="B413" s="17" t="s">
        <v>607</v>
      </c>
      <c r="C413" s="18" t="s">
        <v>554</v>
      </c>
      <c r="D413" s="18" t="s">
        <v>551</v>
      </c>
      <c r="E413" s="18" t="s">
        <v>252</v>
      </c>
      <c r="F413" s="18" t="s">
        <v>252</v>
      </c>
      <c r="G413" s="18" t="s">
        <v>1242</v>
      </c>
      <c r="H413" s="18" t="s">
        <v>221</v>
      </c>
      <c r="I413" s="19" t="s">
        <v>278</v>
      </c>
      <c r="J413" s="18">
        <v>73030</v>
      </c>
      <c r="K413" s="88">
        <f>VLOOKUP(A:A,'staff sales'!C:Q,15,)</f>
        <v>0</v>
      </c>
      <c r="L413" s="89">
        <f>VLOOKUP(A:A,'staff sales'!C:T,18,)</f>
        <v>0</v>
      </c>
      <c r="M413" s="89">
        <f>VLOOKUP(A:A,'staff sales'!C:W,21,)</f>
        <v>0</v>
      </c>
      <c r="N413" s="89">
        <f>VLOOKUP(A:A,'staff sales'!C:Z,24,)</f>
        <v>0</v>
      </c>
      <c r="O413" s="89">
        <f>VLOOKUP(A:A,'staff sales'!C:AC,27,)</f>
        <v>0</v>
      </c>
      <c r="P413" s="89">
        <f>VLOOKUP(A:A,'staff sales'!C:AF,30,)</f>
        <v>0</v>
      </c>
      <c r="Q413" s="89">
        <f>VLOOKUP(A:A,'staff sales'!C:AI,33,)</f>
        <v>0</v>
      </c>
      <c r="R413" s="89">
        <f>VLOOKUP(A:A,'staff sales'!C:AL,36,)</f>
        <v>0</v>
      </c>
      <c r="S413" s="89">
        <f>VLOOKUP(A:A,'staff sales'!C:AO,39,)</f>
        <v>0</v>
      </c>
      <c r="T413" s="89">
        <f>VLOOKUP(A:A,'staff sales'!C:AR,42,)</f>
        <v>0</v>
      </c>
      <c r="U413" s="89">
        <f>VLOOKUP(A:A,'staff sales'!C:AU,45,)</f>
        <v>0</v>
      </c>
      <c r="V413" s="89">
        <f>VLOOKUP(A:A,'staff sales'!C:AX,48,)</f>
        <v>0</v>
      </c>
      <c r="W413" s="89">
        <f>VLOOKUP(A:A,'staff sales'!C:BA,51,)</f>
        <v>0</v>
      </c>
    </row>
    <row r="414" spans="1:23" x14ac:dyDescent="0.25">
      <c r="A414" s="16">
        <v>1085887683</v>
      </c>
      <c r="B414" s="17" t="s">
        <v>608</v>
      </c>
      <c r="C414" s="18" t="s">
        <v>556</v>
      </c>
      <c r="D414" s="18" t="s">
        <v>556</v>
      </c>
      <c r="E414" s="18" t="s">
        <v>279</v>
      </c>
      <c r="F414" s="18" t="s">
        <v>280</v>
      </c>
      <c r="G414" s="18" t="s">
        <v>1242</v>
      </c>
      <c r="H414" s="18" t="s">
        <v>221</v>
      </c>
      <c r="I414" s="19" t="s">
        <v>278</v>
      </c>
      <c r="J414" s="18">
        <v>73030</v>
      </c>
      <c r="K414" s="88">
        <f>VLOOKUP(A:A,'staff sales'!C:Q,15,)</f>
        <v>10200</v>
      </c>
      <c r="L414" s="89">
        <f>VLOOKUP(A:A,'staff sales'!C:T,18,)</f>
        <v>0</v>
      </c>
      <c r="M414" s="89">
        <f>VLOOKUP(A:A,'staff sales'!C:W,21,)</f>
        <v>870</v>
      </c>
      <c r="N414" s="89">
        <f>VLOOKUP(A:A,'staff sales'!C:Z,24,)</f>
        <v>0</v>
      </c>
      <c r="O414" s="89">
        <f>VLOOKUP(A:A,'staff sales'!C:AC,27,)</f>
        <v>0</v>
      </c>
      <c r="P414" s="89">
        <f>VLOOKUP(A:A,'staff sales'!C:AF,30,)</f>
        <v>0</v>
      </c>
      <c r="Q414" s="89">
        <f>VLOOKUP(A:A,'staff sales'!C:AI,33,)</f>
        <v>56</v>
      </c>
      <c r="R414" s="89">
        <f>VLOOKUP(A:A,'staff sales'!C:AL,36,)</f>
        <v>4</v>
      </c>
      <c r="S414" s="89">
        <f>VLOOKUP(A:A,'staff sales'!C:AO,39,)</f>
        <v>43</v>
      </c>
      <c r="T414" s="89">
        <f>VLOOKUP(A:A,'staff sales'!C:AR,42,)</f>
        <v>1</v>
      </c>
      <c r="U414" s="89">
        <f>VLOOKUP(A:A,'staff sales'!C:AU,45,)</f>
        <v>1</v>
      </c>
      <c r="V414" s="89">
        <f>VLOOKUP(A:A,'staff sales'!C:AX,48,)</f>
        <v>0</v>
      </c>
      <c r="W414" s="89">
        <f>VLOOKUP(A:A,'staff sales'!C:BA,51,)</f>
        <v>0</v>
      </c>
    </row>
    <row r="415" spans="1:23" x14ac:dyDescent="0.25">
      <c r="A415" s="16">
        <v>1060037437</v>
      </c>
      <c r="B415" s="17" t="s">
        <v>609</v>
      </c>
      <c r="C415" s="18" t="s">
        <v>556</v>
      </c>
      <c r="D415" s="18" t="s">
        <v>556</v>
      </c>
      <c r="E415" s="18" t="s">
        <v>281</v>
      </c>
      <c r="F415" s="18" t="s">
        <v>281</v>
      </c>
      <c r="G415" s="18" t="s">
        <v>1242</v>
      </c>
      <c r="H415" s="18" t="s">
        <v>221</v>
      </c>
      <c r="I415" s="19" t="s">
        <v>278</v>
      </c>
      <c r="J415" s="18">
        <v>73030</v>
      </c>
      <c r="K415" s="88">
        <f>VLOOKUP(A:A,'staff sales'!C:Q,15,)</f>
        <v>43909.57</v>
      </c>
      <c r="L415" s="89">
        <f>VLOOKUP(A:A,'staff sales'!C:T,18,)</f>
        <v>0</v>
      </c>
      <c r="M415" s="89">
        <f>VLOOKUP(A:A,'staff sales'!C:W,21,)</f>
        <v>1310.4299999999998</v>
      </c>
      <c r="N415" s="89">
        <f>VLOOKUP(A:A,'staff sales'!C:Z,24,)</f>
        <v>0</v>
      </c>
      <c r="O415" s="89">
        <f>VLOOKUP(A:A,'staff sales'!C:AC,27,)</f>
        <v>11</v>
      </c>
      <c r="P415" s="89">
        <f>VLOOKUP(A:A,'staff sales'!C:AF,30,)</f>
        <v>2</v>
      </c>
      <c r="Q415" s="89">
        <f>VLOOKUP(A:A,'staff sales'!C:AI,33,)</f>
        <v>178</v>
      </c>
      <c r="R415" s="89">
        <f>VLOOKUP(A:A,'staff sales'!C:AL,36,)</f>
        <v>3</v>
      </c>
      <c r="S415" s="89">
        <f>VLOOKUP(A:A,'staff sales'!C:AO,39,)</f>
        <v>51</v>
      </c>
      <c r="T415" s="89">
        <f>VLOOKUP(A:A,'staff sales'!C:AR,42,)</f>
        <v>0</v>
      </c>
      <c r="U415" s="89">
        <f>VLOOKUP(A:A,'staff sales'!C:AU,45,)</f>
        <v>18</v>
      </c>
      <c r="V415" s="89">
        <f>VLOOKUP(A:A,'staff sales'!C:AX,48,)</f>
        <v>0</v>
      </c>
      <c r="W415" s="89">
        <f>VLOOKUP(A:A,'staff sales'!C:BA,51,)</f>
        <v>0</v>
      </c>
    </row>
    <row r="416" spans="1:23" x14ac:dyDescent="0.25">
      <c r="A416" s="16">
        <v>1056862608</v>
      </c>
      <c r="B416" s="17" t="s">
        <v>610</v>
      </c>
      <c r="C416" s="18" t="s">
        <v>556</v>
      </c>
      <c r="D416" s="18" t="s">
        <v>556</v>
      </c>
      <c r="E416" s="18" t="s">
        <v>282</v>
      </c>
      <c r="F416" s="18" t="s">
        <v>283</v>
      </c>
      <c r="G416" s="18" t="s">
        <v>1242</v>
      </c>
      <c r="H416" s="18" t="s">
        <v>221</v>
      </c>
      <c r="I416" s="19" t="s">
        <v>278</v>
      </c>
      <c r="J416" s="18">
        <v>73030</v>
      </c>
      <c r="K416" s="88">
        <f>VLOOKUP(A:A,'staff sales'!C:Q,15,)</f>
        <v>16693.919999999998</v>
      </c>
      <c r="L416" s="89">
        <f>VLOOKUP(A:A,'staff sales'!C:T,18,)</f>
        <v>8679.130000000001</v>
      </c>
      <c r="M416" s="89">
        <f>VLOOKUP(A:A,'staff sales'!C:W,21,)</f>
        <v>1538.69</v>
      </c>
      <c r="N416" s="89">
        <f>VLOOKUP(A:A,'staff sales'!C:Z,24,)</f>
        <v>0</v>
      </c>
      <c r="O416" s="89">
        <f>VLOOKUP(A:A,'staff sales'!C:AC,27,)</f>
        <v>5</v>
      </c>
      <c r="P416" s="89">
        <f>VLOOKUP(A:A,'staff sales'!C:AF,30,)</f>
        <v>2</v>
      </c>
      <c r="Q416" s="89">
        <f>VLOOKUP(A:A,'staff sales'!C:AI,33,)</f>
        <v>82</v>
      </c>
      <c r="R416" s="89">
        <f>VLOOKUP(A:A,'staff sales'!C:AL,36,)</f>
        <v>1</v>
      </c>
      <c r="S416" s="89">
        <f>VLOOKUP(A:A,'staff sales'!C:AO,39,)</f>
        <v>45</v>
      </c>
      <c r="T416" s="89">
        <f>VLOOKUP(A:A,'staff sales'!C:AR,42,)</f>
        <v>1</v>
      </c>
      <c r="U416" s="89">
        <f>VLOOKUP(A:A,'staff sales'!C:AU,45,)</f>
        <v>20</v>
      </c>
      <c r="V416" s="89">
        <f>VLOOKUP(A:A,'staff sales'!C:AX,48,)</f>
        <v>0</v>
      </c>
      <c r="W416" s="89">
        <f>VLOOKUP(A:A,'staff sales'!C:BA,51,)</f>
        <v>0</v>
      </c>
    </row>
    <row r="417" spans="1:23" x14ac:dyDescent="0.25">
      <c r="A417" s="16">
        <v>1073356626</v>
      </c>
      <c r="B417" s="17" t="s">
        <v>611</v>
      </c>
      <c r="C417" s="18" t="s">
        <v>556</v>
      </c>
      <c r="D417" s="18" t="s">
        <v>556</v>
      </c>
      <c r="E417" s="18" t="s">
        <v>284</v>
      </c>
      <c r="F417" s="18" t="s">
        <v>285</v>
      </c>
      <c r="G417" s="18" t="s">
        <v>1242</v>
      </c>
      <c r="H417" s="18" t="s">
        <v>221</v>
      </c>
      <c r="I417" s="19" t="s">
        <v>278</v>
      </c>
      <c r="J417" s="18">
        <v>73030</v>
      </c>
      <c r="K417" s="88">
        <f>VLOOKUP(A:A,'staff sales'!C:Q,15,)</f>
        <v>29040.020000000004</v>
      </c>
      <c r="L417" s="89">
        <f>VLOOKUP(A:A,'staff sales'!C:T,18,)</f>
        <v>6954.78</v>
      </c>
      <c r="M417" s="89">
        <f>VLOOKUP(A:A,'staff sales'!C:W,21,)</f>
        <v>1785.2199999999998</v>
      </c>
      <c r="N417" s="89">
        <f>VLOOKUP(A:A,'staff sales'!C:Z,24,)</f>
        <v>0</v>
      </c>
      <c r="O417" s="89">
        <f>VLOOKUP(A:A,'staff sales'!C:AC,27,)</f>
        <v>3</v>
      </c>
      <c r="P417" s="89">
        <f>VLOOKUP(A:A,'staff sales'!C:AF,30,)</f>
        <v>0</v>
      </c>
      <c r="Q417" s="89">
        <f>VLOOKUP(A:A,'staff sales'!C:AI,33,)</f>
        <v>66</v>
      </c>
      <c r="R417" s="89">
        <f>VLOOKUP(A:A,'staff sales'!C:AL,36,)</f>
        <v>4</v>
      </c>
      <c r="S417" s="89">
        <f>VLOOKUP(A:A,'staff sales'!C:AO,39,)</f>
        <v>43</v>
      </c>
      <c r="T417" s="89">
        <f>VLOOKUP(A:A,'staff sales'!C:AR,42,)</f>
        <v>0</v>
      </c>
      <c r="U417" s="89">
        <f>VLOOKUP(A:A,'staff sales'!C:AU,45,)</f>
        <v>21</v>
      </c>
      <c r="V417" s="89">
        <f>VLOOKUP(A:A,'staff sales'!C:AX,48,)</f>
        <v>0</v>
      </c>
      <c r="W417" s="89">
        <f>VLOOKUP(A:A,'staff sales'!C:BA,51,)</f>
        <v>2</v>
      </c>
    </row>
    <row r="418" spans="1:23" x14ac:dyDescent="0.25">
      <c r="A418" s="16">
        <v>1077980843</v>
      </c>
      <c r="B418" s="17" t="s">
        <v>612</v>
      </c>
      <c r="C418" s="18" t="s">
        <v>556</v>
      </c>
      <c r="D418" s="18" t="s">
        <v>556</v>
      </c>
      <c r="E418" s="18" t="s">
        <v>286</v>
      </c>
      <c r="F418" s="18" t="s">
        <v>287</v>
      </c>
      <c r="G418" s="18" t="s">
        <v>1242</v>
      </c>
      <c r="H418" s="18" t="s">
        <v>221</v>
      </c>
      <c r="I418" s="19" t="s">
        <v>278</v>
      </c>
      <c r="J418" s="18">
        <v>73030</v>
      </c>
      <c r="K418" s="88">
        <f>VLOOKUP(A:A,'staff sales'!C:Q,15,)</f>
        <v>17511.309999999998</v>
      </c>
      <c r="L418" s="89">
        <f>VLOOKUP(A:A,'staff sales'!C:T,18,)</f>
        <v>6954.78</v>
      </c>
      <c r="M418" s="89">
        <f>VLOOKUP(A:A,'staff sales'!C:W,21,)</f>
        <v>589.57000000000005</v>
      </c>
      <c r="N418" s="89">
        <f>VLOOKUP(A:A,'staff sales'!C:Z,24,)</f>
        <v>0</v>
      </c>
      <c r="O418" s="89">
        <f>VLOOKUP(A:A,'staff sales'!C:AC,27,)</f>
        <v>10</v>
      </c>
      <c r="P418" s="89">
        <f>VLOOKUP(A:A,'staff sales'!C:AF,30,)</f>
        <v>0</v>
      </c>
      <c r="Q418" s="89">
        <f>VLOOKUP(A:A,'staff sales'!C:AI,33,)</f>
        <v>151</v>
      </c>
      <c r="R418" s="89">
        <f>VLOOKUP(A:A,'staff sales'!C:AL,36,)</f>
        <v>5</v>
      </c>
      <c r="S418" s="89">
        <f>VLOOKUP(A:A,'staff sales'!C:AO,39,)</f>
        <v>43</v>
      </c>
      <c r="T418" s="89">
        <f>VLOOKUP(A:A,'staff sales'!C:AR,42,)</f>
        <v>0</v>
      </c>
      <c r="U418" s="89">
        <f>VLOOKUP(A:A,'staff sales'!C:AU,45,)</f>
        <v>17</v>
      </c>
      <c r="V418" s="89">
        <f>VLOOKUP(A:A,'staff sales'!C:AX,48,)</f>
        <v>0</v>
      </c>
      <c r="W418" s="89">
        <f>VLOOKUP(A:A,'staff sales'!C:BA,51,)</f>
        <v>0</v>
      </c>
    </row>
    <row r="419" spans="1:23" x14ac:dyDescent="0.25">
      <c r="A419" s="16">
        <v>1052165170</v>
      </c>
      <c r="B419" s="17" t="s">
        <v>613</v>
      </c>
      <c r="C419" s="18" t="s">
        <v>556</v>
      </c>
      <c r="D419" s="18" t="s">
        <v>556</v>
      </c>
      <c r="E419" s="18" t="s">
        <v>288</v>
      </c>
      <c r="F419" s="18" t="s">
        <v>288</v>
      </c>
      <c r="G419" s="18" t="s">
        <v>1242</v>
      </c>
      <c r="H419" s="18" t="s">
        <v>221</v>
      </c>
      <c r="I419" s="19" t="s">
        <v>278</v>
      </c>
      <c r="J419" s="18">
        <v>73030</v>
      </c>
      <c r="K419" s="88">
        <f>VLOOKUP(A:A,'staff sales'!C:Q,15,)</f>
        <v>21667.83</v>
      </c>
      <c r="L419" s="89">
        <f>VLOOKUP(A:A,'staff sales'!C:T,18,)</f>
        <v>0</v>
      </c>
      <c r="M419" s="89">
        <f>VLOOKUP(A:A,'staff sales'!C:W,21,)</f>
        <v>0</v>
      </c>
      <c r="N419" s="89">
        <f>VLOOKUP(A:A,'staff sales'!C:Z,24,)</f>
        <v>0</v>
      </c>
      <c r="O419" s="89">
        <f>VLOOKUP(A:A,'staff sales'!C:AC,27,)</f>
        <v>0</v>
      </c>
      <c r="P419" s="89">
        <f>VLOOKUP(A:A,'staff sales'!C:AF,30,)</f>
        <v>0</v>
      </c>
      <c r="Q419" s="89">
        <f>VLOOKUP(A:A,'staff sales'!C:AI,33,)</f>
        <v>67</v>
      </c>
      <c r="R419" s="89">
        <f>VLOOKUP(A:A,'staff sales'!C:AL,36,)</f>
        <v>1</v>
      </c>
      <c r="S419" s="89">
        <f>VLOOKUP(A:A,'staff sales'!C:AO,39,)</f>
        <v>34</v>
      </c>
      <c r="T419" s="89">
        <f>VLOOKUP(A:A,'staff sales'!C:AR,42,)</f>
        <v>0</v>
      </c>
      <c r="U419" s="89">
        <f>VLOOKUP(A:A,'staff sales'!C:AU,45,)</f>
        <v>6</v>
      </c>
      <c r="V419" s="89">
        <f>VLOOKUP(A:A,'staff sales'!C:AX,48,)</f>
        <v>0</v>
      </c>
      <c r="W419" s="89">
        <f>VLOOKUP(A:A,'staff sales'!C:BA,51,)</f>
        <v>0</v>
      </c>
    </row>
    <row r="420" spans="1:23" x14ac:dyDescent="0.25">
      <c r="A420" s="16">
        <v>1068661113</v>
      </c>
      <c r="B420" s="17" t="s">
        <v>614</v>
      </c>
      <c r="C420" s="18" t="s">
        <v>556</v>
      </c>
      <c r="D420" s="18" t="s">
        <v>556</v>
      </c>
      <c r="E420" s="18" t="s">
        <v>418</v>
      </c>
      <c r="F420" s="18" t="s">
        <v>419</v>
      </c>
      <c r="G420" s="18" t="s">
        <v>1242</v>
      </c>
      <c r="H420" s="18" t="s">
        <v>221</v>
      </c>
      <c r="I420" s="19" t="s">
        <v>278</v>
      </c>
      <c r="J420" s="18">
        <v>73030</v>
      </c>
      <c r="K420" s="88">
        <f>VLOOKUP(A:A,'staff sales'!C:Q,15,)</f>
        <v>26843.48</v>
      </c>
      <c r="L420" s="89">
        <f>VLOOKUP(A:A,'staff sales'!C:T,18,)</f>
        <v>6954.78</v>
      </c>
      <c r="M420" s="89">
        <f>VLOOKUP(A:A,'staff sales'!C:W,21,)</f>
        <v>1041.74</v>
      </c>
      <c r="N420" s="89">
        <f>VLOOKUP(A:A,'staff sales'!C:Z,24,)</f>
        <v>0</v>
      </c>
      <c r="O420" s="89">
        <f>VLOOKUP(A:A,'staff sales'!C:AC,27,)</f>
        <v>5</v>
      </c>
      <c r="P420" s="89">
        <f>VLOOKUP(A:A,'staff sales'!C:AF,30,)</f>
        <v>0</v>
      </c>
      <c r="Q420" s="89">
        <f>VLOOKUP(A:A,'staff sales'!C:AI,33,)</f>
        <v>126</v>
      </c>
      <c r="R420" s="89">
        <f>VLOOKUP(A:A,'staff sales'!C:AL,36,)</f>
        <v>1</v>
      </c>
      <c r="S420" s="89">
        <f>VLOOKUP(A:A,'staff sales'!C:AO,39,)</f>
        <v>44</v>
      </c>
      <c r="T420" s="89">
        <f>VLOOKUP(A:A,'staff sales'!C:AR,42,)</f>
        <v>0</v>
      </c>
      <c r="U420" s="89">
        <f>VLOOKUP(A:A,'staff sales'!C:AU,45,)</f>
        <v>22</v>
      </c>
      <c r="V420" s="89">
        <f>VLOOKUP(A:A,'staff sales'!C:AX,48,)</f>
        <v>0</v>
      </c>
      <c r="W420" s="89">
        <f>VLOOKUP(A:A,'staff sales'!C:BA,51,)</f>
        <v>0</v>
      </c>
    </row>
    <row r="421" spans="1:23" x14ac:dyDescent="0.25">
      <c r="A421" s="16">
        <v>1003003223</v>
      </c>
      <c r="B421" s="17" t="s">
        <v>621</v>
      </c>
      <c r="C421" s="18" t="s">
        <v>551</v>
      </c>
      <c r="D421" s="18" t="s">
        <v>551</v>
      </c>
      <c r="E421" s="18" t="s">
        <v>302</v>
      </c>
      <c r="F421" s="18" t="s">
        <v>302</v>
      </c>
      <c r="G421" s="18" t="s">
        <v>1242</v>
      </c>
      <c r="H421" s="18" t="s">
        <v>221</v>
      </c>
      <c r="I421" s="19" t="s">
        <v>615</v>
      </c>
      <c r="J421" s="18">
        <v>13014</v>
      </c>
      <c r="K421" s="88">
        <f>VLOOKUP(A:A,'staff sales'!C:Q,15,)</f>
        <v>0</v>
      </c>
      <c r="L421" s="89">
        <f>VLOOKUP(A:A,'staff sales'!C:T,18,)</f>
        <v>0</v>
      </c>
      <c r="M421" s="89">
        <f>VLOOKUP(A:A,'staff sales'!C:W,21,)</f>
        <v>0</v>
      </c>
      <c r="N421" s="89">
        <f>VLOOKUP(A:A,'staff sales'!C:Z,24,)</f>
        <v>0</v>
      </c>
      <c r="O421" s="89">
        <f>VLOOKUP(A:A,'staff sales'!C:AC,27,)</f>
        <v>0</v>
      </c>
      <c r="P421" s="89">
        <f>VLOOKUP(A:A,'staff sales'!C:AF,30,)</f>
        <v>0</v>
      </c>
      <c r="Q421" s="89">
        <f>VLOOKUP(A:A,'staff sales'!C:AI,33,)</f>
        <v>0</v>
      </c>
      <c r="R421" s="89">
        <f>VLOOKUP(A:A,'staff sales'!C:AL,36,)</f>
        <v>0</v>
      </c>
      <c r="S421" s="89">
        <f>VLOOKUP(A:A,'staff sales'!C:AO,39,)</f>
        <v>0</v>
      </c>
      <c r="T421" s="89">
        <f>VLOOKUP(A:A,'staff sales'!C:AR,42,)</f>
        <v>0</v>
      </c>
      <c r="U421" s="89">
        <f>VLOOKUP(A:A,'staff sales'!C:AU,45,)</f>
        <v>0</v>
      </c>
      <c r="V421" s="89">
        <f>VLOOKUP(A:A,'staff sales'!C:AX,48,)</f>
        <v>0</v>
      </c>
      <c r="W421" s="89">
        <f>VLOOKUP(A:A,'staff sales'!C:BA,51,)</f>
        <v>0</v>
      </c>
    </row>
    <row r="422" spans="1:23" x14ac:dyDescent="0.25">
      <c r="A422" s="16">
        <v>1044273173</v>
      </c>
      <c r="B422" s="17" t="s">
        <v>616</v>
      </c>
      <c r="C422" s="18" t="s">
        <v>554</v>
      </c>
      <c r="D422" s="18" t="s">
        <v>554</v>
      </c>
      <c r="E422" s="18" t="s">
        <v>292</v>
      </c>
      <c r="F422" s="18" t="s">
        <v>292</v>
      </c>
      <c r="G422" s="18" t="s">
        <v>1242</v>
      </c>
      <c r="H422" s="18" t="s">
        <v>221</v>
      </c>
      <c r="I422" s="19" t="s">
        <v>615</v>
      </c>
      <c r="J422" s="18">
        <v>13014</v>
      </c>
      <c r="K422" s="88">
        <f>VLOOKUP(A:A,'staff sales'!C:Q,15,)</f>
        <v>0</v>
      </c>
      <c r="L422" s="89">
        <f>VLOOKUP(A:A,'staff sales'!C:T,18,)</f>
        <v>0</v>
      </c>
      <c r="M422" s="89">
        <f>VLOOKUP(A:A,'staff sales'!C:W,21,)</f>
        <v>0</v>
      </c>
      <c r="N422" s="89">
        <f>VLOOKUP(A:A,'staff sales'!C:Z,24,)</f>
        <v>0</v>
      </c>
      <c r="O422" s="89">
        <f>VLOOKUP(A:A,'staff sales'!C:AC,27,)</f>
        <v>0</v>
      </c>
      <c r="P422" s="89">
        <f>VLOOKUP(A:A,'staff sales'!C:AF,30,)</f>
        <v>0</v>
      </c>
      <c r="Q422" s="89">
        <f>VLOOKUP(A:A,'staff sales'!C:AI,33,)</f>
        <v>0</v>
      </c>
      <c r="R422" s="89">
        <f>VLOOKUP(A:A,'staff sales'!C:AL,36,)</f>
        <v>0</v>
      </c>
      <c r="S422" s="89">
        <f>VLOOKUP(A:A,'staff sales'!C:AO,39,)</f>
        <v>0</v>
      </c>
      <c r="T422" s="89">
        <f>VLOOKUP(A:A,'staff sales'!C:AR,42,)</f>
        <v>0</v>
      </c>
      <c r="U422" s="89">
        <f>VLOOKUP(A:A,'staff sales'!C:AU,45,)</f>
        <v>0</v>
      </c>
      <c r="V422" s="89">
        <f>VLOOKUP(A:A,'staff sales'!C:AX,48,)</f>
        <v>0</v>
      </c>
      <c r="W422" s="89">
        <f>VLOOKUP(A:A,'staff sales'!C:BA,51,)</f>
        <v>0</v>
      </c>
    </row>
    <row r="423" spans="1:23" x14ac:dyDescent="0.25">
      <c r="A423" s="16">
        <v>1029719430</v>
      </c>
      <c r="B423" s="17" t="s">
        <v>618</v>
      </c>
      <c r="C423" s="18" t="s">
        <v>556</v>
      </c>
      <c r="D423" s="18" t="s">
        <v>556</v>
      </c>
      <c r="E423" s="18" t="s">
        <v>295</v>
      </c>
      <c r="F423" s="18" t="s">
        <v>296</v>
      </c>
      <c r="G423" s="18" t="s">
        <v>1242</v>
      </c>
      <c r="H423" s="18" t="s">
        <v>221</v>
      </c>
      <c r="I423" s="19" t="s">
        <v>615</v>
      </c>
      <c r="J423" s="18">
        <v>13014</v>
      </c>
      <c r="K423" s="88">
        <f>VLOOKUP(A:A,'staff sales'!C:Q,15,)</f>
        <v>103803.49000000002</v>
      </c>
      <c r="L423" s="89">
        <f>VLOOKUP(A:A,'staff sales'!C:T,18,)</f>
        <v>3216.52</v>
      </c>
      <c r="M423" s="89">
        <f>VLOOKUP(A:A,'staff sales'!C:W,21,)</f>
        <v>19487.82</v>
      </c>
      <c r="N423" s="89">
        <f>VLOOKUP(A:A,'staff sales'!C:Z,24,)</f>
        <v>0</v>
      </c>
      <c r="O423" s="89">
        <f>VLOOKUP(A:A,'staff sales'!C:AC,27,)</f>
        <v>20</v>
      </c>
      <c r="P423" s="89">
        <f>VLOOKUP(A:A,'staff sales'!C:AF,30,)</f>
        <v>4</v>
      </c>
      <c r="Q423" s="89">
        <f>VLOOKUP(A:A,'staff sales'!C:AI,33,)</f>
        <v>28</v>
      </c>
      <c r="R423" s="89">
        <f>VLOOKUP(A:A,'staff sales'!C:AL,36,)</f>
        <v>4</v>
      </c>
      <c r="S423" s="89">
        <f>VLOOKUP(A:A,'staff sales'!C:AO,39,)</f>
        <v>2</v>
      </c>
      <c r="T423" s="89">
        <f>VLOOKUP(A:A,'staff sales'!C:AR,42,)</f>
        <v>5</v>
      </c>
      <c r="U423" s="89">
        <f>VLOOKUP(A:A,'staff sales'!C:AU,45,)</f>
        <v>4</v>
      </c>
      <c r="V423" s="89">
        <f>VLOOKUP(A:A,'staff sales'!C:AX,48,)</f>
        <v>1</v>
      </c>
      <c r="W423" s="89">
        <f>VLOOKUP(A:A,'staff sales'!C:BA,51,)</f>
        <v>4</v>
      </c>
    </row>
    <row r="424" spans="1:23" x14ac:dyDescent="0.25">
      <c r="A424" s="16">
        <v>1062044688</v>
      </c>
      <c r="B424" s="17" t="s">
        <v>620</v>
      </c>
      <c r="C424" s="18" t="s">
        <v>556</v>
      </c>
      <c r="D424" s="18" t="s">
        <v>556</v>
      </c>
      <c r="E424" s="18" t="s">
        <v>293</v>
      </c>
      <c r="F424" s="18" t="s">
        <v>294</v>
      </c>
      <c r="G424" s="18" t="s">
        <v>1242</v>
      </c>
      <c r="H424" s="18" t="s">
        <v>221</v>
      </c>
      <c r="I424" s="19" t="s">
        <v>615</v>
      </c>
      <c r="J424" s="18">
        <v>13014</v>
      </c>
      <c r="K424" s="88">
        <f>VLOOKUP(A:A,'staff sales'!C:Q,15,)</f>
        <v>89306.999999999985</v>
      </c>
      <c r="L424" s="89">
        <f>VLOOKUP(A:A,'staff sales'!C:T,18,)</f>
        <v>24499.210000000003</v>
      </c>
      <c r="M424" s="89">
        <f>VLOOKUP(A:A,'staff sales'!C:W,21,)</f>
        <v>16019.48</v>
      </c>
      <c r="N424" s="89">
        <f>VLOOKUP(A:A,'staff sales'!C:Z,24,)</f>
        <v>0</v>
      </c>
      <c r="O424" s="89">
        <f>VLOOKUP(A:A,'staff sales'!C:AC,27,)</f>
        <v>13</v>
      </c>
      <c r="P424" s="89">
        <f>VLOOKUP(A:A,'staff sales'!C:AF,30,)</f>
        <v>3</v>
      </c>
      <c r="Q424" s="89">
        <f>VLOOKUP(A:A,'staff sales'!C:AI,33,)</f>
        <v>54</v>
      </c>
      <c r="R424" s="89">
        <f>VLOOKUP(A:A,'staff sales'!C:AL,36,)</f>
        <v>4</v>
      </c>
      <c r="S424" s="89">
        <f>VLOOKUP(A:A,'staff sales'!C:AO,39,)</f>
        <v>2</v>
      </c>
      <c r="T424" s="89">
        <f>VLOOKUP(A:A,'staff sales'!C:AR,42,)</f>
        <v>5</v>
      </c>
      <c r="U424" s="89">
        <f>VLOOKUP(A:A,'staff sales'!C:AU,45,)</f>
        <v>2</v>
      </c>
      <c r="V424" s="89">
        <f>VLOOKUP(A:A,'staff sales'!C:AX,48,)</f>
        <v>0</v>
      </c>
      <c r="W424" s="89">
        <f>VLOOKUP(A:A,'staff sales'!C:BA,51,)</f>
        <v>3</v>
      </c>
    </row>
    <row r="425" spans="1:23" x14ac:dyDescent="0.25">
      <c r="A425" s="16">
        <v>1008876987</v>
      </c>
      <c r="B425" s="17" t="s">
        <v>633</v>
      </c>
      <c r="C425" s="18" t="s">
        <v>556</v>
      </c>
      <c r="D425" s="18" t="s">
        <v>556</v>
      </c>
      <c r="E425" s="18" t="s">
        <v>308</v>
      </c>
      <c r="F425" s="18" t="s">
        <v>308</v>
      </c>
      <c r="G425" s="18" t="s">
        <v>1242</v>
      </c>
      <c r="H425" s="18" t="s">
        <v>221</v>
      </c>
      <c r="I425" s="19" t="s">
        <v>615</v>
      </c>
      <c r="J425" s="18">
        <v>13014</v>
      </c>
      <c r="K425" s="88">
        <f>VLOOKUP(A:A,'staff sales'!C:Q,15,)</f>
        <v>61347</v>
      </c>
      <c r="L425" s="89">
        <f>VLOOKUP(A:A,'staff sales'!C:T,18,)</f>
        <v>0</v>
      </c>
      <c r="M425" s="89">
        <f>VLOOKUP(A:A,'staff sales'!C:W,21,)</f>
        <v>5624.7700000000013</v>
      </c>
      <c r="N425" s="89">
        <f>VLOOKUP(A:A,'staff sales'!C:Z,24,)</f>
        <v>0</v>
      </c>
      <c r="O425" s="89">
        <f>VLOOKUP(A:A,'staff sales'!C:AC,27,)</f>
        <v>15</v>
      </c>
      <c r="P425" s="89">
        <f>VLOOKUP(A:A,'staff sales'!C:AF,30,)</f>
        <v>1</v>
      </c>
      <c r="Q425" s="89">
        <f>VLOOKUP(A:A,'staff sales'!C:AI,33,)</f>
        <v>61</v>
      </c>
      <c r="R425" s="89">
        <f>VLOOKUP(A:A,'staff sales'!C:AL,36,)</f>
        <v>0</v>
      </c>
      <c r="S425" s="89">
        <f>VLOOKUP(A:A,'staff sales'!C:AO,39,)</f>
        <v>2</v>
      </c>
      <c r="T425" s="89">
        <f>VLOOKUP(A:A,'staff sales'!C:AR,42,)</f>
        <v>3</v>
      </c>
      <c r="U425" s="89">
        <f>VLOOKUP(A:A,'staff sales'!C:AU,45,)</f>
        <v>2</v>
      </c>
      <c r="V425" s="89">
        <f>VLOOKUP(A:A,'staff sales'!C:AX,48,)</f>
        <v>0</v>
      </c>
      <c r="W425" s="89">
        <f>VLOOKUP(A:A,'staff sales'!C:BA,51,)</f>
        <v>3</v>
      </c>
    </row>
    <row r="426" spans="1:23" x14ac:dyDescent="0.25">
      <c r="A426" s="16">
        <v>1028815189</v>
      </c>
      <c r="B426" s="17" t="s">
        <v>622</v>
      </c>
      <c r="C426" s="18" t="s">
        <v>556</v>
      </c>
      <c r="D426" s="18" t="s">
        <v>556</v>
      </c>
      <c r="E426" s="18" t="s">
        <v>298</v>
      </c>
      <c r="F426" s="18" t="s">
        <v>298</v>
      </c>
      <c r="G426" s="18" t="s">
        <v>1242</v>
      </c>
      <c r="H426" s="18" t="s">
        <v>221</v>
      </c>
      <c r="I426" s="19" t="s">
        <v>615</v>
      </c>
      <c r="J426" s="18">
        <v>13014</v>
      </c>
      <c r="K426" s="88">
        <f>VLOOKUP(A:A,'staff sales'!C:Q,15,)</f>
        <v>52099.16</v>
      </c>
      <c r="L426" s="89">
        <f>VLOOKUP(A:A,'staff sales'!C:T,18,)</f>
        <v>3651.3</v>
      </c>
      <c r="M426" s="89">
        <f>VLOOKUP(A:A,'staff sales'!C:W,21,)</f>
        <v>4963.04</v>
      </c>
      <c r="N426" s="89">
        <f>VLOOKUP(A:A,'staff sales'!C:Z,24,)</f>
        <v>0</v>
      </c>
      <c r="O426" s="89">
        <f>VLOOKUP(A:A,'staff sales'!C:AC,27,)</f>
        <v>4</v>
      </c>
      <c r="P426" s="89">
        <f>VLOOKUP(A:A,'staff sales'!C:AF,30,)</f>
        <v>1</v>
      </c>
      <c r="Q426" s="89">
        <f>VLOOKUP(A:A,'staff sales'!C:AI,33,)</f>
        <v>66</v>
      </c>
      <c r="R426" s="89">
        <f>VLOOKUP(A:A,'staff sales'!C:AL,36,)</f>
        <v>5</v>
      </c>
      <c r="S426" s="89">
        <f>VLOOKUP(A:A,'staff sales'!C:AO,39,)</f>
        <v>5</v>
      </c>
      <c r="T426" s="89">
        <f>VLOOKUP(A:A,'staff sales'!C:AR,42,)</f>
        <v>1</v>
      </c>
      <c r="U426" s="89">
        <f>VLOOKUP(A:A,'staff sales'!C:AU,45,)</f>
        <v>3</v>
      </c>
      <c r="V426" s="89">
        <f>VLOOKUP(A:A,'staff sales'!C:AX,48,)</f>
        <v>0</v>
      </c>
      <c r="W426" s="89">
        <f>VLOOKUP(A:A,'staff sales'!C:BA,51,)</f>
        <v>1</v>
      </c>
    </row>
    <row r="427" spans="1:23" x14ac:dyDescent="0.25">
      <c r="A427" s="16">
        <v>1058450527</v>
      </c>
      <c r="B427" s="17" t="s">
        <v>617</v>
      </c>
      <c r="C427" s="18" t="s">
        <v>554</v>
      </c>
      <c r="D427" s="18" t="s">
        <v>554</v>
      </c>
      <c r="E427" s="18" t="s">
        <v>289</v>
      </c>
      <c r="F427" s="18" t="s">
        <v>290</v>
      </c>
      <c r="G427" s="18" t="s">
        <v>1242</v>
      </c>
      <c r="H427" s="18" t="s">
        <v>221</v>
      </c>
      <c r="I427" s="19" t="s">
        <v>615</v>
      </c>
      <c r="J427" s="18">
        <v>13014</v>
      </c>
      <c r="K427" s="88">
        <f>VLOOKUP(A:A,'staff sales'!C:Q,15,)</f>
        <v>0</v>
      </c>
      <c r="L427" s="89">
        <f>VLOOKUP(A:A,'staff sales'!C:T,18,)</f>
        <v>0</v>
      </c>
      <c r="M427" s="89">
        <f>VLOOKUP(A:A,'staff sales'!C:W,21,)</f>
        <v>0</v>
      </c>
      <c r="N427" s="89">
        <f>VLOOKUP(A:A,'staff sales'!C:Z,24,)</f>
        <v>0</v>
      </c>
      <c r="O427" s="89">
        <f>VLOOKUP(A:A,'staff sales'!C:AC,27,)</f>
        <v>0</v>
      </c>
      <c r="P427" s="89">
        <f>VLOOKUP(A:A,'staff sales'!C:AF,30,)</f>
        <v>0</v>
      </c>
      <c r="Q427" s="89">
        <f>VLOOKUP(A:A,'staff sales'!C:AI,33,)</f>
        <v>0</v>
      </c>
      <c r="R427" s="89">
        <f>VLOOKUP(A:A,'staff sales'!C:AL,36,)</f>
        <v>0</v>
      </c>
      <c r="S427" s="89">
        <f>VLOOKUP(A:A,'staff sales'!C:AO,39,)</f>
        <v>0</v>
      </c>
      <c r="T427" s="89">
        <f>VLOOKUP(A:A,'staff sales'!C:AR,42,)</f>
        <v>0</v>
      </c>
      <c r="U427" s="89">
        <f>VLOOKUP(A:A,'staff sales'!C:AU,45,)</f>
        <v>0</v>
      </c>
      <c r="V427" s="89">
        <f>VLOOKUP(A:A,'staff sales'!C:AX,48,)</f>
        <v>0</v>
      </c>
      <c r="W427" s="89">
        <f>VLOOKUP(A:A,'staff sales'!C:BA,51,)</f>
        <v>0</v>
      </c>
    </row>
    <row r="428" spans="1:23" x14ac:dyDescent="0.25">
      <c r="A428" s="16">
        <v>1037982392</v>
      </c>
      <c r="B428" s="17" t="s">
        <v>623</v>
      </c>
      <c r="C428" s="18" t="s">
        <v>556</v>
      </c>
      <c r="D428" s="18" t="s">
        <v>556</v>
      </c>
      <c r="E428" s="18" t="s">
        <v>291</v>
      </c>
      <c r="F428" s="18" t="s">
        <v>291</v>
      </c>
      <c r="G428" s="18" t="s">
        <v>1242</v>
      </c>
      <c r="H428" s="18" t="s">
        <v>221</v>
      </c>
      <c r="I428" s="19" t="s">
        <v>615</v>
      </c>
      <c r="J428" s="18">
        <v>13014</v>
      </c>
      <c r="K428" s="88">
        <f>VLOOKUP(A:A,'staff sales'!C:Q,15,)</f>
        <v>81894.01999999999</v>
      </c>
      <c r="L428" s="89">
        <f>VLOOKUP(A:A,'staff sales'!C:T,18,)</f>
        <v>26099.100000000002</v>
      </c>
      <c r="M428" s="89">
        <f>VLOOKUP(A:A,'staff sales'!C:W,21,)</f>
        <v>33376.54</v>
      </c>
      <c r="N428" s="89">
        <f>VLOOKUP(A:A,'staff sales'!C:Z,24,)</f>
        <v>1777</v>
      </c>
      <c r="O428" s="89">
        <f>VLOOKUP(A:A,'staff sales'!C:AC,27,)</f>
        <v>18</v>
      </c>
      <c r="P428" s="89">
        <f>VLOOKUP(A:A,'staff sales'!C:AF,30,)</f>
        <v>2</v>
      </c>
      <c r="Q428" s="89">
        <f>VLOOKUP(A:A,'staff sales'!C:AI,33,)</f>
        <v>114</v>
      </c>
      <c r="R428" s="89">
        <f>VLOOKUP(A:A,'staff sales'!C:AL,36,)</f>
        <v>2</v>
      </c>
      <c r="S428" s="89">
        <f>VLOOKUP(A:A,'staff sales'!C:AO,39,)</f>
        <v>2</v>
      </c>
      <c r="T428" s="89">
        <f>VLOOKUP(A:A,'staff sales'!C:AR,42,)</f>
        <v>3</v>
      </c>
      <c r="U428" s="89">
        <f>VLOOKUP(A:A,'staff sales'!C:AU,45,)</f>
        <v>4</v>
      </c>
      <c r="V428" s="89">
        <f>VLOOKUP(A:A,'staff sales'!C:AX,48,)</f>
        <v>0</v>
      </c>
      <c r="W428" s="89">
        <f>VLOOKUP(A:A,'staff sales'!C:BA,51,)</f>
        <v>4</v>
      </c>
    </row>
    <row r="429" spans="1:23" x14ac:dyDescent="0.25">
      <c r="A429" s="16">
        <v>1053893002</v>
      </c>
      <c r="B429" s="17" t="s">
        <v>624</v>
      </c>
      <c r="C429" s="18" t="s">
        <v>556</v>
      </c>
      <c r="D429" s="18" t="s">
        <v>556</v>
      </c>
      <c r="E429" s="18" t="s">
        <v>532</v>
      </c>
      <c r="F429" s="18" t="s">
        <v>533</v>
      </c>
      <c r="G429" s="18" t="s">
        <v>1242</v>
      </c>
      <c r="H429" s="18" t="s">
        <v>221</v>
      </c>
      <c r="I429" s="19" t="s">
        <v>615</v>
      </c>
      <c r="J429" s="18">
        <v>13014</v>
      </c>
      <c r="K429" s="88">
        <f>VLOOKUP(A:A,'staff sales'!C:Q,15,)</f>
        <v>101409.63999999998</v>
      </c>
      <c r="L429" s="89">
        <f>VLOOKUP(A:A,'staff sales'!C:T,18,)</f>
        <v>8983.0300000000007</v>
      </c>
      <c r="M429" s="89">
        <f>VLOOKUP(A:A,'staff sales'!C:W,21,)</f>
        <v>11563.03</v>
      </c>
      <c r="N429" s="89">
        <f>VLOOKUP(A:A,'staff sales'!C:Z,24,)</f>
        <v>0</v>
      </c>
      <c r="O429" s="89">
        <f>VLOOKUP(A:A,'staff sales'!C:AC,27,)</f>
        <v>14</v>
      </c>
      <c r="P429" s="89">
        <f>VLOOKUP(A:A,'staff sales'!C:AF,30,)</f>
        <v>1</v>
      </c>
      <c r="Q429" s="89">
        <f>VLOOKUP(A:A,'staff sales'!C:AI,33,)</f>
        <v>31</v>
      </c>
      <c r="R429" s="89">
        <f>VLOOKUP(A:A,'staff sales'!C:AL,36,)</f>
        <v>2</v>
      </c>
      <c r="S429" s="89">
        <f>VLOOKUP(A:A,'staff sales'!C:AO,39,)</f>
        <v>1</v>
      </c>
      <c r="T429" s="89">
        <f>VLOOKUP(A:A,'staff sales'!C:AR,42,)</f>
        <v>6</v>
      </c>
      <c r="U429" s="89">
        <f>VLOOKUP(A:A,'staff sales'!C:AU,45,)</f>
        <v>7</v>
      </c>
      <c r="V429" s="89">
        <f>VLOOKUP(A:A,'staff sales'!C:AX,48,)</f>
        <v>0</v>
      </c>
      <c r="W429" s="89">
        <f>VLOOKUP(A:A,'staff sales'!C:BA,51,)</f>
        <v>0</v>
      </c>
    </row>
    <row r="430" spans="1:23" x14ac:dyDescent="0.25">
      <c r="A430" s="16">
        <v>1036431722</v>
      </c>
      <c r="B430" s="17" t="s">
        <v>619</v>
      </c>
      <c r="C430" s="18" t="s">
        <v>556</v>
      </c>
      <c r="D430" s="18" t="s">
        <v>556</v>
      </c>
      <c r="E430" s="18" t="s">
        <v>297</v>
      </c>
      <c r="F430" s="18" t="s">
        <v>297</v>
      </c>
      <c r="G430" s="18" t="s">
        <v>1242</v>
      </c>
      <c r="H430" s="18" t="s">
        <v>221</v>
      </c>
      <c r="I430" s="19" t="s">
        <v>615</v>
      </c>
      <c r="J430" s="18">
        <v>13014</v>
      </c>
      <c r="K430" s="88">
        <f>VLOOKUP(A:A,'staff sales'!C:Q,15,)</f>
        <v>43786.979999999996</v>
      </c>
      <c r="L430" s="89">
        <f>VLOOKUP(A:A,'staff sales'!C:T,18,)</f>
        <v>0</v>
      </c>
      <c r="M430" s="89">
        <f>VLOOKUP(A:A,'staff sales'!C:W,21,)</f>
        <v>4645.21</v>
      </c>
      <c r="N430" s="89">
        <f>VLOOKUP(A:A,'staff sales'!C:Z,24,)</f>
        <v>0</v>
      </c>
      <c r="O430" s="89">
        <f>VLOOKUP(A:A,'staff sales'!C:AC,27,)</f>
        <v>7</v>
      </c>
      <c r="P430" s="89">
        <f>VLOOKUP(A:A,'staff sales'!C:AF,30,)</f>
        <v>2</v>
      </c>
      <c r="Q430" s="89">
        <f>VLOOKUP(A:A,'staff sales'!C:AI,33,)</f>
        <v>48</v>
      </c>
      <c r="R430" s="89">
        <f>VLOOKUP(A:A,'staff sales'!C:AL,36,)</f>
        <v>0</v>
      </c>
      <c r="S430" s="89">
        <f>VLOOKUP(A:A,'staff sales'!C:AO,39,)</f>
        <v>4</v>
      </c>
      <c r="T430" s="89">
        <f>VLOOKUP(A:A,'staff sales'!C:AR,42,)</f>
        <v>2</v>
      </c>
      <c r="U430" s="89">
        <f>VLOOKUP(A:A,'staff sales'!C:AU,45,)</f>
        <v>5</v>
      </c>
      <c r="V430" s="89">
        <f>VLOOKUP(A:A,'staff sales'!C:AX,48,)</f>
        <v>0</v>
      </c>
      <c r="W430" s="89">
        <f>VLOOKUP(A:A,'staff sales'!C:BA,51,)</f>
        <v>3</v>
      </c>
    </row>
    <row r="431" spans="1:23" x14ac:dyDescent="0.25">
      <c r="A431" s="16">
        <v>1061145775</v>
      </c>
      <c r="B431" s="17" t="s">
        <v>626</v>
      </c>
      <c r="C431" s="18" t="s">
        <v>556</v>
      </c>
      <c r="D431" s="18" t="s">
        <v>556</v>
      </c>
      <c r="E431" s="18" t="s">
        <v>422</v>
      </c>
      <c r="F431" s="18" t="s">
        <v>423</v>
      </c>
      <c r="G431" s="18" t="s">
        <v>1242</v>
      </c>
      <c r="H431" s="18" t="s">
        <v>221</v>
      </c>
      <c r="I431" s="19" t="s">
        <v>615</v>
      </c>
      <c r="J431" s="18">
        <v>13014</v>
      </c>
      <c r="K431" s="88">
        <f>VLOOKUP(A:A,'staff sales'!C:Q,15,)</f>
        <v>51993.080000000009</v>
      </c>
      <c r="L431" s="89">
        <f>VLOOKUP(A:A,'staff sales'!C:T,18,)</f>
        <v>0</v>
      </c>
      <c r="M431" s="89">
        <f>VLOOKUP(A:A,'staff sales'!C:W,21,)</f>
        <v>6730.86</v>
      </c>
      <c r="N431" s="89">
        <f>VLOOKUP(A:A,'staff sales'!C:Z,24,)</f>
        <v>0</v>
      </c>
      <c r="O431" s="89">
        <f>VLOOKUP(A:A,'staff sales'!C:AC,27,)</f>
        <v>11</v>
      </c>
      <c r="P431" s="89">
        <f>VLOOKUP(A:A,'staff sales'!C:AF,30,)</f>
        <v>1</v>
      </c>
      <c r="Q431" s="89">
        <f>VLOOKUP(A:A,'staff sales'!C:AI,33,)</f>
        <v>42</v>
      </c>
      <c r="R431" s="89">
        <f>VLOOKUP(A:A,'staff sales'!C:AL,36,)</f>
        <v>0</v>
      </c>
      <c r="S431" s="89">
        <f>VLOOKUP(A:A,'staff sales'!C:AO,39,)</f>
        <v>3</v>
      </c>
      <c r="T431" s="89">
        <f>VLOOKUP(A:A,'staff sales'!C:AR,42,)</f>
        <v>5</v>
      </c>
      <c r="U431" s="89">
        <f>VLOOKUP(A:A,'staff sales'!C:AU,45,)</f>
        <v>2</v>
      </c>
      <c r="V431" s="89">
        <f>VLOOKUP(A:A,'staff sales'!C:AX,48,)</f>
        <v>0</v>
      </c>
      <c r="W431" s="89">
        <f>VLOOKUP(A:A,'staff sales'!C:BA,51,)</f>
        <v>1</v>
      </c>
    </row>
    <row r="432" spans="1:23" x14ac:dyDescent="0.25">
      <c r="A432" s="16">
        <v>1005732514</v>
      </c>
      <c r="B432" s="17" t="s">
        <v>813</v>
      </c>
      <c r="C432" s="18" t="s">
        <v>551</v>
      </c>
      <c r="D432" s="18" t="s">
        <v>551</v>
      </c>
      <c r="E432" s="18" t="s">
        <v>89</v>
      </c>
      <c r="F432" s="18" t="s">
        <v>89</v>
      </c>
      <c r="G432" s="18" t="s">
        <v>1242</v>
      </c>
      <c r="H432" s="18" t="s">
        <v>221</v>
      </c>
      <c r="I432" s="19" t="s">
        <v>531</v>
      </c>
      <c r="J432" s="18">
        <v>13016</v>
      </c>
      <c r="K432" s="88">
        <f>VLOOKUP(A:A,'staff sales'!C:Q,15,)</f>
        <v>0</v>
      </c>
      <c r="L432" s="89">
        <f>VLOOKUP(A:A,'staff sales'!C:T,18,)</f>
        <v>0</v>
      </c>
      <c r="M432" s="89">
        <f>VLOOKUP(A:A,'staff sales'!C:W,21,)</f>
        <v>0</v>
      </c>
      <c r="N432" s="89">
        <f>VLOOKUP(A:A,'staff sales'!C:Z,24,)</f>
        <v>0</v>
      </c>
      <c r="O432" s="89">
        <f>VLOOKUP(A:A,'staff sales'!C:AC,27,)</f>
        <v>0</v>
      </c>
      <c r="P432" s="89">
        <f>VLOOKUP(A:A,'staff sales'!C:AF,30,)</f>
        <v>0</v>
      </c>
      <c r="Q432" s="89">
        <f>VLOOKUP(A:A,'staff sales'!C:AI,33,)</f>
        <v>0</v>
      </c>
      <c r="R432" s="89">
        <f>VLOOKUP(A:A,'staff sales'!C:AL,36,)</f>
        <v>0</v>
      </c>
      <c r="S432" s="89">
        <f>VLOOKUP(A:A,'staff sales'!C:AO,39,)</f>
        <v>0</v>
      </c>
      <c r="T432" s="89">
        <f>VLOOKUP(A:A,'staff sales'!C:AR,42,)</f>
        <v>0</v>
      </c>
      <c r="U432" s="89">
        <f>VLOOKUP(A:A,'staff sales'!C:AU,45,)</f>
        <v>0</v>
      </c>
      <c r="V432" s="89">
        <f>VLOOKUP(A:A,'staff sales'!C:AX,48,)</f>
        <v>0</v>
      </c>
      <c r="W432" s="89">
        <f>VLOOKUP(A:A,'staff sales'!C:BA,51,)</f>
        <v>0</v>
      </c>
    </row>
    <row r="433" spans="1:23" x14ac:dyDescent="0.25">
      <c r="A433" s="16">
        <v>1020043509</v>
      </c>
      <c r="B433" s="17" t="s">
        <v>627</v>
      </c>
      <c r="C433" s="18" t="s">
        <v>554</v>
      </c>
      <c r="D433" s="18" t="s">
        <v>554</v>
      </c>
      <c r="E433" s="18" t="s">
        <v>236</v>
      </c>
      <c r="F433" s="18" t="s">
        <v>236</v>
      </c>
      <c r="G433" s="18" t="s">
        <v>1242</v>
      </c>
      <c r="H433" s="18" t="s">
        <v>221</v>
      </c>
      <c r="I433" s="19" t="s">
        <v>531</v>
      </c>
      <c r="J433" s="18">
        <v>13016</v>
      </c>
      <c r="K433" s="88">
        <f>VLOOKUP(A:A,'staff sales'!C:Q,15,)</f>
        <v>0</v>
      </c>
      <c r="L433" s="89">
        <f>VLOOKUP(A:A,'staff sales'!C:T,18,)</f>
        <v>0</v>
      </c>
      <c r="M433" s="89">
        <f>VLOOKUP(A:A,'staff sales'!C:W,21,)</f>
        <v>0</v>
      </c>
      <c r="N433" s="89">
        <f>VLOOKUP(A:A,'staff sales'!C:Z,24,)</f>
        <v>0</v>
      </c>
      <c r="O433" s="89">
        <f>VLOOKUP(A:A,'staff sales'!C:AC,27,)</f>
        <v>0</v>
      </c>
      <c r="P433" s="89">
        <f>VLOOKUP(A:A,'staff sales'!C:AF,30,)</f>
        <v>0</v>
      </c>
      <c r="Q433" s="89">
        <f>VLOOKUP(A:A,'staff sales'!C:AI,33,)</f>
        <v>0</v>
      </c>
      <c r="R433" s="89">
        <f>VLOOKUP(A:A,'staff sales'!C:AL,36,)</f>
        <v>0</v>
      </c>
      <c r="S433" s="89">
        <f>VLOOKUP(A:A,'staff sales'!C:AO,39,)</f>
        <v>0</v>
      </c>
      <c r="T433" s="89">
        <f>VLOOKUP(A:A,'staff sales'!C:AR,42,)</f>
        <v>0</v>
      </c>
      <c r="U433" s="89">
        <f>VLOOKUP(A:A,'staff sales'!C:AU,45,)</f>
        <v>0</v>
      </c>
      <c r="V433" s="89">
        <f>VLOOKUP(A:A,'staff sales'!C:AX,48,)</f>
        <v>0</v>
      </c>
      <c r="W433" s="89">
        <f>VLOOKUP(A:A,'staff sales'!C:BA,51,)</f>
        <v>0</v>
      </c>
    </row>
    <row r="434" spans="1:23" x14ac:dyDescent="0.25">
      <c r="A434" s="16">
        <v>1082871888</v>
      </c>
      <c r="B434" s="17" t="s">
        <v>602</v>
      </c>
      <c r="C434" s="18" t="s">
        <v>556</v>
      </c>
      <c r="D434" s="18" t="s">
        <v>556</v>
      </c>
      <c r="E434" s="18" t="s">
        <v>276</v>
      </c>
      <c r="F434" s="18" t="s">
        <v>276</v>
      </c>
      <c r="G434" s="18" t="s">
        <v>1242</v>
      </c>
      <c r="H434" s="18" t="s">
        <v>221</v>
      </c>
      <c r="I434" s="19" t="s">
        <v>531</v>
      </c>
      <c r="J434" s="18">
        <v>13016</v>
      </c>
      <c r="K434" s="88">
        <f>VLOOKUP(A:A,'staff sales'!C:Q,15,)</f>
        <v>166956.62000000005</v>
      </c>
      <c r="L434" s="89">
        <f>VLOOKUP(A:A,'staff sales'!C:T,18,)</f>
        <v>3071.73</v>
      </c>
      <c r="M434" s="89">
        <f>VLOOKUP(A:A,'staff sales'!C:W,21,)</f>
        <v>40908.18</v>
      </c>
      <c r="N434" s="89">
        <f>VLOOKUP(A:A,'staff sales'!C:Z,24,)</f>
        <v>0</v>
      </c>
      <c r="O434" s="89">
        <f>VLOOKUP(A:A,'staff sales'!C:AC,27,)</f>
        <v>4</v>
      </c>
      <c r="P434" s="89">
        <f>VLOOKUP(A:A,'staff sales'!C:AF,30,)</f>
        <v>4</v>
      </c>
      <c r="Q434" s="89">
        <f>VLOOKUP(A:A,'staff sales'!C:AI,33,)</f>
        <v>10</v>
      </c>
      <c r="R434" s="89">
        <f>VLOOKUP(A:A,'staff sales'!C:AL,36,)</f>
        <v>1</v>
      </c>
      <c r="S434" s="89">
        <f>VLOOKUP(A:A,'staff sales'!C:AO,39,)</f>
        <v>0</v>
      </c>
      <c r="T434" s="89">
        <f>VLOOKUP(A:A,'staff sales'!C:AR,42,)</f>
        <v>13</v>
      </c>
      <c r="U434" s="89">
        <f>VLOOKUP(A:A,'staff sales'!C:AU,45,)</f>
        <v>2</v>
      </c>
      <c r="V434" s="89">
        <f>VLOOKUP(A:A,'staff sales'!C:AX,48,)</f>
        <v>0</v>
      </c>
      <c r="W434" s="89">
        <f>VLOOKUP(A:A,'staff sales'!C:BA,51,)</f>
        <v>18</v>
      </c>
    </row>
    <row r="435" spans="1:23" x14ac:dyDescent="0.25">
      <c r="A435" s="16">
        <v>1053396931</v>
      </c>
      <c r="B435" s="17" t="s">
        <v>632</v>
      </c>
      <c r="C435" s="18" t="s">
        <v>556</v>
      </c>
      <c r="D435" s="18" t="s">
        <v>556</v>
      </c>
      <c r="E435" s="18" t="s">
        <v>312</v>
      </c>
      <c r="F435" s="18" t="s">
        <v>312</v>
      </c>
      <c r="G435" s="18" t="s">
        <v>1242</v>
      </c>
      <c r="H435" s="18" t="s">
        <v>221</v>
      </c>
      <c r="I435" s="19" t="s">
        <v>531</v>
      </c>
      <c r="J435" s="18">
        <v>13016</v>
      </c>
      <c r="K435" s="88">
        <f>VLOOKUP(A:A,'staff sales'!C:Q,15,)</f>
        <v>81140.02</v>
      </c>
      <c r="L435" s="89">
        <f>VLOOKUP(A:A,'staff sales'!C:T,18,)</f>
        <v>10346.09</v>
      </c>
      <c r="M435" s="89">
        <f>VLOOKUP(A:A,'staff sales'!C:W,21,)</f>
        <v>15996.960000000003</v>
      </c>
      <c r="N435" s="89">
        <f>VLOOKUP(A:A,'staff sales'!C:Z,24,)</f>
        <v>350</v>
      </c>
      <c r="O435" s="89">
        <f>VLOOKUP(A:A,'staff sales'!C:AC,27,)</f>
        <v>31</v>
      </c>
      <c r="P435" s="89">
        <f>VLOOKUP(A:A,'staff sales'!C:AF,30,)</f>
        <v>6</v>
      </c>
      <c r="Q435" s="89">
        <f>VLOOKUP(A:A,'staff sales'!C:AI,33,)</f>
        <v>104</v>
      </c>
      <c r="R435" s="89">
        <f>VLOOKUP(A:A,'staff sales'!C:AL,36,)</f>
        <v>2</v>
      </c>
      <c r="S435" s="89">
        <f>VLOOKUP(A:A,'staff sales'!C:AO,39,)</f>
        <v>4</v>
      </c>
      <c r="T435" s="89">
        <f>VLOOKUP(A:A,'staff sales'!C:AR,42,)</f>
        <v>7</v>
      </c>
      <c r="U435" s="89">
        <f>VLOOKUP(A:A,'staff sales'!C:AU,45,)</f>
        <v>7</v>
      </c>
      <c r="V435" s="89">
        <f>VLOOKUP(A:A,'staff sales'!C:AX,48,)</f>
        <v>0</v>
      </c>
      <c r="W435" s="89">
        <f>VLOOKUP(A:A,'staff sales'!C:BA,51,)</f>
        <v>4</v>
      </c>
    </row>
    <row r="436" spans="1:23" x14ac:dyDescent="0.25">
      <c r="A436" s="16">
        <v>1049619107</v>
      </c>
      <c r="B436" s="17" t="s">
        <v>635</v>
      </c>
      <c r="C436" s="18" t="s">
        <v>556</v>
      </c>
      <c r="D436" s="18" t="s">
        <v>556</v>
      </c>
      <c r="E436" s="18" t="s">
        <v>309</v>
      </c>
      <c r="F436" s="18" t="s">
        <v>309</v>
      </c>
      <c r="G436" s="18" t="s">
        <v>1242</v>
      </c>
      <c r="H436" s="18" t="s">
        <v>221</v>
      </c>
      <c r="I436" s="19" t="s">
        <v>531</v>
      </c>
      <c r="J436" s="18">
        <v>13016</v>
      </c>
      <c r="K436" s="88">
        <f>VLOOKUP(A:A,'staff sales'!C:Q,15,)</f>
        <v>129194.16999999998</v>
      </c>
      <c r="L436" s="89">
        <f>VLOOKUP(A:A,'staff sales'!C:T,18,)</f>
        <v>3803.18</v>
      </c>
      <c r="M436" s="89">
        <f>VLOOKUP(A:A,'staff sales'!C:W,21,)</f>
        <v>20781.780000000002</v>
      </c>
      <c r="N436" s="89">
        <f>VLOOKUP(A:A,'staff sales'!C:Z,24,)</f>
        <v>0</v>
      </c>
      <c r="O436" s="89">
        <f>VLOOKUP(A:A,'staff sales'!C:AC,27,)</f>
        <v>11</v>
      </c>
      <c r="P436" s="89">
        <f>VLOOKUP(A:A,'staff sales'!C:AF,30,)</f>
        <v>1</v>
      </c>
      <c r="Q436" s="89">
        <f>VLOOKUP(A:A,'staff sales'!C:AI,33,)</f>
        <v>59</v>
      </c>
      <c r="R436" s="89">
        <f>VLOOKUP(A:A,'staff sales'!C:AL,36,)</f>
        <v>1</v>
      </c>
      <c r="S436" s="89">
        <f>VLOOKUP(A:A,'staff sales'!C:AO,39,)</f>
        <v>0</v>
      </c>
      <c r="T436" s="89">
        <f>VLOOKUP(A:A,'staff sales'!C:AR,42,)</f>
        <v>7</v>
      </c>
      <c r="U436" s="89">
        <f>VLOOKUP(A:A,'staff sales'!C:AU,45,)</f>
        <v>6</v>
      </c>
      <c r="V436" s="89">
        <f>VLOOKUP(A:A,'staff sales'!C:AX,48,)</f>
        <v>0</v>
      </c>
      <c r="W436" s="89">
        <f>VLOOKUP(A:A,'staff sales'!C:BA,51,)</f>
        <v>4</v>
      </c>
    </row>
    <row r="437" spans="1:23" x14ac:dyDescent="0.25">
      <c r="A437" s="16">
        <v>1002668026</v>
      </c>
      <c r="B437" s="17" t="s">
        <v>630</v>
      </c>
      <c r="C437" s="18" t="s">
        <v>556</v>
      </c>
      <c r="D437" s="18" t="s">
        <v>556</v>
      </c>
      <c r="E437" s="18" t="s">
        <v>235</v>
      </c>
      <c r="F437" s="18" t="s">
        <v>235</v>
      </c>
      <c r="G437" s="18" t="s">
        <v>1242</v>
      </c>
      <c r="H437" s="18" t="s">
        <v>221</v>
      </c>
      <c r="I437" s="19" t="s">
        <v>531</v>
      </c>
      <c r="J437" s="18">
        <v>13016</v>
      </c>
      <c r="K437" s="88">
        <f>VLOOKUP(A:A,'staff sales'!C:Q,15,)</f>
        <v>93872.2</v>
      </c>
      <c r="L437" s="89">
        <f>VLOOKUP(A:A,'staff sales'!C:T,18,)</f>
        <v>30405.230000000003</v>
      </c>
      <c r="M437" s="89">
        <f>VLOOKUP(A:A,'staff sales'!C:W,21,)</f>
        <v>12037.349999999999</v>
      </c>
      <c r="N437" s="89">
        <f>VLOOKUP(A:A,'staff sales'!C:Z,24,)</f>
        <v>0</v>
      </c>
      <c r="O437" s="89">
        <f>VLOOKUP(A:A,'staff sales'!C:AC,27,)</f>
        <v>21</v>
      </c>
      <c r="P437" s="89">
        <f>VLOOKUP(A:A,'staff sales'!C:AF,30,)</f>
        <v>2</v>
      </c>
      <c r="Q437" s="89">
        <f>VLOOKUP(A:A,'staff sales'!C:AI,33,)</f>
        <v>47</v>
      </c>
      <c r="R437" s="89">
        <f>VLOOKUP(A:A,'staff sales'!C:AL,36,)</f>
        <v>4</v>
      </c>
      <c r="S437" s="89">
        <f>VLOOKUP(A:A,'staff sales'!C:AO,39,)</f>
        <v>0</v>
      </c>
      <c r="T437" s="89">
        <f>VLOOKUP(A:A,'staff sales'!C:AR,42,)</f>
        <v>2</v>
      </c>
      <c r="U437" s="89">
        <f>VLOOKUP(A:A,'staff sales'!C:AU,45,)</f>
        <v>0</v>
      </c>
      <c r="V437" s="89">
        <f>VLOOKUP(A:A,'staff sales'!C:AX,48,)</f>
        <v>0</v>
      </c>
      <c r="W437" s="89">
        <f>VLOOKUP(A:A,'staff sales'!C:BA,51,)</f>
        <v>5</v>
      </c>
    </row>
    <row r="438" spans="1:23" x14ac:dyDescent="0.25">
      <c r="A438" s="16">
        <v>1049816349</v>
      </c>
      <c r="B438" s="17" t="s">
        <v>601</v>
      </c>
      <c r="C438" s="18" t="s">
        <v>554</v>
      </c>
      <c r="D438" s="18" t="s">
        <v>554</v>
      </c>
      <c r="E438" s="18" t="s">
        <v>273</v>
      </c>
      <c r="F438" s="18" t="s">
        <v>274</v>
      </c>
      <c r="G438" s="18" t="s">
        <v>1242</v>
      </c>
      <c r="H438" s="18" t="s">
        <v>221</v>
      </c>
      <c r="I438" s="19" t="s">
        <v>531</v>
      </c>
      <c r="J438" s="18">
        <v>13016</v>
      </c>
      <c r="K438" s="88">
        <f>VLOOKUP(A:A,'staff sales'!C:Q,15,)</f>
        <v>0</v>
      </c>
      <c r="L438" s="89">
        <f>VLOOKUP(A:A,'staff sales'!C:T,18,)</f>
        <v>0</v>
      </c>
      <c r="M438" s="89">
        <f>VLOOKUP(A:A,'staff sales'!C:W,21,)</f>
        <v>0</v>
      </c>
      <c r="N438" s="89">
        <f>VLOOKUP(A:A,'staff sales'!C:Z,24,)</f>
        <v>0</v>
      </c>
      <c r="O438" s="89">
        <f>VLOOKUP(A:A,'staff sales'!C:AC,27,)</f>
        <v>0</v>
      </c>
      <c r="P438" s="89">
        <f>VLOOKUP(A:A,'staff sales'!C:AF,30,)</f>
        <v>0</v>
      </c>
      <c r="Q438" s="89">
        <f>VLOOKUP(A:A,'staff sales'!C:AI,33,)</f>
        <v>0</v>
      </c>
      <c r="R438" s="89">
        <f>VLOOKUP(A:A,'staff sales'!C:AL,36,)</f>
        <v>0</v>
      </c>
      <c r="S438" s="89">
        <f>VLOOKUP(A:A,'staff sales'!C:AO,39,)</f>
        <v>1</v>
      </c>
      <c r="T438" s="89">
        <f>VLOOKUP(A:A,'staff sales'!C:AR,42,)</f>
        <v>0</v>
      </c>
      <c r="U438" s="89">
        <f>VLOOKUP(A:A,'staff sales'!C:AU,45,)</f>
        <v>0</v>
      </c>
      <c r="V438" s="89">
        <f>VLOOKUP(A:A,'staff sales'!C:AX,48,)</f>
        <v>0</v>
      </c>
      <c r="W438" s="89">
        <f>VLOOKUP(A:A,'staff sales'!C:BA,51,)</f>
        <v>0</v>
      </c>
    </row>
    <row r="439" spans="1:23" x14ac:dyDescent="0.25">
      <c r="A439" s="16">
        <v>1064784570</v>
      </c>
      <c r="B439" s="17" t="s">
        <v>634</v>
      </c>
      <c r="C439" s="18" t="s">
        <v>556</v>
      </c>
      <c r="D439" s="18" t="s">
        <v>556</v>
      </c>
      <c r="E439" s="18" t="s">
        <v>399</v>
      </c>
      <c r="F439" s="18" t="s">
        <v>399</v>
      </c>
      <c r="G439" s="18" t="s">
        <v>1242</v>
      </c>
      <c r="H439" s="18" t="s">
        <v>221</v>
      </c>
      <c r="I439" s="19" t="s">
        <v>531</v>
      </c>
      <c r="J439" s="18">
        <v>13016</v>
      </c>
      <c r="K439" s="88">
        <f>VLOOKUP(A:A,'staff sales'!C:Q,15,)</f>
        <v>72894.8</v>
      </c>
      <c r="L439" s="89">
        <f>VLOOKUP(A:A,'staff sales'!C:T,18,)</f>
        <v>3335.96</v>
      </c>
      <c r="M439" s="89">
        <f>VLOOKUP(A:A,'staff sales'!C:W,21,)</f>
        <v>6582.2700000000023</v>
      </c>
      <c r="N439" s="89">
        <f>VLOOKUP(A:A,'staff sales'!C:Z,24,)</f>
        <v>0</v>
      </c>
      <c r="O439" s="89">
        <f>VLOOKUP(A:A,'staff sales'!C:AC,27,)</f>
        <v>11</v>
      </c>
      <c r="P439" s="89">
        <f>VLOOKUP(A:A,'staff sales'!C:AF,30,)</f>
        <v>6</v>
      </c>
      <c r="Q439" s="89">
        <f>VLOOKUP(A:A,'staff sales'!C:AI,33,)</f>
        <v>40</v>
      </c>
      <c r="R439" s="89">
        <f>VLOOKUP(A:A,'staff sales'!C:AL,36,)</f>
        <v>2</v>
      </c>
      <c r="S439" s="89">
        <f>VLOOKUP(A:A,'staff sales'!C:AO,39,)</f>
        <v>1</v>
      </c>
      <c r="T439" s="89">
        <f>VLOOKUP(A:A,'staff sales'!C:AR,42,)</f>
        <v>2</v>
      </c>
      <c r="U439" s="89">
        <f>VLOOKUP(A:A,'staff sales'!C:AU,45,)</f>
        <v>15</v>
      </c>
      <c r="V439" s="89">
        <f>VLOOKUP(A:A,'staff sales'!C:AX,48,)</f>
        <v>0</v>
      </c>
      <c r="W439" s="89">
        <f>VLOOKUP(A:A,'staff sales'!C:BA,51,)</f>
        <v>3</v>
      </c>
    </row>
    <row r="440" spans="1:23" x14ac:dyDescent="0.25">
      <c r="A440" s="16">
        <v>1074663806</v>
      </c>
      <c r="B440" s="17" t="s">
        <v>625</v>
      </c>
      <c r="C440" s="18" t="s">
        <v>556</v>
      </c>
      <c r="D440" s="18" t="s">
        <v>556</v>
      </c>
      <c r="E440" s="18" t="s">
        <v>420</v>
      </c>
      <c r="F440" s="18" t="s">
        <v>421</v>
      </c>
      <c r="G440" s="18" t="s">
        <v>1242</v>
      </c>
      <c r="H440" s="18" t="s">
        <v>221</v>
      </c>
      <c r="I440" s="19" t="s">
        <v>531</v>
      </c>
      <c r="J440" s="18">
        <v>13016</v>
      </c>
      <c r="K440" s="88">
        <f>VLOOKUP(A:A,'staff sales'!C:Q,15,)</f>
        <v>139047.88</v>
      </c>
      <c r="L440" s="89">
        <f>VLOOKUP(A:A,'staff sales'!C:T,18,)</f>
        <v>0</v>
      </c>
      <c r="M440" s="89">
        <f>VLOOKUP(A:A,'staff sales'!C:W,21,)</f>
        <v>16199.11</v>
      </c>
      <c r="N440" s="89">
        <f>VLOOKUP(A:A,'staff sales'!C:Z,24,)</f>
        <v>0</v>
      </c>
      <c r="O440" s="89">
        <f>VLOOKUP(A:A,'staff sales'!C:AC,27,)</f>
        <v>8</v>
      </c>
      <c r="P440" s="89">
        <f>VLOOKUP(A:A,'staff sales'!C:AF,30,)</f>
        <v>3</v>
      </c>
      <c r="Q440" s="89">
        <f>VLOOKUP(A:A,'staff sales'!C:AI,33,)</f>
        <v>19</v>
      </c>
      <c r="R440" s="89">
        <f>VLOOKUP(A:A,'staff sales'!C:AL,36,)</f>
        <v>1</v>
      </c>
      <c r="S440" s="89">
        <f>VLOOKUP(A:A,'staff sales'!C:AO,39,)</f>
        <v>0</v>
      </c>
      <c r="T440" s="89">
        <f>VLOOKUP(A:A,'staff sales'!C:AR,42,)</f>
        <v>2</v>
      </c>
      <c r="U440" s="89">
        <f>VLOOKUP(A:A,'staff sales'!C:AU,45,)</f>
        <v>2</v>
      </c>
      <c r="V440" s="89">
        <f>VLOOKUP(A:A,'staff sales'!C:AX,48,)</f>
        <v>0</v>
      </c>
      <c r="W440" s="89">
        <f>VLOOKUP(A:A,'staff sales'!C:BA,51,)</f>
        <v>3</v>
      </c>
    </row>
    <row r="441" spans="1:23" x14ac:dyDescent="0.25">
      <c r="A441" s="16">
        <v>1093770830</v>
      </c>
      <c r="B441" s="17" t="s">
        <v>628</v>
      </c>
      <c r="C441" s="18" t="s">
        <v>556</v>
      </c>
      <c r="D441" s="18" t="s">
        <v>556</v>
      </c>
      <c r="E441" s="18" t="s">
        <v>398</v>
      </c>
      <c r="F441" s="18" t="s">
        <v>398</v>
      </c>
      <c r="G441" s="18" t="s">
        <v>1242</v>
      </c>
      <c r="H441" s="18" t="s">
        <v>221</v>
      </c>
      <c r="I441" s="19" t="s">
        <v>531</v>
      </c>
      <c r="J441" s="18">
        <v>13016</v>
      </c>
      <c r="K441" s="88">
        <f>VLOOKUP(A:A,'staff sales'!C:Q,15,)</f>
        <v>76946.13</v>
      </c>
      <c r="L441" s="89">
        <f>VLOOKUP(A:A,'staff sales'!C:T,18,)</f>
        <v>7324.32</v>
      </c>
      <c r="M441" s="89">
        <f>VLOOKUP(A:A,'staff sales'!C:W,21,)</f>
        <v>5296.9500000000007</v>
      </c>
      <c r="N441" s="89">
        <f>VLOOKUP(A:A,'staff sales'!C:Z,24,)</f>
        <v>0</v>
      </c>
      <c r="O441" s="89">
        <f>VLOOKUP(A:A,'staff sales'!C:AC,27,)</f>
        <v>23</v>
      </c>
      <c r="P441" s="89">
        <f>VLOOKUP(A:A,'staff sales'!C:AF,30,)</f>
        <v>0</v>
      </c>
      <c r="Q441" s="89">
        <f>VLOOKUP(A:A,'staff sales'!C:AI,33,)</f>
        <v>27</v>
      </c>
      <c r="R441" s="89">
        <f>VLOOKUP(A:A,'staff sales'!C:AL,36,)</f>
        <v>1</v>
      </c>
      <c r="S441" s="89">
        <f>VLOOKUP(A:A,'staff sales'!C:AO,39,)</f>
        <v>1</v>
      </c>
      <c r="T441" s="89">
        <f>VLOOKUP(A:A,'staff sales'!C:AR,42,)</f>
        <v>1</v>
      </c>
      <c r="U441" s="89">
        <f>VLOOKUP(A:A,'staff sales'!C:AU,45,)</f>
        <v>5</v>
      </c>
      <c r="V441" s="89">
        <f>VLOOKUP(A:A,'staff sales'!C:AX,48,)</f>
        <v>0</v>
      </c>
      <c r="W441" s="89">
        <f>VLOOKUP(A:A,'staff sales'!C:BA,51,)</f>
        <v>2</v>
      </c>
    </row>
    <row r="442" spans="1:23" x14ac:dyDescent="0.25">
      <c r="A442" s="16">
        <v>1033108224</v>
      </c>
      <c r="B442" s="17" t="s">
        <v>629</v>
      </c>
      <c r="C442" s="18" t="s">
        <v>556</v>
      </c>
      <c r="D442" s="18" t="s">
        <v>556</v>
      </c>
      <c r="E442" s="18" t="s">
        <v>275</v>
      </c>
      <c r="F442" s="18" t="s">
        <v>275</v>
      </c>
      <c r="G442" s="18" t="s">
        <v>1242</v>
      </c>
      <c r="H442" s="18" t="s">
        <v>221</v>
      </c>
      <c r="I442" s="19" t="s">
        <v>531</v>
      </c>
      <c r="J442" s="18">
        <v>13016</v>
      </c>
      <c r="K442" s="88">
        <f>VLOOKUP(A:A,'staff sales'!C:Q,15,)</f>
        <v>163083.51000000004</v>
      </c>
      <c r="L442" s="89">
        <f>VLOOKUP(A:A,'staff sales'!C:T,18,)</f>
        <v>6042.6100000000006</v>
      </c>
      <c r="M442" s="89">
        <f>VLOOKUP(A:A,'staff sales'!C:W,21,)</f>
        <v>26252.15</v>
      </c>
      <c r="N442" s="89">
        <f>VLOOKUP(A:A,'staff sales'!C:Z,24,)</f>
        <v>0</v>
      </c>
      <c r="O442" s="89">
        <f>VLOOKUP(A:A,'staff sales'!C:AC,27,)</f>
        <v>15</v>
      </c>
      <c r="P442" s="89">
        <f>VLOOKUP(A:A,'staff sales'!C:AF,30,)</f>
        <v>1</v>
      </c>
      <c r="Q442" s="89">
        <f>VLOOKUP(A:A,'staff sales'!C:AI,33,)</f>
        <v>58</v>
      </c>
      <c r="R442" s="89">
        <f>VLOOKUP(A:A,'staff sales'!C:AL,36,)</f>
        <v>2</v>
      </c>
      <c r="S442" s="89">
        <f>VLOOKUP(A:A,'staff sales'!C:AO,39,)</f>
        <v>1</v>
      </c>
      <c r="T442" s="89">
        <f>VLOOKUP(A:A,'staff sales'!C:AR,42,)</f>
        <v>6</v>
      </c>
      <c r="U442" s="89">
        <f>VLOOKUP(A:A,'staff sales'!C:AU,45,)</f>
        <v>6</v>
      </c>
      <c r="V442" s="89">
        <f>VLOOKUP(A:A,'staff sales'!C:AX,48,)</f>
        <v>0</v>
      </c>
      <c r="W442" s="89">
        <f>VLOOKUP(A:A,'staff sales'!C:BA,51,)</f>
        <v>10</v>
      </c>
    </row>
    <row r="443" spans="1:23" x14ac:dyDescent="0.25">
      <c r="A443" s="16">
        <v>1006984684</v>
      </c>
      <c r="B443" s="17" t="s">
        <v>679</v>
      </c>
      <c r="C443" s="18" t="s">
        <v>551</v>
      </c>
      <c r="D443" s="18" t="s">
        <v>551</v>
      </c>
      <c r="E443" s="18" t="s">
        <v>165</v>
      </c>
      <c r="F443" s="18" t="s">
        <v>165</v>
      </c>
      <c r="G443" s="18" t="s">
        <v>1242</v>
      </c>
      <c r="H443" s="18" t="s">
        <v>221</v>
      </c>
      <c r="I443" s="19" t="s">
        <v>307</v>
      </c>
      <c r="J443" s="18">
        <v>13012</v>
      </c>
      <c r="K443" s="88">
        <f>VLOOKUP(A:A,'staff sales'!C:Q,15,)</f>
        <v>0</v>
      </c>
      <c r="L443" s="89">
        <f>VLOOKUP(A:A,'staff sales'!C:T,18,)</f>
        <v>0</v>
      </c>
      <c r="M443" s="89">
        <f>VLOOKUP(A:A,'staff sales'!C:W,21,)</f>
        <v>0</v>
      </c>
      <c r="N443" s="89">
        <f>VLOOKUP(A:A,'staff sales'!C:Z,24,)</f>
        <v>0</v>
      </c>
      <c r="O443" s="89">
        <f>VLOOKUP(A:A,'staff sales'!C:AC,27,)</f>
        <v>1</v>
      </c>
      <c r="P443" s="89">
        <f>VLOOKUP(A:A,'staff sales'!C:AF,30,)</f>
        <v>0</v>
      </c>
      <c r="Q443" s="89">
        <f>VLOOKUP(A:A,'staff sales'!C:AI,33,)</f>
        <v>16</v>
      </c>
      <c r="R443" s="89">
        <f>VLOOKUP(A:A,'staff sales'!C:AL,36,)</f>
        <v>0</v>
      </c>
      <c r="S443" s="89">
        <f>VLOOKUP(A:A,'staff sales'!C:AO,39,)</f>
        <v>0</v>
      </c>
      <c r="T443" s="89">
        <f>VLOOKUP(A:A,'staff sales'!C:AR,42,)</f>
        <v>0</v>
      </c>
      <c r="U443" s="89">
        <f>VLOOKUP(A:A,'staff sales'!C:AU,45,)</f>
        <v>2</v>
      </c>
      <c r="V443" s="89">
        <f>VLOOKUP(A:A,'staff sales'!C:AX,48,)</f>
        <v>0</v>
      </c>
      <c r="W443" s="89">
        <f>VLOOKUP(A:A,'staff sales'!C:BA,51,)</f>
        <v>0</v>
      </c>
    </row>
    <row r="444" spans="1:23" x14ac:dyDescent="0.25">
      <c r="A444" s="16">
        <v>1075861979</v>
      </c>
      <c r="B444" s="17" t="s">
        <v>776</v>
      </c>
      <c r="C444" s="18" t="s">
        <v>556</v>
      </c>
      <c r="D444" s="18" t="s">
        <v>556</v>
      </c>
      <c r="E444" s="18" t="s">
        <v>62</v>
      </c>
      <c r="F444" s="18" t="s">
        <v>62</v>
      </c>
      <c r="G444" s="18" t="s">
        <v>1242</v>
      </c>
      <c r="H444" s="18" t="s">
        <v>221</v>
      </c>
      <c r="I444" s="19" t="s">
        <v>307</v>
      </c>
      <c r="J444" s="18">
        <v>13012</v>
      </c>
      <c r="K444" s="88">
        <f>VLOOKUP(A:A,'staff sales'!C:Q,15,)</f>
        <v>99059.19</v>
      </c>
      <c r="L444" s="89">
        <f>VLOOKUP(A:A,'staff sales'!C:T,18,)</f>
        <v>4568.7</v>
      </c>
      <c r="M444" s="89">
        <f>VLOOKUP(A:A,'staff sales'!C:W,21,)</f>
        <v>35207.269999999997</v>
      </c>
      <c r="N444" s="89">
        <f>VLOOKUP(A:A,'staff sales'!C:Z,24,)</f>
        <v>0</v>
      </c>
      <c r="O444" s="89">
        <f>VLOOKUP(A:A,'staff sales'!C:AC,27,)</f>
        <v>11</v>
      </c>
      <c r="P444" s="89">
        <f>VLOOKUP(A:A,'staff sales'!C:AF,30,)</f>
        <v>1</v>
      </c>
      <c r="Q444" s="89">
        <f>VLOOKUP(A:A,'staff sales'!C:AI,33,)</f>
        <v>122</v>
      </c>
      <c r="R444" s="89">
        <f>VLOOKUP(A:A,'staff sales'!C:AL,36,)</f>
        <v>1</v>
      </c>
      <c r="S444" s="89">
        <f>VLOOKUP(A:A,'staff sales'!C:AO,39,)</f>
        <v>5</v>
      </c>
      <c r="T444" s="89">
        <f>VLOOKUP(A:A,'staff sales'!C:AR,42,)</f>
        <v>5</v>
      </c>
      <c r="U444" s="89">
        <f>VLOOKUP(A:A,'staff sales'!C:AU,45,)</f>
        <v>1</v>
      </c>
      <c r="V444" s="89">
        <f>VLOOKUP(A:A,'staff sales'!C:AX,48,)</f>
        <v>0</v>
      </c>
      <c r="W444" s="89">
        <f>VLOOKUP(A:A,'staff sales'!C:BA,51,)</f>
        <v>9</v>
      </c>
    </row>
    <row r="445" spans="1:23" x14ac:dyDescent="0.25">
      <c r="A445" s="16">
        <v>1078230370</v>
      </c>
      <c r="B445" s="17" t="s">
        <v>637</v>
      </c>
      <c r="C445" s="18" t="s">
        <v>556</v>
      </c>
      <c r="D445" s="18" t="s">
        <v>556</v>
      </c>
      <c r="E445" s="18" t="s">
        <v>411</v>
      </c>
      <c r="F445" s="18" t="s">
        <v>411</v>
      </c>
      <c r="G445" s="18" t="s">
        <v>1242</v>
      </c>
      <c r="H445" s="18" t="s">
        <v>221</v>
      </c>
      <c r="I445" s="19" t="s">
        <v>307</v>
      </c>
      <c r="J445" s="18">
        <v>13012</v>
      </c>
      <c r="K445" s="88">
        <f>VLOOKUP(A:A,'staff sales'!C:Q,15,)</f>
        <v>62173.950000000004</v>
      </c>
      <c r="L445" s="89">
        <f>VLOOKUP(A:A,'staff sales'!C:T,18,)</f>
        <v>1216.52</v>
      </c>
      <c r="M445" s="89">
        <f>VLOOKUP(A:A,'staff sales'!C:W,21,)</f>
        <v>8190.4000000000005</v>
      </c>
      <c r="N445" s="89">
        <f>VLOOKUP(A:A,'staff sales'!C:Z,24,)</f>
        <v>120</v>
      </c>
      <c r="O445" s="89">
        <f>VLOOKUP(A:A,'staff sales'!C:AC,27,)</f>
        <v>4</v>
      </c>
      <c r="P445" s="89">
        <f>VLOOKUP(A:A,'staff sales'!C:AF,30,)</f>
        <v>0</v>
      </c>
      <c r="Q445" s="89">
        <f>VLOOKUP(A:A,'staff sales'!C:AI,33,)</f>
        <v>31</v>
      </c>
      <c r="R445" s="89">
        <f>VLOOKUP(A:A,'staff sales'!C:AL,36,)</f>
        <v>1</v>
      </c>
      <c r="S445" s="89">
        <f>VLOOKUP(A:A,'staff sales'!C:AO,39,)</f>
        <v>5</v>
      </c>
      <c r="T445" s="89">
        <f>VLOOKUP(A:A,'staff sales'!C:AR,42,)</f>
        <v>1</v>
      </c>
      <c r="U445" s="89">
        <f>VLOOKUP(A:A,'staff sales'!C:AU,45,)</f>
        <v>2</v>
      </c>
      <c r="V445" s="89">
        <f>VLOOKUP(A:A,'staff sales'!C:AX,48,)</f>
        <v>0</v>
      </c>
      <c r="W445" s="89">
        <f>VLOOKUP(A:A,'staff sales'!C:BA,51,)</f>
        <v>0</v>
      </c>
    </row>
    <row r="446" spans="1:23" x14ac:dyDescent="0.25">
      <c r="A446" s="16">
        <v>1009361062</v>
      </c>
      <c r="B446" s="17" t="s">
        <v>638</v>
      </c>
      <c r="C446" s="18" t="s">
        <v>556</v>
      </c>
      <c r="D446" s="18" t="s">
        <v>556</v>
      </c>
      <c r="E446" s="18" t="s">
        <v>413</v>
      </c>
      <c r="F446" s="18" t="s">
        <v>414</v>
      </c>
      <c r="G446" s="18" t="s">
        <v>1242</v>
      </c>
      <c r="H446" s="18" t="s">
        <v>221</v>
      </c>
      <c r="I446" s="19" t="s">
        <v>307</v>
      </c>
      <c r="J446" s="18">
        <v>13012</v>
      </c>
      <c r="K446" s="88">
        <f>VLOOKUP(A:A,'staff sales'!C:Q,15,)</f>
        <v>118024.41000000003</v>
      </c>
      <c r="L446" s="89">
        <f>VLOOKUP(A:A,'staff sales'!C:T,18,)</f>
        <v>8228.4</v>
      </c>
      <c r="M446" s="89">
        <f>VLOOKUP(A:A,'staff sales'!C:W,21,)</f>
        <v>32067.289999999997</v>
      </c>
      <c r="N446" s="89">
        <f>VLOOKUP(A:A,'staff sales'!C:Z,24,)</f>
        <v>0</v>
      </c>
      <c r="O446" s="89">
        <f>VLOOKUP(A:A,'staff sales'!C:AC,27,)</f>
        <v>7</v>
      </c>
      <c r="P446" s="89">
        <f>VLOOKUP(A:A,'staff sales'!C:AF,30,)</f>
        <v>4</v>
      </c>
      <c r="Q446" s="89">
        <f>VLOOKUP(A:A,'staff sales'!C:AI,33,)</f>
        <v>102</v>
      </c>
      <c r="R446" s="89">
        <f>VLOOKUP(A:A,'staff sales'!C:AL,36,)</f>
        <v>1</v>
      </c>
      <c r="S446" s="89">
        <f>VLOOKUP(A:A,'staff sales'!C:AO,39,)</f>
        <v>6</v>
      </c>
      <c r="T446" s="89">
        <f>VLOOKUP(A:A,'staff sales'!C:AR,42,)</f>
        <v>6</v>
      </c>
      <c r="U446" s="89">
        <f>VLOOKUP(A:A,'staff sales'!C:AU,45,)</f>
        <v>3</v>
      </c>
      <c r="V446" s="89">
        <f>VLOOKUP(A:A,'staff sales'!C:AX,48,)</f>
        <v>0</v>
      </c>
      <c r="W446" s="89">
        <f>VLOOKUP(A:A,'staff sales'!C:BA,51,)</f>
        <v>3</v>
      </c>
    </row>
    <row r="447" spans="1:23" x14ac:dyDescent="0.25">
      <c r="A447" s="16">
        <v>1076380581</v>
      </c>
      <c r="B447" s="17" t="s">
        <v>1217</v>
      </c>
      <c r="C447" s="18" t="s">
        <v>556</v>
      </c>
      <c r="D447" s="18" t="s">
        <v>556</v>
      </c>
      <c r="E447" s="18" t="s">
        <v>299</v>
      </c>
      <c r="F447" s="18" t="s">
        <v>300</v>
      </c>
      <c r="G447" s="18" t="s">
        <v>1242</v>
      </c>
      <c r="H447" s="18" t="s">
        <v>221</v>
      </c>
      <c r="I447" s="19" t="s">
        <v>307</v>
      </c>
      <c r="J447" s="18">
        <v>13012</v>
      </c>
      <c r="K447" s="88">
        <f>VLOOKUP(A:A,'staff sales'!C:Q,15,)</f>
        <v>138771.35</v>
      </c>
      <c r="L447" s="89">
        <f>VLOOKUP(A:A,'staff sales'!C:T,18,)</f>
        <v>7214.78</v>
      </c>
      <c r="M447" s="89">
        <f>VLOOKUP(A:A,'staff sales'!C:W,21,)</f>
        <v>26402.65</v>
      </c>
      <c r="N447" s="89">
        <f>VLOOKUP(A:A,'staff sales'!C:Z,24,)</f>
        <v>0</v>
      </c>
      <c r="O447" s="89">
        <f>VLOOKUP(A:A,'staff sales'!C:AC,27,)</f>
        <v>19</v>
      </c>
      <c r="P447" s="89">
        <f>VLOOKUP(A:A,'staff sales'!C:AF,30,)</f>
        <v>6</v>
      </c>
      <c r="Q447" s="89">
        <f>VLOOKUP(A:A,'staff sales'!C:AI,33,)</f>
        <v>168</v>
      </c>
      <c r="R447" s="89">
        <f>VLOOKUP(A:A,'staff sales'!C:AL,36,)</f>
        <v>4</v>
      </c>
      <c r="S447" s="89">
        <f>VLOOKUP(A:A,'staff sales'!C:AO,39,)</f>
        <v>2</v>
      </c>
      <c r="T447" s="89">
        <f>VLOOKUP(A:A,'staff sales'!C:AR,42,)</f>
        <v>4</v>
      </c>
      <c r="U447" s="89">
        <f>VLOOKUP(A:A,'staff sales'!C:AU,45,)</f>
        <v>4</v>
      </c>
      <c r="V447" s="89">
        <f>VLOOKUP(A:A,'staff sales'!C:AX,48,)</f>
        <v>0</v>
      </c>
      <c r="W447" s="89">
        <f>VLOOKUP(A:A,'staff sales'!C:BA,51,)</f>
        <v>5</v>
      </c>
    </row>
    <row r="448" spans="1:23" x14ac:dyDescent="0.25">
      <c r="A448" s="16"/>
      <c r="B448" s="17"/>
      <c r="C448" s="18"/>
      <c r="D448" s="18"/>
      <c r="E448" s="18"/>
      <c r="F448" s="18"/>
      <c r="G448" s="18"/>
      <c r="H448" s="18"/>
      <c r="I448" s="19"/>
      <c r="J448" s="18"/>
      <c r="K448" s="88">
        <f>VLOOKUP(A:A,'staff sales'!C:Q,15,)</f>
        <v>0</v>
      </c>
      <c r="L448" s="89">
        <f>VLOOKUP(A:A,'staff sales'!C:T,18,)</f>
        <v>0</v>
      </c>
      <c r="M448" s="89">
        <f>VLOOKUP(A:A,'staff sales'!C:W,21,)</f>
        <v>0</v>
      </c>
      <c r="N448" s="89">
        <f>VLOOKUP(A:A,'staff sales'!C:Z,24,)</f>
        <v>0</v>
      </c>
      <c r="O448" s="89">
        <f>VLOOKUP(A:A,'staff sales'!C:AC,27,)</f>
        <v>0</v>
      </c>
      <c r="P448" s="89">
        <f>VLOOKUP(A:A,'staff sales'!C:AF,30,)</f>
        <v>0</v>
      </c>
      <c r="Q448" s="89">
        <f>VLOOKUP(A:A,'staff sales'!C:AI,33,)</f>
        <v>0</v>
      </c>
      <c r="R448" s="89">
        <f>VLOOKUP(A:A,'staff sales'!C:AL,36,)</f>
        <v>0</v>
      </c>
      <c r="S448" s="89">
        <f>VLOOKUP(A:A,'staff sales'!C:AO,39,)</f>
        <v>0</v>
      </c>
      <c r="T448" s="89">
        <f>VLOOKUP(A:A,'staff sales'!C:AR,42,)</f>
        <v>0</v>
      </c>
      <c r="U448" s="89">
        <f>VLOOKUP(A:A,'staff sales'!C:AU,45,)</f>
        <v>0</v>
      </c>
      <c r="V448" s="89">
        <f>VLOOKUP(A:A,'staff sales'!C:AX,48,)</f>
        <v>0</v>
      </c>
      <c r="W448" s="89">
        <f>VLOOKUP(A:A,'staff sales'!C:BA,51,)</f>
        <v>0</v>
      </c>
    </row>
    <row r="449" spans="1:23" x14ac:dyDescent="0.25">
      <c r="A449" s="16"/>
      <c r="B449" s="17"/>
      <c r="C449" s="18"/>
      <c r="D449" s="18"/>
      <c r="E449" s="18"/>
      <c r="F449" s="18"/>
      <c r="G449" s="18"/>
      <c r="H449" s="18"/>
      <c r="I449" s="19"/>
      <c r="J449" s="18"/>
      <c r="K449" s="88">
        <f>VLOOKUP(A:A,'staff sales'!C:Q,15,)</f>
        <v>0</v>
      </c>
      <c r="L449" s="89">
        <f>VLOOKUP(A:A,'staff sales'!C:T,18,)</f>
        <v>0</v>
      </c>
      <c r="M449" s="89">
        <f>VLOOKUP(A:A,'staff sales'!C:W,21,)</f>
        <v>0</v>
      </c>
      <c r="N449" s="89">
        <f>VLOOKUP(A:A,'staff sales'!C:Z,24,)</f>
        <v>0</v>
      </c>
      <c r="O449" s="89">
        <f>VLOOKUP(A:A,'staff sales'!C:AC,27,)</f>
        <v>0</v>
      </c>
      <c r="P449" s="89">
        <f>VLOOKUP(A:A,'staff sales'!C:AF,30,)</f>
        <v>0</v>
      </c>
      <c r="Q449" s="89">
        <f>VLOOKUP(A:A,'staff sales'!C:AI,33,)</f>
        <v>0</v>
      </c>
      <c r="R449" s="89">
        <f>VLOOKUP(A:A,'staff sales'!C:AL,36,)</f>
        <v>0</v>
      </c>
      <c r="S449" s="89">
        <f>VLOOKUP(A:A,'staff sales'!C:AO,39,)</f>
        <v>0</v>
      </c>
      <c r="T449" s="89">
        <f>VLOOKUP(A:A,'staff sales'!C:AR,42,)</f>
        <v>0</v>
      </c>
      <c r="U449" s="89">
        <f>VLOOKUP(A:A,'staff sales'!C:AU,45,)</f>
        <v>0</v>
      </c>
      <c r="V449" s="89">
        <f>VLOOKUP(A:A,'staff sales'!C:AX,48,)</f>
        <v>0</v>
      </c>
      <c r="W449" s="89">
        <f>VLOOKUP(A:A,'staff sales'!C:BA,51,)</f>
        <v>0</v>
      </c>
    </row>
    <row r="450" spans="1:23" x14ac:dyDescent="0.25">
      <c r="A450"/>
      <c r="B450"/>
      <c r="C450"/>
      <c r="D450"/>
      <c r="E450"/>
      <c r="F450"/>
      <c r="G450"/>
      <c r="H450"/>
      <c r="I450"/>
      <c r="J450"/>
    </row>
    <row r="451" spans="1:23" x14ac:dyDescent="0.25">
      <c r="A451"/>
      <c r="B451"/>
      <c r="C451"/>
      <c r="D451"/>
      <c r="E451"/>
      <c r="F451"/>
      <c r="G451"/>
      <c r="H451"/>
      <c r="I451"/>
      <c r="J451"/>
    </row>
    <row r="452" spans="1:23" x14ac:dyDescent="0.25">
      <c r="A452"/>
      <c r="B452"/>
      <c r="C452"/>
      <c r="D452"/>
      <c r="E452"/>
      <c r="F452"/>
      <c r="G452"/>
      <c r="H452"/>
      <c r="I452"/>
      <c r="J452"/>
    </row>
    <row r="453" spans="1:23" x14ac:dyDescent="0.25">
      <c r="A453"/>
      <c r="B453"/>
      <c r="C453"/>
      <c r="D453"/>
      <c r="E453"/>
      <c r="F453"/>
      <c r="G453"/>
      <c r="H453"/>
      <c r="I453"/>
      <c r="J453"/>
    </row>
    <row r="454" spans="1:23" x14ac:dyDescent="0.25">
      <c r="A454"/>
      <c r="B454"/>
      <c r="C454"/>
      <c r="D454"/>
      <c r="E454"/>
      <c r="F454"/>
      <c r="G454"/>
      <c r="H454"/>
      <c r="I454"/>
      <c r="J454"/>
    </row>
    <row r="455" spans="1:23" x14ac:dyDescent="0.25">
      <c r="A455"/>
      <c r="B455"/>
      <c r="C455"/>
      <c r="D455"/>
      <c r="E455"/>
      <c r="F455"/>
      <c r="G455"/>
      <c r="H455"/>
      <c r="I455"/>
      <c r="J455"/>
    </row>
    <row r="456" spans="1:23" x14ac:dyDescent="0.25">
      <c r="A456"/>
      <c r="B456"/>
      <c r="C456"/>
      <c r="D456"/>
      <c r="E456"/>
      <c r="F456"/>
      <c r="G456"/>
      <c r="H456"/>
      <c r="I456"/>
      <c r="J456"/>
    </row>
    <row r="457" spans="1:23" x14ac:dyDescent="0.25">
      <c r="A457"/>
      <c r="B457"/>
      <c r="C457"/>
      <c r="D457"/>
      <c r="E457"/>
      <c r="F457"/>
      <c r="G457"/>
      <c r="H457"/>
      <c r="I457"/>
      <c r="J457"/>
    </row>
    <row r="458" spans="1:23" x14ac:dyDescent="0.25">
      <c r="A458"/>
      <c r="B458"/>
      <c r="C458"/>
      <c r="D458"/>
      <c r="E458"/>
      <c r="F458"/>
      <c r="G458"/>
      <c r="H458"/>
      <c r="I458"/>
      <c r="J458"/>
    </row>
    <row r="459" spans="1:23" x14ac:dyDescent="0.25">
      <c r="A459"/>
      <c r="B459"/>
      <c r="C459"/>
      <c r="D459"/>
      <c r="E459"/>
      <c r="F459"/>
      <c r="G459"/>
      <c r="H459"/>
      <c r="I459"/>
      <c r="J459"/>
    </row>
    <row r="460" spans="1:23" x14ac:dyDescent="0.25">
      <c r="A460"/>
      <c r="B460"/>
      <c r="C460"/>
      <c r="D460"/>
      <c r="E460"/>
      <c r="F460"/>
      <c r="G460"/>
      <c r="H460"/>
      <c r="I460"/>
      <c r="J460"/>
    </row>
    <row r="461" spans="1:23" x14ac:dyDescent="0.25">
      <c r="A461"/>
      <c r="B461"/>
      <c r="C461"/>
      <c r="D461"/>
      <c r="E461"/>
      <c r="F461"/>
      <c r="G461"/>
      <c r="H461"/>
      <c r="I461"/>
      <c r="J461"/>
    </row>
    <row r="462" spans="1:23" x14ac:dyDescent="0.25">
      <c r="A462"/>
      <c r="B462"/>
      <c r="C462"/>
      <c r="D462"/>
      <c r="E462"/>
      <c r="F462"/>
      <c r="G462"/>
      <c r="H462"/>
      <c r="I462"/>
      <c r="J462"/>
    </row>
    <row r="463" spans="1:23" x14ac:dyDescent="0.25">
      <c r="A463"/>
      <c r="B463"/>
      <c r="C463"/>
      <c r="D463"/>
      <c r="E463"/>
      <c r="F463"/>
      <c r="G463"/>
      <c r="H463"/>
      <c r="I463"/>
      <c r="J463"/>
    </row>
    <row r="464" spans="1:23" x14ac:dyDescent="0.25">
      <c r="A464"/>
      <c r="B464"/>
      <c r="C464"/>
      <c r="D464"/>
      <c r="E464"/>
      <c r="F464"/>
      <c r="G464"/>
      <c r="H464"/>
      <c r="I464"/>
      <c r="J464"/>
    </row>
    <row r="465" spans="1:10" x14ac:dyDescent="0.25">
      <c r="A465"/>
      <c r="B465"/>
      <c r="C465"/>
      <c r="D465"/>
      <c r="E465"/>
      <c r="F465"/>
      <c r="G465"/>
      <c r="H465"/>
      <c r="I465"/>
      <c r="J465"/>
    </row>
    <row r="466" spans="1:10" x14ac:dyDescent="0.25">
      <c r="A466"/>
      <c r="B466"/>
      <c r="C466"/>
      <c r="D466"/>
      <c r="E466"/>
      <c r="F466"/>
      <c r="G466"/>
      <c r="H466"/>
      <c r="I466"/>
      <c r="J466"/>
    </row>
    <row r="467" spans="1:10" x14ac:dyDescent="0.25">
      <c r="A467"/>
      <c r="B467"/>
      <c r="C467"/>
      <c r="D467"/>
      <c r="E467"/>
      <c r="F467"/>
      <c r="G467"/>
      <c r="H467"/>
      <c r="I467"/>
      <c r="J467"/>
    </row>
    <row r="468" spans="1:10" x14ac:dyDescent="0.25">
      <c r="A468"/>
      <c r="B468"/>
      <c r="C468"/>
      <c r="D468"/>
      <c r="E468"/>
      <c r="F468"/>
      <c r="G468"/>
      <c r="H468"/>
      <c r="I468"/>
      <c r="J468"/>
    </row>
    <row r="469" spans="1:10" x14ac:dyDescent="0.25">
      <c r="A469"/>
      <c r="B469"/>
      <c r="C469"/>
      <c r="D469"/>
      <c r="E469"/>
      <c r="F469"/>
      <c r="G469"/>
      <c r="H469"/>
      <c r="I469"/>
      <c r="J469"/>
    </row>
    <row r="470" spans="1:10" x14ac:dyDescent="0.25">
      <c r="A470"/>
      <c r="B470"/>
      <c r="C470"/>
      <c r="D470"/>
      <c r="E470"/>
      <c r="F470"/>
      <c r="G470"/>
      <c r="H470"/>
      <c r="I470"/>
      <c r="J470"/>
    </row>
    <row r="471" spans="1:10" x14ac:dyDescent="0.25">
      <c r="A471"/>
      <c r="B471"/>
      <c r="C471"/>
      <c r="D471"/>
      <c r="E471"/>
      <c r="F471"/>
      <c r="G471"/>
      <c r="H471"/>
      <c r="I471"/>
      <c r="J471"/>
    </row>
    <row r="472" spans="1:10" x14ac:dyDescent="0.25">
      <c r="A472"/>
      <c r="B472"/>
      <c r="C472"/>
      <c r="D472"/>
      <c r="E472"/>
      <c r="F472"/>
      <c r="G472"/>
      <c r="H472"/>
      <c r="I472"/>
      <c r="J472"/>
    </row>
    <row r="473" spans="1:10" x14ac:dyDescent="0.25">
      <c r="A473"/>
      <c r="B473"/>
      <c r="C473"/>
      <c r="D473"/>
      <c r="E473"/>
      <c r="F473"/>
      <c r="G473"/>
      <c r="H473"/>
      <c r="I473"/>
      <c r="J473"/>
    </row>
    <row r="474" spans="1:10" x14ac:dyDescent="0.25">
      <c r="A474"/>
      <c r="B474"/>
      <c r="C474"/>
      <c r="D474"/>
      <c r="E474"/>
      <c r="F474"/>
      <c r="G474"/>
      <c r="H474"/>
      <c r="I474"/>
      <c r="J474"/>
    </row>
    <row r="475" spans="1:10" x14ac:dyDescent="0.25">
      <c r="A475"/>
      <c r="B475"/>
      <c r="C475"/>
      <c r="D475"/>
      <c r="E475"/>
      <c r="F475"/>
      <c r="G475"/>
      <c r="H475"/>
      <c r="I475"/>
      <c r="J475"/>
    </row>
    <row r="476" spans="1:10" x14ac:dyDescent="0.25">
      <c r="A476"/>
      <c r="B476"/>
      <c r="C476"/>
      <c r="D476"/>
      <c r="E476"/>
      <c r="F476"/>
      <c r="G476"/>
      <c r="H476"/>
      <c r="I476"/>
      <c r="J476"/>
    </row>
    <row r="477" spans="1:10" x14ac:dyDescent="0.25">
      <c r="A477"/>
      <c r="B477"/>
      <c r="C477"/>
      <c r="D477"/>
      <c r="E477"/>
      <c r="F477"/>
      <c r="G477"/>
      <c r="H477"/>
      <c r="I477"/>
      <c r="J477"/>
    </row>
    <row r="478" spans="1:10" x14ac:dyDescent="0.25">
      <c r="A478"/>
      <c r="B478"/>
      <c r="C478"/>
      <c r="D478"/>
      <c r="E478"/>
      <c r="F478"/>
      <c r="G478"/>
      <c r="H478"/>
      <c r="I478"/>
      <c r="J478"/>
    </row>
    <row r="479" spans="1:10" x14ac:dyDescent="0.25">
      <c r="A479"/>
      <c r="B479"/>
      <c r="C479"/>
      <c r="D479"/>
      <c r="E479"/>
      <c r="F479"/>
      <c r="G479"/>
      <c r="H479"/>
      <c r="I479"/>
      <c r="J479"/>
    </row>
    <row r="480" spans="1:10" x14ac:dyDescent="0.25">
      <c r="A480"/>
      <c r="B480"/>
      <c r="C480"/>
      <c r="D480"/>
      <c r="E480"/>
      <c r="F480"/>
      <c r="G480"/>
      <c r="H480"/>
      <c r="I480"/>
      <c r="J480"/>
    </row>
    <row r="481" spans="1:10" x14ac:dyDescent="0.25">
      <c r="A481"/>
      <c r="B481"/>
      <c r="C481"/>
      <c r="D481"/>
      <c r="E481"/>
      <c r="F481"/>
      <c r="G481"/>
      <c r="H481"/>
      <c r="I481"/>
      <c r="J481"/>
    </row>
    <row r="482" spans="1:10" x14ac:dyDescent="0.25">
      <c r="A482"/>
      <c r="B482"/>
      <c r="C482"/>
      <c r="D482"/>
      <c r="E482"/>
      <c r="F482"/>
      <c r="G482"/>
      <c r="H482"/>
      <c r="I482"/>
      <c r="J482"/>
    </row>
    <row r="483" spans="1:10" x14ac:dyDescent="0.25">
      <c r="A483"/>
      <c r="B483"/>
      <c r="C483"/>
      <c r="D483"/>
      <c r="E483"/>
      <c r="F483"/>
      <c r="G483"/>
      <c r="H483"/>
      <c r="I483"/>
      <c r="J483"/>
    </row>
    <row r="484" spans="1:10" x14ac:dyDescent="0.25">
      <c r="A484"/>
      <c r="B484"/>
      <c r="C484"/>
      <c r="D484"/>
      <c r="E484"/>
      <c r="F484"/>
      <c r="G484"/>
      <c r="H484"/>
      <c r="I484"/>
      <c r="J484"/>
    </row>
    <row r="485" spans="1:10" x14ac:dyDescent="0.25">
      <c r="A485"/>
      <c r="B485"/>
      <c r="C485"/>
      <c r="D485"/>
      <c r="E485"/>
      <c r="F485"/>
      <c r="G485"/>
      <c r="H485"/>
      <c r="I485"/>
      <c r="J485"/>
    </row>
    <row r="486" spans="1:10" x14ac:dyDescent="0.25">
      <c r="A486"/>
      <c r="B486"/>
      <c r="C486"/>
      <c r="D486"/>
      <c r="E486"/>
      <c r="F486"/>
      <c r="G486"/>
      <c r="H486"/>
      <c r="I486"/>
      <c r="J486"/>
    </row>
    <row r="487" spans="1:10" x14ac:dyDescent="0.25">
      <c r="A487"/>
      <c r="B487"/>
      <c r="C487"/>
      <c r="D487"/>
      <c r="E487"/>
      <c r="F487"/>
      <c r="G487"/>
      <c r="H487"/>
      <c r="I487"/>
      <c r="J487"/>
    </row>
    <row r="488" spans="1:10" x14ac:dyDescent="0.25">
      <c r="A488"/>
      <c r="B488"/>
      <c r="C488"/>
      <c r="D488"/>
      <c r="E488"/>
      <c r="F488"/>
      <c r="G488"/>
      <c r="H488"/>
      <c r="I488"/>
      <c r="J488"/>
    </row>
    <row r="489" spans="1:10" x14ac:dyDescent="0.25">
      <c r="A489"/>
      <c r="B489"/>
      <c r="C489"/>
      <c r="D489"/>
      <c r="E489"/>
      <c r="F489"/>
      <c r="G489"/>
      <c r="H489"/>
      <c r="I489"/>
      <c r="J489"/>
    </row>
    <row r="490" spans="1:10" x14ac:dyDescent="0.25">
      <c r="A490"/>
      <c r="B490"/>
      <c r="C490"/>
      <c r="D490"/>
      <c r="E490"/>
      <c r="F490"/>
      <c r="G490"/>
      <c r="H490"/>
      <c r="I490"/>
      <c r="J490"/>
    </row>
    <row r="491" spans="1:10" x14ac:dyDescent="0.25">
      <c r="A491"/>
      <c r="B491"/>
      <c r="C491"/>
      <c r="D491"/>
      <c r="E491"/>
      <c r="F491"/>
      <c r="G491"/>
      <c r="H491"/>
      <c r="I491"/>
      <c r="J491"/>
    </row>
    <row r="492" spans="1:10" x14ac:dyDescent="0.25">
      <c r="A492"/>
      <c r="B492"/>
      <c r="C492"/>
      <c r="D492"/>
      <c r="E492"/>
      <c r="F492"/>
      <c r="G492"/>
      <c r="H492"/>
      <c r="I492"/>
      <c r="J492"/>
    </row>
    <row r="493" spans="1:10" x14ac:dyDescent="0.25">
      <c r="A493"/>
      <c r="B493"/>
      <c r="C493"/>
      <c r="D493"/>
      <c r="E493"/>
      <c r="F493"/>
      <c r="G493"/>
      <c r="H493"/>
      <c r="I493"/>
      <c r="J493"/>
    </row>
    <row r="494" spans="1:10" x14ac:dyDescent="0.25">
      <c r="A494"/>
      <c r="B494"/>
      <c r="C494"/>
      <c r="D494"/>
      <c r="E494"/>
      <c r="F494"/>
      <c r="G494"/>
      <c r="H494"/>
      <c r="I494"/>
      <c r="J494"/>
    </row>
    <row r="495" spans="1:10" x14ac:dyDescent="0.25">
      <c r="A495"/>
      <c r="B495"/>
      <c r="C495"/>
      <c r="D495"/>
      <c r="E495"/>
      <c r="F495"/>
      <c r="G495"/>
      <c r="H495"/>
      <c r="I495"/>
      <c r="J495"/>
    </row>
    <row r="496" spans="1:10" x14ac:dyDescent="0.25">
      <c r="A496"/>
      <c r="B496"/>
      <c r="C496"/>
      <c r="D496"/>
      <c r="E496"/>
      <c r="F496"/>
      <c r="G496"/>
      <c r="H496"/>
      <c r="I496"/>
      <c r="J496"/>
    </row>
    <row r="497" spans="1:10" x14ac:dyDescent="0.25">
      <c r="A497"/>
      <c r="B497"/>
      <c r="C497"/>
      <c r="D497"/>
      <c r="E497"/>
      <c r="F497"/>
      <c r="G497"/>
      <c r="H497"/>
      <c r="I497"/>
      <c r="J497"/>
    </row>
    <row r="498" spans="1:10" x14ac:dyDescent="0.25">
      <c r="A498"/>
      <c r="B498"/>
      <c r="C498"/>
      <c r="D498"/>
      <c r="E498"/>
      <c r="F498"/>
      <c r="G498"/>
      <c r="H498"/>
      <c r="I498"/>
      <c r="J498"/>
    </row>
    <row r="499" spans="1:10" x14ac:dyDescent="0.25">
      <c r="A499"/>
      <c r="B499"/>
      <c r="C499"/>
      <c r="D499"/>
      <c r="E499"/>
      <c r="F499"/>
      <c r="G499"/>
      <c r="H499"/>
      <c r="I499"/>
      <c r="J499"/>
    </row>
    <row r="500" spans="1:10" x14ac:dyDescent="0.25">
      <c r="A500"/>
      <c r="B500"/>
      <c r="C500"/>
      <c r="D500"/>
      <c r="E500"/>
      <c r="F500"/>
      <c r="G500"/>
      <c r="H500"/>
      <c r="I500"/>
      <c r="J500"/>
    </row>
    <row r="501" spans="1:10" x14ac:dyDescent="0.25">
      <c r="A501"/>
      <c r="B501"/>
      <c r="C501"/>
      <c r="D501"/>
      <c r="E501"/>
      <c r="F501"/>
      <c r="G501"/>
      <c r="H501"/>
      <c r="I501"/>
      <c r="J501"/>
    </row>
    <row r="502" spans="1:10" x14ac:dyDescent="0.25">
      <c r="A502"/>
      <c r="B502"/>
      <c r="C502"/>
      <c r="D502"/>
      <c r="E502"/>
      <c r="F502"/>
      <c r="G502"/>
      <c r="H502"/>
      <c r="I502"/>
      <c r="J502"/>
    </row>
    <row r="503" spans="1:10" x14ac:dyDescent="0.25">
      <c r="A503"/>
      <c r="B503"/>
      <c r="C503"/>
      <c r="D503"/>
      <c r="E503"/>
      <c r="F503"/>
      <c r="G503"/>
      <c r="H503"/>
      <c r="I503"/>
      <c r="J503"/>
    </row>
    <row r="504" spans="1:10" x14ac:dyDescent="0.25">
      <c r="A504"/>
      <c r="B504"/>
      <c r="C504"/>
      <c r="D504"/>
      <c r="E504"/>
      <c r="F504"/>
      <c r="G504"/>
      <c r="H504"/>
      <c r="I504"/>
      <c r="J504"/>
    </row>
    <row r="505" spans="1:10" x14ac:dyDescent="0.25">
      <c r="A505"/>
      <c r="B505"/>
      <c r="C505"/>
      <c r="D505"/>
      <c r="E505"/>
      <c r="F505"/>
      <c r="G505"/>
      <c r="H505"/>
      <c r="I505"/>
      <c r="J505"/>
    </row>
    <row r="506" spans="1:10" x14ac:dyDescent="0.25">
      <c r="A506"/>
      <c r="B506"/>
      <c r="C506"/>
      <c r="D506"/>
      <c r="E506"/>
      <c r="F506"/>
      <c r="G506"/>
      <c r="H506"/>
      <c r="I506"/>
      <c r="J506"/>
    </row>
    <row r="507" spans="1:10" x14ac:dyDescent="0.25">
      <c r="A507"/>
      <c r="B507"/>
      <c r="C507"/>
      <c r="D507"/>
      <c r="E507"/>
      <c r="F507"/>
      <c r="G507"/>
      <c r="H507"/>
      <c r="I507"/>
      <c r="J507"/>
    </row>
    <row r="508" spans="1:10" x14ac:dyDescent="0.25">
      <c r="A508"/>
      <c r="B508"/>
      <c r="C508"/>
      <c r="D508"/>
      <c r="E508"/>
      <c r="F508"/>
      <c r="G508"/>
      <c r="H508"/>
      <c r="I508"/>
      <c r="J508"/>
    </row>
    <row r="509" spans="1:10" x14ac:dyDescent="0.25">
      <c r="A509"/>
      <c r="B509"/>
      <c r="C509"/>
      <c r="D509"/>
      <c r="E509"/>
      <c r="F509"/>
      <c r="G509"/>
      <c r="H509"/>
      <c r="I509"/>
      <c r="J509"/>
    </row>
    <row r="510" spans="1:10" x14ac:dyDescent="0.25">
      <c r="A510"/>
      <c r="B510"/>
      <c r="C510"/>
      <c r="D510"/>
      <c r="E510"/>
      <c r="F510"/>
      <c r="G510"/>
      <c r="H510"/>
      <c r="I510"/>
      <c r="J510"/>
    </row>
    <row r="511" spans="1:10" x14ac:dyDescent="0.25">
      <c r="A511"/>
      <c r="B511"/>
      <c r="C511"/>
      <c r="D511"/>
      <c r="E511"/>
      <c r="F511"/>
      <c r="G511"/>
      <c r="H511"/>
      <c r="I511"/>
      <c r="J511"/>
    </row>
    <row r="512" spans="1:10" x14ac:dyDescent="0.25">
      <c r="A512"/>
      <c r="B512"/>
      <c r="C512"/>
      <c r="D512"/>
      <c r="E512"/>
      <c r="F512"/>
      <c r="G512"/>
      <c r="H512"/>
      <c r="I512"/>
      <c r="J512"/>
    </row>
    <row r="513" spans="1:10" x14ac:dyDescent="0.25">
      <c r="A513"/>
      <c r="B513"/>
      <c r="C513"/>
      <c r="D513"/>
      <c r="E513"/>
      <c r="F513"/>
      <c r="G513"/>
      <c r="H513"/>
      <c r="I513"/>
      <c r="J513"/>
    </row>
    <row r="514" spans="1:10" x14ac:dyDescent="0.25">
      <c r="A514"/>
      <c r="B514"/>
      <c r="C514"/>
      <c r="D514"/>
      <c r="E514"/>
      <c r="F514"/>
      <c r="G514"/>
      <c r="H514"/>
      <c r="I514"/>
      <c r="J514"/>
    </row>
    <row r="515" spans="1:10" x14ac:dyDescent="0.25">
      <c r="A515"/>
      <c r="B515"/>
      <c r="C515"/>
      <c r="D515"/>
      <c r="E515"/>
      <c r="F515"/>
      <c r="G515"/>
      <c r="H515"/>
      <c r="I515"/>
      <c r="J515"/>
    </row>
    <row r="516" spans="1:10" x14ac:dyDescent="0.25">
      <c r="A516"/>
      <c r="B516"/>
      <c r="C516"/>
      <c r="D516"/>
      <c r="E516"/>
      <c r="F516"/>
      <c r="G516"/>
      <c r="H516"/>
      <c r="I516"/>
      <c r="J516"/>
    </row>
    <row r="517" spans="1:10" x14ac:dyDescent="0.25">
      <c r="A517"/>
      <c r="B517"/>
      <c r="C517"/>
      <c r="D517"/>
      <c r="E517"/>
      <c r="F517"/>
      <c r="G517"/>
      <c r="H517"/>
      <c r="I517"/>
      <c r="J517"/>
    </row>
    <row r="518" spans="1:10" x14ac:dyDescent="0.25">
      <c r="A518"/>
      <c r="B518"/>
      <c r="C518"/>
      <c r="D518"/>
      <c r="E518"/>
      <c r="F518"/>
      <c r="G518"/>
      <c r="H518"/>
      <c r="I518"/>
      <c r="J518"/>
    </row>
    <row r="519" spans="1:10" x14ac:dyDescent="0.25">
      <c r="A519"/>
      <c r="B519"/>
      <c r="C519"/>
      <c r="D519"/>
      <c r="E519"/>
      <c r="F519"/>
      <c r="G519"/>
      <c r="H519"/>
      <c r="I519"/>
      <c r="J519"/>
    </row>
    <row r="520" spans="1:10" x14ac:dyDescent="0.25">
      <c r="A520"/>
      <c r="B520"/>
      <c r="C520"/>
      <c r="D520"/>
      <c r="E520"/>
      <c r="F520"/>
      <c r="G520"/>
      <c r="H520"/>
      <c r="I520"/>
      <c r="J520"/>
    </row>
    <row r="521" spans="1:10" x14ac:dyDescent="0.25">
      <c r="A521"/>
      <c r="B521"/>
      <c r="C521"/>
      <c r="D521"/>
      <c r="E521"/>
      <c r="F521"/>
      <c r="G521"/>
      <c r="H521"/>
      <c r="I521"/>
      <c r="J521"/>
    </row>
    <row r="522" spans="1:10" x14ac:dyDescent="0.25">
      <c r="A522"/>
      <c r="B522"/>
      <c r="C522"/>
      <c r="D522"/>
      <c r="E522"/>
      <c r="F522"/>
      <c r="G522"/>
      <c r="H522"/>
      <c r="I522"/>
      <c r="J522"/>
    </row>
    <row r="523" spans="1:10" x14ac:dyDescent="0.25">
      <c r="A523"/>
      <c r="B523"/>
      <c r="C523"/>
      <c r="D523"/>
      <c r="E523"/>
      <c r="F523"/>
      <c r="G523"/>
      <c r="H523"/>
      <c r="I523"/>
      <c r="J523"/>
    </row>
    <row r="524" spans="1:10" x14ac:dyDescent="0.25">
      <c r="A524"/>
      <c r="B524"/>
      <c r="C524"/>
      <c r="D524"/>
      <c r="E524"/>
      <c r="F524"/>
      <c r="G524"/>
      <c r="H524"/>
      <c r="I524"/>
      <c r="J524"/>
    </row>
    <row r="525" spans="1:10" x14ac:dyDescent="0.25">
      <c r="A525"/>
      <c r="B525"/>
      <c r="C525"/>
      <c r="D525"/>
      <c r="E525"/>
      <c r="F525"/>
      <c r="G525"/>
      <c r="H525"/>
      <c r="I525"/>
      <c r="J525"/>
    </row>
    <row r="526" spans="1:10" x14ac:dyDescent="0.25">
      <c r="A526"/>
      <c r="B526"/>
      <c r="C526"/>
      <c r="D526"/>
      <c r="E526"/>
      <c r="F526"/>
      <c r="G526"/>
      <c r="H526"/>
      <c r="I526"/>
      <c r="J526"/>
    </row>
    <row r="527" spans="1:10" x14ac:dyDescent="0.25">
      <c r="A527"/>
      <c r="B527"/>
      <c r="C527"/>
      <c r="D527"/>
      <c r="E527"/>
      <c r="F527"/>
      <c r="G527"/>
      <c r="H527"/>
      <c r="I527"/>
      <c r="J527"/>
    </row>
    <row r="528" spans="1:10" x14ac:dyDescent="0.25">
      <c r="A528"/>
      <c r="B528"/>
      <c r="C528"/>
      <c r="D528"/>
      <c r="E528"/>
      <c r="F528"/>
      <c r="G528"/>
      <c r="H528"/>
      <c r="I528"/>
      <c r="J528"/>
    </row>
    <row r="529" spans="1:10" x14ac:dyDescent="0.25">
      <c r="A529"/>
      <c r="B529"/>
      <c r="C529"/>
      <c r="D529"/>
      <c r="E529"/>
      <c r="F529"/>
      <c r="G529"/>
      <c r="H529"/>
      <c r="I529"/>
      <c r="J529"/>
    </row>
    <row r="530" spans="1:10" x14ac:dyDescent="0.25">
      <c r="A530"/>
      <c r="B530"/>
      <c r="C530"/>
      <c r="D530"/>
      <c r="E530"/>
      <c r="F530"/>
      <c r="G530"/>
      <c r="H530"/>
      <c r="I530"/>
      <c r="J530"/>
    </row>
    <row r="531" spans="1:10" x14ac:dyDescent="0.25">
      <c r="A531"/>
      <c r="B531"/>
      <c r="C531"/>
      <c r="D531"/>
      <c r="E531"/>
      <c r="F531"/>
      <c r="G531"/>
      <c r="H531"/>
      <c r="I531"/>
      <c r="J531"/>
    </row>
    <row r="532" spans="1:10" x14ac:dyDescent="0.25">
      <c r="A532"/>
      <c r="B532"/>
      <c r="C532"/>
      <c r="D532"/>
      <c r="E532"/>
      <c r="F532"/>
      <c r="G532"/>
      <c r="H532"/>
      <c r="I532"/>
      <c r="J532"/>
    </row>
    <row r="533" spans="1:10" x14ac:dyDescent="0.25">
      <c r="A533"/>
      <c r="B533"/>
      <c r="C533"/>
      <c r="D533"/>
      <c r="E533"/>
      <c r="F533"/>
      <c r="G533"/>
      <c r="H533"/>
      <c r="I533"/>
      <c r="J533"/>
    </row>
    <row r="534" spans="1:10" x14ac:dyDescent="0.25">
      <c r="A534"/>
      <c r="B534"/>
      <c r="C534"/>
      <c r="D534"/>
      <c r="E534"/>
      <c r="F534"/>
      <c r="G534"/>
      <c r="H534"/>
      <c r="I534"/>
      <c r="J534"/>
    </row>
    <row r="535" spans="1:10" x14ac:dyDescent="0.25">
      <c r="A535"/>
      <c r="B535"/>
      <c r="C535"/>
      <c r="D535"/>
      <c r="E535"/>
      <c r="F535"/>
      <c r="G535"/>
      <c r="H535"/>
      <c r="I535"/>
      <c r="J535"/>
    </row>
    <row r="536" spans="1:10" x14ac:dyDescent="0.25">
      <c r="A536"/>
      <c r="B536"/>
      <c r="C536"/>
      <c r="D536"/>
      <c r="E536"/>
      <c r="F536"/>
      <c r="G536"/>
      <c r="H536"/>
      <c r="I536"/>
      <c r="J536"/>
    </row>
    <row r="537" spans="1:10" x14ac:dyDescent="0.25">
      <c r="A537"/>
      <c r="B537"/>
      <c r="C537"/>
      <c r="D537"/>
      <c r="E537"/>
      <c r="F537"/>
      <c r="G537"/>
      <c r="H537"/>
      <c r="I537"/>
      <c r="J537"/>
    </row>
    <row r="538" spans="1:10" x14ac:dyDescent="0.25">
      <c r="A538"/>
      <c r="B538"/>
      <c r="C538"/>
      <c r="D538"/>
      <c r="E538"/>
      <c r="F538"/>
      <c r="G538"/>
      <c r="H538"/>
      <c r="I538"/>
      <c r="J538"/>
    </row>
    <row r="539" spans="1:10" x14ac:dyDescent="0.25">
      <c r="A539"/>
      <c r="B539"/>
      <c r="C539"/>
      <c r="D539"/>
      <c r="E539"/>
      <c r="F539"/>
      <c r="G539"/>
      <c r="H539"/>
      <c r="I539"/>
      <c r="J539"/>
    </row>
    <row r="540" spans="1:10" x14ac:dyDescent="0.25">
      <c r="A540"/>
      <c r="B540"/>
      <c r="C540"/>
      <c r="D540"/>
      <c r="E540"/>
      <c r="F540"/>
      <c r="G540"/>
      <c r="H540"/>
      <c r="I540"/>
      <c r="J540"/>
    </row>
    <row r="541" spans="1:10" x14ac:dyDescent="0.25">
      <c r="A541"/>
      <c r="B541"/>
      <c r="C541"/>
      <c r="D541"/>
      <c r="E541"/>
      <c r="F541"/>
      <c r="G541"/>
      <c r="H541"/>
      <c r="I541"/>
      <c r="J541"/>
    </row>
    <row r="542" spans="1:10" x14ac:dyDescent="0.25">
      <c r="A542"/>
      <c r="B542"/>
      <c r="C542"/>
      <c r="D542"/>
      <c r="E542"/>
      <c r="F542"/>
      <c r="G542"/>
      <c r="H542"/>
      <c r="I542"/>
      <c r="J542"/>
    </row>
    <row r="543" spans="1:10" x14ac:dyDescent="0.25">
      <c r="A543"/>
      <c r="B543"/>
      <c r="C543"/>
      <c r="D543"/>
      <c r="E543"/>
      <c r="F543"/>
      <c r="G543"/>
      <c r="H543"/>
      <c r="I543"/>
      <c r="J543"/>
    </row>
    <row r="544" spans="1:10" x14ac:dyDescent="0.25">
      <c r="A544"/>
      <c r="B544"/>
      <c r="C544"/>
      <c r="D544"/>
      <c r="E544"/>
      <c r="F544"/>
      <c r="G544"/>
      <c r="H544"/>
      <c r="I544"/>
      <c r="J544"/>
    </row>
    <row r="545" spans="1:10" x14ac:dyDescent="0.25">
      <c r="A545"/>
      <c r="B545"/>
      <c r="C545"/>
      <c r="D545"/>
      <c r="E545"/>
      <c r="F545"/>
      <c r="G545"/>
      <c r="H545"/>
      <c r="I545"/>
      <c r="J545"/>
    </row>
    <row r="546" spans="1:10" x14ac:dyDescent="0.25">
      <c r="A546"/>
      <c r="B546"/>
      <c r="C546"/>
      <c r="D546"/>
      <c r="E546"/>
      <c r="F546"/>
      <c r="G546"/>
      <c r="H546"/>
      <c r="I546"/>
      <c r="J546"/>
    </row>
    <row r="547" spans="1:10" x14ac:dyDescent="0.25">
      <c r="A547"/>
      <c r="B547"/>
      <c r="C547"/>
      <c r="D547"/>
      <c r="E547"/>
      <c r="F547"/>
      <c r="G547"/>
      <c r="H547"/>
      <c r="I547"/>
      <c r="J547"/>
    </row>
    <row r="548" spans="1:10" x14ac:dyDescent="0.25">
      <c r="A548"/>
      <c r="B548"/>
      <c r="C548"/>
      <c r="D548"/>
      <c r="E548"/>
      <c r="F548"/>
      <c r="G548"/>
      <c r="H548"/>
      <c r="I548"/>
      <c r="J548"/>
    </row>
    <row r="549" spans="1:10" x14ac:dyDescent="0.25">
      <c r="A549"/>
      <c r="B549"/>
      <c r="C549"/>
      <c r="D549"/>
      <c r="E549"/>
      <c r="F549"/>
      <c r="G549"/>
      <c r="H549"/>
      <c r="I549"/>
      <c r="J549"/>
    </row>
    <row r="550" spans="1:10" x14ac:dyDescent="0.25">
      <c r="A550"/>
      <c r="B550"/>
      <c r="C550"/>
      <c r="D550"/>
      <c r="E550"/>
      <c r="F550"/>
      <c r="G550"/>
      <c r="H550"/>
      <c r="I550"/>
      <c r="J550"/>
    </row>
    <row r="551" spans="1:10" x14ac:dyDescent="0.25">
      <c r="A551"/>
      <c r="B551"/>
      <c r="C551"/>
      <c r="D551"/>
      <c r="E551"/>
      <c r="F551"/>
      <c r="G551"/>
      <c r="H551"/>
      <c r="I551"/>
      <c r="J551"/>
    </row>
    <row r="552" spans="1:10" x14ac:dyDescent="0.25">
      <c r="A552"/>
      <c r="B552"/>
      <c r="C552"/>
      <c r="D552"/>
      <c r="E552"/>
      <c r="F552"/>
      <c r="G552"/>
      <c r="H552"/>
      <c r="I552"/>
      <c r="J552"/>
    </row>
    <row r="553" spans="1:10" x14ac:dyDescent="0.25">
      <c r="A553"/>
      <c r="B553"/>
      <c r="C553"/>
      <c r="D553"/>
      <c r="E553"/>
      <c r="F553"/>
      <c r="G553"/>
      <c r="H553"/>
      <c r="I553"/>
      <c r="J553"/>
    </row>
    <row r="554" spans="1:10" x14ac:dyDescent="0.25">
      <c r="A554"/>
      <c r="B554"/>
      <c r="C554"/>
      <c r="D554"/>
      <c r="E554"/>
      <c r="F554"/>
      <c r="G554"/>
      <c r="H554"/>
      <c r="I554"/>
      <c r="J554"/>
    </row>
    <row r="555" spans="1:10" x14ac:dyDescent="0.25">
      <c r="A555"/>
      <c r="B555"/>
      <c r="C555"/>
      <c r="D555"/>
      <c r="E555"/>
      <c r="F555"/>
      <c r="G555"/>
      <c r="H555"/>
      <c r="I555"/>
      <c r="J555"/>
    </row>
    <row r="556" spans="1:10" x14ac:dyDescent="0.25">
      <c r="A556"/>
      <c r="B556"/>
      <c r="C556"/>
      <c r="D556"/>
      <c r="E556"/>
      <c r="F556"/>
      <c r="G556"/>
      <c r="H556"/>
      <c r="I556"/>
      <c r="J556"/>
    </row>
    <row r="557" spans="1:10" x14ac:dyDescent="0.25">
      <c r="A557"/>
      <c r="B557"/>
      <c r="C557"/>
      <c r="D557"/>
      <c r="E557"/>
      <c r="F557"/>
      <c r="G557"/>
      <c r="H557"/>
      <c r="I557"/>
      <c r="J557"/>
    </row>
    <row r="558" spans="1:10" x14ac:dyDescent="0.25">
      <c r="A558"/>
      <c r="B558"/>
      <c r="C558"/>
      <c r="D558"/>
      <c r="E558"/>
      <c r="F558"/>
      <c r="G558"/>
      <c r="H558"/>
      <c r="I558"/>
      <c r="J558"/>
    </row>
    <row r="559" spans="1:10" x14ac:dyDescent="0.25">
      <c r="A559"/>
      <c r="B559"/>
      <c r="C559"/>
      <c r="D559"/>
      <c r="E559"/>
      <c r="F559"/>
      <c r="G559"/>
      <c r="H559"/>
      <c r="I559"/>
      <c r="J559"/>
    </row>
    <row r="560" spans="1:10" x14ac:dyDescent="0.25">
      <c r="A560"/>
      <c r="B560"/>
      <c r="C560"/>
      <c r="D560"/>
      <c r="E560"/>
      <c r="F560"/>
      <c r="G560"/>
      <c r="H560"/>
      <c r="I560"/>
      <c r="J560"/>
    </row>
    <row r="561" spans="1:10" x14ac:dyDescent="0.25">
      <c r="A561"/>
      <c r="B561"/>
      <c r="C561"/>
      <c r="D561"/>
      <c r="E561"/>
      <c r="F561"/>
      <c r="G561"/>
      <c r="H561"/>
      <c r="I561"/>
      <c r="J561"/>
    </row>
    <row r="562" spans="1:10" x14ac:dyDescent="0.25">
      <c r="A562"/>
      <c r="B562"/>
      <c r="C562"/>
      <c r="D562"/>
      <c r="E562"/>
      <c r="F562"/>
      <c r="G562"/>
      <c r="H562"/>
      <c r="I562"/>
      <c r="J562"/>
    </row>
    <row r="563" spans="1:10" x14ac:dyDescent="0.25">
      <c r="A563"/>
      <c r="B563"/>
      <c r="C563"/>
      <c r="D563"/>
      <c r="E563"/>
      <c r="F563"/>
      <c r="G563"/>
      <c r="H563"/>
      <c r="I563"/>
      <c r="J563"/>
    </row>
    <row r="564" spans="1:10" x14ac:dyDescent="0.25">
      <c r="A564"/>
      <c r="B564"/>
      <c r="C564"/>
      <c r="D564"/>
      <c r="E564"/>
      <c r="F564"/>
      <c r="G564"/>
      <c r="H564"/>
      <c r="I564"/>
      <c r="J564"/>
    </row>
    <row r="565" spans="1:10" x14ac:dyDescent="0.25">
      <c r="A565"/>
      <c r="B565"/>
      <c r="C565"/>
      <c r="D565"/>
      <c r="E565"/>
      <c r="F565"/>
      <c r="G565"/>
      <c r="H565"/>
      <c r="I565"/>
      <c r="J565"/>
    </row>
    <row r="566" spans="1:10" x14ac:dyDescent="0.25">
      <c r="A566"/>
      <c r="B566"/>
      <c r="C566"/>
      <c r="D566"/>
      <c r="E566"/>
      <c r="F566"/>
      <c r="G566"/>
      <c r="H566"/>
      <c r="I566"/>
      <c r="J566"/>
    </row>
    <row r="567" spans="1:10" x14ac:dyDescent="0.25">
      <c r="A567"/>
      <c r="B567"/>
      <c r="C567"/>
      <c r="D567"/>
      <c r="E567"/>
      <c r="F567"/>
      <c r="G567"/>
      <c r="H567"/>
      <c r="I567"/>
      <c r="J567"/>
    </row>
    <row r="568" spans="1:10" x14ac:dyDescent="0.25">
      <c r="A568"/>
      <c r="B568"/>
      <c r="C568"/>
      <c r="D568"/>
      <c r="E568"/>
      <c r="F568"/>
      <c r="G568"/>
      <c r="H568"/>
      <c r="I568"/>
      <c r="J568"/>
    </row>
    <row r="569" spans="1:10" x14ac:dyDescent="0.25">
      <c r="A569"/>
      <c r="B569"/>
      <c r="C569"/>
      <c r="D569"/>
      <c r="E569"/>
      <c r="F569"/>
      <c r="G569"/>
      <c r="H569"/>
      <c r="I569"/>
      <c r="J569"/>
    </row>
    <row r="570" spans="1:10" x14ac:dyDescent="0.25">
      <c r="A570"/>
      <c r="B570"/>
      <c r="C570"/>
      <c r="D570"/>
      <c r="E570"/>
      <c r="F570"/>
      <c r="G570"/>
      <c r="H570"/>
      <c r="I570"/>
      <c r="J570"/>
    </row>
    <row r="571" spans="1:10" x14ac:dyDescent="0.25">
      <c r="A571"/>
      <c r="B571"/>
      <c r="C571"/>
      <c r="D571"/>
      <c r="E571"/>
      <c r="F571"/>
      <c r="G571"/>
      <c r="H571"/>
      <c r="I571"/>
      <c r="J571"/>
    </row>
    <row r="572" spans="1:10" x14ac:dyDescent="0.25">
      <c r="A572"/>
      <c r="B572"/>
      <c r="C572"/>
      <c r="D572"/>
      <c r="E572"/>
      <c r="F572"/>
      <c r="G572"/>
      <c r="H572"/>
      <c r="I572"/>
      <c r="J572"/>
    </row>
    <row r="573" spans="1:10" x14ac:dyDescent="0.25">
      <c r="A573"/>
      <c r="B573"/>
      <c r="C573"/>
      <c r="D573"/>
      <c r="E573"/>
      <c r="F573"/>
      <c r="G573"/>
      <c r="H573"/>
      <c r="I573"/>
      <c r="J573"/>
    </row>
    <row r="574" spans="1:10" x14ac:dyDescent="0.25">
      <c r="A574"/>
      <c r="B574"/>
      <c r="C574"/>
      <c r="D574"/>
      <c r="E574"/>
      <c r="F574"/>
      <c r="G574"/>
      <c r="H574"/>
      <c r="I574"/>
      <c r="J574"/>
    </row>
    <row r="575" spans="1:10" x14ac:dyDescent="0.25">
      <c r="A575"/>
      <c r="B575"/>
      <c r="C575"/>
      <c r="D575"/>
      <c r="E575"/>
      <c r="F575"/>
      <c r="G575"/>
      <c r="H575"/>
      <c r="I575"/>
      <c r="J575"/>
    </row>
    <row r="576" spans="1:10" x14ac:dyDescent="0.25">
      <c r="A576"/>
      <c r="B576"/>
      <c r="C576"/>
      <c r="D576"/>
      <c r="E576"/>
      <c r="F576"/>
      <c r="G576"/>
      <c r="H576"/>
      <c r="I576"/>
      <c r="J576"/>
    </row>
    <row r="577" spans="1:10" x14ac:dyDescent="0.25">
      <c r="A577"/>
      <c r="B577"/>
      <c r="C577"/>
      <c r="D577"/>
      <c r="E577"/>
      <c r="F577"/>
      <c r="G577"/>
      <c r="H577"/>
      <c r="I577"/>
      <c r="J577"/>
    </row>
    <row r="578" spans="1:10" x14ac:dyDescent="0.25">
      <c r="A578"/>
      <c r="B578"/>
      <c r="C578"/>
      <c r="D578"/>
      <c r="E578"/>
      <c r="F578"/>
      <c r="G578"/>
      <c r="H578"/>
      <c r="I578"/>
      <c r="J578"/>
    </row>
    <row r="579" spans="1:10" x14ac:dyDescent="0.25">
      <c r="A579"/>
      <c r="B579"/>
      <c r="C579"/>
      <c r="D579"/>
      <c r="E579"/>
      <c r="F579"/>
      <c r="G579"/>
      <c r="H579"/>
      <c r="I579"/>
      <c r="J579"/>
    </row>
    <row r="580" spans="1:10" x14ac:dyDescent="0.25">
      <c r="A580"/>
      <c r="B580"/>
      <c r="C580"/>
      <c r="D580"/>
      <c r="E580"/>
      <c r="F580"/>
      <c r="G580"/>
      <c r="H580"/>
      <c r="I580"/>
      <c r="J580"/>
    </row>
    <row r="581" spans="1:10" x14ac:dyDescent="0.25">
      <c r="A581"/>
      <c r="B581"/>
      <c r="C581"/>
      <c r="D581"/>
      <c r="E581"/>
      <c r="F581"/>
      <c r="G581"/>
      <c r="H581"/>
      <c r="I581"/>
      <c r="J581"/>
    </row>
    <row r="582" spans="1:10" x14ac:dyDescent="0.25">
      <c r="A582"/>
      <c r="B582"/>
      <c r="C582"/>
      <c r="D582"/>
      <c r="E582"/>
      <c r="F582"/>
      <c r="G582"/>
      <c r="H582"/>
      <c r="I582"/>
      <c r="J582"/>
    </row>
    <row r="583" spans="1:10" x14ac:dyDescent="0.25">
      <c r="A583"/>
      <c r="B583"/>
      <c r="C583"/>
      <c r="D583"/>
      <c r="E583"/>
      <c r="F583"/>
      <c r="G583"/>
      <c r="H583"/>
      <c r="I583"/>
      <c r="J583"/>
    </row>
    <row r="584" spans="1:10" x14ac:dyDescent="0.25">
      <c r="A584"/>
      <c r="B584"/>
      <c r="C584"/>
      <c r="D584"/>
      <c r="E584"/>
      <c r="F584"/>
      <c r="G584"/>
      <c r="H584"/>
      <c r="I584"/>
      <c r="J584"/>
    </row>
    <row r="585" spans="1:10" x14ac:dyDescent="0.25">
      <c r="A585"/>
      <c r="B585"/>
      <c r="C585"/>
      <c r="D585"/>
      <c r="E585"/>
      <c r="F585"/>
      <c r="G585"/>
      <c r="H585"/>
      <c r="I585"/>
      <c r="J585"/>
    </row>
    <row r="586" spans="1:10" x14ac:dyDescent="0.25">
      <c r="A586"/>
      <c r="B586"/>
      <c r="C586"/>
      <c r="D586"/>
      <c r="E586"/>
      <c r="F586"/>
      <c r="G586"/>
      <c r="H586"/>
      <c r="I586"/>
      <c r="J586"/>
    </row>
    <row r="587" spans="1:10" x14ac:dyDescent="0.25">
      <c r="A587"/>
      <c r="B587"/>
      <c r="C587"/>
      <c r="D587"/>
      <c r="E587"/>
      <c r="F587"/>
      <c r="G587"/>
      <c r="H587"/>
      <c r="I587"/>
      <c r="J587"/>
    </row>
    <row r="588" spans="1:10" x14ac:dyDescent="0.25">
      <c r="A588"/>
      <c r="B588"/>
      <c r="C588"/>
      <c r="D588"/>
      <c r="E588"/>
      <c r="F588"/>
      <c r="G588"/>
      <c r="H588"/>
      <c r="I588"/>
      <c r="J588"/>
    </row>
    <row r="589" spans="1:10" x14ac:dyDescent="0.25">
      <c r="A589"/>
      <c r="B589"/>
      <c r="C589"/>
      <c r="D589"/>
      <c r="E589"/>
      <c r="F589"/>
      <c r="G589"/>
      <c r="H589"/>
      <c r="I589"/>
      <c r="J589"/>
    </row>
    <row r="590" spans="1:10" x14ac:dyDescent="0.25">
      <c r="A590"/>
      <c r="B590"/>
      <c r="C590"/>
      <c r="D590"/>
      <c r="E590"/>
      <c r="F590"/>
      <c r="G590"/>
      <c r="H590"/>
      <c r="I590"/>
      <c r="J590"/>
    </row>
    <row r="591" spans="1:10" x14ac:dyDescent="0.25">
      <c r="A591"/>
      <c r="B591"/>
      <c r="C591"/>
      <c r="D591"/>
      <c r="E591"/>
      <c r="F591"/>
      <c r="G591"/>
      <c r="H591"/>
      <c r="I591"/>
      <c r="J591"/>
    </row>
    <row r="592" spans="1:10" x14ac:dyDescent="0.25">
      <c r="A592"/>
      <c r="B592"/>
      <c r="C592"/>
      <c r="D592"/>
      <c r="E592"/>
      <c r="F592"/>
      <c r="G592"/>
      <c r="H592"/>
      <c r="I592"/>
      <c r="J592"/>
    </row>
    <row r="593" spans="1:10" x14ac:dyDescent="0.25">
      <c r="A593"/>
      <c r="B593"/>
      <c r="C593"/>
      <c r="D593"/>
      <c r="E593"/>
      <c r="F593"/>
      <c r="G593"/>
      <c r="H593"/>
      <c r="I593"/>
      <c r="J593"/>
    </row>
    <row r="594" spans="1:10" x14ac:dyDescent="0.25">
      <c r="A594"/>
      <c r="B594"/>
      <c r="C594"/>
      <c r="D594"/>
      <c r="E594"/>
      <c r="F594"/>
      <c r="G594"/>
      <c r="H594"/>
      <c r="I594"/>
      <c r="J594"/>
    </row>
    <row r="595" spans="1:10" x14ac:dyDescent="0.25">
      <c r="A595"/>
      <c r="B595"/>
      <c r="C595"/>
      <c r="D595"/>
      <c r="E595"/>
      <c r="F595"/>
      <c r="G595"/>
      <c r="H595"/>
      <c r="I595"/>
      <c r="J595"/>
    </row>
    <row r="596" spans="1:10" x14ac:dyDescent="0.25">
      <c r="A596"/>
      <c r="B596"/>
      <c r="C596"/>
      <c r="D596"/>
      <c r="E596"/>
      <c r="F596"/>
      <c r="G596"/>
      <c r="H596"/>
      <c r="I596"/>
      <c r="J596"/>
    </row>
    <row r="597" spans="1:10" x14ac:dyDescent="0.25">
      <c r="A597"/>
      <c r="B597"/>
      <c r="C597"/>
      <c r="D597"/>
      <c r="E597"/>
      <c r="F597"/>
      <c r="G597"/>
      <c r="H597"/>
      <c r="I597"/>
      <c r="J597"/>
    </row>
    <row r="598" spans="1:10" x14ac:dyDescent="0.25">
      <c r="A598"/>
      <c r="B598"/>
      <c r="C598"/>
      <c r="D598"/>
      <c r="E598"/>
      <c r="F598"/>
      <c r="G598"/>
      <c r="H598"/>
      <c r="I598"/>
      <c r="J598"/>
    </row>
    <row r="599" spans="1:10" x14ac:dyDescent="0.25">
      <c r="A599"/>
      <c r="B599"/>
      <c r="C599"/>
      <c r="D599"/>
      <c r="E599"/>
      <c r="F599"/>
      <c r="G599"/>
      <c r="H599"/>
      <c r="I599"/>
      <c r="J599"/>
    </row>
    <row r="600" spans="1:10" x14ac:dyDescent="0.25">
      <c r="A600"/>
      <c r="B600"/>
      <c r="C600"/>
      <c r="D600"/>
      <c r="E600"/>
      <c r="F600"/>
      <c r="G600"/>
      <c r="H600"/>
      <c r="I600"/>
      <c r="J600"/>
    </row>
    <row r="601" spans="1:10" x14ac:dyDescent="0.25">
      <c r="A601"/>
      <c r="B601"/>
      <c r="C601"/>
      <c r="D601"/>
      <c r="E601"/>
      <c r="F601"/>
      <c r="G601"/>
      <c r="H601"/>
      <c r="I601"/>
      <c r="J601"/>
    </row>
    <row r="602" spans="1:10" x14ac:dyDescent="0.25">
      <c r="A602"/>
      <c r="B602"/>
      <c r="C602"/>
      <c r="D602"/>
      <c r="E602"/>
      <c r="F602"/>
      <c r="G602"/>
      <c r="H602"/>
      <c r="I602"/>
      <c r="J602"/>
    </row>
    <row r="603" spans="1:10" x14ac:dyDescent="0.25">
      <c r="A603"/>
      <c r="B603"/>
      <c r="C603"/>
      <c r="D603"/>
      <c r="E603"/>
      <c r="F603"/>
      <c r="G603"/>
      <c r="H603"/>
      <c r="I603"/>
      <c r="J603"/>
    </row>
    <row r="604" spans="1:10" x14ac:dyDescent="0.25">
      <c r="A604"/>
      <c r="B604"/>
      <c r="C604"/>
      <c r="D604"/>
      <c r="E604"/>
      <c r="F604"/>
      <c r="G604"/>
      <c r="H604"/>
      <c r="I604"/>
      <c r="J604"/>
    </row>
    <row r="605" spans="1:10" x14ac:dyDescent="0.25">
      <c r="A605"/>
      <c r="B605"/>
      <c r="C605"/>
      <c r="D605"/>
      <c r="E605"/>
      <c r="F605"/>
      <c r="G605"/>
      <c r="H605"/>
      <c r="I605"/>
      <c r="J605"/>
    </row>
    <row r="606" spans="1:10" x14ac:dyDescent="0.25">
      <c r="A606"/>
      <c r="B606"/>
      <c r="C606"/>
      <c r="D606"/>
      <c r="E606"/>
      <c r="F606"/>
      <c r="G606"/>
      <c r="H606"/>
      <c r="I606"/>
      <c r="J606"/>
    </row>
    <row r="607" spans="1:10" x14ac:dyDescent="0.25">
      <c r="A607"/>
      <c r="B607"/>
      <c r="C607"/>
      <c r="D607"/>
      <c r="E607"/>
      <c r="F607"/>
      <c r="G607"/>
      <c r="H607"/>
      <c r="I607"/>
      <c r="J607"/>
    </row>
    <row r="608" spans="1:10" x14ac:dyDescent="0.25">
      <c r="A608"/>
      <c r="B608"/>
      <c r="C608"/>
      <c r="D608"/>
      <c r="E608"/>
      <c r="F608"/>
      <c r="G608"/>
      <c r="H608"/>
      <c r="I608"/>
      <c r="J608"/>
    </row>
    <row r="609" spans="1:10" x14ac:dyDescent="0.25">
      <c r="A609"/>
      <c r="B609"/>
      <c r="C609"/>
      <c r="D609"/>
      <c r="E609"/>
      <c r="F609"/>
      <c r="G609"/>
      <c r="H609"/>
      <c r="I609"/>
      <c r="J609"/>
    </row>
    <row r="610" spans="1:10" x14ac:dyDescent="0.25">
      <c r="A610"/>
      <c r="B610"/>
      <c r="C610"/>
      <c r="D610"/>
      <c r="E610"/>
      <c r="F610"/>
      <c r="G610"/>
      <c r="H610"/>
      <c r="I610"/>
      <c r="J610"/>
    </row>
    <row r="611" spans="1:10" x14ac:dyDescent="0.25">
      <c r="A611"/>
      <c r="B611"/>
      <c r="C611"/>
      <c r="D611"/>
      <c r="E611"/>
      <c r="F611"/>
      <c r="G611"/>
      <c r="H611"/>
      <c r="I611"/>
      <c r="J611"/>
    </row>
    <row r="612" spans="1:10" x14ac:dyDescent="0.25">
      <c r="A612"/>
      <c r="B612"/>
      <c r="C612"/>
      <c r="D612"/>
      <c r="E612"/>
      <c r="F612"/>
      <c r="G612"/>
      <c r="H612"/>
      <c r="I612"/>
      <c r="J612"/>
    </row>
    <row r="613" spans="1:10" x14ac:dyDescent="0.25">
      <c r="A613"/>
      <c r="B613"/>
      <c r="C613"/>
      <c r="D613"/>
      <c r="E613"/>
      <c r="F613"/>
      <c r="G613"/>
      <c r="H613"/>
      <c r="I613"/>
      <c r="J613"/>
    </row>
    <row r="614" spans="1:10" x14ac:dyDescent="0.25">
      <c r="A614"/>
      <c r="B614"/>
      <c r="C614"/>
      <c r="D614"/>
      <c r="E614"/>
      <c r="F614"/>
      <c r="G614"/>
      <c r="H614"/>
      <c r="I614"/>
      <c r="J614"/>
    </row>
    <row r="615" spans="1:10" x14ac:dyDescent="0.25">
      <c r="A615"/>
      <c r="B615"/>
      <c r="C615"/>
      <c r="D615"/>
      <c r="E615"/>
      <c r="F615"/>
      <c r="G615"/>
      <c r="H615"/>
      <c r="I615"/>
      <c r="J615"/>
    </row>
    <row r="616" spans="1:10" x14ac:dyDescent="0.25">
      <c r="A616"/>
      <c r="B616"/>
      <c r="C616"/>
      <c r="D616"/>
      <c r="E616"/>
      <c r="F616"/>
      <c r="G616"/>
      <c r="H616"/>
      <c r="I616"/>
      <c r="J616"/>
    </row>
    <row r="617" spans="1:10" x14ac:dyDescent="0.25">
      <c r="A617"/>
      <c r="B617"/>
      <c r="C617"/>
      <c r="D617"/>
      <c r="E617"/>
      <c r="F617"/>
      <c r="G617"/>
      <c r="H617"/>
      <c r="I617"/>
      <c r="J617"/>
    </row>
    <row r="618" spans="1:10" x14ac:dyDescent="0.25">
      <c r="A618"/>
      <c r="B618"/>
      <c r="C618"/>
      <c r="D618"/>
      <c r="E618"/>
      <c r="F618"/>
      <c r="G618"/>
      <c r="H618"/>
      <c r="I618"/>
      <c r="J618"/>
    </row>
    <row r="619" spans="1:10" x14ac:dyDescent="0.25">
      <c r="A619"/>
      <c r="B619"/>
      <c r="C619"/>
      <c r="D619"/>
      <c r="E619"/>
      <c r="F619"/>
      <c r="G619"/>
      <c r="H619"/>
      <c r="I619"/>
      <c r="J619"/>
    </row>
    <row r="620" spans="1:10" x14ac:dyDescent="0.25">
      <c r="A620"/>
      <c r="B620"/>
      <c r="C620"/>
      <c r="D620"/>
      <c r="E620"/>
      <c r="F620"/>
      <c r="G620"/>
      <c r="H620"/>
      <c r="I620"/>
      <c r="J620"/>
    </row>
    <row r="621" spans="1:10" x14ac:dyDescent="0.25">
      <c r="A621"/>
      <c r="B621"/>
      <c r="C621"/>
      <c r="D621"/>
      <c r="E621"/>
      <c r="F621"/>
      <c r="G621"/>
      <c r="H621"/>
      <c r="I621"/>
      <c r="J621"/>
    </row>
    <row r="622" spans="1:10" x14ac:dyDescent="0.25">
      <c r="A622"/>
      <c r="B622"/>
      <c r="C622"/>
      <c r="D622"/>
      <c r="E622"/>
      <c r="F622"/>
      <c r="G622"/>
      <c r="H622"/>
      <c r="I622"/>
      <c r="J622"/>
    </row>
    <row r="623" spans="1:10" x14ac:dyDescent="0.25">
      <c r="A623"/>
      <c r="B623"/>
      <c r="C623"/>
      <c r="D623"/>
      <c r="E623"/>
      <c r="F623"/>
      <c r="G623"/>
      <c r="H623"/>
      <c r="I623"/>
      <c r="J623"/>
    </row>
    <row r="624" spans="1:10" x14ac:dyDescent="0.25">
      <c r="A624"/>
      <c r="B624"/>
      <c r="C624"/>
      <c r="D624"/>
      <c r="E624"/>
      <c r="F624"/>
      <c r="G624"/>
      <c r="H624"/>
      <c r="I624"/>
      <c r="J624"/>
    </row>
    <row r="625" spans="1:10" x14ac:dyDescent="0.25">
      <c r="A625"/>
      <c r="B625"/>
      <c r="C625"/>
      <c r="D625"/>
      <c r="E625"/>
      <c r="F625"/>
      <c r="G625"/>
      <c r="H625"/>
      <c r="I625"/>
      <c r="J625"/>
    </row>
    <row r="626" spans="1:10" x14ac:dyDescent="0.25">
      <c r="A626"/>
      <c r="B626"/>
      <c r="C626"/>
      <c r="D626"/>
      <c r="E626"/>
      <c r="F626"/>
      <c r="G626"/>
      <c r="H626"/>
      <c r="I626"/>
      <c r="J626"/>
    </row>
    <row r="627" spans="1:10" x14ac:dyDescent="0.25">
      <c r="A627"/>
      <c r="B627"/>
      <c r="C627"/>
      <c r="D627"/>
      <c r="E627"/>
      <c r="F627"/>
      <c r="G627"/>
      <c r="H627"/>
      <c r="I627"/>
      <c r="J627"/>
    </row>
    <row r="628" spans="1:10" x14ac:dyDescent="0.25">
      <c r="A628"/>
      <c r="B628"/>
      <c r="C628"/>
      <c r="D628"/>
      <c r="E628"/>
      <c r="F628"/>
      <c r="G628"/>
      <c r="H628"/>
      <c r="I628"/>
      <c r="J628"/>
    </row>
    <row r="629" spans="1:10" x14ac:dyDescent="0.25">
      <c r="A629"/>
      <c r="B629"/>
      <c r="C629"/>
      <c r="D629"/>
      <c r="E629"/>
      <c r="F629"/>
      <c r="G629"/>
      <c r="H629"/>
      <c r="I629"/>
      <c r="J629"/>
    </row>
    <row r="630" spans="1:10" x14ac:dyDescent="0.25">
      <c r="A630"/>
      <c r="B630"/>
      <c r="C630"/>
      <c r="D630"/>
      <c r="E630"/>
      <c r="F630"/>
      <c r="G630"/>
      <c r="H630"/>
      <c r="I630"/>
      <c r="J630"/>
    </row>
    <row r="631" spans="1:10" x14ac:dyDescent="0.25">
      <c r="A631"/>
      <c r="B631"/>
      <c r="C631"/>
      <c r="D631"/>
      <c r="E631"/>
      <c r="F631"/>
      <c r="G631"/>
      <c r="H631"/>
      <c r="I631"/>
      <c r="J631"/>
    </row>
    <row r="632" spans="1:10" x14ac:dyDescent="0.25">
      <c r="A632"/>
      <c r="B632"/>
      <c r="C632"/>
      <c r="D632"/>
      <c r="E632"/>
      <c r="F632"/>
      <c r="G632"/>
      <c r="H632"/>
      <c r="I632"/>
      <c r="J632"/>
    </row>
    <row r="633" spans="1:10" x14ac:dyDescent="0.25">
      <c r="A633"/>
      <c r="B633"/>
      <c r="C633"/>
      <c r="D633"/>
      <c r="E633"/>
      <c r="F633"/>
      <c r="G633"/>
      <c r="H633"/>
      <c r="I633"/>
      <c r="J633"/>
    </row>
    <row r="634" spans="1:10" x14ac:dyDescent="0.25">
      <c r="A634"/>
      <c r="B634"/>
      <c r="C634"/>
      <c r="D634"/>
      <c r="E634"/>
      <c r="F634"/>
      <c r="G634"/>
      <c r="H634"/>
      <c r="I634"/>
      <c r="J634"/>
    </row>
    <row r="635" spans="1:10" x14ac:dyDescent="0.25">
      <c r="A635"/>
      <c r="B635"/>
      <c r="C635"/>
      <c r="D635"/>
      <c r="E635"/>
      <c r="F635"/>
      <c r="G635"/>
      <c r="H635"/>
      <c r="I635"/>
      <c r="J635"/>
    </row>
    <row r="636" spans="1:10" x14ac:dyDescent="0.25">
      <c r="A636"/>
      <c r="B636"/>
      <c r="C636"/>
      <c r="D636"/>
      <c r="E636"/>
      <c r="F636"/>
      <c r="G636"/>
      <c r="H636"/>
      <c r="I636"/>
      <c r="J636"/>
    </row>
    <row r="637" spans="1:10" x14ac:dyDescent="0.25">
      <c r="A637"/>
      <c r="B637"/>
      <c r="C637"/>
      <c r="D637"/>
      <c r="E637"/>
      <c r="F637"/>
      <c r="G637"/>
      <c r="H637"/>
      <c r="I637"/>
      <c r="J637"/>
    </row>
    <row r="638" spans="1:10" x14ac:dyDescent="0.25">
      <c r="A638"/>
      <c r="B638"/>
      <c r="C638"/>
      <c r="D638"/>
      <c r="E638"/>
      <c r="F638"/>
      <c r="G638"/>
      <c r="H638"/>
      <c r="I638"/>
      <c r="J638"/>
    </row>
    <row r="639" spans="1:10" x14ac:dyDescent="0.25">
      <c r="A639"/>
      <c r="B639"/>
      <c r="C639"/>
      <c r="D639"/>
      <c r="E639"/>
      <c r="F639"/>
      <c r="G639"/>
      <c r="H639"/>
      <c r="I639"/>
      <c r="J639"/>
    </row>
    <row r="640" spans="1:10" x14ac:dyDescent="0.25">
      <c r="A640"/>
      <c r="B640"/>
      <c r="C640"/>
      <c r="D640"/>
      <c r="E640"/>
      <c r="F640"/>
      <c r="G640"/>
      <c r="H640"/>
      <c r="I640"/>
      <c r="J640"/>
    </row>
    <row r="641" spans="1:10" x14ac:dyDescent="0.25">
      <c r="A641"/>
      <c r="B641"/>
      <c r="C641"/>
      <c r="D641"/>
      <c r="E641"/>
      <c r="F641"/>
      <c r="G641"/>
      <c r="H641"/>
      <c r="I641"/>
      <c r="J641"/>
    </row>
    <row r="642" spans="1:10" x14ac:dyDescent="0.25">
      <c r="A642"/>
      <c r="B642"/>
      <c r="C642"/>
      <c r="D642"/>
      <c r="E642"/>
      <c r="F642"/>
      <c r="G642"/>
      <c r="H642"/>
      <c r="I642"/>
      <c r="J642"/>
    </row>
    <row r="643" spans="1:10" x14ac:dyDescent="0.25">
      <c r="A643"/>
      <c r="B643"/>
      <c r="C643"/>
      <c r="D643"/>
      <c r="E643"/>
      <c r="F643"/>
      <c r="G643"/>
      <c r="H643"/>
      <c r="I643"/>
      <c r="J643"/>
    </row>
    <row r="644" spans="1:10" x14ac:dyDescent="0.25">
      <c r="A644"/>
      <c r="B644"/>
      <c r="C644"/>
      <c r="D644"/>
      <c r="E644"/>
      <c r="F644"/>
      <c r="G644"/>
      <c r="H644"/>
      <c r="I644"/>
      <c r="J644"/>
    </row>
    <row r="645" spans="1:10" x14ac:dyDescent="0.25">
      <c r="A645"/>
      <c r="B645"/>
      <c r="C645"/>
      <c r="D645"/>
      <c r="E645"/>
      <c r="F645"/>
      <c r="G645"/>
      <c r="H645"/>
      <c r="I645"/>
      <c r="J645"/>
    </row>
    <row r="646" spans="1:10" x14ac:dyDescent="0.25">
      <c r="A646"/>
      <c r="B646"/>
      <c r="C646"/>
      <c r="D646"/>
      <c r="E646"/>
      <c r="F646"/>
      <c r="G646"/>
      <c r="H646"/>
      <c r="I646"/>
      <c r="J646"/>
    </row>
    <row r="647" spans="1:10" x14ac:dyDescent="0.25">
      <c r="A647"/>
      <c r="B647"/>
      <c r="C647"/>
      <c r="D647"/>
      <c r="E647"/>
      <c r="F647"/>
      <c r="G647"/>
      <c r="H647"/>
      <c r="I647"/>
      <c r="J647"/>
    </row>
    <row r="648" spans="1:10" x14ac:dyDescent="0.25">
      <c r="A648"/>
      <c r="B648"/>
      <c r="C648"/>
      <c r="D648"/>
      <c r="E648"/>
      <c r="F648"/>
      <c r="G648"/>
      <c r="H648"/>
      <c r="I648"/>
      <c r="J648"/>
    </row>
    <row r="649" spans="1:10" x14ac:dyDescent="0.25">
      <c r="A649"/>
      <c r="B649"/>
      <c r="C649"/>
      <c r="D649"/>
      <c r="E649"/>
      <c r="F649"/>
      <c r="G649"/>
      <c r="H649"/>
      <c r="I649"/>
      <c r="J649"/>
    </row>
    <row r="650" spans="1:10" x14ac:dyDescent="0.25">
      <c r="A650"/>
      <c r="B650"/>
      <c r="C650"/>
      <c r="D650"/>
      <c r="E650"/>
      <c r="F650"/>
      <c r="G650"/>
      <c r="H650"/>
      <c r="I650"/>
      <c r="J650"/>
    </row>
    <row r="651" spans="1:10" x14ac:dyDescent="0.25">
      <c r="A651"/>
      <c r="B651"/>
      <c r="C651"/>
      <c r="D651"/>
      <c r="E651"/>
      <c r="F651"/>
      <c r="G651"/>
      <c r="H651"/>
      <c r="I651"/>
      <c r="J651"/>
    </row>
    <row r="652" spans="1:10" x14ac:dyDescent="0.25">
      <c r="A652"/>
      <c r="B652"/>
      <c r="C652"/>
      <c r="D652"/>
      <c r="E652"/>
      <c r="F652"/>
      <c r="G652"/>
      <c r="H652"/>
      <c r="I652"/>
      <c r="J652"/>
    </row>
    <row r="653" spans="1:10" x14ac:dyDescent="0.25">
      <c r="A653"/>
      <c r="B653"/>
      <c r="C653"/>
      <c r="D653"/>
      <c r="E653"/>
      <c r="F653"/>
      <c r="G653"/>
      <c r="H653"/>
      <c r="I653"/>
      <c r="J653"/>
    </row>
    <row r="654" spans="1:10" x14ac:dyDescent="0.25">
      <c r="A654"/>
      <c r="B654"/>
      <c r="C654"/>
      <c r="D654"/>
      <c r="E654"/>
      <c r="F654"/>
      <c r="G654"/>
      <c r="H654"/>
      <c r="I654"/>
      <c r="J654"/>
    </row>
    <row r="655" spans="1:10" x14ac:dyDescent="0.25">
      <c r="A655"/>
      <c r="B655"/>
      <c r="C655"/>
      <c r="D655"/>
      <c r="E655"/>
      <c r="F655"/>
      <c r="G655"/>
      <c r="H655"/>
      <c r="I655"/>
      <c r="J655"/>
    </row>
    <row r="656" spans="1:10" x14ac:dyDescent="0.25">
      <c r="A656"/>
      <c r="B656"/>
      <c r="C656"/>
      <c r="D656"/>
      <c r="E656"/>
      <c r="F656"/>
      <c r="G656"/>
      <c r="H656"/>
      <c r="I656"/>
      <c r="J656"/>
    </row>
    <row r="657" spans="1:10" x14ac:dyDescent="0.25">
      <c r="A657"/>
      <c r="B657"/>
      <c r="C657"/>
      <c r="D657"/>
      <c r="E657"/>
      <c r="F657"/>
      <c r="G657"/>
      <c r="H657"/>
      <c r="I657"/>
      <c r="J657"/>
    </row>
    <row r="658" spans="1:10" x14ac:dyDescent="0.25">
      <c r="A658"/>
      <c r="B658"/>
      <c r="C658"/>
      <c r="D658"/>
      <c r="E658"/>
      <c r="F658"/>
      <c r="G658"/>
      <c r="H658"/>
      <c r="I658"/>
      <c r="J658"/>
    </row>
    <row r="659" spans="1:10" x14ac:dyDescent="0.25">
      <c r="A659"/>
      <c r="B659"/>
      <c r="C659"/>
      <c r="D659"/>
      <c r="E659"/>
      <c r="F659"/>
      <c r="G659"/>
      <c r="H659"/>
      <c r="I659"/>
      <c r="J659"/>
    </row>
    <row r="660" spans="1:10" x14ac:dyDescent="0.25">
      <c r="A660"/>
      <c r="B660"/>
      <c r="C660"/>
      <c r="D660"/>
      <c r="E660"/>
      <c r="F660"/>
      <c r="G660"/>
      <c r="H660"/>
      <c r="I660"/>
      <c r="J660"/>
    </row>
    <row r="661" spans="1:10" x14ac:dyDescent="0.25">
      <c r="A661"/>
      <c r="B661"/>
      <c r="C661"/>
      <c r="D661"/>
      <c r="E661"/>
      <c r="F661"/>
      <c r="G661"/>
      <c r="H661"/>
      <c r="I661"/>
      <c r="J661"/>
    </row>
    <row r="662" spans="1:10" x14ac:dyDescent="0.25">
      <c r="A662"/>
      <c r="B662"/>
      <c r="C662"/>
      <c r="D662"/>
      <c r="E662"/>
      <c r="F662"/>
      <c r="G662"/>
      <c r="H662"/>
      <c r="I662"/>
      <c r="J662"/>
    </row>
    <row r="663" spans="1:10" x14ac:dyDescent="0.25">
      <c r="A663"/>
      <c r="B663"/>
      <c r="C663"/>
      <c r="D663"/>
      <c r="E663"/>
      <c r="F663"/>
      <c r="G663"/>
      <c r="H663"/>
      <c r="I663"/>
      <c r="J663"/>
    </row>
    <row r="664" spans="1:10" x14ac:dyDescent="0.25">
      <c r="A664"/>
      <c r="B664"/>
      <c r="C664"/>
      <c r="D664"/>
      <c r="E664"/>
      <c r="F664"/>
      <c r="G664"/>
      <c r="H664"/>
      <c r="I664"/>
      <c r="J664"/>
    </row>
    <row r="665" spans="1:10" x14ac:dyDescent="0.25">
      <c r="A665"/>
      <c r="B665"/>
      <c r="C665"/>
      <c r="D665"/>
      <c r="E665"/>
      <c r="F665"/>
      <c r="G665"/>
      <c r="H665"/>
      <c r="I665"/>
      <c r="J665"/>
    </row>
    <row r="666" spans="1:10" x14ac:dyDescent="0.25">
      <c r="A666"/>
      <c r="B666"/>
      <c r="C666"/>
      <c r="D666"/>
      <c r="E666"/>
      <c r="F666"/>
      <c r="G666"/>
      <c r="H666"/>
      <c r="I666"/>
      <c r="J666"/>
    </row>
    <row r="667" spans="1:10" x14ac:dyDescent="0.25">
      <c r="A667"/>
      <c r="B667"/>
      <c r="C667"/>
      <c r="D667"/>
      <c r="E667"/>
      <c r="F667"/>
      <c r="G667"/>
      <c r="H667"/>
      <c r="I667"/>
      <c r="J667"/>
    </row>
    <row r="668" spans="1:10" x14ac:dyDescent="0.25">
      <c r="A668"/>
      <c r="B668"/>
      <c r="C668"/>
      <c r="D668"/>
      <c r="E668"/>
      <c r="F668"/>
      <c r="G668"/>
      <c r="H668"/>
      <c r="I668"/>
      <c r="J668"/>
    </row>
    <row r="669" spans="1:10" x14ac:dyDescent="0.25">
      <c r="A669"/>
      <c r="B669"/>
      <c r="C669"/>
      <c r="D669"/>
      <c r="E669"/>
      <c r="F669"/>
      <c r="G669"/>
      <c r="H669"/>
      <c r="I669"/>
      <c r="J669"/>
    </row>
    <row r="670" spans="1:10" x14ac:dyDescent="0.25">
      <c r="A670"/>
      <c r="B670"/>
      <c r="C670"/>
      <c r="D670"/>
      <c r="E670"/>
      <c r="F670"/>
      <c r="G670"/>
      <c r="H670"/>
      <c r="I670"/>
      <c r="J670"/>
    </row>
    <row r="671" spans="1:10" x14ac:dyDescent="0.25">
      <c r="A671"/>
      <c r="B671"/>
      <c r="C671"/>
      <c r="D671"/>
      <c r="E671"/>
      <c r="F671"/>
      <c r="G671"/>
      <c r="H671"/>
      <c r="I671"/>
      <c r="J671"/>
    </row>
    <row r="672" spans="1:10" x14ac:dyDescent="0.25">
      <c r="A672"/>
      <c r="B672"/>
      <c r="C672"/>
      <c r="D672"/>
      <c r="E672"/>
      <c r="F672"/>
      <c r="G672"/>
      <c r="H672"/>
      <c r="I672"/>
      <c r="J672"/>
    </row>
    <row r="673" spans="1:10" x14ac:dyDescent="0.25">
      <c r="A673"/>
      <c r="B673"/>
      <c r="C673"/>
      <c r="D673"/>
      <c r="E673"/>
      <c r="F673"/>
      <c r="G673"/>
      <c r="H673"/>
      <c r="I673"/>
      <c r="J673"/>
    </row>
    <row r="674" spans="1:10" x14ac:dyDescent="0.25">
      <c r="A674"/>
      <c r="B674"/>
      <c r="C674"/>
      <c r="D674"/>
      <c r="E674"/>
      <c r="F674"/>
      <c r="G674"/>
      <c r="H674"/>
      <c r="I674"/>
      <c r="J674"/>
    </row>
    <row r="675" spans="1:10" x14ac:dyDescent="0.25">
      <c r="A675"/>
      <c r="B675"/>
      <c r="C675"/>
      <c r="D675"/>
      <c r="E675"/>
      <c r="F675"/>
      <c r="G675"/>
      <c r="H675"/>
      <c r="I675"/>
      <c r="J675"/>
    </row>
    <row r="676" spans="1:10" x14ac:dyDescent="0.25">
      <c r="A676"/>
      <c r="B676"/>
      <c r="C676"/>
      <c r="D676"/>
      <c r="E676"/>
      <c r="F676"/>
      <c r="G676"/>
      <c r="H676"/>
      <c r="I676"/>
      <c r="J676"/>
    </row>
    <row r="677" spans="1:10" x14ac:dyDescent="0.25">
      <c r="A677"/>
      <c r="B677"/>
      <c r="C677"/>
      <c r="D677"/>
      <c r="E677"/>
      <c r="F677"/>
      <c r="G677"/>
      <c r="H677"/>
      <c r="I677"/>
      <c r="J677"/>
    </row>
    <row r="678" spans="1:10" x14ac:dyDescent="0.25">
      <c r="A678"/>
      <c r="B678"/>
      <c r="C678"/>
      <c r="D678"/>
      <c r="E678"/>
      <c r="F678"/>
      <c r="G678"/>
      <c r="H678"/>
      <c r="I678"/>
      <c r="J678"/>
    </row>
    <row r="679" spans="1:10" x14ac:dyDescent="0.25">
      <c r="A679"/>
      <c r="B679"/>
      <c r="C679"/>
      <c r="D679"/>
      <c r="E679"/>
      <c r="F679"/>
      <c r="G679"/>
      <c r="H679"/>
      <c r="I679"/>
      <c r="J679"/>
    </row>
    <row r="680" spans="1:10" x14ac:dyDescent="0.25">
      <c r="A680"/>
      <c r="B680"/>
      <c r="C680"/>
      <c r="D680"/>
      <c r="E680"/>
      <c r="F680"/>
      <c r="G680"/>
      <c r="H680"/>
      <c r="I680"/>
      <c r="J680"/>
    </row>
    <row r="681" spans="1:10" x14ac:dyDescent="0.25">
      <c r="A681"/>
      <c r="B681"/>
      <c r="C681"/>
      <c r="D681"/>
      <c r="E681"/>
      <c r="F681"/>
      <c r="G681"/>
      <c r="H681"/>
      <c r="I681"/>
      <c r="J681"/>
    </row>
    <row r="682" spans="1:10" x14ac:dyDescent="0.25">
      <c r="A682"/>
      <c r="B682"/>
      <c r="C682"/>
      <c r="D682"/>
      <c r="E682"/>
      <c r="F682"/>
      <c r="G682"/>
      <c r="H682"/>
      <c r="I682"/>
      <c r="J682"/>
    </row>
    <row r="683" spans="1:10" x14ac:dyDescent="0.25">
      <c r="A683"/>
      <c r="B683"/>
      <c r="C683"/>
      <c r="D683"/>
      <c r="E683"/>
      <c r="F683"/>
      <c r="G683"/>
      <c r="H683"/>
      <c r="I683"/>
      <c r="J683"/>
    </row>
    <row r="684" spans="1:10" x14ac:dyDescent="0.25">
      <c r="A684"/>
      <c r="B684"/>
      <c r="C684"/>
      <c r="D684"/>
      <c r="E684"/>
      <c r="F684"/>
      <c r="G684"/>
      <c r="H684"/>
      <c r="I684"/>
      <c r="J684"/>
    </row>
    <row r="685" spans="1:10" x14ac:dyDescent="0.25">
      <c r="A685"/>
      <c r="B685"/>
      <c r="C685"/>
      <c r="D685"/>
      <c r="E685"/>
      <c r="F685"/>
      <c r="G685"/>
      <c r="H685"/>
      <c r="I685"/>
      <c r="J685"/>
    </row>
    <row r="686" spans="1:10" x14ac:dyDescent="0.25">
      <c r="A686"/>
      <c r="B686"/>
      <c r="C686"/>
      <c r="D686"/>
      <c r="E686"/>
      <c r="F686"/>
      <c r="G686"/>
      <c r="H686"/>
      <c r="I686"/>
      <c r="J686"/>
    </row>
    <row r="687" spans="1:10" x14ac:dyDescent="0.25">
      <c r="A687"/>
      <c r="B687"/>
      <c r="C687"/>
      <c r="D687"/>
      <c r="E687"/>
      <c r="F687"/>
      <c r="G687"/>
      <c r="H687"/>
      <c r="I687"/>
      <c r="J687"/>
    </row>
    <row r="688" spans="1:10" x14ac:dyDescent="0.25">
      <c r="A688"/>
      <c r="B688"/>
      <c r="C688"/>
      <c r="D688"/>
      <c r="E688"/>
      <c r="F688"/>
      <c r="G688"/>
      <c r="H688"/>
      <c r="I688"/>
      <c r="J688"/>
    </row>
    <row r="689" spans="1:10" x14ac:dyDescent="0.25">
      <c r="A689"/>
      <c r="B689"/>
      <c r="C689"/>
      <c r="D689"/>
      <c r="E689"/>
      <c r="F689"/>
      <c r="G689"/>
      <c r="H689"/>
      <c r="I689"/>
      <c r="J689"/>
    </row>
    <row r="690" spans="1:10" x14ac:dyDescent="0.25">
      <c r="A690"/>
      <c r="B690"/>
      <c r="C690"/>
      <c r="D690"/>
      <c r="E690"/>
      <c r="F690"/>
      <c r="G690"/>
      <c r="H690"/>
      <c r="I690"/>
      <c r="J690"/>
    </row>
    <row r="691" spans="1:10" x14ac:dyDescent="0.25">
      <c r="A691"/>
      <c r="B691"/>
      <c r="C691"/>
      <c r="D691"/>
      <c r="E691"/>
      <c r="F691"/>
      <c r="G691"/>
      <c r="H691"/>
      <c r="I691"/>
      <c r="J691"/>
    </row>
    <row r="692" spans="1:10" x14ac:dyDescent="0.25">
      <c r="A692"/>
      <c r="B692"/>
      <c r="C692"/>
      <c r="D692"/>
      <c r="E692"/>
      <c r="F692"/>
      <c r="G692"/>
      <c r="H692"/>
      <c r="I692"/>
      <c r="J692"/>
    </row>
    <row r="693" spans="1:10" x14ac:dyDescent="0.25">
      <c r="A693"/>
      <c r="B693"/>
      <c r="C693"/>
      <c r="D693"/>
      <c r="E693"/>
      <c r="F693"/>
      <c r="G693"/>
      <c r="H693"/>
      <c r="I693"/>
      <c r="J693"/>
    </row>
    <row r="694" spans="1:10" x14ac:dyDescent="0.25">
      <c r="A694"/>
      <c r="B694"/>
      <c r="C694"/>
      <c r="D694"/>
      <c r="E694"/>
      <c r="F694"/>
      <c r="G694"/>
      <c r="H694"/>
      <c r="I694"/>
      <c r="J694"/>
    </row>
    <row r="695" spans="1:10" x14ac:dyDescent="0.25">
      <c r="A695"/>
      <c r="B695"/>
      <c r="C695"/>
      <c r="D695"/>
      <c r="E695"/>
      <c r="F695"/>
      <c r="G695"/>
      <c r="H695"/>
      <c r="I695"/>
      <c r="J695"/>
    </row>
    <row r="696" spans="1:10" x14ac:dyDescent="0.25">
      <c r="A696"/>
      <c r="B696"/>
      <c r="C696"/>
      <c r="D696"/>
      <c r="E696"/>
      <c r="F696"/>
      <c r="G696"/>
      <c r="H696"/>
      <c r="I696"/>
      <c r="J696"/>
    </row>
    <row r="697" spans="1:10" x14ac:dyDescent="0.25">
      <c r="A697"/>
      <c r="B697"/>
      <c r="C697"/>
      <c r="D697"/>
      <c r="E697"/>
      <c r="F697"/>
      <c r="G697"/>
      <c r="H697"/>
      <c r="I697"/>
      <c r="J697"/>
    </row>
    <row r="698" spans="1:10" x14ac:dyDescent="0.25">
      <c r="A698"/>
      <c r="B698"/>
      <c r="C698"/>
      <c r="D698"/>
      <c r="E698"/>
      <c r="F698"/>
      <c r="G698"/>
      <c r="H698"/>
      <c r="I698"/>
      <c r="J698"/>
    </row>
    <row r="699" spans="1:10" x14ac:dyDescent="0.25">
      <c r="A699"/>
      <c r="B699"/>
      <c r="C699"/>
      <c r="D699"/>
      <c r="E699"/>
      <c r="F699"/>
      <c r="G699"/>
      <c r="H699"/>
      <c r="I699"/>
      <c r="J699"/>
    </row>
    <row r="700" spans="1:10" x14ac:dyDescent="0.25">
      <c r="A700"/>
      <c r="B700"/>
      <c r="C700"/>
      <c r="D700"/>
      <c r="E700"/>
      <c r="F700"/>
      <c r="G700"/>
      <c r="H700"/>
      <c r="I700"/>
      <c r="J700"/>
    </row>
    <row r="701" spans="1:10" x14ac:dyDescent="0.25">
      <c r="A701"/>
      <c r="B701"/>
      <c r="C701"/>
      <c r="D701"/>
      <c r="E701"/>
      <c r="F701"/>
      <c r="G701"/>
      <c r="H701"/>
      <c r="I701"/>
      <c r="J701"/>
    </row>
    <row r="702" spans="1:10" x14ac:dyDescent="0.25">
      <c r="A702"/>
      <c r="B702"/>
      <c r="C702"/>
      <c r="D702"/>
      <c r="E702"/>
      <c r="F702"/>
      <c r="G702"/>
      <c r="H702"/>
      <c r="I702"/>
      <c r="J702"/>
    </row>
    <row r="703" spans="1:10" x14ac:dyDescent="0.25">
      <c r="A703"/>
      <c r="B703"/>
      <c r="C703"/>
      <c r="D703"/>
      <c r="E703"/>
      <c r="F703"/>
      <c r="G703"/>
      <c r="H703"/>
      <c r="I703"/>
      <c r="J703"/>
    </row>
    <row r="704" spans="1:10" x14ac:dyDescent="0.25">
      <c r="A704"/>
      <c r="B704"/>
      <c r="C704"/>
      <c r="D704"/>
      <c r="E704"/>
      <c r="F704"/>
      <c r="G704"/>
      <c r="H704"/>
      <c r="I704"/>
      <c r="J704"/>
    </row>
    <row r="705" spans="1:10" x14ac:dyDescent="0.25">
      <c r="A705"/>
      <c r="B705"/>
      <c r="C705"/>
      <c r="D705"/>
      <c r="E705"/>
      <c r="F705"/>
      <c r="G705"/>
      <c r="H705"/>
      <c r="I705"/>
      <c r="J705"/>
    </row>
    <row r="706" spans="1:10" x14ac:dyDescent="0.25">
      <c r="A706"/>
      <c r="B706"/>
      <c r="C706"/>
      <c r="D706"/>
      <c r="E706"/>
      <c r="F706"/>
      <c r="G706"/>
      <c r="H706"/>
      <c r="I706"/>
      <c r="J706"/>
    </row>
    <row r="707" spans="1:10" x14ac:dyDescent="0.25">
      <c r="A707"/>
      <c r="B707"/>
      <c r="C707"/>
      <c r="D707"/>
      <c r="E707"/>
      <c r="F707"/>
      <c r="G707"/>
      <c r="H707"/>
      <c r="I707"/>
      <c r="J707"/>
    </row>
    <row r="708" spans="1:10" x14ac:dyDescent="0.25">
      <c r="A708"/>
      <c r="B708"/>
      <c r="C708"/>
      <c r="D708"/>
      <c r="E708"/>
      <c r="F708"/>
      <c r="G708"/>
      <c r="H708"/>
      <c r="I708"/>
      <c r="J708"/>
    </row>
    <row r="709" spans="1:10" x14ac:dyDescent="0.25">
      <c r="A709"/>
      <c r="B709"/>
      <c r="C709"/>
      <c r="D709"/>
      <c r="E709"/>
      <c r="F709"/>
      <c r="G709"/>
      <c r="H709"/>
      <c r="I709"/>
      <c r="J709"/>
    </row>
    <row r="710" spans="1:10" x14ac:dyDescent="0.25">
      <c r="A710"/>
      <c r="B710"/>
      <c r="C710"/>
      <c r="D710"/>
      <c r="E710"/>
      <c r="F710"/>
      <c r="G710"/>
      <c r="H710"/>
      <c r="I710"/>
      <c r="J710"/>
    </row>
    <row r="711" spans="1:10" x14ac:dyDescent="0.25">
      <c r="A711"/>
      <c r="B711"/>
      <c r="C711"/>
      <c r="D711"/>
      <c r="E711"/>
      <c r="F711"/>
      <c r="G711"/>
      <c r="H711"/>
      <c r="I711"/>
      <c r="J711"/>
    </row>
    <row r="712" spans="1:10" x14ac:dyDescent="0.25">
      <c r="A712"/>
      <c r="B712"/>
      <c r="C712"/>
      <c r="D712"/>
      <c r="E712"/>
      <c r="F712"/>
      <c r="G712"/>
      <c r="H712"/>
      <c r="I712"/>
      <c r="J712"/>
    </row>
    <row r="713" spans="1:10" x14ac:dyDescent="0.25">
      <c r="A713"/>
      <c r="B713"/>
      <c r="C713"/>
      <c r="D713"/>
      <c r="E713"/>
      <c r="F713"/>
      <c r="G713"/>
      <c r="H713"/>
      <c r="I713"/>
      <c r="J713"/>
    </row>
    <row r="714" spans="1:10" x14ac:dyDescent="0.25">
      <c r="A714"/>
      <c r="B714"/>
      <c r="C714"/>
      <c r="D714"/>
      <c r="E714"/>
      <c r="F714"/>
      <c r="G714"/>
      <c r="H714"/>
      <c r="I714"/>
      <c r="J714"/>
    </row>
    <row r="715" spans="1:10" x14ac:dyDescent="0.25">
      <c r="A715"/>
      <c r="B715"/>
      <c r="C715"/>
      <c r="D715"/>
      <c r="E715"/>
      <c r="F715"/>
      <c r="G715"/>
      <c r="H715"/>
      <c r="I715"/>
      <c r="J715"/>
    </row>
    <row r="716" spans="1:10" x14ac:dyDescent="0.25">
      <c r="A716"/>
      <c r="B716"/>
      <c r="C716"/>
      <c r="D716"/>
      <c r="E716"/>
      <c r="F716"/>
      <c r="G716"/>
      <c r="H716"/>
      <c r="I716"/>
      <c r="J716"/>
    </row>
    <row r="717" spans="1:10" x14ac:dyDescent="0.25">
      <c r="A717"/>
      <c r="B717"/>
      <c r="C717"/>
      <c r="D717"/>
      <c r="E717"/>
      <c r="F717"/>
      <c r="G717"/>
      <c r="H717"/>
      <c r="I717"/>
      <c r="J717"/>
    </row>
    <row r="718" spans="1:10" x14ac:dyDescent="0.25">
      <c r="A718"/>
      <c r="B718"/>
      <c r="C718"/>
      <c r="D718"/>
      <c r="E718"/>
      <c r="F718"/>
      <c r="G718"/>
      <c r="H718"/>
      <c r="I718"/>
      <c r="J718"/>
    </row>
    <row r="719" spans="1:10" x14ac:dyDescent="0.25">
      <c r="A719"/>
      <c r="B719"/>
      <c r="C719"/>
      <c r="D719"/>
      <c r="E719"/>
      <c r="F719"/>
      <c r="G719"/>
      <c r="H719"/>
      <c r="I719"/>
      <c r="J719"/>
    </row>
    <row r="720" spans="1:10" x14ac:dyDescent="0.25">
      <c r="A720"/>
      <c r="B720"/>
      <c r="C720"/>
      <c r="D720"/>
      <c r="E720"/>
      <c r="F720"/>
      <c r="G720"/>
      <c r="H720"/>
      <c r="I720"/>
      <c r="J720"/>
    </row>
    <row r="721" spans="1:10" x14ac:dyDescent="0.25">
      <c r="A721"/>
      <c r="B721"/>
      <c r="C721"/>
      <c r="D721"/>
      <c r="E721"/>
      <c r="F721"/>
      <c r="G721"/>
      <c r="H721"/>
      <c r="I721"/>
      <c r="J721"/>
    </row>
    <row r="722" spans="1:10" x14ac:dyDescent="0.25">
      <c r="A722"/>
      <c r="B722"/>
      <c r="C722"/>
      <c r="D722"/>
      <c r="E722"/>
      <c r="F722"/>
      <c r="G722"/>
      <c r="H722"/>
      <c r="I722"/>
      <c r="J722"/>
    </row>
    <row r="723" spans="1:10" x14ac:dyDescent="0.25">
      <c r="A723"/>
      <c r="B723"/>
      <c r="C723"/>
      <c r="D723"/>
      <c r="E723"/>
      <c r="F723"/>
      <c r="G723"/>
      <c r="H723"/>
      <c r="I723"/>
      <c r="J723"/>
    </row>
    <row r="724" spans="1:10" x14ac:dyDescent="0.25">
      <c r="A724"/>
      <c r="B724"/>
      <c r="C724"/>
      <c r="D724"/>
      <c r="E724"/>
      <c r="F724"/>
      <c r="G724"/>
      <c r="H724"/>
      <c r="I724"/>
      <c r="J724"/>
    </row>
    <row r="725" spans="1:10" x14ac:dyDescent="0.25">
      <c r="A725"/>
      <c r="B725"/>
      <c r="C725"/>
      <c r="D725"/>
      <c r="E725"/>
      <c r="F725"/>
      <c r="G725"/>
      <c r="H725"/>
      <c r="I725"/>
      <c r="J725"/>
    </row>
    <row r="726" spans="1:10" x14ac:dyDescent="0.25">
      <c r="A726"/>
      <c r="B726"/>
      <c r="C726"/>
      <c r="D726"/>
      <c r="E726"/>
      <c r="F726"/>
      <c r="G726"/>
      <c r="H726"/>
      <c r="I726"/>
      <c r="J726"/>
    </row>
    <row r="727" spans="1:10" x14ac:dyDescent="0.25">
      <c r="A727"/>
      <c r="B727"/>
      <c r="C727"/>
      <c r="D727"/>
      <c r="E727"/>
      <c r="F727"/>
      <c r="G727"/>
      <c r="H727"/>
      <c r="I727"/>
      <c r="J727"/>
    </row>
    <row r="728" spans="1:10" x14ac:dyDescent="0.25">
      <c r="A728"/>
      <c r="B728"/>
      <c r="C728"/>
      <c r="D728"/>
      <c r="E728"/>
      <c r="F728"/>
      <c r="G728"/>
      <c r="H728"/>
      <c r="I728"/>
      <c r="J728"/>
    </row>
    <row r="729" spans="1:10" x14ac:dyDescent="0.25">
      <c r="A729"/>
      <c r="B729"/>
      <c r="C729"/>
      <c r="D729"/>
      <c r="E729"/>
      <c r="F729"/>
      <c r="G729"/>
      <c r="H729"/>
      <c r="I729"/>
      <c r="J729"/>
    </row>
    <row r="730" spans="1:10" x14ac:dyDescent="0.25">
      <c r="A730"/>
      <c r="B730"/>
      <c r="C730"/>
      <c r="D730"/>
      <c r="E730"/>
      <c r="F730"/>
      <c r="G730"/>
      <c r="H730"/>
      <c r="I730"/>
      <c r="J730"/>
    </row>
    <row r="731" spans="1:10" x14ac:dyDescent="0.25">
      <c r="A731"/>
      <c r="B731"/>
      <c r="C731"/>
      <c r="D731"/>
      <c r="E731"/>
      <c r="F731"/>
      <c r="G731"/>
      <c r="H731"/>
      <c r="I731"/>
      <c r="J731"/>
    </row>
    <row r="732" spans="1:10" x14ac:dyDescent="0.25">
      <c r="A732"/>
      <c r="B732"/>
      <c r="C732"/>
      <c r="D732"/>
      <c r="E732"/>
      <c r="F732"/>
      <c r="G732"/>
      <c r="H732"/>
      <c r="I732"/>
      <c r="J732"/>
    </row>
    <row r="733" spans="1:10" x14ac:dyDescent="0.25">
      <c r="A733"/>
      <c r="B733"/>
      <c r="C733"/>
      <c r="D733"/>
      <c r="E733"/>
      <c r="F733"/>
      <c r="G733"/>
      <c r="H733"/>
      <c r="I733"/>
      <c r="J733"/>
    </row>
    <row r="734" spans="1:10" x14ac:dyDescent="0.25">
      <c r="A734"/>
      <c r="B734"/>
      <c r="C734"/>
      <c r="D734"/>
      <c r="E734"/>
      <c r="F734"/>
      <c r="G734"/>
      <c r="H734"/>
      <c r="I734"/>
      <c r="J734"/>
    </row>
    <row r="735" spans="1:10" x14ac:dyDescent="0.25">
      <c r="A735"/>
      <c r="B735"/>
      <c r="C735"/>
      <c r="D735"/>
      <c r="E735"/>
      <c r="F735"/>
      <c r="G735"/>
      <c r="H735"/>
      <c r="I735"/>
      <c r="J735"/>
    </row>
    <row r="736" spans="1:10" x14ac:dyDescent="0.25">
      <c r="A736"/>
      <c r="B736"/>
      <c r="C736"/>
      <c r="D736"/>
      <c r="E736"/>
      <c r="F736"/>
      <c r="G736"/>
      <c r="H736"/>
      <c r="I736"/>
      <c r="J736"/>
    </row>
    <row r="737" spans="1:10" x14ac:dyDescent="0.25">
      <c r="A737"/>
      <c r="B737"/>
      <c r="C737"/>
      <c r="D737"/>
      <c r="E737"/>
      <c r="F737"/>
      <c r="G737"/>
      <c r="H737"/>
      <c r="I737"/>
      <c r="J737"/>
    </row>
    <row r="738" spans="1:10" x14ac:dyDescent="0.25">
      <c r="A738"/>
      <c r="B738"/>
      <c r="C738"/>
      <c r="D738"/>
      <c r="E738"/>
      <c r="F738"/>
      <c r="G738"/>
      <c r="H738"/>
      <c r="I738"/>
      <c r="J738"/>
    </row>
    <row r="739" spans="1:10" x14ac:dyDescent="0.25">
      <c r="A739"/>
      <c r="B739"/>
      <c r="C739"/>
      <c r="D739"/>
      <c r="E739"/>
      <c r="F739"/>
      <c r="G739"/>
      <c r="H739"/>
      <c r="I739"/>
      <c r="J739"/>
    </row>
    <row r="740" spans="1:10" x14ac:dyDescent="0.25">
      <c r="A740"/>
      <c r="B740"/>
      <c r="C740"/>
      <c r="D740"/>
      <c r="E740"/>
      <c r="F740"/>
      <c r="G740"/>
      <c r="H740"/>
      <c r="I740"/>
      <c r="J740"/>
    </row>
    <row r="741" spans="1:10" x14ac:dyDescent="0.25">
      <c r="A741"/>
      <c r="B741"/>
      <c r="C741"/>
      <c r="D741"/>
      <c r="E741"/>
      <c r="F741"/>
      <c r="G741"/>
      <c r="H741"/>
      <c r="I741"/>
      <c r="J741"/>
    </row>
    <row r="742" spans="1:10" x14ac:dyDescent="0.25">
      <c r="A742"/>
      <c r="B742"/>
      <c r="C742"/>
      <c r="D742"/>
      <c r="E742"/>
      <c r="F742"/>
      <c r="G742"/>
      <c r="H742"/>
      <c r="I742"/>
      <c r="J742"/>
    </row>
    <row r="743" spans="1:10" x14ac:dyDescent="0.25">
      <c r="A743"/>
      <c r="B743"/>
      <c r="C743"/>
      <c r="D743"/>
      <c r="E743"/>
      <c r="F743"/>
      <c r="G743"/>
      <c r="H743"/>
      <c r="I743"/>
      <c r="J743"/>
    </row>
    <row r="744" spans="1:10" x14ac:dyDescent="0.25">
      <c r="A744"/>
      <c r="B744"/>
      <c r="C744"/>
      <c r="D744"/>
      <c r="E744"/>
      <c r="F744"/>
      <c r="G744"/>
      <c r="H744"/>
      <c r="I744"/>
      <c r="J744"/>
    </row>
    <row r="745" spans="1:10" x14ac:dyDescent="0.25">
      <c r="A745"/>
      <c r="B745"/>
      <c r="C745"/>
      <c r="D745"/>
      <c r="E745"/>
      <c r="F745"/>
      <c r="G745"/>
      <c r="H745"/>
      <c r="I745"/>
      <c r="J745"/>
    </row>
    <row r="746" spans="1:10" x14ac:dyDescent="0.25">
      <c r="A746"/>
      <c r="B746"/>
      <c r="C746"/>
      <c r="D746"/>
      <c r="E746"/>
      <c r="F746"/>
      <c r="G746"/>
      <c r="H746"/>
      <c r="I746"/>
      <c r="J746"/>
    </row>
    <row r="747" spans="1:10" x14ac:dyDescent="0.25">
      <c r="A747"/>
      <c r="B747"/>
      <c r="C747"/>
      <c r="D747"/>
      <c r="E747"/>
      <c r="F747"/>
      <c r="G747"/>
      <c r="H747"/>
      <c r="I747"/>
      <c r="J747"/>
    </row>
    <row r="748" spans="1:10" x14ac:dyDescent="0.25">
      <c r="A748"/>
      <c r="B748"/>
      <c r="C748"/>
      <c r="D748"/>
      <c r="E748"/>
      <c r="F748"/>
      <c r="G748"/>
      <c r="H748"/>
      <c r="I748"/>
      <c r="J748"/>
    </row>
    <row r="749" spans="1:10" x14ac:dyDescent="0.25">
      <c r="A749"/>
      <c r="B749"/>
      <c r="C749"/>
      <c r="D749"/>
      <c r="E749"/>
      <c r="F749"/>
      <c r="G749"/>
      <c r="H749"/>
      <c r="I749"/>
      <c r="J749"/>
    </row>
    <row r="750" spans="1:10" x14ac:dyDescent="0.25">
      <c r="A750"/>
      <c r="B750"/>
      <c r="C750"/>
      <c r="D750"/>
      <c r="E750"/>
      <c r="F750"/>
      <c r="G750"/>
      <c r="H750"/>
      <c r="I750"/>
      <c r="J750"/>
    </row>
    <row r="751" spans="1:10" x14ac:dyDescent="0.25">
      <c r="A751"/>
      <c r="B751"/>
      <c r="C751"/>
      <c r="D751"/>
      <c r="E751"/>
      <c r="F751"/>
      <c r="G751"/>
      <c r="H751"/>
      <c r="I751"/>
      <c r="J751"/>
    </row>
    <row r="752" spans="1:10" x14ac:dyDescent="0.25">
      <c r="A752"/>
      <c r="B752"/>
      <c r="C752"/>
      <c r="D752"/>
      <c r="E752"/>
      <c r="F752"/>
      <c r="G752"/>
      <c r="H752"/>
      <c r="I752"/>
      <c r="J752"/>
    </row>
    <row r="753" spans="1:10" x14ac:dyDescent="0.25">
      <c r="A753"/>
      <c r="B753"/>
      <c r="C753"/>
      <c r="D753"/>
      <c r="E753"/>
      <c r="F753"/>
      <c r="G753"/>
      <c r="H753"/>
      <c r="I753"/>
      <c r="J753"/>
    </row>
    <row r="754" spans="1:10" x14ac:dyDescent="0.25">
      <c r="A754"/>
      <c r="B754"/>
      <c r="C754"/>
      <c r="D754"/>
      <c r="E754"/>
      <c r="F754"/>
      <c r="G754"/>
      <c r="H754"/>
      <c r="I754"/>
      <c r="J754"/>
    </row>
    <row r="755" spans="1:10" x14ac:dyDescent="0.25">
      <c r="A755"/>
      <c r="B755"/>
      <c r="C755"/>
      <c r="D755"/>
      <c r="E755"/>
      <c r="F755"/>
      <c r="G755"/>
      <c r="H755"/>
      <c r="I755"/>
      <c r="J755"/>
    </row>
    <row r="756" spans="1:10" x14ac:dyDescent="0.25">
      <c r="A756"/>
      <c r="B756"/>
      <c r="C756"/>
      <c r="D756"/>
      <c r="E756"/>
      <c r="F756"/>
      <c r="G756"/>
      <c r="H756"/>
      <c r="I756"/>
      <c r="J756"/>
    </row>
    <row r="757" spans="1:10" x14ac:dyDescent="0.25">
      <c r="A757"/>
      <c r="B757"/>
      <c r="C757"/>
      <c r="D757"/>
      <c r="E757"/>
      <c r="F757"/>
      <c r="G757"/>
      <c r="H757"/>
      <c r="I757"/>
      <c r="J757"/>
    </row>
    <row r="758" spans="1:10" x14ac:dyDescent="0.25">
      <c r="A758"/>
      <c r="B758"/>
      <c r="C758"/>
      <c r="D758"/>
      <c r="E758"/>
      <c r="F758"/>
      <c r="G758"/>
      <c r="H758"/>
      <c r="I758"/>
      <c r="J758"/>
    </row>
    <row r="759" spans="1:10" x14ac:dyDescent="0.25">
      <c r="A759"/>
      <c r="B759"/>
      <c r="C759"/>
      <c r="D759"/>
      <c r="E759"/>
      <c r="F759"/>
      <c r="G759"/>
      <c r="H759"/>
      <c r="I759"/>
      <c r="J759"/>
    </row>
    <row r="760" spans="1:10" x14ac:dyDescent="0.25">
      <c r="A760"/>
      <c r="B760"/>
      <c r="C760"/>
      <c r="D760"/>
      <c r="E760"/>
      <c r="F760"/>
      <c r="G760"/>
      <c r="H760"/>
      <c r="I760"/>
      <c r="J760"/>
    </row>
    <row r="761" spans="1:10" x14ac:dyDescent="0.25">
      <c r="A761"/>
      <c r="B761"/>
      <c r="C761"/>
      <c r="D761"/>
      <c r="E761"/>
      <c r="F761"/>
      <c r="G761"/>
      <c r="H761"/>
      <c r="I761"/>
      <c r="J761"/>
    </row>
    <row r="762" spans="1:10" x14ac:dyDescent="0.25">
      <c r="A762"/>
      <c r="B762"/>
      <c r="C762"/>
      <c r="D762"/>
      <c r="E762"/>
      <c r="F762"/>
      <c r="G762"/>
      <c r="H762"/>
      <c r="I762"/>
      <c r="J762"/>
    </row>
    <row r="763" spans="1:10" x14ac:dyDescent="0.25">
      <c r="A763"/>
      <c r="B763"/>
      <c r="C763"/>
      <c r="D763"/>
      <c r="E763"/>
      <c r="F763"/>
      <c r="G763"/>
      <c r="H763"/>
      <c r="I763"/>
      <c r="J763"/>
    </row>
    <row r="764" spans="1:10" x14ac:dyDescent="0.25">
      <c r="A764"/>
      <c r="B764"/>
      <c r="C764"/>
      <c r="D764"/>
      <c r="E764"/>
      <c r="F764"/>
      <c r="G764"/>
      <c r="H764"/>
      <c r="I764"/>
      <c r="J764"/>
    </row>
    <row r="765" spans="1:10" x14ac:dyDescent="0.25">
      <c r="A765"/>
      <c r="B765"/>
      <c r="C765"/>
      <c r="D765"/>
      <c r="E765"/>
      <c r="F765"/>
      <c r="G765"/>
      <c r="H765"/>
      <c r="I765"/>
      <c r="J765"/>
    </row>
    <row r="766" spans="1:10" x14ac:dyDescent="0.25">
      <c r="A766"/>
      <c r="B766"/>
      <c r="C766"/>
      <c r="D766"/>
      <c r="E766"/>
      <c r="F766"/>
      <c r="G766"/>
      <c r="H766"/>
      <c r="I766"/>
      <c r="J766"/>
    </row>
    <row r="767" spans="1:10" x14ac:dyDescent="0.25">
      <c r="A767"/>
      <c r="B767"/>
      <c r="C767"/>
      <c r="D767"/>
      <c r="E767"/>
      <c r="F767"/>
      <c r="G767"/>
      <c r="H767"/>
      <c r="I767"/>
      <c r="J767"/>
    </row>
    <row r="768" spans="1:10" x14ac:dyDescent="0.25">
      <c r="A768"/>
      <c r="B768"/>
      <c r="C768"/>
      <c r="D768"/>
      <c r="E768"/>
      <c r="F768"/>
      <c r="G768"/>
      <c r="H768"/>
      <c r="I768"/>
      <c r="J768"/>
    </row>
    <row r="769" spans="1:10" x14ac:dyDescent="0.25">
      <c r="A769"/>
      <c r="B769"/>
      <c r="C769"/>
      <c r="D769"/>
      <c r="E769"/>
      <c r="F769"/>
      <c r="G769"/>
      <c r="H769"/>
      <c r="I769"/>
      <c r="J769"/>
    </row>
    <row r="770" spans="1:10" x14ac:dyDescent="0.25">
      <c r="A770"/>
      <c r="B770"/>
      <c r="C770"/>
      <c r="D770"/>
      <c r="E770"/>
      <c r="F770"/>
      <c r="G770"/>
      <c r="H770"/>
      <c r="I770"/>
      <c r="J770"/>
    </row>
    <row r="771" spans="1:10" x14ac:dyDescent="0.25">
      <c r="A771"/>
      <c r="B771"/>
      <c r="C771"/>
      <c r="D771"/>
      <c r="E771"/>
      <c r="F771"/>
      <c r="G771"/>
      <c r="H771"/>
      <c r="I771"/>
      <c r="J771"/>
    </row>
    <row r="772" spans="1:10" x14ac:dyDescent="0.25">
      <c r="A772"/>
      <c r="B772"/>
      <c r="C772"/>
      <c r="D772"/>
      <c r="E772"/>
      <c r="F772"/>
      <c r="G772"/>
      <c r="H772"/>
      <c r="I772"/>
      <c r="J772"/>
    </row>
    <row r="773" spans="1:10" x14ac:dyDescent="0.25">
      <c r="A773"/>
      <c r="B773"/>
      <c r="C773"/>
      <c r="D773"/>
      <c r="E773"/>
      <c r="F773"/>
      <c r="G773"/>
      <c r="H773"/>
      <c r="I773"/>
      <c r="J773"/>
    </row>
    <row r="774" spans="1:10" x14ac:dyDescent="0.25">
      <c r="A774"/>
      <c r="B774"/>
      <c r="C774"/>
      <c r="D774"/>
      <c r="E774"/>
      <c r="F774"/>
      <c r="G774"/>
      <c r="H774"/>
      <c r="I774"/>
      <c r="J774"/>
    </row>
    <row r="775" spans="1:10" x14ac:dyDescent="0.25">
      <c r="A775"/>
      <c r="B775"/>
      <c r="C775"/>
      <c r="D775"/>
      <c r="E775"/>
      <c r="F775"/>
      <c r="G775"/>
      <c r="H775"/>
      <c r="I775"/>
      <c r="J775"/>
    </row>
    <row r="776" spans="1:10" x14ac:dyDescent="0.25">
      <c r="A776"/>
      <c r="B776"/>
      <c r="C776"/>
      <c r="D776"/>
      <c r="E776"/>
      <c r="F776"/>
      <c r="G776"/>
      <c r="H776"/>
      <c r="I776"/>
      <c r="J776"/>
    </row>
    <row r="777" spans="1:10" x14ac:dyDescent="0.25">
      <c r="A777"/>
      <c r="B777"/>
      <c r="C777"/>
      <c r="D777"/>
      <c r="E777"/>
      <c r="F777"/>
      <c r="G777"/>
      <c r="H777"/>
      <c r="I777"/>
      <c r="J777"/>
    </row>
    <row r="778" spans="1:10" x14ac:dyDescent="0.25">
      <c r="A778"/>
      <c r="B778"/>
      <c r="C778"/>
      <c r="D778"/>
      <c r="E778"/>
      <c r="F778"/>
      <c r="G778"/>
      <c r="H778"/>
      <c r="I778"/>
      <c r="J778"/>
    </row>
    <row r="779" spans="1:10" x14ac:dyDescent="0.25">
      <c r="A779"/>
      <c r="B779"/>
      <c r="C779"/>
      <c r="D779"/>
      <c r="E779"/>
      <c r="F779"/>
      <c r="G779"/>
      <c r="H779"/>
      <c r="I779"/>
      <c r="J779"/>
    </row>
    <row r="780" spans="1:10" x14ac:dyDescent="0.25">
      <c r="A780"/>
      <c r="B780"/>
      <c r="C780"/>
      <c r="D780"/>
      <c r="E780"/>
      <c r="F780"/>
      <c r="G780"/>
      <c r="H780"/>
      <c r="I780"/>
      <c r="J780"/>
    </row>
    <row r="781" spans="1:10" x14ac:dyDescent="0.25">
      <c r="A781"/>
      <c r="B781"/>
      <c r="C781"/>
      <c r="D781"/>
      <c r="E781"/>
      <c r="F781"/>
      <c r="G781"/>
      <c r="H781"/>
      <c r="I781"/>
      <c r="J781"/>
    </row>
    <row r="782" spans="1:10" x14ac:dyDescent="0.25">
      <c r="A782"/>
      <c r="B782"/>
      <c r="C782"/>
      <c r="D782"/>
      <c r="E782"/>
      <c r="F782"/>
      <c r="G782"/>
      <c r="H782"/>
      <c r="I782"/>
      <c r="J782"/>
    </row>
    <row r="783" spans="1:10" x14ac:dyDescent="0.25">
      <c r="A783"/>
      <c r="B783"/>
      <c r="C783"/>
      <c r="D783"/>
      <c r="E783"/>
      <c r="F783"/>
      <c r="G783"/>
      <c r="H783"/>
      <c r="I783"/>
      <c r="J783"/>
    </row>
    <row r="784" spans="1:10" x14ac:dyDescent="0.25">
      <c r="A784"/>
      <c r="B784"/>
      <c r="C784"/>
      <c r="D784"/>
      <c r="E784"/>
      <c r="F784"/>
      <c r="G784"/>
      <c r="H784"/>
      <c r="I784"/>
      <c r="J784"/>
    </row>
    <row r="785" spans="1:10" x14ac:dyDescent="0.25">
      <c r="A785"/>
      <c r="B785"/>
      <c r="C785"/>
      <c r="D785"/>
      <c r="E785"/>
      <c r="F785"/>
      <c r="G785"/>
      <c r="H785"/>
      <c r="I785"/>
      <c r="J785"/>
    </row>
    <row r="786" spans="1:10" x14ac:dyDescent="0.25">
      <c r="A786"/>
      <c r="B786"/>
      <c r="C786"/>
      <c r="D786"/>
      <c r="E786"/>
      <c r="F786"/>
      <c r="G786"/>
      <c r="H786"/>
      <c r="I786"/>
      <c r="J786"/>
    </row>
    <row r="787" spans="1:10" x14ac:dyDescent="0.25">
      <c r="A787"/>
      <c r="B787"/>
      <c r="C787"/>
      <c r="D787"/>
      <c r="E787"/>
      <c r="F787"/>
      <c r="G787"/>
      <c r="H787"/>
      <c r="I787"/>
      <c r="J787"/>
    </row>
    <row r="788" spans="1:10" x14ac:dyDescent="0.25">
      <c r="A788"/>
      <c r="B788"/>
      <c r="C788"/>
      <c r="D788"/>
      <c r="E788"/>
      <c r="F788"/>
      <c r="G788"/>
      <c r="H788"/>
      <c r="I788"/>
      <c r="J788"/>
    </row>
    <row r="789" spans="1:10" x14ac:dyDescent="0.25">
      <c r="A789"/>
      <c r="B789"/>
      <c r="C789"/>
      <c r="D789"/>
      <c r="E789"/>
      <c r="F789"/>
      <c r="G789"/>
      <c r="H789"/>
      <c r="I789"/>
      <c r="J789"/>
    </row>
    <row r="790" spans="1:10" x14ac:dyDescent="0.25">
      <c r="A790"/>
      <c r="B790"/>
      <c r="C790"/>
      <c r="D790"/>
      <c r="E790"/>
      <c r="F790"/>
      <c r="G790"/>
      <c r="H790"/>
      <c r="I790"/>
      <c r="J790"/>
    </row>
    <row r="791" spans="1:10" x14ac:dyDescent="0.25">
      <c r="A791"/>
      <c r="B791"/>
      <c r="C791"/>
      <c r="D791"/>
      <c r="E791"/>
      <c r="F791"/>
      <c r="G791"/>
      <c r="H791"/>
      <c r="I791"/>
      <c r="J791"/>
    </row>
    <row r="792" spans="1:10" x14ac:dyDescent="0.25">
      <c r="A792"/>
      <c r="B792"/>
      <c r="C792"/>
      <c r="D792"/>
      <c r="E792"/>
      <c r="F792"/>
      <c r="G792"/>
      <c r="H792"/>
      <c r="I792"/>
      <c r="J792"/>
    </row>
    <row r="793" spans="1:10" x14ac:dyDescent="0.25">
      <c r="A793"/>
      <c r="B793"/>
      <c r="C793"/>
      <c r="D793"/>
      <c r="E793"/>
      <c r="F793"/>
      <c r="G793"/>
      <c r="H793"/>
      <c r="I793"/>
      <c r="J793"/>
    </row>
    <row r="794" spans="1:10" x14ac:dyDescent="0.25">
      <c r="A794"/>
      <c r="B794"/>
      <c r="C794"/>
      <c r="D794"/>
      <c r="E794"/>
      <c r="F794"/>
      <c r="G794"/>
      <c r="H794"/>
      <c r="I794"/>
      <c r="J794"/>
    </row>
    <row r="795" spans="1:10" x14ac:dyDescent="0.25">
      <c r="A795"/>
      <c r="B795"/>
      <c r="C795"/>
      <c r="D795"/>
      <c r="E795"/>
      <c r="F795"/>
      <c r="G795"/>
      <c r="H795"/>
      <c r="I795"/>
      <c r="J795"/>
    </row>
    <row r="796" spans="1:10" x14ac:dyDescent="0.25">
      <c r="A796"/>
      <c r="B796"/>
      <c r="C796"/>
      <c r="D796"/>
      <c r="E796"/>
      <c r="F796"/>
      <c r="G796"/>
      <c r="H796"/>
      <c r="I796"/>
      <c r="J796"/>
    </row>
    <row r="797" spans="1:10" x14ac:dyDescent="0.25">
      <c r="A797"/>
      <c r="B797"/>
      <c r="C797"/>
      <c r="D797"/>
      <c r="E797"/>
      <c r="F797"/>
      <c r="G797"/>
      <c r="H797"/>
      <c r="I797"/>
      <c r="J797"/>
    </row>
    <row r="798" spans="1:10" x14ac:dyDescent="0.25">
      <c r="A798"/>
      <c r="B798"/>
      <c r="C798"/>
      <c r="D798"/>
      <c r="E798"/>
      <c r="F798"/>
      <c r="G798"/>
      <c r="H798"/>
      <c r="I798"/>
      <c r="J798"/>
    </row>
    <row r="799" spans="1:10" x14ac:dyDescent="0.25">
      <c r="A799"/>
      <c r="B799"/>
      <c r="C799"/>
      <c r="D799"/>
      <c r="E799"/>
      <c r="F799"/>
      <c r="G799"/>
      <c r="H799"/>
      <c r="I799"/>
      <c r="J799"/>
    </row>
    <row r="800" spans="1:10" x14ac:dyDescent="0.25">
      <c r="A800"/>
      <c r="B800"/>
      <c r="C800"/>
      <c r="D800"/>
      <c r="E800"/>
      <c r="F800"/>
      <c r="G800"/>
      <c r="H800"/>
      <c r="I800"/>
      <c r="J800"/>
    </row>
    <row r="801" spans="1:10" x14ac:dyDescent="0.25">
      <c r="A801"/>
      <c r="B801"/>
      <c r="C801"/>
      <c r="D801"/>
      <c r="E801"/>
      <c r="F801"/>
      <c r="G801"/>
      <c r="H801"/>
      <c r="I801"/>
      <c r="J801"/>
    </row>
    <row r="802" spans="1:10" x14ac:dyDescent="0.25">
      <c r="A802"/>
      <c r="B802"/>
      <c r="C802"/>
      <c r="D802"/>
      <c r="E802"/>
      <c r="F802"/>
      <c r="G802"/>
      <c r="H802"/>
      <c r="I802"/>
      <c r="J802"/>
    </row>
    <row r="803" spans="1:10" x14ac:dyDescent="0.25">
      <c r="A803"/>
      <c r="B803"/>
      <c r="C803"/>
      <c r="D803"/>
      <c r="E803"/>
      <c r="F803"/>
      <c r="G803"/>
      <c r="H803"/>
      <c r="I803"/>
      <c r="J803"/>
    </row>
    <row r="804" spans="1:10" x14ac:dyDescent="0.25">
      <c r="A804"/>
      <c r="B804"/>
      <c r="C804"/>
      <c r="D804"/>
      <c r="E804"/>
      <c r="F804"/>
      <c r="G804"/>
      <c r="H804"/>
      <c r="I804"/>
      <c r="J804"/>
    </row>
    <row r="805" spans="1:10" x14ac:dyDescent="0.25">
      <c r="A805"/>
      <c r="B805"/>
      <c r="C805"/>
      <c r="D805"/>
      <c r="E805"/>
      <c r="F805"/>
      <c r="G805"/>
      <c r="H805"/>
      <c r="I805"/>
      <c r="J805"/>
    </row>
    <row r="806" spans="1:10" x14ac:dyDescent="0.25">
      <c r="A806"/>
      <c r="B806"/>
      <c r="C806"/>
      <c r="D806"/>
      <c r="E806"/>
      <c r="F806"/>
      <c r="G806"/>
      <c r="H806"/>
      <c r="I806"/>
      <c r="J806"/>
    </row>
    <row r="807" spans="1:10" x14ac:dyDescent="0.25">
      <c r="A807"/>
      <c r="B807"/>
      <c r="C807"/>
      <c r="D807"/>
      <c r="E807"/>
      <c r="F807"/>
      <c r="G807"/>
      <c r="H807"/>
      <c r="I807"/>
      <c r="J807"/>
    </row>
    <row r="808" spans="1:10" x14ac:dyDescent="0.25">
      <c r="A808"/>
      <c r="B808"/>
      <c r="C808"/>
      <c r="D808"/>
      <c r="E808"/>
      <c r="F808"/>
      <c r="G808"/>
      <c r="H808"/>
      <c r="I808"/>
      <c r="J808"/>
    </row>
    <row r="809" spans="1:10" x14ac:dyDescent="0.25">
      <c r="A809"/>
      <c r="B809"/>
      <c r="C809"/>
      <c r="D809"/>
      <c r="E809"/>
      <c r="F809"/>
      <c r="G809"/>
      <c r="H809"/>
      <c r="I809"/>
      <c r="J809"/>
    </row>
    <row r="810" spans="1:10" x14ac:dyDescent="0.25">
      <c r="A810"/>
      <c r="B810"/>
      <c r="C810"/>
      <c r="D810"/>
      <c r="E810"/>
      <c r="F810"/>
      <c r="G810"/>
      <c r="H810"/>
      <c r="I810"/>
      <c r="J810"/>
    </row>
    <row r="811" spans="1:10" x14ac:dyDescent="0.25">
      <c r="A811"/>
      <c r="B811"/>
      <c r="C811"/>
      <c r="D811"/>
      <c r="E811"/>
      <c r="F811"/>
      <c r="G811"/>
      <c r="H811"/>
      <c r="I811"/>
      <c r="J811"/>
    </row>
    <row r="812" spans="1:10" x14ac:dyDescent="0.25">
      <c r="A812"/>
      <c r="B812"/>
      <c r="C812"/>
      <c r="D812"/>
      <c r="E812"/>
      <c r="F812"/>
      <c r="G812"/>
      <c r="H812"/>
      <c r="I812"/>
      <c r="J812"/>
    </row>
    <row r="813" spans="1:10" x14ac:dyDescent="0.25">
      <c r="A813"/>
      <c r="B813"/>
      <c r="C813"/>
      <c r="D813"/>
      <c r="E813"/>
      <c r="F813"/>
      <c r="G813"/>
      <c r="H813"/>
      <c r="I813"/>
      <c r="J813"/>
    </row>
    <row r="814" spans="1:10" x14ac:dyDescent="0.25">
      <c r="A814"/>
      <c r="B814"/>
      <c r="C814"/>
      <c r="D814"/>
      <c r="E814"/>
      <c r="F814"/>
      <c r="G814"/>
      <c r="H814"/>
      <c r="I814"/>
      <c r="J814"/>
    </row>
    <row r="815" spans="1:10" x14ac:dyDescent="0.25">
      <c r="A815"/>
      <c r="B815"/>
      <c r="C815"/>
      <c r="D815"/>
      <c r="E815"/>
      <c r="F815"/>
      <c r="G815"/>
      <c r="H815"/>
      <c r="I815"/>
      <c r="J815"/>
    </row>
    <row r="816" spans="1:10" x14ac:dyDescent="0.25">
      <c r="A816"/>
      <c r="B816"/>
      <c r="C816"/>
      <c r="D816"/>
      <c r="E816"/>
      <c r="F816"/>
      <c r="G816"/>
      <c r="H816"/>
      <c r="I816"/>
      <c r="J816"/>
    </row>
    <row r="817" spans="1:10" x14ac:dyDescent="0.25">
      <c r="A817"/>
      <c r="B817"/>
      <c r="C817"/>
      <c r="D817"/>
      <c r="E817"/>
      <c r="F817"/>
      <c r="G817"/>
      <c r="H817"/>
      <c r="I817"/>
      <c r="J817"/>
    </row>
    <row r="818" spans="1:10" x14ac:dyDescent="0.25">
      <c r="A818"/>
      <c r="B818"/>
      <c r="C818"/>
      <c r="D818"/>
      <c r="E818"/>
      <c r="F818"/>
      <c r="G818"/>
      <c r="H818"/>
      <c r="I818"/>
      <c r="J818"/>
    </row>
    <row r="819" spans="1:10" x14ac:dyDescent="0.25">
      <c r="A819"/>
      <c r="B819"/>
      <c r="C819"/>
      <c r="D819"/>
      <c r="E819"/>
      <c r="F819"/>
      <c r="G819"/>
      <c r="H819"/>
      <c r="I819"/>
      <c r="J819"/>
    </row>
    <row r="820" spans="1:10" x14ac:dyDescent="0.25">
      <c r="A820"/>
      <c r="B820"/>
      <c r="C820"/>
      <c r="D820"/>
      <c r="E820"/>
      <c r="F820"/>
      <c r="G820"/>
      <c r="H820"/>
      <c r="I820"/>
      <c r="J820"/>
    </row>
    <row r="821" spans="1:10" x14ac:dyDescent="0.25">
      <c r="A821"/>
      <c r="B821"/>
      <c r="C821"/>
      <c r="D821"/>
      <c r="E821"/>
      <c r="F821"/>
      <c r="G821"/>
      <c r="H821"/>
      <c r="I821"/>
      <c r="J821"/>
    </row>
    <row r="822" spans="1:10" x14ac:dyDescent="0.25">
      <c r="A822"/>
      <c r="B822"/>
      <c r="C822"/>
      <c r="D822"/>
      <c r="E822"/>
      <c r="F822"/>
      <c r="G822"/>
      <c r="H822"/>
      <c r="I822"/>
      <c r="J822"/>
    </row>
    <row r="823" spans="1:10" x14ac:dyDescent="0.25">
      <c r="A823"/>
      <c r="B823"/>
      <c r="C823"/>
      <c r="D823"/>
      <c r="E823"/>
      <c r="F823"/>
      <c r="G823"/>
      <c r="H823"/>
      <c r="I823"/>
      <c r="J823"/>
    </row>
    <row r="824" spans="1:10" x14ac:dyDescent="0.25">
      <c r="A824"/>
      <c r="B824"/>
      <c r="C824"/>
      <c r="D824"/>
      <c r="E824"/>
      <c r="F824"/>
      <c r="G824"/>
      <c r="H824"/>
      <c r="I824"/>
      <c r="J824"/>
    </row>
    <row r="825" spans="1:10" x14ac:dyDescent="0.25">
      <c r="A825"/>
      <c r="B825"/>
      <c r="C825"/>
      <c r="D825"/>
      <c r="E825"/>
      <c r="F825"/>
      <c r="G825"/>
      <c r="H825"/>
      <c r="I825"/>
      <c r="J825"/>
    </row>
    <row r="826" spans="1:10" x14ac:dyDescent="0.25">
      <c r="A826"/>
      <c r="B826"/>
      <c r="C826"/>
      <c r="D826"/>
      <c r="E826"/>
      <c r="F826"/>
      <c r="G826"/>
      <c r="H826"/>
      <c r="I826"/>
      <c r="J826"/>
    </row>
    <row r="827" spans="1:10" x14ac:dyDescent="0.25">
      <c r="A827"/>
      <c r="B827"/>
      <c r="C827"/>
      <c r="D827"/>
      <c r="E827"/>
      <c r="F827"/>
      <c r="G827"/>
      <c r="H827"/>
      <c r="I827"/>
      <c r="J827"/>
    </row>
    <row r="828" spans="1:10" x14ac:dyDescent="0.25">
      <c r="A828"/>
      <c r="B828"/>
      <c r="C828"/>
      <c r="D828"/>
      <c r="E828"/>
      <c r="F828"/>
      <c r="G828"/>
      <c r="H828"/>
      <c r="I828"/>
      <c r="J828"/>
    </row>
    <row r="829" spans="1:10" x14ac:dyDescent="0.25">
      <c r="A829"/>
      <c r="B829"/>
      <c r="C829"/>
      <c r="D829"/>
      <c r="E829"/>
      <c r="F829"/>
      <c r="G829"/>
      <c r="H829"/>
      <c r="I829"/>
      <c r="J829"/>
    </row>
    <row r="830" spans="1:10" x14ac:dyDescent="0.25">
      <c r="A830"/>
      <c r="B830"/>
      <c r="C830"/>
      <c r="D830"/>
      <c r="E830"/>
      <c r="F830"/>
      <c r="G830"/>
      <c r="H830"/>
      <c r="I830"/>
      <c r="J830"/>
    </row>
    <row r="831" spans="1:10" x14ac:dyDescent="0.25">
      <c r="A831"/>
      <c r="B831"/>
      <c r="C831"/>
      <c r="D831"/>
      <c r="E831"/>
      <c r="F831"/>
      <c r="G831"/>
      <c r="H831"/>
      <c r="I831"/>
      <c r="J831"/>
    </row>
    <row r="832" spans="1:10" x14ac:dyDescent="0.25">
      <c r="A832"/>
      <c r="B832"/>
      <c r="C832"/>
      <c r="D832"/>
      <c r="E832"/>
      <c r="F832"/>
      <c r="G832"/>
      <c r="H832"/>
      <c r="I832"/>
      <c r="J832"/>
    </row>
    <row r="833" spans="1:10" x14ac:dyDescent="0.25">
      <c r="A833"/>
      <c r="B833"/>
      <c r="C833"/>
      <c r="D833"/>
      <c r="E833"/>
      <c r="F833"/>
      <c r="G833"/>
      <c r="H833"/>
      <c r="I833"/>
      <c r="J833"/>
    </row>
    <row r="834" spans="1:10" x14ac:dyDescent="0.25">
      <c r="A834"/>
      <c r="B834"/>
      <c r="C834"/>
      <c r="D834"/>
      <c r="E834"/>
      <c r="F834"/>
      <c r="G834"/>
      <c r="H834"/>
      <c r="I834"/>
      <c r="J834"/>
    </row>
    <row r="835" spans="1:10" x14ac:dyDescent="0.25">
      <c r="A835"/>
      <c r="B835"/>
      <c r="C835"/>
      <c r="D835"/>
      <c r="E835"/>
      <c r="F835"/>
      <c r="G835"/>
      <c r="H835"/>
      <c r="I835"/>
      <c r="J835"/>
    </row>
    <row r="836" spans="1:10" x14ac:dyDescent="0.25">
      <c r="A836"/>
      <c r="B836"/>
      <c r="C836"/>
      <c r="D836"/>
      <c r="E836"/>
      <c r="F836"/>
      <c r="G836"/>
      <c r="H836"/>
      <c r="I836"/>
      <c r="J836"/>
    </row>
    <row r="837" spans="1:10" x14ac:dyDescent="0.25">
      <c r="A837"/>
      <c r="B837"/>
      <c r="C837"/>
      <c r="D837"/>
      <c r="E837"/>
      <c r="F837"/>
      <c r="G837"/>
      <c r="H837"/>
      <c r="I837"/>
      <c r="J837"/>
    </row>
    <row r="838" spans="1:10" x14ac:dyDescent="0.25">
      <c r="A838"/>
      <c r="B838"/>
      <c r="C838"/>
      <c r="D838"/>
      <c r="E838"/>
      <c r="F838"/>
      <c r="G838"/>
      <c r="H838"/>
      <c r="I838"/>
      <c r="J838"/>
    </row>
    <row r="839" spans="1:10" x14ac:dyDescent="0.25">
      <c r="A839"/>
      <c r="B839"/>
      <c r="C839"/>
      <c r="D839"/>
      <c r="E839"/>
      <c r="F839"/>
      <c r="G839"/>
      <c r="H839"/>
      <c r="I839"/>
      <c r="J839"/>
    </row>
    <row r="840" spans="1:10" x14ac:dyDescent="0.25">
      <c r="A840"/>
      <c r="B840"/>
      <c r="C840"/>
      <c r="D840"/>
      <c r="E840"/>
      <c r="F840"/>
      <c r="G840"/>
      <c r="H840"/>
      <c r="I840"/>
      <c r="J840"/>
    </row>
    <row r="841" spans="1:10" x14ac:dyDescent="0.25">
      <c r="A841"/>
      <c r="B841"/>
      <c r="C841"/>
      <c r="D841"/>
      <c r="E841"/>
      <c r="F841"/>
      <c r="G841"/>
      <c r="H841"/>
      <c r="I841"/>
      <c r="J841"/>
    </row>
    <row r="842" spans="1:10" x14ac:dyDescent="0.25">
      <c r="A842"/>
      <c r="B842"/>
      <c r="C842"/>
      <c r="D842"/>
      <c r="E842"/>
      <c r="F842"/>
      <c r="G842"/>
      <c r="H842"/>
      <c r="I842"/>
      <c r="J842"/>
    </row>
    <row r="843" spans="1:10" x14ac:dyDescent="0.25">
      <c r="A843"/>
      <c r="B843"/>
      <c r="C843"/>
      <c r="D843"/>
      <c r="E843"/>
      <c r="F843"/>
      <c r="G843"/>
      <c r="H843"/>
      <c r="I843"/>
      <c r="J843"/>
    </row>
    <row r="844" spans="1:10" x14ac:dyDescent="0.25">
      <c r="A844"/>
      <c r="B844"/>
      <c r="C844"/>
      <c r="D844"/>
      <c r="E844"/>
      <c r="F844"/>
      <c r="G844"/>
      <c r="H844"/>
      <c r="I844"/>
      <c r="J844"/>
    </row>
    <row r="845" spans="1:10" x14ac:dyDescent="0.25">
      <c r="A845"/>
      <c r="B845"/>
      <c r="C845"/>
      <c r="D845"/>
      <c r="E845"/>
      <c r="F845"/>
      <c r="G845"/>
      <c r="H845"/>
      <c r="I845"/>
      <c r="J845"/>
    </row>
    <row r="846" spans="1:10" x14ac:dyDescent="0.25">
      <c r="A846"/>
      <c r="B846"/>
      <c r="C846"/>
      <c r="D846"/>
      <c r="E846"/>
      <c r="F846"/>
      <c r="G846"/>
      <c r="H846"/>
      <c r="I846"/>
      <c r="J846"/>
    </row>
    <row r="847" spans="1:10" x14ac:dyDescent="0.25">
      <c r="A847"/>
      <c r="B847"/>
      <c r="C847"/>
      <c r="D847"/>
      <c r="E847"/>
      <c r="F847"/>
      <c r="G847"/>
      <c r="H847"/>
      <c r="I847"/>
      <c r="J847"/>
    </row>
    <row r="848" spans="1:10" x14ac:dyDescent="0.25">
      <c r="A848"/>
      <c r="B848"/>
      <c r="C848"/>
      <c r="D848"/>
      <c r="E848"/>
      <c r="F848"/>
      <c r="G848"/>
      <c r="H848"/>
      <c r="I848"/>
      <c r="J848"/>
    </row>
    <row r="849" spans="1:10" x14ac:dyDescent="0.25">
      <c r="A849"/>
      <c r="B849"/>
      <c r="C849"/>
      <c r="D849"/>
      <c r="E849"/>
      <c r="F849"/>
      <c r="G849"/>
      <c r="H849"/>
      <c r="I849"/>
      <c r="J849"/>
    </row>
    <row r="850" spans="1:10" x14ac:dyDescent="0.25">
      <c r="A850"/>
      <c r="B850"/>
      <c r="C850"/>
      <c r="D850"/>
      <c r="E850"/>
      <c r="F850"/>
      <c r="G850"/>
      <c r="H850"/>
      <c r="I850"/>
      <c r="J850"/>
    </row>
    <row r="851" spans="1:10" x14ac:dyDescent="0.25">
      <c r="A851"/>
      <c r="B851"/>
      <c r="C851"/>
      <c r="D851"/>
      <c r="E851"/>
      <c r="F851"/>
      <c r="G851"/>
      <c r="H851"/>
      <c r="I851"/>
      <c r="J851"/>
    </row>
    <row r="852" spans="1:10" x14ac:dyDescent="0.25">
      <c r="A852"/>
      <c r="B852"/>
      <c r="C852"/>
      <c r="D852"/>
      <c r="E852"/>
      <c r="F852"/>
      <c r="G852"/>
      <c r="H852"/>
      <c r="I852"/>
      <c r="J852"/>
    </row>
    <row r="853" spans="1:10" x14ac:dyDescent="0.25">
      <c r="A853"/>
      <c r="B853"/>
      <c r="C853"/>
      <c r="D853"/>
      <c r="E853"/>
      <c r="F853"/>
      <c r="G853"/>
      <c r="H853"/>
      <c r="I853"/>
      <c r="J853"/>
    </row>
    <row r="854" spans="1:10" x14ac:dyDescent="0.25">
      <c r="A854"/>
      <c r="B854"/>
      <c r="C854"/>
      <c r="D854"/>
      <c r="E854"/>
      <c r="F854"/>
      <c r="G854"/>
      <c r="H854"/>
      <c r="I854"/>
      <c r="J854"/>
    </row>
    <row r="855" spans="1:10" x14ac:dyDescent="0.25">
      <c r="A855"/>
      <c r="B855"/>
      <c r="C855"/>
      <c r="D855"/>
      <c r="E855"/>
      <c r="F855"/>
      <c r="G855"/>
      <c r="H855"/>
      <c r="I855"/>
      <c r="J855"/>
    </row>
    <row r="856" spans="1:10" x14ac:dyDescent="0.25">
      <c r="A856"/>
      <c r="B856"/>
      <c r="C856"/>
      <c r="D856"/>
      <c r="E856"/>
      <c r="F856"/>
      <c r="G856"/>
      <c r="H856"/>
      <c r="I856"/>
      <c r="J856"/>
    </row>
    <row r="857" spans="1:10" x14ac:dyDescent="0.25">
      <c r="A857"/>
      <c r="B857"/>
      <c r="C857"/>
      <c r="D857"/>
      <c r="E857"/>
      <c r="F857"/>
      <c r="G857"/>
      <c r="H857"/>
      <c r="I857"/>
      <c r="J857"/>
    </row>
    <row r="858" spans="1:10" x14ac:dyDescent="0.25">
      <c r="A858"/>
      <c r="B858"/>
      <c r="C858"/>
      <c r="D858"/>
      <c r="E858"/>
      <c r="F858"/>
      <c r="G858"/>
      <c r="H858"/>
      <c r="I858"/>
      <c r="J858"/>
    </row>
    <row r="859" spans="1:10" x14ac:dyDescent="0.25">
      <c r="A859"/>
      <c r="B859"/>
      <c r="C859"/>
      <c r="D859"/>
      <c r="E859"/>
      <c r="F859"/>
      <c r="G859"/>
      <c r="H859"/>
      <c r="I859"/>
      <c r="J859"/>
    </row>
    <row r="860" spans="1:10" x14ac:dyDescent="0.25">
      <c r="A860"/>
      <c r="B860"/>
      <c r="C860"/>
      <c r="D860"/>
      <c r="E860"/>
      <c r="F860"/>
      <c r="G860"/>
      <c r="H860"/>
      <c r="I860"/>
      <c r="J860"/>
    </row>
    <row r="861" spans="1:10" x14ac:dyDescent="0.25">
      <c r="A861"/>
      <c r="B861"/>
      <c r="C861"/>
      <c r="D861"/>
      <c r="E861"/>
      <c r="F861"/>
      <c r="G861"/>
      <c r="H861"/>
      <c r="I861"/>
      <c r="J861"/>
    </row>
    <row r="862" spans="1:10" x14ac:dyDescent="0.25">
      <c r="A862"/>
      <c r="B862"/>
      <c r="C862"/>
      <c r="D862"/>
      <c r="E862"/>
      <c r="F862"/>
      <c r="G862"/>
      <c r="H862"/>
      <c r="I862"/>
      <c r="J862"/>
    </row>
    <row r="863" spans="1:10" x14ac:dyDescent="0.25">
      <c r="A863"/>
      <c r="B863"/>
      <c r="C863"/>
      <c r="D863"/>
      <c r="E863"/>
      <c r="F863"/>
      <c r="G863"/>
      <c r="H863"/>
      <c r="I863"/>
      <c r="J863"/>
    </row>
    <row r="864" spans="1:10" x14ac:dyDescent="0.25">
      <c r="A864"/>
      <c r="B864"/>
      <c r="C864"/>
      <c r="D864"/>
      <c r="E864"/>
      <c r="F864"/>
      <c r="G864"/>
      <c r="H864"/>
      <c r="I864"/>
      <c r="J864"/>
    </row>
    <row r="865" spans="1:10" x14ac:dyDescent="0.25">
      <c r="A865"/>
      <c r="B865"/>
      <c r="C865"/>
      <c r="D865"/>
      <c r="E865"/>
      <c r="F865"/>
      <c r="G865"/>
      <c r="H865"/>
      <c r="I865"/>
      <c r="J865"/>
    </row>
    <row r="866" spans="1:10" x14ac:dyDescent="0.25">
      <c r="A866"/>
      <c r="B866"/>
      <c r="C866"/>
      <c r="D866"/>
      <c r="E866"/>
      <c r="F866"/>
      <c r="G866"/>
      <c r="H866"/>
      <c r="I866"/>
      <c r="J866"/>
    </row>
    <row r="867" spans="1:10" x14ac:dyDescent="0.25">
      <c r="A867"/>
      <c r="B867"/>
      <c r="C867"/>
      <c r="D867"/>
      <c r="E867"/>
      <c r="F867"/>
      <c r="G867"/>
      <c r="H867"/>
      <c r="I867"/>
      <c r="J867"/>
    </row>
    <row r="868" spans="1:10" x14ac:dyDescent="0.25">
      <c r="A868"/>
      <c r="B868"/>
      <c r="C868"/>
      <c r="D868"/>
      <c r="E868"/>
      <c r="F868"/>
      <c r="G868"/>
      <c r="H868"/>
      <c r="I868"/>
      <c r="J868"/>
    </row>
    <row r="869" spans="1:10" x14ac:dyDescent="0.25">
      <c r="A869"/>
      <c r="B869"/>
      <c r="C869"/>
      <c r="D869"/>
      <c r="E869"/>
      <c r="F869"/>
      <c r="G869"/>
      <c r="H869"/>
      <c r="I869"/>
      <c r="J869"/>
    </row>
    <row r="870" spans="1:10" x14ac:dyDescent="0.25">
      <c r="A870"/>
      <c r="B870"/>
      <c r="C870"/>
      <c r="D870"/>
      <c r="E870"/>
      <c r="F870"/>
      <c r="G870"/>
      <c r="H870"/>
      <c r="I870"/>
      <c r="J870"/>
    </row>
    <row r="871" spans="1:10" x14ac:dyDescent="0.25">
      <c r="A871"/>
      <c r="B871"/>
      <c r="C871"/>
      <c r="D871"/>
      <c r="E871"/>
      <c r="F871"/>
      <c r="G871"/>
      <c r="H871"/>
      <c r="I871"/>
      <c r="J871"/>
    </row>
    <row r="872" spans="1:10" x14ac:dyDescent="0.25">
      <c r="A872"/>
      <c r="B872"/>
      <c r="C872"/>
      <c r="D872"/>
      <c r="E872"/>
      <c r="F872"/>
      <c r="G872"/>
      <c r="H872"/>
      <c r="I872"/>
      <c r="J872"/>
    </row>
    <row r="873" spans="1:10" x14ac:dyDescent="0.25">
      <c r="A873"/>
      <c r="B873"/>
      <c r="C873"/>
      <c r="D873"/>
      <c r="E873"/>
      <c r="F873"/>
      <c r="G873"/>
      <c r="H873"/>
      <c r="I873"/>
      <c r="J873"/>
    </row>
    <row r="874" spans="1:10" x14ac:dyDescent="0.25">
      <c r="A874"/>
      <c r="B874"/>
      <c r="C874"/>
      <c r="D874"/>
      <c r="E874"/>
      <c r="F874"/>
      <c r="G874"/>
      <c r="H874"/>
      <c r="I874"/>
      <c r="J874"/>
    </row>
    <row r="875" spans="1:10" x14ac:dyDescent="0.25">
      <c r="A875"/>
      <c r="B875"/>
      <c r="C875"/>
      <c r="D875"/>
      <c r="E875"/>
      <c r="F875"/>
      <c r="G875"/>
      <c r="H875"/>
      <c r="I875"/>
      <c r="J875"/>
    </row>
    <row r="876" spans="1:10" x14ac:dyDescent="0.25">
      <c r="A876"/>
      <c r="B876"/>
      <c r="C876"/>
      <c r="D876"/>
      <c r="E876"/>
      <c r="F876"/>
      <c r="G876"/>
      <c r="H876"/>
      <c r="I876"/>
      <c r="J876"/>
    </row>
    <row r="877" spans="1:10" x14ac:dyDescent="0.25">
      <c r="A877"/>
      <c r="B877"/>
      <c r="C877"/>
      <c r="D877"/>
      <c r="E877"/>
      <c r="F877"/>
      <c r="G877"/>
      <c r="H877"/>
      <c r="I877"/>
      <c r="J877"/>
    </row>
    <row r="878" spans="1:10" x14ac:dyDescent="0.25">
      <c r="A878"/>
      <c r="B878"/>
      <c r="C878"/>
      <c r="D878"/>
      <c r="E878"/>
      <c r="F878"/>
      <c r="G878"/>
      <c r="H878"/>
      <c r="I878"/>
      <c r="J878"/>
    </row>
    <row r="879" spans="1:10" x14ac:dyDescent="0.25">
      <c r="A879"/>
      <c r="B879"/>
      <c r="C879"/>
      <c r="D879"/>
      <c r="E879"/>
      <c r="F879"/>
      <c r="G879"/>
      <c r="H879"/>
      <c r="I879"/>
      <c r="J879"/>
    </row>
    <row r="880" spans="1:10" x14ac:dyDescent="0.25">
      <c r="A880"/>
      <c r="B880"/>
      <c r="C880"/>
      <c r="D880"/>
      <c r="E880"/>
      <c r="F880"/>
      <c r="G880"/>
      <c r="H880"/>
      <c r="I880"/>
      <c r="J880"/>
    </row>
    <row r="881" spans="1:10" x14ac:dyDescent="0.25">
      <c r="A881"/>
      <c r="B881"/>
      <c r="C881"/>
      <c r="D881"/>
      <c r="E881"/>
      <c r="F881"/>
      <c r="G881"/>
      <c r="H881"/>
      <c r="I881"/>
      <c r="J881"/>
    </row>
    <row r="882" spans="1:10" x14ac:dyDescent="0.25">
      <c r="A882"/>
      <c r="B882"/>
      <c r="C882"/>
      <c r="D882"/>
      <c r="E882"/>
      <c r="F882"/>
      <c r="G882"/>
      <c r="H882"/>
      <c r="I882"/>
      <c r="J882"/>
    </row>
    <row r="883" spans="1:10" x14ac:dyDescent="0.25">
      <c r="A883"/>
      <c r="B883"/>
      <c r="C883"/>
      <c r="D883"/>
      <c r="E883"/>
      <c r="F883"/>
      <c r="G883"/>
      <c r="H883"/>
      <c r="I883"/>
      <c r="J883"/>
    </row>
    <row r="884" spans="1:10" x14ac:dyDescent="0.25">
      <c r="A884"/>
      <c r="B884"/>
      <c r="C884"/>
      <c r="D884"/>
      <c r="E884"/>
      <c r="F884"/>
      <c r="G884"/>
      <c r="H884"/>
      <c r="I884"/>
      <c r="J884"/>
    </row>
    <row r="885" spans="1:10" x14ac:dyDescent="0.25">
      <c r="A885"/>
      <c r="B885"/>
      <c r="C885"/>
      <c r="D885"/>
      <c r="E885"/>
      <c r="F885"/>
      <c r="G885"/>
      <c r="H885"/>
      <c r="I885"/>
      <c r="J885"/>
    </row>
    <row r="886" spans="1:10" x14ac:dyDescent="0.25">
      <c r="A886"/>
      <c r="B886"/>
      <c r="C886"/>
      <c r="D886"/>
      <c r="E886"/>
      <c r="F886"/>
      <c r="G886"/>
      <c r="H886"/>
      <c r="I886"/>
      <c r="J886"/>
    </row>
    <row r="887" spans="1:10" x14ac:dyDescent="0.25">
      <c r="A887"/>
      <c r="B887"/>
      <c r="C887"/>
      <c r="D887"/>
      <c r="E887"/>
      <c r="F887"/>
      <c r="G887"/>
      <c r="H887"/>
      <c r="I887"/>
      <c r="J887"/>
    </row>
    <row r="888" spans="1:10" x14ac:dyDescent="0.25">
      <c r="A888"/>
      <c r="B888"/>
      <c r="C888"/>
      <c r="D888"/>
      <c r="E888"/>
      <c r="F888"/>
      <c r="G888"/>
      <c r="H888"/>
      <c r="I888"/>
      <c r="J888"/>
    </row>
    <row r="889" spans="1:10" x14ac:dyDescent="0.25">
      <c r="A889"/>
      <c r="B889"/>
      <c r="C889"/>
      <c r="D889"/>
      <c r="E889"/>
      <c r="F889"/>
      <c r="G889"/>
      <c r="H889"/>
      <c r="I889"/>
      <c r="J889"/>
    </row>
    <row r="890" spans="1:10" x14ac:dyDescent="0.25">
      <c r="A890"/>
      <c r="B890"/>
      <c r="C890"/>
      <c r="D890"/>
      <c r="E890"/>
      <c r="F890"/>
      <c r="G890"/>
      <c r="H890"/>
      <c r="I890"/>
      <c r="J890"/>
    </row>
    <row r="891" spans="1:10" x14ac:dyDescent="0.25">
      <c r="A891"/>
      <c r="B891"/>
      <c r="C891"/>
      <c r="D891"/>
      <c r="E891"/>
      <c r="F891"/>
      <c r="G891"/>
      <c r="H891"/>
      <c r="I891"/>
      <c r="J891"/>
    </row>
    <row r="892" spans="1:10" x14ac:dyDescent="0.25">
      <c r="A892"/>
      <c r="B892"/>
      <c r="C892"/>
      <c r="D892"/>
      <c r="E892"/>
      <c r="F892"/>
      <c r="G892"/>
      <c r="H892"/>
      <c r="I892"/>
      <c r="J892"/>
    </row>
    <row r="893" spans="1:10" x14ac:dyDescent="0.25">
      <c r="A893"/>
      <c r="B893"/>
      <c r="C893"/>
      <c r="D893"/>
      <c r="E893"/>
      <c r="F893"/>
      <c r="G893"/>
      <c r="H893"/>
      <c r="I893"/>
      <c r="J893"/>
    </row>
    <row r="894" spans="1:10" x14ac:dyDescent="0.25">
      <c r="A894"/>
      <c r="B894"/>
      <c r="C894"/>
      <c r="D894"/>
      <c r="E894"/>
      <c r="F894"/>
      <c r="G894"/>
      <c r="H894"/>
      <c r="I894"/>
      <c r="J894"/>
    </row>
    <row r="895" spans="1:10" x14ac:dyDescent="0.25">
      <c r="A895"/>
      <c r="B895"/>
      <c r="C895"/>
      <c r="D895"/>
      <c r="E895"/>
      <c r="F895"/>
      <c r="G895"/>
      <c r="H895"/>
      <c r="I895"/>
      <c r="J895"/>
    </row>
    <row r="896" spans="1:10" x14ac:dyDescent="0.25">
      <c r="A896"/>
      <c r="B896"/>
      <c r="C896"/>
      <c r="D896"/>
      <c r="E896"/>
      <c r="F896"/>
      <c r="G896"/>
      <c r="H896"/>
      <c r="I896"/>
      <c r="J896"/>
    </row>
    <row r="897" spans="1:10" x14ac:dyDescent="0.25">
      <c r="A897"/>
      <c r="B897"/>
      <c r="C897"/>
      <c r="D897"/>
      <c r="E897"/>
      <c r="F897"/>
      <c r="G897"/>
      <c r="H897"/>
      <c r="I897"/>
      <c r="J897"/>
    </row>
    <row r="898" spans="1:10" x14ac:dyDescent="0.25">
      <c r="A898"/>
      <c r="B898"/>
      <c r="C898"/>
      <c r="D898"/>
      <c r="E898"/>
      <c r="F898"/>
      <c r="G898"/>
      <c r="H898"/>
      <c r="I898"/>
      <c r="J898"/>
    </row>
    <row r="899" spans="1:10" x14ac:dyDescent="0.25">
      <c r="A899"/>
      <c r="B899"/>
      <c r="C899"/>
      <c r="D899"/>
      <c r="E899"/>
      <c r="F899"/>
      <c r="G899"/>
      <c r="H899"/>
      <c r="I899"/>
      <c r="J899"/>
    </row>
    <row r="900" spans="1:10" x14ac:dyDescent="0.25">
      <c r="A900"/>
      <c r="B900"/>
      <c r="C900"/>
      <c r="D900"/>
      <c r="E900"/>
      <c r="F900"/>
      <c r="G900"/>
      <c r="H900"/>
      <c r="I900"/>
      <c r="J900"/>
    </row>
    <row r="901" spans="1:10" x14ac:dyDescent="0.25">
      <c r="A901"/>
      <c r="B901"/>
      <c r="C901"/>
      <c r="D901"/>
      <c r="E901"/>
      <c r="F901"/>
      <c r="G901"/>
      <c r="H901"/>
      <c r="I901"/>
      <c r="J901"/>
    </row>
    <row r="902" spans="1:10" x14ac:dyDescent="0.25">
      <c r="A902"/>
      <c r="B902"/>
      <c r="C902"/>
      <c r="D902"/>
      <c r="E902"/>
      <c r="F902"/>
      <c r="G902"/>
      <c r="H902"/>
      <c r="I902"/>
      <c r="J902"/>
    </row>
    <row r="903" spans="1:10" x14ac:dyDescent="0.25">
      <c r="A903"/>
      <c r="B903"/>
      <c r="C903"/>
      <c r="D903"/>
      <c r="E903"/>
      <c r="F903"/>
      <c r="G903"/>
      <c r="H903"/>
      <c r="I903"/>
      <c r="J903"/>
    </row>
    <row r="904" spans="1:10" x14ac:dyDescent="0.25">
      <c r="A904"/>
      <c r="B904"/>
      <c r="C904"/>
      <c r="D904"/>
      <c r="E904"/>
      <c r="F904"/>
      <c r="G904"/>
      <c r="H904"/>
      <c r="I904"/>
      <c r="J904"/>
    </row>
    <row r="905" spans="1:10" x14ac:dyDescent="0.25">
      <c r="A905"/>
      <c r="B905"/>
      <c r="C905"/>
      <c r="D905"/>
      <c r="E905"/>
      <c r="F905"/>
      <c r="G905"/>
      <c r="H905"/>
      <c r="I905"/>
      <c r="J905"/>
    </row>
    <row r="906" spans="1:10" x14ac:dyDescent="0.25">
      <c r="A906"/>
      <c r="B906"/>
      <c r="C906"/>
      <c r="D906"/>
      <c r="E906"/>
      <c r="F906"/>
      <c r="G906"/>
      <c r="H906"/>
      <c r="I906"/>
      <c r="J906"/>
    </row>
    <row r="907" spans="1:10" x14ac:dyDescent="0.25">
      <c r="A907"/>
      <c r="B907"/>
      <c r="C907"/>
      <c r="D907"/>
      <c r="E907"/>
      <c r="F907"/>
      <c r="G907"/>
      <c r="H907"/>
      <c r="I907"/>
      <c r="J907"/>
    </row>
    <row r="908" spans="1:10" x14ac:dyDescent="0.25">
      <c r="A908"/>
      <c r="B908"/>
      <c r="C908"/>
      <c r="D908"/>
      <c r="E908"/>
      <c r="F908"/>
      <c r="G908"/>
      <c r="H908"/>
      <c r="I908"/>
      <c r="J908"/>
    </row>
    <row r="909" spans="1:10" x14ac:dyDescent="0.25">
      <c r="A909"/>
      <c r="B909"/>
      <c r="C909"/>
      <c r="D909"/>
      <c r="E909"/>
      <c r="F909"/>
      <c r="G909"/>
      <c r="H909"/>
      <c r="I909"/>
      <c r="J909"/>
    </row>
    <row r="910" spans="1:10" x14ac:dyDescent="0.25">
      <c r="A910"/>
      <c r="B910"/>
      <c r="C910"/>
      <c r="D910"/>
      <c r="E910"/>
      <c r="F910"/>
      <c r="G910"/>
      <c r="H910"/>
      <c r="I910"/>
      <c r="J910"/>
    </row>
    <row r="911" spans="1:10" x14ac:dyDescent="0.25">
      <c r="A911"/>
      <c r="B911"/>
      <c r="C911"/>
      <c r="D911"/>
      <c r="E911"/>
      <c r="F911"/>
      <c r="G911"/>
      <c r="H911"/>
      <c r="I911"/>
      <c r="J911"/>
    </row>
    <row r="912" spans="1:10" x14ac:dyDescent="0.25">
      <c r="A912"/>
      <c r="B912"/>
      <c r="C912"/>
      <c r="D912"/>
      <c r="E912"/>
      <c r="F912"/>
      <c r="G912"/>
      <c r="H912"/>
      <c r="I912"/>
      <c r="J912"/>
    </row>
    <row r="913" spans="1:10" x14ac:dyDescent="0.25">
      <c r="A913"/>
      <c r="B913"/>
      <c r="C913"/>
      <c r="D913"/>
      <c r="E913"/>
      <c r="F913"/>
      <c r="G913"/>
      <c r="H913"/>
      <c r="I913"/>
      <c r="J913"/>
    </row>
    <row r="914" spans="1:10" x14ac:dyDescent="0.25">
      <c r="A914"/>
      <c r="B914"/>
      <c r="C914"/>
      <c r="D914"/>
      <c r="E914"/>
      <c r="F914"/>
      <c r="G914"/>
      <c r="H914"/>
      <c r="I914"/>
      <c r="J914"/>
    </row>
    <row r="915" spans="1:10" x14ac:dyDescent="0.25">
      <c r="A915"/>
      <c r="B915"/>
      <c r="C915"/>
      <c r="D915"/>
      <c r="E915"/>
      <c r="F915"/>
      <c r="G915"/>
      <c r="H915"/>
      <c r="I915"/>
      <c r="J915"/>
    </row>
    <row r="916" spans="1:10" x14ac:dyDescent="0.25">
      <c r="A916"/>
      <c r="B916"/>
      <c r="C916"/>
      <c r="D916"/>
      <c r="E916"/>
      <c r="F916"/>
      <c r="G916"/>
      <c r="H916"/>
      <c r="I916"/>
      <c r="J916"/>
    </row>
    <row r="917" spans="1:10" x14ac:dyDescent="0.25">
      <c r="A917"/>
      <c r="B917"/>
      <c r="C917"/>
      <c r="D917"/>
      <c r="E917"/>
      <c r="F917"/>
      <c r="G917"/>
      <c r="H917"/>
      <c r="I917"/>
      <c r="J917"/>
    </row>
    <row r="918" spans="1:10" x14ac:dyDescent="0.25">
      <c r="A918"/>
      <c r="B918"/>
      <c r="C918"/>
      <c r="D918"/>
      <c r="E918"/>
      <c r="F918"/>
      <c r="G918"/>
      <c r="H918"/>
      <c r="I918"/>
      <c r="J918"/>
    </row>
    <row r="919" spans="1:10" x14ac:dyDescent="0.25">
      <c r="A919"/>
      <c r="B919"/>
      <c r="C919"/>
      <c r="D919"/>
      <c r="E919"/>
      <c r="F919"/>
      <c r="G919"/>
      <c r="H919"/>
      <c r="I919"/>
      <c r="J919"/>
    </row>
    <row r="920" spans="1:10" x14ac:dyDescent="0.25">
      <c r="A920"/>
      <c r="B920"/>
      <c r="C920"/>
      <c r="D920"/>
      <c r="E920"/>
      <c r="F920"/>
      <c r="G920"/>
      <c r="H920"/>
      <c r="I920"/>
      <c r="J920"/>
    </row>
    <row r="921" spans="1:10" x14ac:dyDescent="0.25">
      <c r="A921"/>
      <c r="B921"/>
      <c r="C921"/>
      <c r="D921"/>
      <c r="E921"/>
      <c r="F921"/>
      <c r="G921"/>
      <c r="H921"/>
      <c r="I921"/>
      <c r="J921"/>
    </row>
    <row r="922" spans="1:10" x14ac:dyDescent="0.25">
      <c r="A922"/>
      <c r="B922"/>
      <c r="C922"/>
      <c r="D922"/>
      <c r="E922"/>
      <c r="F922"/>
      <c r="G922"/>
      <c r="H922"/>
      <c r="I922"/>
      <c r="J922"/>
    </row>
    <row r="923" spans="1:10" x14ac:dyDescent="0.25">
      <c r="A923"/>
      <c r="B923"/>
      <c r="C923"/>
      <c r="D923"/>
      <c r="E923"/>
      <c r="F923"/>
      <c r="G923"/>
      <c r="H923"/>
      <c r="I923"/>
      <c r="J923"/>
    </row>
    <row r="924" spans="1:10" x14ac:dyDescent="0.25">
      <c r="A924"/>
      <c r="B924"/>
      <c r="C924"/>
      <c r="D924"/>
      <c r="E924"/>
      <c r="F924"/>
      <c r="G924"/>
      <c r="H924"/>
      <c r="I924"/>
      <c r="J924"/>
    </row>
    <row r="925" spans="1:10" x14ac:dyDescent="0.25">
      <c r="A925"/>
      <c r="B925"/>
      <c r="C925"/>
      <c r="D925"/>
      <c r="E925"/>
      <c r="F925"/>
      <c r="G925"/>
      <c r="H925"/>
      <c r="I925"/>
      <c r="J925"/>
    </row>
    <row r="926" spans="1:10" x14ac:dyDescent="0.25">
      <c r="A926"/>
      <c r="B926"/>
      <c r="C926"/>
      <c r="D926"/>
      <c r="E926"/>
      <c r="F926"/>
      <c r="G926"/>
      <c r="H926"/>
      <c r="I926"/>
      <c r="J926"/>
    </row>
    <row r="927" spans="1:10" x14ac:dyDescent="0.25">
      <c r="A927"/>
      <c r="B927"/>
      <c r="C927"/>
      <c r="D927"/>
      <c r="E927"/>
      <c r="F927"/>
      <c r="G927"/>
      <c r="H927"/>
      <c r="I927"/>
      <c r="J927"/>
    </row>
    <row r="928" spans="1:10" x14ac:dyDescent="0.25">
      <c r="A928"/>
      <c r="B928"/>
      <c r="C928"/>
      <c r="D928"/>
      <c r="E928"/>
      <c r="F928"/>
      <c r="G928"/>
      <c r="H928"/>
      <c r="I928"/>
      <c r="J928"/>
    </row>
    <row r="929" spans="1:10" x14ac:dyDescent="0.25">
      <c r="A929"/>
      <c r="B929"/>
      <c r="C929"/>
      <c r="D929"/>
      <c r="E929"/>
      <c r="F929"/>
      <c r="G929"/>
      <c r="H929"/>
      <c r="I929"/>
      <c r="J929"/>
    </row>
    <row r="930" spans="1:10" x14ac:dyDescent="0.25">
      <c r="A930"/>
      <c r="B930"/>
      <c r="C930"/>
      <c r="D930"/>
      <c r="E930"/>
      <c r="F930"/>
      <c r="G930"/>
      <c r="H930"/>
      <c r="I930"/>
      <c r="J930"/>
    </row>
    <row r="931" spans="1:10" x14ac:dyDescent="0.25">
      <c r="A931"/>
      <c r="B931"/>
      <c r="C931"/>
      <c r="D931"/>
      <c r="E931"/>
      <c r="F931"/>
      <c r="G931"/>
      <c r="H931"/>
      <c r="I931"/>
      <c r="J931"/>
    </row>
    <row r="932" spans="1:10" x14ac:dyDescent="0.25">
      <c r="A932"/>
      <c r="B932"/>
      <c r="C932"/>
      <c r="D932"/>
      <c r="E932"/>
      <c r="F932"/>
      <c r="G932"/>
      <c r="H932"/>
      <c r="I932"/>
      <c r="J932"/>
    </row>
    <row r="933" spans="1:10" x14ac:dyDescent="0.25">
      <c r="A933"/>
      <c r="B933"/>
      <c r="C933"/>
      <c r="D933"/>
      <c r="E933"/>
      <c r="F933"/>
      <c r="G933"/>
      <c r="H933"/>
      <c r="I933"/>
      <c r="J933"/>
    </row>
    <row r="934" spans="1:10" x14ac:dyDescent="0.25">
      <c r="A934"/>
      <c r="B934"/>
      <c r="C934"/>
      <c r="D934"/>
      <c r="E934"/>
      <c r="F934"/>
      <c r="G934"/>
      <c r="H934"/>
      <c r="I934"/>
      <c r="J934"/>
    </row>
    <row r="935" spans="1:10" x14ac:dyDescent="0.25">
      <c r="A935"/>
      <c r="B935"/>
      <c r="C935"/>
      <c r="D935"/>
      <c r="E935"/>
      <c r="F935"/>
      <c r="G935"/>
      <c r="H935"/>
      <c r="I935"/>
      <c r="J935"/>
    </row>
    <row r="936" spans="1:10" x14ac:dyDescent="0.25">
      <c r="A936"/>
      <c r="B936"/>
      <c r="C936"/>
      <c r="D936"/>
      <c r="E936"/>
      <c r="F936"/>
      <c r="G936"/>
      <c r="H936"/>
      <c r="I936"/>
      <c r="J936"/>
    </row>
    <row r="937" spans="1:10" x14ac:dyDescent="0.25">
      <c r="A937"/>
      <c r="B937"/>
      <c r="C937"/>
      <c r="D937"/>
      <c r="E937"/>
      <c r="F937"/>
      <c r="G937"/>
      <c r="H937"/>
      <c r="I937"/>
      <c r="J937"/>
    </row>
    <row r="938" spans="1:10" x14ac:dyDescent="0.25">
      <c r="A938"/>
      <c r="B938"/>
      <c r="C938"/>
      <c r="D938"/>
      <c r="E938"/>
      <c r="F938"/>
      <c r="G938"/>
      <c r="H938"/>
      <c r="I938"/>
      <c r="J938"/>
    </row>
    <row r="939" spans="1:10" x14ac:dyDescent="0.25">
      <c r="A939"/>
      <c r="B939"/>
      <c r="C939"/>
      <c r="D939"/>
      <c r="E939"/>
      <c r="F939"/>
      <c r="G939"/>
      <c r="H939"/>
      <c r="I939"/>
      <c r="J939"/>
    </row>
    <row r="940" spans="1:10" x14ac:dyDescent="0.25">
      <c r="A940"/>
      <c r="B940"/>
      <c r="C940"/>
      <c r="D940"/>
      <c r="E940"/>
      <c r="F940"/>
      <c r="G940"/>
      <c r="H940"/>
      <c r="I940"/>
      <c r="J940"/>
    </row>
    <row r="941" spans="1:10" x14ac:dyDescent="0.25">
      <c r="A941"/>
      <c r="B941"/>
      <c r="C941"/>
      <c r="D941"/>
      <c r="E941"/>
      <c r="F941"/>
      <c r="G941"/>
      <c r="H941"/>
      <c r="I941"/>
      <c r="J941"/>
    </row>
    <row r="942" spans="1:10" x14ac:dyDescent="0.25">
      <c r="A942"/>
      <c r="B942"/>
      <c r="C942"/>
      <c r="D942"/>
      <c r="E942"/>
      <c r="F942"/>
      <c r="G942"/>
      <c r="H942"/>
      <c r="I942"/>
      <c r="J942"/>
    </row>
    <row r="943" spans="1:10" x14ac:dyDescent="0.25">
      <c r="A943"/>
      <c r="B943"/>
      <c r="C943"/>
      <c r="D943"/>
      <c r="E943"/>
      <c r="F943"/>
      <c r="G943"/>
      <c r="H943"/>
      <c r="I943"/>
      <c r="J943"/>
    </row>
    <row r="944" spans="1:10" x14ac:dyDescent="0.25">
      <c r="A944"/>
      <c r="B944"/>
      <c r="C944"/>
      <c r="D944"/>
      <c r="E944"/>
      <c r="F944"/>
      <c r="G944"/>
      <c r="H944"/>
      <c r="I944"/>
      <c r="J944"/>
    </row>
    <row r="945" spans="1:10" x14ac:dyDescent="0.25">
      <c r="A945"/>
      <c r="B945"/>
      <c r="C945"/>
      <c r="D945"/>
      <c r="E945"/>
      <c r="F945"/>
      <c r="G945"/>
      <c r="H945"/>
      <c r="I945"/>
      <c r="J945"/>
    </row>
    <row r="946" spans="1:10" x14ac:dyDescent="0.25">
      <c r="A946"/>
      <c r="B946"/>
      <c r="C946"/>
      <c r="D946"/>
      <c r="E946"/>
      <c r="F946"/>
      <c r="G946"/>
      <c r="H946"/>
      <c r="I946"/>
      <c r="J946"/>
    </row>
    <row r="947" spans="1:10" x14ac:dyDescent="0.25">
      <c r="A947"/>
      <c r="B947"/>
      <c r="C947"/>
      <c r="D947"/>
      <c r="E947"/>
      <c r="F947"/>
      <c r="G947"/>
      <c r="H947"/>
      <c r="I947"/>
      <c r="J947"/>
    </row>
    <row r="948" spans="1:10" x14ac:dyDescent="0.25">
      <c r="A948"/>
      <c r="B948"/>
      <c r="C948"/>
      <c r="D948"/>
      <c r="E948"/>
      <c r="F948"/>
      <c r="G948"/>
      <c r="H948"/>
      <c r="I948"/>
      <c r="J948"/>
    </row>
    <row r="949" spans="1:10" x14ac:dyDescent="0.25">
      <c r="A949"/>
      <c r="B949"/>
      <c r="C949"/>
      <c r="D949"/>
      <c r="E949"/>
      <c r="F949"/>
      <c r="G949"/>
      <c r="H949"/>
      <c r="I949"/>
      <c r="J949"/>
    </row>
    <row r="950" spans="1:10" x14ac:dyDescent="0.25">
      <c r="A950"/>
      <c r="B950"/>
      <c r="C950"/>
      <c r="D950"/>
      <c r="E950"/>
      <c r="F950"/>
      <c r="G950"/>
      <c r="H950"/>
      <c r="I950"/>
      <c r="J950"/>
    </row>
    <row r="951" spans="1:10" x14ac:dyDescent="0.25">
      <c r="A951"/>
      <c r="B951"/>
      <c r="C951"/>
      <c r="D951"/>
      <c r="E951"/>
      <c r="F951"/>
      <c r="G951"/>
      <c r="H951"/>
      <c r="I951"/>
      <c r="J951"/>
    </row>
    <row r="952" spans="1:10" x14ac:dyDescent="0.25">
      <c r="A952"/>
      <c r="B952"/>
      <c r="C952"/>
      <c r="D952"/>
      <c r="E952"/>
      <c r="F952"/>
      <c r="G952"/>
      <c r="H952"/>
      <c r="I952"/>
      <c r="J952"/>
    </row>
    <row r="953" spans="1:10" x14ac:dyDescent="0.25">
      <c r="A953"/>
      <c r="B953"/>
      <c r="C953"/>
      <c r="D953"/>
      <c r="E953"/>
      <c r="F953"/>
      <c r="G953"/>
      <c r="H953"/>
      <c r="I953"/>
      <c r="J953"/>
    </row>
    <row r="954" spans="1:10" x14ac:dyDescent="0.25">
      <c r="A954"/>
      <c r="B954"/>
      <c r="C954"/>
      <c r="D954"/>
      <c r="E954"/>
      <c r="F954"/>
      <c r="G954"/>
      <c r="H954"/>
      <c r="I954"/>
      <c r="J954"/>
    </row>
    <row r="955" spans="1:10" x14ac:dyDescent="0.25">
      <c r="A955"/>
      <c r="B955"/>
      <c r="C955"/>
      <c r="D955"/>
      <c r="E955"/>
      <c r="F955"/>
      <c r="G955"/>
      <c r="H955"/>
      <c r="I955"/>
      <c r="J955"/>
    </row>
    <row r="956" spans="1:10" x14ac:dyDescent="0.25">
      <c r="A956"/>
      <c r="B956"/>
      <c r="C956"/>
      <c r="D956"/>
      <c r="E956"/>
      <c r="F956"/>
      <c r="G956"/>
      <c r="H956"/>
      <c r="I956"/>
      <c r="J956"/>
    </row>
    <row r="957" spans="1:10" x14ac:dyDescent="0.25">
      <c r="A957"/>
      <c r="B957"/>
      <c r="C957"/>
      <c r="D957"/>
      <c r="E957"/>
      <c r="F957"/>
      <c r="G957"/>
      <c r="H957"/>
      <c r="I957"/>
      <c r="J957"/>
    </row>
    <row r="958" spans="1:10" x14ac:dyDescent="0.25">
      <c r="A958"/>
      <c r="B958"/>
      <c r="C958"/>
      <c r="D958"/>
      <c r="E958"/>
      <c r="F958"/>
      <c r="G958"/>
      <c r="H958"/>
      <c r="I958"/>
      <c r="J958"/>
    </row>
    <row r="959" spans="1:10" x14ac:dyDescent="0.25">
      <c r="A959"/>
      <c r="B959"/>
      <c r="C959"/>
      <c r="D959"/>
      <c r="E959"/>
      <c r="F959"/>
      <c r="G959"/>
      <c r="H959"/>
      <c r="I959"/>
      <c r="J959"/>
    </row>
    <row r="960" spans="1:10" x14ac:dyDescent="0.25">
      <c r="A960"/>
      <c r="B960"/>
      <c r="C960"/>
      <c r="D960"/>
      <c r="E960"/>
      <c r="F960"/>
      <c r="G960"/>
      <c r="H960"/>
      <c r="I960"/>
      <c r="J960"/>
    </row>
    <row r="961" spans="1:10" x14ac:dyDescent="0.25">
      <c r="A961"/>
      <c r="B961"/>
      <c r="C961"/>
      <c r="D961"/>
      <c r="E961"/>
      <c r="F961"/>
      <c r="G961"/>
      <c r="H961"/>
      <c r="I961"/>
      <c r="J961"/>
    </row>
    <row r="962" spans="1:10" x14ac:dyDescent="0.25">
      <c r="A962"/>
      <c r="B962"/>
      <c r="C962"/>
      <c r="D962"/>
      <c r="E962"/>
      <c r="F962"/>
      <c r="G962"/>
      <c r="H962"/>
      <c r="I962"/>
      <c r="J962"/>
    </row>
    <row r="963" spans="1:10" x14ac:dyDescent="0.25">
      <c r="A963"/>
      <c r="B963"/>
      <c r="C963"/>
      <c r="D963"/>
      <c r="E963"/>
      <c r="F963"/>
      <c r="G963"/>
      <c r="H963"/>
      <c r="I963"/>
      <c r="J963"/>
    </row>
    <row r="964" spans="1:10" x14ac:dyDescent="0.25">
      <c r="A964"/>
      <c r="B964"/>
      <c r="C964"/>
      <c r="D964"/>
      <c r="E964"/>
      <c r="F964"/>
      <c r="G964"/>
      <c r="H964"/>
      <c r="I964"/>
      <c r="J964"/>
    </row>
    <row r="965" spans="1:10" x14ac:dyDescent="0.25">
      <c r="A965"/>
      <c r="B965"/>
      <c r="C965"/>
      <c r="D965"/>
      <c r="E965"/>
      <c r="F965"/>
      <c r="G965"/>
      <c r="H965"/>
      <c r="I965"/>
      <c r="J965"/>
    </row>
    <row r="966" spans="1:10" x14ac:dyDescent="0.25">
      <c r="A966"/>
      <c r="B966"/>
      <c r="C966"/>
      <c r="D966"/>
      <c r="E966"/>
      <c r="F966"/>
      <c r="G966"/>
      <c r="H966"/>
      <c r="I966"/>
      <c r="J966"/>
    </row>
    <row r="967" spans="1:10" x14ac:dyDescent="0.25">
      <c r="A967"/>
      <c r="B967"/>
      <c r="C967"/>
      <c r="D967"/>
      <c r="E967"/>
      <c r="F967"/>
      <c r="G967"/>
      <c r="H967"/>
      <c r="I967"/>
      <c r="J967"/>
    </row>
    <row r="968" spans="1:10" x14ac:dyDescent="0.25">
      <c r="A968"/>
      <c r="B968"/>
      <c r="C968"/>
      <c r="D968"/>
      <c r="E968"/>
      <c r="F968"/>
      <c r="G968"/>
      <c r="H968"/>
      <c r="I968"/>
      <c r="J968"/>
    </row>
    <row r="969" spans="1:10" x14ac:dyDescent="0.25">
      <c r="A969"/>
      <c r="B969"/>
      <c r="C969"/>
      <c r="D969"/>
      <c r="E969"/>
      <c r="F969"/>
      <c r="G969"/>
      <c r="H969"/>
      <c r="I969"/>
      <c r="J969"/>
    </row>
    <row r="970" spans="1:10" x14ac:dyDescent="0.25">
      <c r="A970"/>
      <c r="B970"/>
      <c r="C970"/>
      <c r="D970"/>
      <c r="E970"/>
      <c r="F970"/>
      <c r="G970"/>
      <c r="H970"/>
      <c r="I970"/>
      <c r="J970"/>
    </row>
    <row r="971" spans="1:10" x14ac:dyDescent="0.25">
      <c r="A971"/>
      <c r="B971"/>
      <c r="C971"/>
      <c r="D971"/>
      <c r="E971"/>
      <c r="F971"/>
      <c r="G971"/>
      <c r="H971"/>
      <c r="I971"/>
      <c r="J971"/>
    </row>
    <row r="972" spans="1:10" x14ac:dyDescent="0.25">
      <c r="A972"/>
      <c r="B972"/>
      <c r="C972"/>
      <c r="D972"/>
      <c r="E972"/>
      <c r="F972"/>
      <c r="G972"/>
      <c r="H972"/>
      <c r="I972"/>
      <c r="J972"/>
    </row>
    <row r="973" spans="1:10" x14ac:dyDescent="0.25">
      <c r="A973"/>
      <c r="B973"/>
      <c r="C973"/>
      <c r="D973"/>
      <c r="E973"/>
      <c r="F973"/>
      <c r="G973"/>
      <c r="H973"/>
      <c r="I973"/>
      <c r="J973"/>
    </row>
    <row r="974" spans="1:10" x14ac:dyDescent="0.25">
      <c r="A974"/>
      <c r="B974"/>
      <c r="C974"/>
      <c r="D974"/>
      <c r="E974"/>
      <c r="F974"/>
      <c r="G974"/>
      <c r="H974"/>
      <c r="I974"/>
      <c r="J974"/>
    </row>
    <row r="975" spans="1:10" x14ac:dyDescent="0.25">
      <c r="A975"/>
      <c r="B975"/>
      <c r="C975"/>
      <c r="D975"/>
      <c r="E975"/>
      <c r="F975"/>
      <c r="G975"/>
      <c r="H975"/>
      <c r="I975"/>
      <c r="J975"/>
    </row>
    <row r="976" spans="1:10" x14ac:dyDescent="0.25">
      <c r="A976"/>
      <c r="B976"/>
      <c r="C976"/>
      <c r="D976"/>
      <c r="E976"/>
      <c r="F976"/>
      <c r="G976"/>
      <c r="H976"/>
      <c r="I976"/>
      <c r="J976"/>
    </row>
    <row r="977" spans="1:10" x14ac:dyDescent="0.25">
      <c r="A977"/>
      <c r="B977"/>
      <c r="C977"/>
      <c r="D977"/>
      <c r="E977"/>
      <c r="F977"/>
      <c r="G977"/>
      <c r="H977"/>
      <c r="I977"/>
      <c r="J977"/>
    </row>
    <row r="978" spans="1:10" x14ac:dyDescent="0.25">
      <c r="A978"/>
      <c r="B978"/>
      <c r="C978"/>
      <c r="D978"/>
      <c r="E978"/>
      <c r="F978"/>
      <c r="G978"/>
      <c r="H978"/>
      <c r="I978"/>
      <c r="J978"/>
    </row>
    <row r="979" spans="1:10" x14ac:dyDescent="0.25">
      <c r="A979"/>
      <c r="B979"/>
      <c r="C979"/>
      <c r="D979"/>
      <c r="E979"/>
      <c r="F979"/>
      <c r="G979"/>
      <c r="H979"/>
      <c r="I979"/>
      <c r="J979"/>
    </row>
    <row r="980" spans="1:10" x14ac:dyDescent="0.25">
      <c r="A980"/>
      <c r="B980"/>
      <c r="C980"/>
      <c r="D980"/>
      <c r="E980"/>
      <c r="F980"/>
      <c r="G980"/>
      <c r="H980"/>
      <c r="I980"/>
      <c r="J980"/>
    </row>
    <row r="981" spans="1:10" x14ac:dyDescent="0.25">
      <c r="A981"/>
      <c r="B981"/>
      <c r="C981"/>
      <c r="D981"/>
      <c r="E981"/>
      <c r="F981"/>
      <c r="G981"/>
      <c r="H981"/>
      <c r="I981"/>
      <c r="J981"/>
    </row>
    <row r="982" spans="1:10" x14ac:dyDescent="0.25">
      <c r="A982"/>
      <c r="B982"/>
      <c r="C982"/>
      <c r="D982"/>
      <c r="E982"/>
      <c r="F982"/>
      <c r="G982"/>
      <c r="H982"/>
      <c r="I982"/>
      <c r="J982"/>
    </row>
    <row r="983" spans="1:10" x14ac:dyDescent="0.25">
      <c r="A983"/>
      <c r="B983"/>
      <c r="C983"/>
      <c r="D983"/>
      <c r="E983"/>
      <c r="F983"/>
      <c r="G983"/>
      <c r="H983"/>
      <c r="I983"/>
      <c r="J983"/>
    </row>
    <row r="984" spans="1:10" x14ac:dyDescent="0.25">
      <c r="A984"/>
      <c r="B984"/>
      <c r="C984"/>
      <c r="D984"/>
      <c r="E984"/>
      <c r="F984"/>
      <c r="G984"/>
      <c r="H984"/>
      <c r="I984"/>
      <c r="J984"/>
    </row>
    <row r="985" spans="1:10" x14ac:dyDescent="0.25">
      <c r="A985"/>
      <c r="B985"/>
      <c r="C985"/>
      <c r="D985"/>
      <c r="E985"/>
      <c r="F985"/>
      <c r="G985"/>
      <c r="H985"/>
      <c r="I985"/>
      <c r="J985"/>
    </row>
    <row r="986" spans="1:10" x14ac:dyDescent="0.25">
      <c r="A986"/>
      <c r="B986"/>
      <c r="C986"/>
      <c r="D986"/>
      <c r="E986"/>
      <c r="F986"/>
      <c r="G986"/>
      <c r="H986"/>
      <c r="I986"/>
      <c r="J986"/>
    </row>
    <row r="987" spans="1:10" x14ac:dyDescent="0.25">
      <c r="A987"/>
      <c r="B987"/>
      <c r="C987"/>
      <c r="D987"/>
      <c r="E987"/>
      <c r="F987"/>
      <c r="G987"/>
      <c r="H987"/>
      <c r="I987"/>
      <c r="J987"/>
    </row>
    <row r="988" spans="1:10" x14ac:dyDescent="0.25">
      <c r="A988"/>
      <c r="B988"/>
      <c r="C988"/>
      <c r="D988"/>
      <c r="E988"/>
      <c r="F988"/>
      <c r="G988"/>
      <c r="H988"/>
      <c r="I988"/>
      <c r="J988"/>
    </row>
    <row r="989" spans="1:10" x14ac:dyDescent="0.25">
      <c r="A989"/>
      <c r="B989"/>
      <c r="C989"/>
      <c r="D989"/>
      <c r="E989"/>
      <c r="F989"/>
      <c r="G989"/>
      <c r="H989"/>
      <c r="I989"/>
      <c r="J989"/>
    </row>
    <row r="990" spans="1:10" x14ac:dyDescent="0.25">
      <c r="A990"/>
      <c r="B990"/>
      <c r="C990"/>
      <c r="D990"/>
      <c r="E990"/>
      <c r="F990"/>
      <c r="G990"/>
      <c r="H990"/>
      <c r="I990"/>
      <c r="J990"/>
    </row>
    <row r="991" spans="1:10" x14ac:dyDescent="0.25">
      <c r="A991"/>
      <c r="B991"/>
      <c r="C991"/>
      <c r="D991"/>
      <c r="E991"/>
      <c r="F991"/>
      <c r="G991"/>
      <c r="H991"/>
      <c r="I991"/>
      <c r="J991"/>
    </row>
    <row r="992" spans="1:10" x14ac:dyDescent="0.25">
      <c r="A992"/>
      <c r="B992"/>
      <c r="C992"/>
      <c r="D992"/>
      <c r="E992"/>
      <c r="F992"/>
      <c r="G992"/>
      <c r="H992"/>
      <c r="I992"/>
      <c r="J992"/>
    </row>
    <row r="993" spans="1:10" x14ac:dyDescent="0.25">
      <c r="A993"/>
      <c r="B993"/>
      <c r="C993"/>
      <c r="D993"/>
      <c r="E993"/>
      <c r="F993"/>
      <c r="G993"/>
      <c r="H993"/>
      <c r="I993"/>
      <c r="J993"/>
    </row>
    <row r="994" spans="1:10" x14ac:dyDescent="0.25">
      <c r="A994"/>
      <c r="B994"/>
      <c r="C994"/>
      <c r="D994"/>
      <c r="E994"/>
      <c r="F994"/>
      <c r="G994"/>
      <c r="H994"/>
      <c r="I994"/>
      <c r="J994"/>
    </row>
    <row r="995" spans="1:10" x14ac:dyDescent="0.25">
      <c r="A995"/>
      <c r="B995"/>
      <c r="C995"/>
      <c r="D995"/>
      <c r="E995"/>
      <c r="F995"/>
      <c r="G995"/>
      <c r="H995"/>
      <c r="I995"/>
      <c r="J995"/>
    </row>
    <row r="996" spans="1:10" x14ac:dyDescent="0.25">
      <c r="A996"/>
      <c r="B996"/>
      <c r="C996"/>
      <c r="D996"/>
      <c r="E996"/>
      <c r="F996"/>
      <c r="G996"/>
      <c r="H996"/>
      <c r="I996"/>
      <c r="J996"/>
    </row>
    <row r="997" spans="1:10" x14ac:dyDescent="0.25">
      <c r="A997"/>
      <c r="B997"/>
      <c r="C997"/>
      <c r="D997"/>
      <c r="E997"/>
      <c r="F997"/>
      <c r="G997"/>
      <c r="H997"/>
      <c r="I997"/>
      <c r="J997"/>
    </row>
    <row r="998" spans="1:10" x14ac:dyDescent="0.25">
      <c r="A998"/>
      <c r="B998"/>
      <c r="C998"/>
      <c r="D998"/>
      <c r="E998"/>
      <c r="F998"/>
      <c r="G998"/>
      <c r="H998"/>
      <c r="I998"/>
      <c r="J998"/>
    </row>
    <row r="999" spans="1:10" x14ac:dyDescent="0.25">
      <c r="A999"/>
      <c r="B999"/>
      <c r="C999"/>
      <c r="D999"/>
      <c r="E999"/>
      <c r="F999"/>
      <c r="G999"/>
      <c r="H999"/>
      <c r="I999"/>
      <c r="J999"/>
    </row>
    <row r="1000" spans="1:10" x14ac:dyDescent="0.25">
      <c r="A1000"/>
      <c r="B1000"/>
      <c r="C1000"/>
      <c r="D1000"/>
      <c r="E1000"/>
      <c r="F1000"/>
      <c r="G1000"/>
      <c r="H1000"/>
      <c r="I1000"/>
      <c r="J1000"/>
    </row>
    <row r="1001" spans="1:10" x14ac:dyDescent="0.25">
      <c r="A1001"/>
      <c r="B1001"/>
      <c r="C1001"/>
      <c r="D1001"/>
      <c r="E1001"/>
      <c r="F1001"/>
      <c r="G1001"/>
      <c r="H1001"/>
      <c r="I1001"/>
      <c r="J1001"/>
    </row>
    <row r="1002" spans="1:10" x14ac:dyDescent="0.25">
      <c r="A1002"/>
      <c r="B1002"/>
      <c r="C1002"/>
      <c r="D1002"/>
      <c r="E1002"/>
      <c r="F1002"/>
      <c r="G1002"/>
      <c r="H1002"/>
      <c r="I1002"/>
      <c r="J1002"/>
    </row>
    <row r="1003" spans="1:10" x14ac:dyDescent="0.25">
      <c r="A1003"/>
      <c r="B1003"/>
      <c r="C1003"/>
      <c r="D1003"/>
      <c r="E1003"/>
      <c r="F1003"/>
      <c r="G1003"/>
      <c r="H1003"/>
      <c r="I1003"/>
      <c r="J1003"/>
    </row>
    <row r="1004" spans="1:10" x14ac:dyDescent="0.25">
      <c r="A1004"/>
      <c r="B1004"/>
      <c r="C1004"/>
      <c r="D1004"/>
      <c r="E1004"/>
      <c r="F1004"/>
      <c r="G1004"/>
      <c r="H1004"/>
      <c r="I1004"/>
      <c r="J1004"/>
    </row>
    <row r="1005" spans="1:10" x14ac:dyDescent="0.25">
      <c r="A1005"/>
      <c r="B1005"/>
      <c r="C1005"/>
      <c r="D1005"/>
      <c r="E1005"/>
      <c r="F1005"/>
      <c r="G1005"/>
      <c r="H1005"/>
      <c r="I1005"/>
      <c r="J1005"/>
    </row>
    <row r="1006" spans="1:10" x14ac:dyDescent="0.25">
      <c r="A1006"/>
      <c r="B1006"/>
      <c r="C1006"/>
      <c r="D1006"/>
      <c r="E1006"/>
      <c r="F1006"/>
      <c r="G1006"/>
      <c r="H1006"/>
      <c r="I1006"/>
      <c r="J1006"/>
    </row>
    <row r="1007" spans="1:10" x14ac:dyDescent="0.25">
      <c r="A1007"/>
      <c r="B1007"/>
      <c r="C1007"/>
      <c r="D1007"/>
      <c r="E1007"/>
      <c r="F1007"/>
      <c r="G1007"/>
      <c r="H1007"/>
      <c r="I1007"/>
      <c r="J1007"/>
    </row>
    <row r="1008" spans="1:10" x14ac:dyDescent="0.25">
      <c r="A1008"/>
      <c r="B1008"/>
      <c r="C1008"/>
      <c r="D1008"/>
      <c r="E1008"/>
      <c r="F1008"/>
      <c r="G1008"/>
      <c r="H1008"/>
      <c r="I1008"/>
      <c r="J1008"/>
    </row>
    <row r="1009" spans="1:10" x14ac:dyDescent="0.25">
      <c r="A1009"/>
      <c r="B1009"/>
      <c r="C1009"/>
      <c r="D1009"/>
      <c r="E1009"/>
      <c r="F1009"/>
      <c r="G1009"/>
      <c r="H1009"/>
      <c r="I1009"/>
      <c r="J1009"/>
    </row>
    <row r="1010" spans="1:10" x14ac:dyDescent="0.25">
      <c r="A1010"/>
      <c r="B1010"/>
      <c r="C1010"/>
      <c r="D1010"/>
      <c r="E1010"/>
      <c r="F1010"/>
      <c r="G1010"/>
      <c r="H1010"/>
      <c r="I1010"/>
      <c r="J1010"/>
    </row>
    <row r="1011" spans="1:10" x14ac:dyDescent="0.25">
      <c r="A1011"/>
      <c r="B1011"/>
      <c r="C1011"/>
      <c r="D1011"/>
      <c r="E1011"/>
      <c r="F1011"/>
      <c r="G1011"/>
      <c r="H1011"/>
      <c r="I1011"/>
      <c r="J1011"/>
    </row>
    <row r="1012" spans="1:10" x14ac:dyDescent="0.25">
      <c r="A1012"/>
      <c r="B1012"/>
      <c r="C1012"/>
      <c r="D1012"/>
      <c r="E1012"/>
      <c r="F1012"/>
      <c r="G1012"/>
      <c r="H1012"/>
      <c r="I1012"/>
      <c r="J1012"/>
    </row>
    <row r="1013" spans="1:10" x14ac:dyDescent="0.25">
      <c r="A1013"/>
      <c r="B1013"/>
      <c r="C1013"/>
      <c r="D1013"/>
      <c r="E1013"/>
      <c r="F1013"/>
      <c r="G1013"/>
      <c r="H1013"/>
      <c r="I1013"/>
      <c r="J1013"/>
    </row>
    <row r="1014" spans="1:10" x14ac:dyDescent="0.25">
      <c r="A1014"/>
      <c r="B1014"/>
      <c r="C1014"/>
      <c r="D1014"/>
      <c r="E1014"/>
      <c r="F1014"/>
      <c r="G1014"/>
      <c r="H1014"/>
      <c r="I1014"/>
      <c r="J1014"/>
    </row>
    <row r="1015" spans="1:10" x14ac:dyDescent="0.25">
      <c r="A1015"/>
      <c r="B1015"/>
      <c r="C1015"/>
      <c r="D1015"/>
      <c r="E1015"/>
      <c r="F1015"/>
      <c r="G1015"/>
      <c r="H1015"/>
      <c r="I1015"/>
      <c r="J1015"/>
    </row>
    <row r="1016" spans="1:10" x14ac:dyDescent="0.25">
      <c r="A1016"/>
      <c r="B1016"/>
      <c r="C1016"/>
      <c r="D1016"/>
      <c r="E1016"/>
      <c r="F1016"/>
      <c r="G1016"/>
      <c r="H1016"/>
      <c r="I1016"/>
      <c r="J1016"/>
    </row>
    <row r="1017" spans="1:10" x14ac:dyDescent="0.25">
      <c r="A1017"/>
      <c r="B1017"/>
      <c r="C1017"/>
      <c r="D1017"/>
      <c r="E1017"/>
      <c r="F1017"/>
      <c r="G1017"/>
      <c r="H1017"/>
      <c r="I1017"/>
      <c r="J1017"/>
    </row>
    <row r="1018" spans="1:10" x14ac:dyDescent="0.25">
      <c r="A1018"/>
      <c r="B1018"/>
      <c r="C1018"/>
      <c r="D1018"/>
      <c r="E1018"/>
      <c r="F1018"/>
      <c r="G1018"/>
      <c r="H1018"/>
      <c r="I1018"/>
      <c r="J1018"/>
    </row>
    <row r="1019" spans="1:10" x14ac:dyDescent="0.25">
      <c r="A1019"/>
      <c r="B1019"/>
      <c r="C1019"/>
      <c r="D1019"/>
      <c r="E1019"/>
      <c r="F1019"/>
      <c r="G1019"/>
      <c r="H1019"/>
      <c r="I1019"/>
      <c r="J1019"/>
    </row>
    <row r="1020" spans="1:10" x14ac:dyDescent="0.25">
      <c r="A1020"/>
      <c r="B1020"/>
      <c r="C1020"/>
      <c r="D1020"/>
      <c r="E1020"/>
      <c r="F1020"/>
      <c r="G1020"/>
      <c r="H1020"/>
      <c r="I1020"/>
      <c r="J1020"/>
    </row>
    <row r="1021" spans="1:10" x14ac:dyDescent="0.25">
      <c r="A1021"/>
      <c r="B1021"/>
      <c r="C1021"/>
      <c r="D1021"/>
      <c r="E1021"/>
      <c r="F1021"/>
      <c r="G1021"/>
      <c r="H1021"/>
      <c r="I1021"/>
      <c r="J1021"/>
    </row>
    <row r="1022" spans="1:10" x14ac:dyDescent="0.25">
      <c r="A1022"/>
      <c r="B1022"/>
      <c r="C1022"/>
      <c r="D1022"/>
      <c r="E1022"/>
      <c r="F1022"/>
      <c r="G1022"/>
      <c r="H1022"/>
      <c r="I1022"/>
      <c r="J1022"/>
    </row>
    <row r="1023" spans="1:10" x14ac:dyDescent="0.25">
      <c r="A1023"/>
      <c r="B1023"/>
      <c r="C1023"/>
      <c r="D1023"/>
      <c r="E1023"/>
      <c r="F1023"/>
      <c r="G1023"/>
      <c r="H1023"/>
      <c r="I1023"/>
      <c r="J1023"/>
    </row>
    <row r="1024" spans="1:10" x14ac:dyDescent="0.25">
      <c r="A1024"/>
      <c r="B1024"/>
      <c r="C1024"/>
      <c r="D1024"/>
      <c r="E1024"/>
      <c r="F1024"/>
      <c r="G1024"/>
      <c r="H1024"/>
      <c r="I1024"/>
      <c r="J1024"/>
    </row>
    <row r="1025" spans="1:10" x14ac:dyDescent="0.25">
      <c r="A1025"/>
      <c r="B1025"/>
      <c r="C1025"/>
      <c r="D1025"/>
      <c r="E1025"/>
      <c r="F1025"/>
      <c r="G1025"/>
      <c r="H1025"/>
      <c r="I1025"/>
      <c r="J1025"/>
    </row>
    <row r="1026" spans="1:10" x14ac:dyDescent="0.25">
      <c r="A1026"/>
      <c r="B1026"/>
      <c r="C1026"/>
      <c r="D1026"/>
      <c r="E1026"/>
      <c r="F1026"/>
      <c r="G1026"/>
      <c r="H1026"/>
      <c r="I1026"/>
      <c r="J1026"/>
    </row>
    <row r="1027" spans="1:10" x14ac:dyDescent="0.25">
      <c r="A1027"/>
      <c r="B1027"/>
      <c r="C1027"/>
      <c r="D1027"/>
      <c r="E1027"/>
      <c r="F1027"/>
      <c r="G1027"/>
      <c r="H1027"/>
      <c r="I1027"/>
      <c r="J1027"/>
    </row>
    <row r="1028" spans="1:10" x14ac:dyDescent="0.25">
      <c r="A1028"/>
      <c r="B1028"/>
      <c r="C1028"/>
      <c r="D1028"/>
      <c r="E1028"/>
      <c r="F1028"/>
      <c r="G1028"/>
      <c r="H1028"/>
      <c r="I1028"/>
      <c r="J1028"/>
    </row>
    <row r="1029" spans="1:10" x14ac:dyDescent="0.25">
      <c r="A1029"/>
      <c r="B1029"/>
      <c r="C1029"/>
      <c r="D1029"/>
      <c r="E1029"/>
      <c r="F1029"/>
      <c r="G1029"/>
      <c r="H1029"/>
      <c r="I1029"/>
      <c r="J1029"/>
    </row>
    <row r="1030" spans="1:10" x14ac:dyDescent="0.25">
      <c r="A1030"/>
      <c r="B1030"/>
      <c r="C1030"/>
      <c r="D1030"/>
      <c r="E1030"/>
      <c r="F1030"/>
      <c r="G1030"/>
      <c r="H1030"/>
      <c r="I1030"/>
      <c r="J1030"/>
    </row>
    <row r="1031" spans="1:10" x14ac:dyDescent="0.25">
      <c r="A1031"/>
      <c r="B1031"/>
      <c r="C1031"/>
      <c r="D1031"/>
      <c r="E1031"/>
      <c r="F1031"/>
      <c r="G1031"/>
      <c r="H1031"/>
      <c r="I1031"/>
      <c r="J1031"/>
    </row>
    <row r="1032" spans="1:10" x14ac:dyDescent="0.25">
      <c r="A1032"/>
      <c r="B1032"/>
      <c r="C1032"/>
      <c r="D1032"/>
      <c r="E1032"/>
      <c r="F1032"/>
      <c r="G1032"/>
      <c r="H1032"/>
      <c r="I1032"/>
      <c r="J1032"/>
    </row>
    <row r="1033" spans="1:10" x14ac:dyDescent="0.25">
      <c r="A1033"/>
      <c r="B1033"/>
      <c r="C1033"/>
      <c r="D1033"/>
      <c r="E1033"/>
      <c r="F1033"/>
      <c r="G1033"/>
      <c r="H1033"/>
      <c r="I1033"/>
      <c r="J1033"/>
    </row>
    <row r="1034" spans="1:10" x14ac:dyDescent="0.25">
      <c r="A1034"/>
      <c r="B1034"/>
      <c r="C1034"/>
      <c r="D1034"/>
      <c r="E1034"/>
      <c r="F1034"/>
      <c r="G1034"/>
      <c r="H1034"/>
      <c r="I1034"/>
      <c r="J1034"/>
    </row>
    <row r="1035" spans="1:10" x14ac:dyDescent="0.25">
      <c r="A1035"/>
      <c r="B1035"/>
      <c r="C1035"/>
      <c r="D1035"/>
      <c r="E1035"/>
      <c r="F1035"/>
      <c r="G1035"/>
      <c r="H1035"/>
      <c r="I1035"/>
      <c r="J1035"/>
    </row>
    <row r="1036" spans="1:10" x14ac:dyDescent="0.25">
      <c r="A1036"/>
      <c r="B1036"/>
      <c r="C1036"/>
      <c r="D1036"/>
      <c r="E1036"/>
      <c r="F1036"/>
      <c r="G1036"/>
      <c r="H1036"/>
      <c r="I1036"/>
      <c r="J1036"/>
    </row>
    <row r="1037" spans="1:10" x14ac:dyDescent="0.25">
      <c r="A1037"/>
      <c r="B1037"/>
      <c r="C1037"/>
      <c r="D1037"/>
      <c r="E1037"/>
      <c r="F1037"/>
      <c r="G1037"/>
      <c r="H1037"/>
      <c r="I1037"/>
      <c r="J1037"/>
    </row>
    <row r="1038" spans="1:10" x14ac:dyDescent="0.25">
      <c r="A1038"/>
      <c r="B1038"/>
      <c r="C1038"/>
      <c r="D1038"/>
      <c r="E1038"/>
      <c r="F1038"/>
      <c r="G1038"/>
      <c r="H1038"/>
      <c r="I1038"/>
      <c r="J1038"/>
    </row>
    <row r="1039" spans="1:10" x14ac:dyDescent="0.25">
      <c r="A1039"/>
      <c r="B1039"/>
      <c r="C1039"/>
      <c r="D1039"/>
      <c r="E1039"/>
      <c r="F1039"/>
      <c r="G1039"/>
      <c r="H1039"/>
      <c r="I1039"/>
      <c r="J1039"/>
    </row>
    <row r="1040" spans="1:10" x14ac:dyDescent="0.25">
      <c r="A1040"/>
      <c r="B1040"/>
      <c r="C1040"/>
      <c r="D1040"/>
      <c r="E1040"/>
      <c r="F1040"/>
      <c r="G1040"/>
      <c r="H1040"/>
      <c r="I1040"/>
      <c r="J1040"/>
    </row>
    <row r="1041" spans="1:10" x14ac:dyDescent="0.25">
      <c r="A1041"/>
      <c r="B1041"/>
      <c r="C1041"/>
      <c r="D1041"/>
      <c r="E1041"/>
      <c r="F1041"/>
      <c r="G1041"/>
      <c r="H1041"/>
      <c r="I1041"/>
      <c r="J1041"/>
    </row>
    <row r="1042" spans="1:10" x14ac:dyDescent="0.25">
      <c r="A1042"/>
      <c r="B1042"/>
      <c r="C1042"/>
      <c r="D1042"/>
      <c r="E1042"/>
      <c r="F1042"/>
      <c r="G1042"/>
      <c r="H1042"/>
      <c r="I1042"/>
      <c r="J1042"/>
    </row>
    <row r="1043" spans="1:10" x14ac:dyDescent="0.25">
      <c r="A1043"/>
      <c r="B1043"/>
      <c r="C1043"/>
      <c r="D1043"/>
      <c r="E1043"/>
      <c r="F1043"/>
      <c r="G1043"/>
      <c r="H1043"/>
      <c r="I1043"/>
      <c r="J1043"/>
    </row>
    <row r="1044" spans="1:10" x14ac:dyDescent="0.25">
      <c r="A1044"/>
      <c r="B1044"/>
      <c r="C1044"/>
      <c r="D1044"/>
      <c r="E1044"/>
      <c r="F1044"/>
      <c r="G1044"/>
      <c r="H1044"/>
      <c r="I1044"/>
      <c r="J1044"/>
    </row>
    <row r="1045" spans="1:10" x14ac:dyDescent="0.25">
      <c r="A1045"/>
      <c r="B1045"/>
      <c r="C1045"/>
      <c r="D1045"/>
      <c r="E1045"/>
      <c r="F1045"/>
      <c r="G1045"/>
      <c r="H1045"/>
      <c r="I1045"/>
      <c r="J1045"/>
    </row>
    <row r="1046" spans="1:10" x14ac:dyDescent="0.25">
      <c r="A1046"/>
      <c r="B1046"/>
      <c r="C1046"/>
      <c r="D1046"/>
      <c r="E1046"/>
      <c r="F1046"/>
      <c r="G1046"/>
      <c r="H1046"/>
      <c r="I1046"/>
      <c r="J1046"/>
    </row>
    <row r="1047" spans="1:10" x14ac:dyDescent="0.25">
      <c r="A1047"/>
      <c r="B1047"/>
      <c r="C1047"/>
      <c r="D1047"/>
      <c r="E1047"/>
      <c r="F1047"/>
      <c r="G1047"/>
      <c r="H1047"/>
      <c r="I1047"/>
      <c r="J1047"/>
    </row>
    <row r="1048" spans="1:10" x14ac:dyDescent="0.25">
      <c r="A1048"/>
      <c r="B1048"/>
      <c r="C1048"/>
      <c r="D1048"/>
      <c r="E1048"/>
      <c r="F1048"/>
      <c r="G1048"/>
      <c r="H1048"/>
      <c r="I1048"/>
      <c r="J1048"/>
    </row>
    <row r="1049" spans="1:10" x14ac:dyDescent="0.25">
      <c r="A1049"/>
      <c r="B1049"/>
      <c r="C1049"/>
      <c r="D1049"/>
      <c r="E1049"/>
      <c r="F1049"/>
      <c r="G1049"/>
      <c r="H1049"/>
      <c r="I1049"/>
      <c r="J1049"/>
    </row>
    <row r="1050" spans="1:10" x14ac:dyDescent="0.25">
      <c r="A1050"/>
      <c r="B1050"/>
      <c r="C1050"/>
      <c r="D1050"/>
      <c r="E1050"/>
      <c r="F1050"/>
      <c r="G1050"/>
      <c r="H1050"/>
      <c r="I1050"/>
      <c r="J1050"/>
    </row>
    <row r="1051" spans="1:10" x14ac:dyDescent="0.25">
      <c r="A1051"/>
      <c r="B1051"/>
      <c r="C1051"/>
      <c r="D1051"/>
      <c r="E1051"/>
      <c r="F1051"/>
      <c r="G1051"/>
      <c r="H1051"/>
      <c r="I1051"/>
      <c r="J1051"/>
    </row>
    <row r="1052" spans="1:10" x14ac:dyDescent="0.25">
      <c r="A1052"/>
      <c r="B1052"/>
      <c r="C1052"/>
      <c r="D1052"/>
      <c r="E1052"/>
      <c r="F1052"/>
      <c r="G1052"/>
      <c r="H1052"/>
      <c r="I1052"/>
      <c r="J1052"/>
    </row>
    <row r="1053" spans="1:10" x14ac:dyDescent="0.25">
      <c r="A1053"/>
      <c r="B1053"/>
      <c r="C1053"/>
      <c r="D1053"/>
      <c r="E1053"/>
      <c r="F1053"/>
      <c r="G1053"/>
      <c r="H1053"/>
      <c r="I1053"/>
      <c r="J1053"/>
    </row>
    <row r="1054" spans="1:10" x14ac:dyDescent="0.25">
      <c r="A1054"/>
      <c r="B1054"/>
      <c r="C1054"/>
      <c r="D1054"/>
      <c r="E1054"/>
      <c r="F1054"/>
      <c r="G1054"/>
      <c r="H1054"/>
      <c r="I1054"/>
      <c r="J1054"/>
    </row>
    <row r="1055" spans="1:10" x14ac:dyDescent="0.25">
      <c r="A1055"/>
      <c r="B1055"/>
      <c r="C1055"/>
      <c r="D1055"/>
      <c r="E1055"/>
      <c r="F1055"/>
      <c r="G1055"/>
      <c r="H1055"/>
      <c r="I1055"/>
      <c r="J1055"/>
    </row>
    <row r="1056" spans="1:10" x14ac:dyDescent="0.25">
      <c r="A1056"/>
      <c r="B1056"/>
      <c r="C1056"/>
      <c r="D1056"/>
      <c r="E1056"/>
      <c r="F1056"/>
      <c r="G1056"/>
      <c r="H1056"/>
      <c r="I1056"/>
      <c r="J1056"/>
    </row>
    <row r="1057" spans="1:10" x14ac:dyDescent="0.25">
      <c r="A1057"/>
      <c r="B1057"/>
      <c r="C1057"/>
      <c r="D1057"/>
      <c r="E1057"/>
      <c r="F1057"/>
      <c r="G1057"/>
      <c r="H1057"/>
      <c r="I1057"/>
      <c r="J1057"/>
    </row>
    <row r="1058" spans="1:10" x14ac:dyDescent="0.25">
      <c r="A1058"/>
      <c r="B1058"/>
      <c r="C1058"/>
      <c r="D1058"/>
      <c r="E1058"/>
      <c r="F1058"/>
      <c r="G1058"/>
      <c r="H1058"/>
      <c r="I1058"/>
      <c r="J1058"/>
    </row>
    <row r="1059" spans="1:10" x14ac:dyDescent="0.25">
      <c r="A1059"/>
      <c r="B1059"/>
      <c r="C1059"/>
      <c r="D1059"/>
      <c r="E1059"/>
      <c r="F1059"/>
      <c r="G1059"/>
      <c r="H1059"/>
      <c r="I1059"/>
      <c r="J1059"/>
    </row>
    <row r="1060" spans="1:10" x14ac:dyDescent="0.25">
      <c r="A1060"/>
      <c r="B1060"/>
      <c r="C1060"/>
      <c r="D1060"/>
      <c r="E1060"/>
      <c r="F1060"/>
      <c r="G1060"/>
      <c r="H1060"/>
      <c r="I1060"/>
      <c r="J1060"/>
    </row>
    <row r="1061" spans="1:10" x14ac:dyDescent="0.25">
      <c r="A1061"/>
      <c r="B1061"/>
      <c r="C1061"/>
      <c r="D1061"/>
      <c r="E1061"/>
      <c r="F1061"/>
      <c r="G1061"/>
      <c r="H1061"/>
      <c r="I1061"/>
      <c r="J1061"/>
    </row>
    <row r="1062" spans="1:10" x14ac:dyDescent="0.25">
      <c r="A1062"/>
      <c r="B1062"/>
      <c r="C1062"/>
      <c r="D1062"/>
      <c r="E1062"/>
      <c r="F1062"/>
      <c r="G1062"/>
      <c r="H1062"/>
      <c r="I1062"/>
      <c r="J1062"/>
    </row>
    <row r="1063" spans="1:10" x14ac:dyDescent="0.25">
      <c r="A1063"/>
      <c r="B1063"/>
      <c r="C1063"/>
      <c r="D1063"/>
      <c r="E1063"/>
      <c r="F1063"/>
      <c r="G1063"/>
      <c r="H1063"/>
      <c r="I1063"/>
      <c r="J1063"/>
    </row>
    <row r="1064" spans="1:10" x14ac:dyDescent="0.25">
      <c r="A1064"/>
      <c r="B1064"/>
      <c r="C1064"/>
      <c r="D1064"/>
      <c r="E1064"/>
      <c r="F1064"/>
      <c r="G1064"/>
      <c r="H1064"/>
      <c r="I1064"/>
      <c r="J1064"/>
    </row>
    <row r="1065" spans="1:10" x14ac:dyDescent="0.25">
      <c r="A1065"/>
      <c r="B1065"/>
      <c r="C1065"/>
      <c r="D1065"/>
      <c r="E1065"/>
      <c r="F1065"/>
      <c r="G1065"/>
      <c r="H1065"/>
      <c r="I1065"/>
      <c r="J1065"/>
    </row>
    <row r="1066" spans="1:10" x14ac:dyDescent="0.25">
      <c r="A1066"/>
      <c r="B1066"/>
      <c r="C1066"/>
      <c r="D1066"/>
      <c r="E1066"/>
      <c r="F1066"/>
      <c r="G1066"/>
      <c r="H1066"/>
      <c r="I1066"/>
      <c r="J1066"/>
    </row>
    <row r="1067" spans="1:10" x14ac:dyDescent="0.25">
      <c r="A1067"/>
      <c r="B1067"/>
      <c r="C1067"/>
      <c r="D1067"/>
      <c r="E1067"/>
      <c r="F1067"/>
      <c r="G1067"/>
      <c r="H1067"/>
      <c r="I1067"/>
      <c r="J1067"/>
    </row>
    <row r="1068" spans="1:10" x14ac:dyDescent="0.25">
      <c r="A1068"/>
      <c r="B1068"/>
      <c r="C1068"/>
      <c r="D1068"/>
      <c r="E1068"/>
      <c r="F1068"/>
      <c r="G1068"/>
      <c r="H1068"/>
      <c r="I1068"/>
      <c r="J1068"/>
    </row>
    <row r="1069" spans="1:10" x14ac:dyDescent="0.25">
      <c r="A1069"/>
      <c r="B1069"/>
      <c r="C1069"/>
      <c r="D1069"/>
      <c r="E1069"/>
      <c r="F1069"/>
      <c r="G1069"/>
      <c r="H1069"/>
      <c r="I1069"/>
      <c r="J1069"/>
    </row>
    <row r="1070" spans="1:10" x14ac:dyDescent="0.25">
      <c r="A1070"/>
      <c r="B1070"/>
      <c r="C1070"/>
      <c r="D1070"/>
      <c r="E1070"/>
      <c r="F1070"/>
      <c r="G1070"/>
      <c r="H1070"/>
      <c r="I1070"/>
      <c r="J1070"/>
    </row>
    <row r="1071" spans="1:10" x14ac:dyDescent="0.25">
      <c r="A1071"/>
      <c r="B1071"/>
      <c r="C1071"/>
      <c r="D1071"/>
      <c r="E1071"/>
      <c r="F1071"/>
      <c r="G1071"/>
      <c r="H1071"/>
      <c r="I1071"/>
      <c r="J1071"/>
    </row>
    <row r="1072" spans="1:10" x14ac:dyDescent="0.25">
      <c r="A1072"/>
      <c r="B1072"/>
      <c r="C1072"/>
      <c r="D1072"/>
      <c r="E1072"/>
      <c r="F1072"/>
      <c r="G1072"/>
      <c r="H1072"/>
      <c r="I1072"/>
      <c r="J1072"/>
    </row>
    <row r="1073" spans="1:10" x14ac:dyDescent="0.25">
      <c r="A1073"/>
      <c r="B1073"/>
      <c r="C1073"/>
      <c r="D1073"/>
      <c r="E1073"/>
      <c r="F1073"/>
      <c r="G1073"/>
      <c r="H1073"/>
      <c r="I1073"/>
      <c r="J1073"/>
    </row>
    <row r="1074" spans="1:10" x14ac:dyDescent="0.25">
      <c r="A1074"/>
      <c r="B1074"/>
      <c r="C1074"/>
      <c r="D1074"/>
      <c r="E1074"/>
      <c r="F1074"/>
      <c r="G1074"/>
      <c r="H1074"/>
      <c r="I1074"/>
      <c r="J1074"/>
    </row>
    <row r="1075" spans="1:10" x14ac:dyDescent="0.25">
      <c r="A1075"/>
      <c r="B1075"/>
      <c r="C1075"/>
      <c r="D1075"/>
      <c r="E1075"/>
      <c r="F1075"/>
      <c r="G1075"/>
      <c r="H1075"/>
      <c r="I1075"/>
      <c r="J1075"/>
    </row>
    <row r="1076" spans="1:10" x14ac:dyDescent="0.25">
      <c r="A1076"/>
      <c r="B1076"/>
      <c r="C1076"/>
      <c r="D1076"/>
      <c r="E1076"/>
      <c r="F1076"/>
      <c r="G1076"/>
      <c r="H1076"/>
      <c r="I1076"/>
      <c r="J1076"/>
    </row>
    <row r="1077" spans="1:10" x14ac:dyDescent="0.25">
      <c r="A1077"/>
      <c r="B1077"/>
      <c r="C1077"/>
      <c r="D1077"/>
      <c r="E1077"/>
      <c r="F1077"/>
      <c r="G1077"/>
      <c r="H1077"/>
      <c r="I1077"/>
      <c r="J1077"/>
    </row>
    <row r="1078" spans="1:10" x14ac:dyDescent="0.25">
      <c r="A1078"/>
      <c r="B1078"/>
      <c r="C1078"/>
      <c r="D1078"/>
      <c r="E1078"/>
      <c r="F1078"/>
      <c r="G1078"/>
      <c r="H1078"/>
      <c r="I1078"/>
      <c r="J1078"/>
    </row>
    <row r="1079" spans="1:10" x14ac:dyDescent="0.25">
      <c r="A1079"/>
      <c r="B1079"/>
      <c r="C1079"/>
      <c r="D1079"/>
      <c r="E1079"/>
      <c r="F1079"/>
      <c r="G1079"/>
      <c r="H1079"/>
      <c r="I1079"/>
      <c r="J1079"/>
    </row>
    <row r="1080" spans="1:10" x14ac:dyDescent="0.25">
      <c r="A1080"/>
      <c r="B1080"/>
      <c r="C1080"/>
      <c r="D1080"/>
      <c r="E1080"/>
      <c r="F1080"/>
      <c r="G1080"/>
      <c r="H1080"/>
      <c r="I1080"/>
      <c r="J1080"/>
    </row>
    <row r="1081" spans="1:10" x14ac:dyDescent="0.25">
      <c r="A1081"/>
      <c r="B1081"/>
      <c r="C1081"/>
      <c r="D1081"/>
      <c r="E1081"/>
      <c r="F1081"/>
      <c r="G1081"/>
      <c r="H1081"/>
      <c r="I1081"/>
      <c r="J1081"/>
    </row>
    <row r="1082" spans="1:10" x14ac:dyDescent="0.25">
      <c r="A1082"/>
      <c r="B1082"/>
      <c r="C1082"/>
      <c r="D1082"/>
      <c r="E1082"/>
      <c r="F1082"/>
      <c r="G1082"/>
      <c r="H1082"/>
      <c r="I1082"/>
      <c r="J1082"/>
    </row>
    <row r="1083" spans="1:10" x14ac:dyDescent="0.25">
      <c r="A1083"/>
      <c r="B1083"/>
      <c r="C1083"/>
      <c r="D1083"/>
      <c r="E1083"/>
      <c r="F1083"/>
      <c r="G1083"/>
      <c r="H1083"/>
      <c r="I1083"/>
      <c r="J1083"/>
    </row>
    <row r="1084" spans="1:10" x14ac:dyDescent="0.25">
      <c r="A1084"/>
      <c r="B1084"/>
      <c r="C1084"/>
      <c r="D1084"/>
      <c r="E1084"/>
      <c r="F1084"/>
      <c r="G1084"/>
      <c r="H1084"/>
      <c r="I1084"/>
      <c r="J1084"/>
    </row>
    <row r="1085" spans="1:10" x14ac:dyDescent="0.25">
      <c r="A1085"/>
      <c r="B1085"/>
      <c r="C1085"/>
      <c r="D1085"/>
      <c r="E1085"/>
      <c r="F1085"/>
      <c r="G1085"/>
      <c r="H1085"/>
      <c r="I1085"/>
      <c r="J1085"/>
    </row>
    <row r="1086" spans="1:10" x14ac:dyDescent="0.25">
      <c r="A1086"/>
      <c r="B1086"/>
      <c r="C1086"/>
      <c r="D1086"/>
      <c r="E1086"/>
      <c r="F1086"/>
      <c r="G1086"/>
      <c r="H1086"/>
      <c r="I1086"/>
      <c r="J1086"/>
    </row>
    <row r="1087" spans="1:10" x14ac:dyDescent="0.25">
      <c r="A1087"/>
      <c r="B1087"/>
      <c r="C1087"/>
      <c r="D1087"/>
      <c r="E1087"/>
      <c r="F1087"/>
      <c r="G1087"/>
      <c r="H1087"/>
      <c r="I1087"/>
      <c r="J1087"/>
    </row>
    <row r="1088" spans="1:10" x14ac:dyDescent="0.25">
      <c r="A1088"/>
      <c r="B1088"/>
      <c r="C1088"/>
      <c r="D1088"/>
      <c r="E1088"/>
      <c r="F1088"/>
      <c r="G1088"/>
      <c r="H1088"/>
      <c r="I1088"/>
      <c r="J1088"/>
    </row>
    <row r="1089" spans="1:10" x14ac:dyDescent="0.25">
      <c r="A1089"/>
      <c r="B1089"/>
      <c r="C1089"/>
      <c r="D1089"/>
      <c r="E1089"/>
      <c r="F1089"/>
      <c r="G1089"/>
      <c r="H1089"/>
      <c r="I1089"/>
      <c r="J1089"/>
    </row>
    <row r="1090" spans="1:10" x14ac:dyDescent="0.25">
      <c r="A1090"/>
      <c r="B1090"/>
      <c r="C1090"/>
      <c r="D1090"/>
      <c r="E1090"/>
      <c r="F1090"/>
      <c r="G1090"/>
      <c r="H1090"/>
      <c r="I1090"/>
      <c r="J1090"/>
    </row>
    <row r="1091" spans="1:10" x14ac:dyDescent="0.25">
      <c r="A1091"/>
      <c r="B1091"/>
      <c r="C1091"/>
      <c r="D1091"/>
      <c r="E1091"/>
      <c r="F1091"/>
      <c r="G1091"/>
      <c r="H1091"/>
      <c r="I1091"/>
      <c r="J1091"/>
    </row>
    <row r="1092" spans="1:10" x14ac:dyDescent="0.25">
      <c r="A1092"/>
      <c r="B1092"/>
      <c r="C1092"/>
      <c r="D1092"/>
      <c r="E1092"/>
      <c r="F1092"/>
      <c r="G1092"/>
      <c r="H1092"/>
      <c r="I1092"/>
      <c r="J1092"/>
    </row>
    <row r="1093" spans="1:10" x14ac:dyDescent="0.25">
      <c r="A1093"/>
      <c r="B1093"/>
      <c r="C1093"/>
      <c r="D1093"/>
      <c r="E1093"/>
      <c r="F1093"/>
      <c r="G1093"/>
      <c r="H1093"/>
      <c r="I1093"/>
      <c r="J1093"/>
    </row>
    <row r="1094" spans="1:10" x14ac:dyDescent="0.25">
      <c r="A1094"/>
      <c r="B1094"/>
      <c r="C1094"/>
      <c r="D1094"/>
      <c r="E1094"/>
      <c r="F1094"/>
      <c r="G1094"/>
      <c r="H1094"/>
      <c r="I1094"/>
      <c r="J1094"/>
    </row>
    <row r="1095" spans="1:10" x14ac:dyDescent="0.25">
      <c r="A1095"/>
      <c r="B1095"/>
      <c r="C1095"/>
      <c r="D1095"/>
      <c r="E1095"/>
      <c r="F1095"/>
      <c r="G1095"/>
      <c r="H1095"/>
      <c r="I1095"/>
      <c r="J1095"/>
    </row>
    <row r="1096" spans="1:10" x14ac:dyDescent="0.25">
      <c r="A1096"/>
      <c r="B1096"/>
      <c r="C1096"/>
      <c r="D1096"/>
      <c r="E1096"/>
      <c r="F1096"/>
      <c r="G1096"/>
      <c r="H1096"/>
      <c r="I1096"/>
      <c r="J1096"/>
    </row>
    <row r="1097" spans="1:10" x14ac:dyDescent="0.25">
      <c r="A1097"/>
      <c r="B1097"/>
      <c r="C1097"/>
      <c r="D1097"/>
      <c r="E1097"/>
      <c r="F1097"/>
      <c r="G1097"/>
      <c r="H1097"/>
      <c r="I1097"/>
      <c r="J1097"/>
    </row>
    <row r="1098" spans="1:10" x14ac:dyDescent="0.25">
      <c r="A1098"/>
      <c r="B1098"/>
      <c r="C1098"/>
      <c r="D1098"/>
      <c r="E1098"/>
      <c r="F1098"/>
      <c r="G1098"/>
      <c r="H1098"/>
      <c r="I1098"/>
      <c r="J1098"/>
    </row>
    <row r="1099" spans="1:10" x14ac:dyDescent="0.25">
      <c r="A1099"/>
      <c r="B1099"/>
      <c r="C1099"/>
      <c r="D1099"/>
      <c r="E1099"/>
      <c r="F1099"/>
      <c r="G1099"/>
      <c r="H1099"/>
      <c r="I1099"/>
      <c r="J1099"/>
    </row>
    <row r="1100" spans="1:10" x14ac:dyDescent="0.25">
      <c r="A1100"/>
      <c r="B1100"/>
      <c r="C1100"/>
      <c r="D1100"/>
      <c r="E1100"/>
      <c r="F1100"/>
      <c r="G1100"/>
      <c r="H1100"/>
      <c r="I1100"/>
      <c r="J1100"/>
    </row>
    <row r="1101" spans="1:10" x14ac:dyDescent="0.25">
      <c r="A1101"/>
      <c r="B1101"/>
      <c r="C1101"/>
      <c r="D1101"/>
      <c r="E1101"/>
      <c r="F1101"/>
      <c r="G1101"/>
      <c r="H1101"/>
      <c r="I1101"/>
      <c r="J1101"/>
    </row>
    <row r="1102" spans="1:10" x14ac:dyDescent="0.25">
      <c r="A1102"/>
      <c r="B1102"/>
      <c r="C1102"/>
      <c r="D1102"/>
      <c r="E1102"/>
      <c r="F1102"/>
      <c r="G1102"/>
      <c r="H1102"/>
      <c r="I1102"/>
      <c r="J1102"/>
    </row>
    <row r="1103" spans="1:10" x14ac:dyDescent="0.25">
      <c r="A1103"/>
      <c r="B1103"/>
      <c r="C1103"/>
      <c r="D1103"/>
      <c r="E1103"/>
      <c r="F1103"/>
      <c r="G1103"/>
      <c r="H1103"/>
      <c r="I1103"/>
      <c r="J1103"/>
    </row>
    <row r="1104" spans="1:10" x14ac:dyDescent="0.25">
      <c r="A1104"/>
      <c r="B1104"/>
      <c r="C1104"/>
      <c r="D1104"/>
      <c r="E1104"/>
      <c r="F1104"/>
      <c r="G1104"/>
      <c r="H1104"/>
      <c r="I1104"/>
      <c r="J1104"/>
    </row>
    <row r="1105" spans="1:10" x14ac:dyDescent="0.25">
      <c r="A1105"/>
      <c r="B1105"/>
      <c r="C1105"/>
      <c r="D1105"/>
      <c r="E1105"/>
      <c r="F1105"/>
      <c r="G1105"/>
      <c r="H1105"/>
      <c r="I1105"/>
      <c r="J1105"/>
    </row>
    <row r="1106" spans="1:10" x14ac:dyDescent="0.25">
      <c r="A1106"/>
      <c r="B1106"/>
      <c r="C1106"/>
      <c r="D1106"/>
      <c r="E1106"/>
      <c r="F1106"/>
      <c r="G1106"/>
      <c r="H1106"/>
      <c r="I1106"/>
      <c r="J1106"/>
    </row>
    <row r="1107" spans="1:10" x14ac:dyDescent="0.25">
      <c r="A1107"/>
      <c r="B1107"/>
      <c r="C1107"/>
      <c r="D1107"/>
      <c r="E1107"/>
      <c r="F1107"/>
      <c r="G1107"/>
      <c r="H1107"/>
      <c r="I1107"/>
      <c r="J1107"/>
    </row>
    <row r="1108" spans="1:10" x14ac:dyDescent="0.25">
      <c r="A1108"/>
      <c r="B1108"/>
      <c r="C1108"/>
      <c r="D1108"/>
      <c r="E1108"/>
      <c r="F1108"/>
      <c r="G1108"/>
      <c r="H1108"/>
      <c r="I1108"/>
      <c r="J1108"/>
    </row>
    <row r="1109" spans="1:10" x14ac:dyDescent="0.25">
      <c r="A1109"/>
      <c r="B1109"/>
      <c r="C1109"/>
      <c r="D1109"/>
      <c r="E1109"/>
      <c r="F1109"/>
      <c r="G1109"/>
      <c r="H1109"/>
      <c r="I1109"/>
      <c r="J1109"/>
    </row>
    <row r="1110" spans="1:10" x14ac:dyDescent="0.25">
      <c r="A1110"/>
      <c r="B1110"/>
      <c r="C1110"/>
      <c r="D1110"/>
      <c r="E1110"/>
      <c r="F1110"/>
      <c r="G1110"/>
      <c r="H1110"/>
      <c r="I1110"/>
      <c r="J1110"/>
    </row>
    <row r="1111" spans="1:10" x14ac:dyDescent="0.25">
      <c r="A1111"/>
      <c r="B1111"/>
      <c r="C1111"/>
      <c r="D1111"/>
      <c r="E1111"/>
      <c r="F1111"/>
      <c r="G1111"/>
      <c r="H1111"/>
      <c r="I1111"/>
      <c r="J1111"/>
    </row>
    <row r="1112" spans="1:10" x14ac:dyDescent="0.25">
      <c r="A1112"/>
      <c r="B1112"/>
      <c r="C1112"/>
      <c r="D1112"/>
      <c r="E1112"/>
      <c r="F1112"/>
      <c r="G1112"/>
      <c r="H1112"/>
      <c r="I1112"/>
      <c r="J1112"/>
    </row>
    <row r="1113" spans="1:10" x14ac:dyDescent="0.25">
      <c r="A1113"/>
      <c r="B1113"/>
      <c r="C1113"/>
      <c r="D1113"/>
      <c r="E1113"/>
      <c r="F1113"/>
      <c r="G1113"/>
      <c r="H1113"/>
      <c r="I1113"/>
      <c r="J1113"/>
    </row>
    <row r="1114" spans="1:10" x14ac:dyDescent="0.25">
      <c r="A1114"/>
      <c r="B1114"/>
      <c r="C1114"/>
      <c r="D1114"/>
      <c r="E1114"/>
      <c r="F1114"/>
      <c r="G1114"/>
      <c r="H1114"/>
      <c r="I1114"/>
      <c r="J1114"/>
    </row>
    <row r="1115" spans="1:10" x14ac:dyDescent="0.25">
      <c r="A1115"/>
      <c r="B1115"/>
      <c r="C1115"/>
      <c r="D1115"/>
      <c r="E1115"/>
      <c r="F1115"/>
      <c r="G1115"/>
      <c r="H1115"/>
      <c r="I1115"/>
      <c r="J1115"/>
    </row>
    <row r="1116" spans="1:10" x14ac:dyDescent="0.25">
      <c r="A1116"/>
      <c r="B1116"/>
      <c r="C1116"/>
      <c r="D1116"/>
      <c r="E1116"/>
      <c r="F1116"/>
      <c r="G1116"/>
      <c r="H1116"/>
      <c r="I1116"/>
      <c r="J1116"/>
    </row>
    <row r="1117" spans="1:10" x14ac:dyDescent="0.25">
      <c r="A1117"/>
      <c r="B1117"/>
      <c r="C1117"/>
      <c r="D1117"/>
      <c r="E1117"/>
      <c r="F1117"/>
      <c r="G1117"/>
      <c r="H1117"/>
      <c r="I1117"/>
      <c r="J1117"/>
    </row>
    <row r="1118" spans="1:10" x14ac:dyDescent="0.25">
      <c r="A1118"/>
      <c r="B1118"/>
      <c r="C1118"/>
      <c r="D1118"/>
      <c r="E1118"/>
      <c r="F1118"/>
      <c r="G1118"/>
      <c r="H1118"/>
      <c r="I1118"/>
      <c r="J1118"/>
    </row>
    <row r="1119" spans="1:10" x14ac:dyDescent="0.25">
      <c r="A1119"/>
      <c r="B1119"/>
      <c r="C1119"/>
      <c r="D1119"/>
      <c r="E1119"/>
      <c r="F1119"/>
      <c r="G1119"/>
      <c r="H1119"/>
      <c r="I1119"/>
      <c r="J1119"/>
    </row>
    <row r="1120" spans="1:10" x14ac:dyDescent="0.25">
      <c r="A1120"/>
      <c r="B1120"/>
      <c r="C1120"/>
      <c r="D1120"/>
      <c r="E1120"/>
      <c r="F1120"/>
      <c r="G1120"/>
      <c r="H1120"/>
      <c r="I1120"/>
      <c r="J1120"/>
    </row>
    <row r="1121" spans="1:10" x14ac:dyDescent="0.25">
      <c r="A1121"/>
      <c r="B1121"/>
      <c r="C1121"/>
      <c r="D1121"/>
      <c r="E1121"/>
      <c r="F1121"/>
      <c r="G1121"/>
      <c r="H1121"/>
      <c r="I1121"/>
      <c r="J1121"/>
    </row>
    <row r="1122" spans="1:10" x14ac:dyDescent="0.25">
      <c r="A1122"/>
      <c r="B1122"/>
      <c r="C1122"/>
      <c r="D1122"/>
      <c r="E1122"/>
      <c r="F1122"/>
      <c r="G1122"/>
      <c r="H1122"/>
      <c r="I1122"/>
      <c r="J1122"/>
    </row>
    <row r="1123" spans="1:10" x14ac:dyDescent="0.25">
      <c r="A1123"/>
      <c r="B1123"/>
      <c r="C1123"/>
      <c r="D1123"/>
      <c r="E1123"/>
      <c r="F1123"/>
      <c r="G1123"/>
      <c r="H1123"/>
      <c r="I1123"/>
      <c r="J1123"/>
    </row>
    <row r="1124" spans="1:10" x14ac:dyDescent="0.25">
      <c r="A1124"/>
      <c r="B1124"/>
      <c r="C1124"/>
      <c r="D1124"/>
      <c r="E1124"/>
      <c r="F1124"/>
      <c r="G1124"/>
      <c r="H1124"/>
      <c r="I1124"/>
      <c r="J1124"/>
    </row>
    <row r="1125" spans="1:10" x14ac:dyDescent="0.25">
      <c r="A1125"/>
      <c r="B1125"/>
      <c r="C1125"/>
      <c r="D1125"/>
      <c r="E1125"/>
      <c r="F1125"/>
      <c r="G1125"/>
      <c r="H1125"/>
      <c r="I1125"/>
      <c r="J1125"/>
    </row>
    <row r="1126" spans="1:10" x14ac:dyDescent="0.25">
      <c r="A1126"/>
      <c r="B1126"/>
      <c r="C1126"/>
      <c r="D1126"/>
      <c r="E1126"/>
      <c r="F1126"/>
      <c r="G1126"/>
      <c r="H1126"/>
      <c r="I1126"/>
      <c r="J1126"/>
    </row>
    <row r="1127" spans="1:10" x14ac:dyDescent="0.25">
      <c r="A1127"/>
      <c r="B1127"/>
      <c r="C1127"/>
      <c r="D1127"/>
      <c r="E1127"/>
      <c r="F1127"/>
      <c r="G1127"/>
      <c r="H1127"/>
      <c r="I1127"/>
      <c r="J1127"/>
    </row>
    <row r="1128" spans="1:10" x14ac:dyDescent="0.25">
      <c r="A1128"/>
      <c r="B1128"/>
      <c r="C1128"/>
      <c r="D1128"/>
      <c r="E1128"/>
      <c r="F1128"/>
      <c r="G1128"/>
      <c r="H1128"/>
      <c r="I1128"/>
      <c r="J1128"/>
    </row>
    <row r="1129" spans="1:10" x14ac:dyDescent="0.25">
      <c r="A1129"/>
      <c r="B1129"/>
      <c r="C1129"/>
      <c r="D1129"/>
      <c r="E1129"/>
      <c r="F1129"/>
      <c r="G1129"/>
      <c r="H1129"/>
      <c r="I1129"/>
      <c r="J1129"/>
    </row>
    <row r="1130" spans="1:10" x14ac:dyDescent="0.25">
      <c r="A1130"/>
      <c r="B1130"/>
      <c r="C1130"/>
      <c r="D1130"/>
      <c r="E1130"/>
      <c r="F1130"/>
      <c r="G1130"/>
      <c r="H1130"/>
      <c r="I1130"/>
      <c r="J1130"/>
    </row>
    <row r="1131" spans="1:10" x14ac:dyDescent="0.25">
      <c r="A1131"/>
      <c r="B1131"/>
      <c r="C1131"/>
      <c r="D1131"/>
      <c r="E1131"/>
      <c r="F1131"/>
      <c r="G1131"/>
      <c r="H1131"/>
      <c r="I1131"/>
      <c r="J1131"/>
    </row>
    <row r="1132" spans="1:10" x14ac:dyDescent="0.25">
      <c r="A1132"/>
      <c r="B1132"/>
      <c r="C1132"/>
      <c r="D1132"/>
      <c r="E1132"/>
      <c r="F1132"/>
      <c r="G1132"/>
      <c r="H1132"/>
      <c r="I1132"/>
      <c r="J1132"/>
    </row>
    <row r="1133" spans="1:10" x14ac:dyDescent="0.25">
      <c r="A1133"/>
      <c r="B1133"/>
      <c r="C1133"/>
      <c r="D1133"/>
      <c r="E1133"/>
      <c r="F1133"/>
      <c r="G1133"/>
      <c r="H1133"/>
      <c r="I1133"/>
      <c r="J1133"/>
    </row>
    <row r="1134" spans="1:10" x14ac:dyDescent="0.25">
      <c r="A1134"/>
      <c r="B1134"/>
      <c r="C1134"/>
      <c r="D1134"/>
      <c r="E1134"/>
      <c r="F1134"/>
      <c r="G1134"/>
      <c r="H1134"/>
      <c r="I1134"/>
      <c r="J1134"/>
    </row>
    <row r="1135" spans="1:10" x14ac:dyDescent="0.25">
      <c r="A1135"/>
      <c r="B1135"/>
      <c r="C1135"/>
      <c r="D1135"/>
      <c r="E1135"/>
      <c r="F1135"/>
      <c r="G1135"/>
      <c r="H1135"/>
      <c r="I1135"/>
      <c r="J1135"/>
    </row>
    <row r="1136" spans="1:10" x14ac:dyDescent="0.25">
      <c r="A1136"/>
      <c r="B1136"/>
      <c r="C1136"/>
      <c r="D1136"/>
      <c r="E1136"/>
      <c r="F1136"/>
      <c r="G1136"/>
      <c r="H1136"/>
      <c r="I1136"/>
      <c r="J1136"/>
    </row>
    <row r="1137" spans="1:10" x14ac:dyDescent="0.25">
      <c r="A1137"/>
      <c r="B1137"/>
      <c r="C1137"/>
      <c r="D1137"/>
      <c r="E1137"/>
      <c r="F1137"/>
      <c r="G1137"/>
      <c r="H1137"/>
      <c r="I1137"/>
      <c r="J1137"/>
    </row>
    <row r="1138" spans="1:10" x14ac:dyDescent="0.25">
      <c r="A1138"/>
      <c r="B1138"/>
      <c r="C1138"/>
      <c r="D1138"/>
      <c r="E1138"/>
      <c r="F1138"/>
      <c r="G1138"/>
      <c r="H1138"/>
      <c r="I1138"/>
      <c r="J1138"/>
    </row>
    <row r="1139" spans="1:10" x14ac:dyDescent="0.25">
      <c r="A1139"/>
      <c r="B1139"/>
      <c r="C1139"/>
      <c r="D1139"/>
      <c r="E1139"/>
      <c r="F1139"/>
      <c r="G1139"/>
      <c r="H1139"/>
      <c r="I1139"/>
      <c r="J1139"/>
    </row>
    <row r="1140" spans="1:10" x14ac:dyDescent="0.25">
      <c r="A1140"/>
      <c r="B1140"/>
      <c r="C1140"/>
      <c r="D1140"/>
      <c r="E1140"/>
      <c r="F1140"/>
      <c r="G1140"/>
      <c r="H1140"/>
      <c r="I1140"/>
      <c r="J1140"/>
    </row>
    <row r="1141" spans="1:10" x14ac:dyDescent="0.25">
      <c r="A1141"/>
      <c r="B1141"/>
      <c r="C1141"/>
      <c r="D1141"/>
      <c r="E1141"/>
      <c r="F1141"/>
      <c r="G1141"/>
      <c r="H1141"/>
      <c r="I1141"/>
      <c r="J1141"/>
    </row>
    <row r="1142" spans="1:10" x14ac:dyDescent="0.25">
      <c r="A1142"/>
      <c r="B1142"/>
      <c r="C1142"/>
      <c r="D1142"/>
      <c r="E1142"/>
      <c r="F1142"/>
      <c r="G1142"/>
      <c r="H1142"/>
      <c r="I1142"/>
      <c r="J1142"/>
    </row>
    <row r="1143" spans="1:10" x14ac:dyDescent="0.25">
      <c r="A1143"/>
      <c r="B1143"/>
      <c r="C1143"/>
      <c r="D1143"/>
      <c r="E1143"/>
      <c r="F1143"/>
      <c r="G1143"/>
      <c r="H1143"/>
      <c r="I1143"/>
      <c r="J1143"/>
    </row>
    <row r="1144" spans="1:10" x14ac:dyDescent="0.25">
      <c r="A1144"/>
      <c r="B1144"/>
      <c r="C1144"/>
      <c r="D1144"/>
      <c r="E1144"/>
      <c r="F1144"/>
      <c r="G1144"/>
      <c r="H1144"/>
      <c r="I1144"/>
      <c r="J1144"/>
    </row>
    <row r="1145" spans="1:10" x14ac:dyDescent="0.25">
      <c r="A1145"/>
      <c r="B1145"/>
      <c r="C1145"/>
      <c r="D1145"/>
      <c r="E1145"/>
      <c r="F1145"/>
      <c r="G1145"/>
      <c r="H1145"/>
      <c r="I1145"/>
      <c r="J1145"/>
    </row>
    <row r="1146" spans="1:10" x14ac:dyDescent="0.25">
      <c r="A1146"/>
      <c r="B1146"/>
      <c r="C1146"/>
      <c r="D1146"/>
      <c r="E1146"/>
      <c r="F1146"/>
      <c r="G1146"/>
      <c r="H1146"/>
      <c r="I1146"/>
      <c r="J1146"/>
    </row>
    <row r="1147" spans="1:10" x14ac:dyDescent="0.25">
      <c r="A1147"/>
      <c r="B1147"/>
      <c r="C1147"/>
      <c r="D1147"/>
      <c r="E1147"/>
      <c r="F1147"/>
      <c r="G1147"/>
      <c r="H1147"/>
      <c r="I1147"/>
      <c r="J1147"/>
    </row>
    <row r="1148" spans="1:10" x14ac:dyDescent="0.25">
      <c r="A1148"/>
      <c r="B1148"/>
      <c r="C1148"/>
      <c r="D1148"/>
      <c r="E1148"/>
      <c r="F1148"/>
      <c r="G1148"/>
      <c r="H1148"/>
      <c r="I1148"/>
      <c r="J1148"/>
    </row>
    <row r="1149" spans="1:10" x14ac:dyDescent="0.25">
      <c r="A1149"/>
      <c r="B1149"/>
      <c r="C1149"/>
      <c r="D1149"/>
      <c r="E1149"/>
      <c r="F1149"/>
      <c r="G1149"/>
      <c r="H1149"/>
      <c r="I1149"/>
      <c r="J1149"/>
    </row>
    <row r="1150" spans="1:10" x14ac:dyDescent="0.25">
      <c r="A1150"/>
      <c r="B1150"/>
      <c r="C1150"/>
      <c r="D1150"/>
      <c r="E1150"/>
      <c r="F1150"/>
      <c r="G1150"/>
      <c r="H1150"/>
      <c r="I1150"/>
      <c r="J1150"/>
    </row>
    <row r="1151" spans="1:10" x14ac:dyDescent="0.25">
      <c r="A1151"/>
      <c r="B1151"/>
      <c r="C1151"/>
      <c r="D1151"/>
      <c r="E1151"/>
      <c r="F1151"/>
      <c r="G1151"/>
      <c r="H1151"/>
      <c r="I1151"/>
      <c r="J1151"/>
    </row>
    <row r="1152" spans="1:10" x14ac:dyDescent="0.25">
      <c r="A1152"/>
      <c r="B1152"/>
      <c r="C1152"/>
      <c r="D1152"/>
      <c r="E1152"/>
      <c r="F1152"/>
      <c r="G1152"/>
      <c r="H1152"/>
      <c r="I1152"/>
      <c r="J1152"/>
    </row>
    <row r="1153" spans="1:10" x14ac:dyDescent="0.25">
      <c r="A1153"/>
      <c r="B1153"/>
      <c r="C1153"/>
      <c r="D1153"/>
      <c r="E1153"/>
      <c r="F1153"/>
      <c r="G1153"/>
      <c r="H1153"/>
      <c r="I1153"/>
      <c r="J1153"/>
    </row>
    <row r="1154" spans="1:10" x14ac:dyDescent="0.25">
      <c r="A1154"/>
      <c r="B1154"/>
      <c r="C1154"/>
      <c r="D1154"/>
      <c r="E1154"/>
      <c r="F1154"/>
      <c r="G1154"/>
      <c r="H1154"/>
      <c r="I1154"/>
      <c r="J1154"/>
    </row>
    <row r="1155" spans="1:10" x14ac:dyDescent="0.25">
      <c r="A1155"/>
      <c r="B1155"/>
      <c r="C1155"/>
      <c r="D1155"/>
      <c r="E1155"/>
      <c r="F1155"/>
      <c r="G1155"/>
      <c r="H1155"/>
      <c r="I1155"/>
      <c r="J1155"/>
    </row>
    <row r="1156" spans="1:10" x14ac:dyDescent="0.25">
      <c r="A1156"/>
      <c r="B1156"/>
      <c r="C1156"/>
      <c r="D1156"/>
      <c r="E1156"/>
      <c r="F1156"/>
      <c r="G1156"/>
      <c r="H1156"/>
      <c r="I1156"/>
      <c r="J1156"/>
    </row>
    <row r="1157" spans="1:10" x14ac:dyDescent="0.25">
      <c r="A1157"/>
      <c r="B1157"/>
      <c r="C1157"/>
      <c r="D1157"/>
      <c r="E1157"/>
      <c r="F1157"/>
      <c r="G1157"/>
      <c r="H1157"/>
      <c r="I1157"/>
      <c r="J1157"/>
    </row>
    <row r="1158" spans="1:10" x14ac:dyDescent="0.25">
      <c r="A1158"/>
      <c r="B1158"/>
      <c r="C1158"/>
      <c r="D1158"/>
      <c r="E1158"/>
      <c r="F1158"/>
      <c r="G1158"/>
      <c r="H1158"/>
      <c r="I1158"/>
      <c r="J1158"/>
    </row>
    <row r="1159" spans="1:10" x14ac:dyDescent="0.25">
      <c r="A1159"/>
      <c r="B1159"/>
      <c r="C1159"/>
      <c r="D1159"/>
      <c r="E1159"/>
      <c r="F1159"/>
      <c r="G1159"/>
      <c r="H1159"/>
      <c r="I1159"/>
      <c r="J1159"/>
    </row>
    <row r="1160" spans="1:10" x14ac:dyDescent="0.25">
      <c r="A1160"/>
      <c r="B1160"/>
      <c r="C1160"/>
      <c r="D1160"/>
      <c r="E1160"/>
      <c r="F1160"/>
      <c r="G1160"/>
      <c r="H1160"/>
      <c r="I1160"/>
      <c r="J1160"/>
    </row>
    <row r="1161" spans="1:10" x14ac:dyDescent="0.25">
      <c r="A1161"/>
      <c r="B1161"/>
      <c r="C1161"/>
      <c r="D1161"/>
      <c r="E1161"/>
      <c r="F1161"/>
      <c r="G1161"/>
      <c r="H1161"/>
      <c r="I1161"/>
      <c r="J1161"/>
    </row>
    <row r="1162" spans="1:10" x14ac:dyDescent="0.25">
      <c r="A1162"/>
      <c r="B1162"/>
      <c r="C1162"/>
      <c r="D1162"/>
      <c r="E1162"/>
      <c r="F1162"/>
      <c r="G1162"/>
      <c r="H1162"/>
      <c r="I1162"/>
      <c r="J1162"/>
    </row>
    <row r="1163" spans="1:10" x14ac:dyDescent="0.25">
      <c r="A1163"/>
      <c r="B1163"/>
      <c r="C1163"/>
      <c r="D1163"/>
      <c r="E1163"/>
      <c r="F1163"/>
      <c r="G1163"/>
      <c r="H1163"/>
      <c r="I1163"/>
      <c r="J1163"/>
    </row>
    <row r="1164" spans="1:10" x14ac:dyDescent="0.25">
      <c r="A1164"/>
      <c r="B1164"/>
      <c r="C1164"/>
      <c r="D1164"/>
      <c r="E1164"/>
      <c r="F1164"/>
      <c r="G1164"/>
      <c r="H1164"/>
      <c r="I1164"/>
      <c r="J1164"/>
    </row>
    <row r="1165" spans="1:10" x14ac:dyDescent="0.25">
      <c r="A1165"/>
      <c r="B1165"/>
      <c r="C1165"/>
      <c r="D1165"/>
      <c r="E1165"/>
      <c r="F1165"/>
      <c r="G1165"/>
      <c r="H1165"/>
      <c r="I1165"/>
      <c r="J1165"/>
    </row>
    <row r="1166" spans="1:10" x14ac:dyDescent="0.25">
      <c r="A1166"/>
      <c r="B1166"/>
      <c r="C1166"/>
      <c r="D1166"/>
      <c r="E1166"/>
      <c r="F1166"/>
      <c r="G1166"/>
      <c r="H1166"/>
      <c r="I1166"/>
      <c r="J1166"/>
    </row>
    <row r="1167" spans="1:10" x14ac:dyDescent="0.25">
      <c r="A1167"/>
      <c r="B1167"/>
      <c r="C1167"/>
      <c r="D1167"/>
      <c r="E1167"/>
      <c r="F1167"/>
      <c r="G1167"/>
      <c r="H1167"/>
      <c r="I1167"/>
      <c r="J1167"/>
    </row>
    <row r="1168" spans="1:10" x14ac:dyDescent="0.25">
      <c r="A1168"/>
      <c r="B1168"/>
      <c r="C1168"/>
      <c r="D1168"/>
      <c r="E1168"/>
      <c r="F1168"/>
      <c r="G1168"/>
      <c r="H1168"/>
      <c r="I1168"/>
      <c r="J1168"/>
    </row>
    <row r="1169" spans="1:10" x14ac:dyDescent="0.25">
      <c r="A1169"/>
      <c r="B1169"/>
      <c r="C1169"/>
      <c r="D1169"/>
      <c r="E1169"/>
      <c r="F1169"/>
      <c r="G1169"/>
      <c r="H1169"/>
      <c r="I1169"/>
      <c r="J1169"/>
    </row>
    <row r="1170" spans="1:10" x14ac:dyDescent="0.25">
      <c r="A1170"/>
      <c r="B1170"/>
      <c r="C1170"/>
      <c r="D1170"/>
      <c r="E1170"/>
      <c r="F1170"/>
      <c r="G1170"/>
      <c r="H1170"/>
      <c r="I1170"/>
      <c r="J1170"/>
    </row>
    <row r="1171" spans="1:10" x14ac:dyDescent="0.25">
      <c r="A1171"/>
      <c r="B1171"/>
      <c r="C1171"/>
      <c r="D1171"/>
      <c r="E1171"/>
      <c r="F1171"/>
      <c r="G1171"/>
      <c r="H1171"/>
      <c r="I1171"/>
      <c r="J1171"/>
    </row>
    <row r="1172" spans="1:10" x14ac:dyDescent="0.25">
      <c r="A1172"/>
      <c r="B1172"/>
      <c r="C1172"/>
      <c r="D1172"/>
      <c r="E1172"/>
      <c r="F1172"/>
      <c r="G1172"/>
      <c r="H1172"/>
      <c r="I1172"/>
      <c r="J1172"/>
    </row>
    <row r="1173" spans="1:10" x14ac:dyDescent="0.25">
      <c r="A1173"/>
      <c r="B1173"/>
      <c r="C1173"/>
      <c r="D1173"/>
      <c r="E1173"/>
      <c r="F1173"/>
      <c r="G1173"/>
      <c r="H1173"/>
      <c r="I1173"/>
      <c r="J1173"/>
    </row>
    <row r="1174" spans="1:10" x14ac:dyDescent="0.25">
      <c r="A1174"/>
      <c r="B1174"/>
      <c r="C1174"/>
      <c r="D1174"/>
      <c r="E1174"/>
      <c r="F1174"/>
      <c r="G1174"/>
      <c r="H1174"/>
      <c r="I1174"/>
      <c r="J1174"/>
    </row>
    <row r="1175" spans="1:10" x14ac:dyDescent="0.25">
      <c r="A1175"/>
      <c r="B1175"/>
      <c r="C1175"/>
      <c r="D1175"/>
      <c r="E1175"/>
      <c r="F1175"/>
      <c r="G1175"/>
      <c r="H1175"/>
      <c r="I1175"/>
      <c r="J1175"/>
    </row>
    <row r="1176" spans="1:10" x14ac:dyDescent="0.25">
      <c r="A1176"/>
      <c r="B1176"/>
      <c r="C1176"/>
      <c r="D1176"/>
      <c r="E1176"/>
      <c r="F1176"/>
      <c r="G1176"/>
      <c r="H1176"/>
      <c r="I1176"/>
      <c r="J1176"/>
    </row>
    <row r="1177" spans="1:10" x14ac:dyDescent="0.25">
      <c r="A1177"/>
      <c r="B1177"/>
      <c r="C1177"/>
      <c r="D1177"/>
      <c r="E1177"/>
      <c r="F1177"/>
      <c r="G1177"/>
      <c r="H1177"/>
      <c r="I1177"/>
      <c r="J1177"/>
    </row>
    <row r="1178" spans="1:10" x14ac:dyDescent="0.25">
      <c r="A1178"/>
      <c r="B1178"/>
      <c r="C1178"/>
      <c r="D1178"/>
      <c r="E1178"/>
      <c r="F1178"/>
      <c r="G1178"/>
      <c r="H1178"/>
      <c r="I1178"/>
      <c r="J1178"/>
    </row>
    <row r="1179" spans="1:10" x14ac:dyDescent="0.25">
      <c r="A1179"/>
      <c r="B1179"/>
      <c r="C1179"/>
      <c r="D1179"/>
      <c r="E1179"/>
      <c r="F1179"/>
      <c r="G1179"/>
      <c r="H1179"/>
      <c r="I1179"/>
      <c r="J1179"/>
    </row>
    <row r="1180" spans="1:10" x14ac:dyDescent="0.25">
      <c r="A1180"/>
      <c r="B1180"/>
      <c r="C1180"/>
      <c r="D1180"/>
      <c r="E1180"/>
      <c r="F1180"/>
      <c r="G1180"/>
      <c r="H1180"/>
      <c r="I1180"/>
      <c r="J1180"/>
    </row>
    <row r="1181" spans="1:10" x14ac:dyDescent="0.25">
      <c r="A1181"/>
      <c r="B1181"/>
      <c r="C1181"/>
      <c r="D1181"/>
      <c r="E1181"/>
      <c r="F1181"/>
      <c r="G1181"/>
      <c r="H1181"/>
      <c r="I1181"/>
      <c r="J1181"/>
    </row>
    <row r="1182" spans="1:10" x14ac:dyDescent="0.25">
      <c r="A1182"/>
      <c r="B1182"/>
      <c r="C1182"/>
      <c r="D1182"/>
      <c r="E1182"/>
      <c r="F1182"/>
      <c r="G1182"/>
      <c r="H1182"/>
      <c r="I1182"/>
      <c r="J1182"/>
    </row>
    <row r="1183" spans="1:10" x14ac:dyDescent="0.25">
      <c r="A1183"/>
      <c r="B1183"/>
      <c r="C1183"/>
      <c r="D1183"/>
      <c r="E1183"/>
      <c r="F1183"/>
      <c r="G1183"/>
      <c r="H1183"/>
      <c r="I1183"/>
      <c r="J1183"/>
    </row>
    <row r="1184" spans="1:10" x14ac:dyDescent="0.25">
      <c r="A1184"/>
      <c r="B1184"/>
      <c r="C1184"/>
      <c r="D1184"/>
      <c r="E1184"/>
      <c r="F1184"/>
      <c r="G1184"/>
      <c r="H1184"/>
      <c r="I1184"/>
      <c r="J1184"/>
    </row>
    <row r="1185" spans="1:10" x14ac:dyDescent="0.25">
      <c r="A1185"/>
      <c r="B1185"/>
      <c r="C1185"/>
      <c r="D1185"/>
      <c r="E1185"/>
      <c r="F1185"/>
      <c r="G1185"/>
      <c r="H1185"/>
      <c r="I1185"/>
      <c r="J1185"/>
    </row>
    <row r="1186" spans="1:10" x14ac:dyDescent="0.25">
      <c r="A1186"/>
      <c r="B1186"/>
      <c r="C1186"/>
      <c r="D1186"/>
      <c r="E1186"/>
      <c r="F1186"/>
      <c r="G1186"/>
      <c r="H1186"/>
      <c r="I1186"/>
      <c r="J1186"/>
    </row>
    <row r="1187" spans="1:10" x14ac:dyDescent="0.25">
      <c r="A1187"/>
      <c r="B1187"/>
      <c r="C1187"/>
      <c r="D1187"/>
      <c r="E1187"/>
      <c r="F1187"/>
      <c r="G1187"/>
      <c r="H1187"/>
      <c r="I1187"/>
      <c r="J1187"/>
    </row>
    <row r="1188" spans="1:10" x14ac:dyDescent="0.25">
      <c r="A1188"/>
      <c r="B1188"/>
      <c r="C1188"/>
      <c r="D1188"/>
      <c r="E1188"/>
      <c r="F1188"/>
      <c r="G1188"/>
      <c r="H1188"/>
      <c r="I1188"/>
      <c r="J1188"/>
    </row>
    <row r="1189" spans="1:10" x14ac:dyDescent="0.25">
      <c r="A1189"/>
      <c r="B1189"/>
      <c r="C1189"/>
      <c r="D1189"/>
      <c r="E1189"/>
      <c r="F1189"/>
      <c r="G1189"/>
      <c r="H1189"/>
      <c r="I1189"/>
      <c r="J1189"/>
    </row>
    <row r="1190" spans="1:10" x14ac:dyDescent="0.25">
      <c r="A1190"/>
      <c r="B1190"/>
      <c r="C1190"/>
      <c r="D1190"/>
      <c r="E1190"/>
      <c r="F1190"/>
      <c r="G1190"/>
      <c r="H1190"/>
      <c r="I1190"/>
      <c r="J1190"/>
    </row>
    <row r="1191" spans="1:10" x14ac:dyDescent="0.25">
      <c r="A1191"/>
      <c r="B1191"/>
      <c r="C1191"/>
      <c r="D1191"/>
      <c r="E1191"/>
      <c r="F1191"/>
      <c r="G1191"/>
      <c r="H1191"/>
      <c r="I1191"/>
      <c r="J1191"/>
    </row>
    <row r="1192" spans="1:10" x14ac:dyDescent="0.25">
      <c r="A1192"/>
      <c r="B1192"/>
      <c r="C1192"/>
      <c r="D1192"/>
      <c r="E1192"/>
      <c r="F1192"/>
      <c r="G1192"/>
      <c r="H1192"/>
      <c r="I1192"/>
      <c r="J1192"/>
    </row>
    <row r="1193" spans="1:10" x14ac:dyDescent="0.25">
      <c r="A1193"/>
      <c r="B1193"/>
      <c r="C1193"/>
      <c r="D1193"/>
      <c r="E1193"/>
      <c r="F1193"/>
      <c r="G1193"/>
      <c r="H1193"/>
      <c r="I1193"/>
      <c r="J1193"/>
    </row>
    <row r="1194" spans="1:10" x14ac:dyDescent="0.25">
      <c r="A1194"/>
      <c r="B1194"/>
      <c r="C1194"/>
      <c r="D1194"/>
      <c r="E1194"/>
      <c r="F1194"/>
      <c r="G1194"/>
      <c r="H1194"/>
      <c r="I1194"/>
      <c r="J1194"/>
    </row>
    <row r="1195" spans="1:10" x14ac:dyDescent="0.25">
      <c r="A1195"/>
      <c r="B1195"/>
      <c r="C1195"/>
      <c r="D1195"/>
      <c r="E1195"/>
      <c r="F1195"/>
      <c r="G1195"/>
      <c r="H1195"/>
      <c r="I1195"/>
      <c r="J1195"/>
    </row>
    <row r="1196" spans="1:10" x14ac:dyDescent="0.25">
      <c r="A1196"/>
      <c r="B1196"/>
      <c r="C1196"/>
      <c r="D1196"/>
      <c r="E1196"/>
      <c r="F1196"/>
      <c r="G1196"/>
      <c r="H1196"/>
      <c r="I1196"/>
      <c r="J1196"/>
    </row>
    <row r="1197" spans="1:10" x14ac:dyDescent="0.25">
      <c r="A1197"/>
      <c r="B1197"/>
      <c r="C1197"/>
      <c r="D1197"/>
      <c r="E1197"/>
      <c r="F1197"/>
      <c r="G1197"/>
      <c r="H1197"/>
      <c r="I1197"/>
      <c r="J1197"/>
    </row>
    <row r="1198" spans="1:10" x14ac:dyDescent="0.25">
      <c r="A1198"/>
      <c r="B1198"/>
      <c r="C1198"/>
      <c r="D1198"/>
      <c r="E1198"/>
      <c r="F1198"/>
      <c r="G1198"/>
      <c r="H1198"/>
      <c r="I1198"/>
      <c r="J1198"/>
    </row>
    <row r="1199" spans="1:10" x14ac:dyDescent="0.25">
      <c r="A1199"/>
      <c r="B1199"/>
      <c r="C1199"/>
      <c r="D1199"/>
      <c r="E1199"/>
      <c r="F1199"/>
      <c r="G1199"/>
      <c r="H1199"/>
      <c r="I1199"/>
      <c r="J1199"/>
    </row>
    <row r="1200" spans="1:10" x14ac:dyDescent="0.25">
      <c r="A1200"/>
      <c r="B1200"/>
      <c r="C1200"/>
      <c r="D1200"/>
      <c r="E1200"/>
      <c r="F1200"/>
      <c r="G1200"/>
      <c r="H1200"/>
      <c r="I1200"/>
      <c r="J1200"/>
    </row>
    <row r="1201" spans="1:10" x14ac:dyDescent="0.25">
      <c r="A1201"/>
      <c r="B1201"/>
      <c r="C1201"/>
      <c r="D1201"/>
      <c r="E1201"/>
      <c r="F1201"/>
      <c r="G1201"/>
      <c r="H1201"/>
      <c r="I1201"/>
      <c r="J1201"/>
    </row>
    <row r="1202" spans="1:10" x14ac:dyDescent="0.25">
      <c r="A1202"/>
      <c r="B1202"/>
      <c r="C1202"/>
      <c r="D1202"/>
      <c r="E1202"/>
      <c r="F1202"/>
      <c r="G1202"/>
      <c r="H1202"/>
      <c r="I1202"/>
      <c r="J1202"/>
    </row>
    <row r="1203" spans="1:10" x14ac:dyDescent="0.25">
      <c r="A1203"/>
      <c r="B1203"/>
      <c r="C1203"/>
      <c r="D1203"/>
      <c r="E1203"/>
      <c r="F1203"/>
      <c r="G1203"/>
      <c r="H1203"/>
      <c r="I1203"/>
      <c r="J1203"/>
    </row>
    <row r="1204" spans="1:10" x14ac:dyDescent="0.25">
      <c r="A1204"/>
      <c r="B1204"/>
      <c r="C1204"/>
      <c r="D1204"/>
      <c r="E1204"/>
      <c r="F1204"/>
      <c r="G1204"/>
      <c r="H1204"/>
      <c r="I1204"/>
      <c r="J1204"/>
    </row>
    <row r="1205" spans="1:10" x14ac:dyDescent="0.25">
      <c r="A1205"/>
      <c r="B1205"/>
      <c r="C1205"/>
      <c r="D1205"/>
      <c r="E1205"/>
      <c r="F1205"/>
      <c r="G1205"/>
      <c r="H1205"/>
      <c r="I1205"/>
      <c r="J1205"/>
    </row>
    <row r="1206" spans="1:10" x14ac:dyDescent="0.25">
      <c r="A1206"/>
      <c r="B1206"/>
      <c r="C1206"/>
      <c r="D1206"/>
      <c r="E1206"/>
      <c r="F1206"/>
      <c r="G1206"/>
      <c r="H1206"/>
      <c r="I1206"/>
      <c r="J1206"/>
    </row>
    <row r="1207" spans="1:10" x14ac:dyDescent="0.25">
      <c r="A1207"/>
      <c r="B1207"/>
      <c r="C1207"/>
      <c r="D1207"/>
      <c r="E1207"/>
      <c r="F1207"/>
      <c r="G1207"/>
      <c r="H1207"/>
      <c r="I1207"/>
      <c r="J1207"/>
    </row>
    <row r="1208" spans="1:10" x14ac:dyDescent="0.25">
      <c r="A1208"/>
      <c r="B1208"/>
      <c r="C1208"/>
      <c r="D1208"/>
      <c r="E1208"/>
      <c r="F1208"/>
      <c r="G1208"/>
      <c r="H1208"/>
      <c r="I1208"/>
      <c r="J1208"/>
    </row>
    <row r="1209" spans="1:10" x14ac:dyDescent="0.25">
      <c r="A1209"/>
      <c r="B1209"/>
      <c r="C1209"/>
      <c r="D1209"/>
      <c r="E1209"/>
      <c r="F1209"/>
      <c r="G1209"/>
      <c r="H1209"/>
      <c r="I1209"/>
      <c r="J1209"/>
    </row>
    <row r="1210" spans="1:10" x14ac:dyDescent="0.25">
      <c r="A1210"/>
      <c r="B1210"/>
      <c r="C1210"/>
      <c r="D1210"/>
      <c r="E1210"/>
      <c r="F1210"/>
      <c r="G1210"/>
      <c r="H1210"/>
      <c r="I1210"/>
      <c r="J1210"/>
    </row>
    <row r="1211" spans="1:10" x14ac:dyDescent="0.25">
      <c r="A1211"/>
      <c r="B1211"/>
      <c r="C1211"/>
      <c r="D1211"/>
      <c r="E1211"/>
      <c r="F1211"/>
      <c r="G1211"/>
      <c r="H1211"/>
      <c r="I1211"/>
      <c r="J1211"/>
    </row>
    <row r="1212" spans="1:10" x14ac:dyDescent="0.25">
      <c r="A1212"/>
      <c r="B1212"/>
      <c r="C1212"/>
      <c r="D1212"/>
      <c r="E1212"/>
      <c r="F1212"/>
      <c r="G1212"/>
      <c r="H1212"/>
      <c r="I1212"/>
      <c r="J1212"/>
    </row>
    <row r="1213" spans="1:10" x14ac:dyDescent="0.25">
      <c r="A1213"/>
      <c r="B1213"/>
      <c r="C1213"/>
      <c r="D1213"/>
      <c r="E1213"/>
      <c r="F1213"/>
      <c r="G1213"/>
      <c r="H1213"/>
      <c r="I1213"/>
      <c r="J1213"/>
    </row>
    <row r="1214" spans="1:10" x14ac:dyDescent="0.25">
      <c r="A1214"/>
      <c r="B1214"/>
      <c r="C1214"/>
      <c r="D1214"/>
      <c r="E1214"/>
      <c r="F1214"/>
      <c r="G1214"/>
      <c r="H1214"/>
      <c r="I1214"/>
      <c r="J1214"/>
    </row>
    <row r="1215" spans="1:10" x14ac:dyDescent="0.25">
      <c r="A1215"/>
      <c r="B1215"/>
      <c r="C1215"/>
      <c r="D1215"/>
      <c r="E1215"/>
      <c r="F1215"/>
      <c r="G1215"/>
      <c r="H1215"/>
      <c r="I1215"/>
      <c r="J1215"/>
    </row>
    <row r="1216" spans="1:10" x14ac:dyDescent="0.25">
      <c r="A1216"/>
      <c r="B1216"/>
      <c r="C1216"/>
      <c r="D1216"/>
      <c r="E1216"/>
      <c r="F1216"/>
      <c r="G1216"/>
      <c r="H1216"/>
      <c r="I1216"/>
      <c r="J1216"/>
    </row>
    <row r="1217" spans="1:10" x14ac:dyDescent="0.25">
      <c r="A1217"/>
      <c r="B1217"/>
      <c r="C1217"/>
      <c r="D1217"/>
      <c r="E1217"/>
      <c r="F1217"/>
      <c r="G1217"/>
      <c r="H1217"/>
      <c r="I1217"/>
      <c r="J1217"/>
    </row>
    <row r="1218" spans="1:10" x14ac:dyDescent="0.25">
      <c r="A1218"/>
      <c r="B1218"/>
      <c r="C1218"/>
      <c r="D1218"/>
      <c r="E1218"/>
      <c r="F1218"/>
      <c r="G1218"/>
      <c r="H1218"/>
      <c r="I1218"/>
      <c r="J1218"/>
    </row>
    <row r="1219" spans="1:10" x14ac:dyDescent="0.25">
      <c r="A1219"/>
      <c r="B1219"/>
      <c r="C1219"/>
      <c r="D1219"/>
      <c r="E1219"/>
      <c r="F1219"/>
      <c r="G1219"/>
      <c r="H1219"/>
      <c r="I1219"/>
      <c r="J1219"/>
    </row>
    <row r="1220" spans="1:10" x14ac:dyDescent="0.25">
      <c r="A1220"/>
      <c r="B1220"/>
      <c r="C1220"/>
      <c r="D1220"/>
      <c r="E1220"/>
      <c r="F1220"/>
      <c r="G1220"/>
      <c r="H1220"/>
      <c r="I1220"/>
      <c r="J1220"/>
    </row>
    <row r="1221" spans="1:10" x14ac:dyDescent="0.25">
      <c r="A1221"/>
      <c r="B1221"/>
      <c r="C1221"/>
      <c r="D1221"/>
      <c r="E1221"/>
      <c r="F1221"/>
      <c r="G1221"/>
      <c r="H1221"/>
      <c r="I1221"/>
      <c r="J1221"/>
    </row>
    <row r="1222" spans="1:10" x14ac:dyDescent="0.25">
      <c r="A1222"/>
      <c r="B1222"/>
      <c r="C1222"/>
      <c r="D1222"/>
      <c r="E1222"/>
      <c r="F1222"/>
      <c r="G1222"/>
      <c r="H1222"/>
      <c r="I1222"/>
      <c r="J1222"/>
    </row>
    <row r="1223" spans="1:10" x14ac:dyDescent="0.25">
      <c r="A1223"/>
      <c r="B1223"/>
      <c r="C1223"/>
      <c r="D1223"/>
      <c r="E1223"/>
      <c r="F1223"/>
      <c r="G1223"/>
      <c r="H1223"/>
      <c r="I1223"/>
      <c r="J1223"/>
    </row>
    <row r="1224" spans="1:10" x14ac:dyDescent="0.25">
      <c r="A1224"/>
      <c r="B1224"/>
      <c r="C1224"/>
      <c r="D1224"/>
      <c r="E1224"/>
      <c r="F1224"/>
      <c r="G1224"/>
      <c r="H1224"/>
      <c r="I1224"/>
      <c r="J1224"/>
    </row>
    <row r="1225" spans="1:10" x14ac:dyDescent="0.25">
      <c r="A1225"/>
      <c r="B1225"/>
      <c r="C1225"/>
      <c r="D1225"/>
      <c r="E1225"/>
      <c r="F1225"/>
      <c r="G1225"/>
      <c r="H1225"/>
      <c r="I1225"/>
      <c r="J1225"/>
    </row>
    <row r="1226" spans="1:10" x14ac:dyDescent="0.25">
      <c r="A1226"/>
      <c r="B1226"/>
      <c r="C1226"/>
      <c r="D1226"/>
      <c r="E1226"/>
      <c r="F1226"/>
      <c r="G1226"/>
      <c r="H1226"/>
      <c r="I1226"/>
      <c r="J1226"/>
    </row>
    <row r="1227" spans="1:10" x14ac:dyDescent="0.25">
      <c r="A1227"/>
      <c r="B1227"/>
      <c r="C1227"/>
      <c r="D1227"/>
      <c r="E1227"/>
      <c r="F1227"/>
      <c r="G1227"/>
      <c r="H1227"/>
      <c r="I1227"/>
      <c r="J1227"/>
    </row>
    <row r="1228" spans="1:10" x14ac:dyDescent="0.25">
      <c r="A1228"/>
      <c r="B1228"/>
      <c r="C1228"/>
      <c r="D1228"/>
      <c r="E1228"/>
      <c r="F1228"/>
      <c r="G1228"/>
      <c r="H1228"/>
      <c r="I1228"/>
      <c r="J1228"/>
    </row>
    <row r="1229" spans="1:10" x14ac:dyDescent="0.25">
      <c r="A1229"/>
      <c r="B1229"/>
      <c r="C1229"/>
      <c r="D1229"/>
      <c r="E1229"/>
      <c r="F1229"/>
      <c r="G1229"/>
      <c r="H1229"/>
      <c r="I1229"/>
      <c r="J1229"/>
    </row>
    <row r="1230" spans="1:10" x14ac:dyDescent="0.25">
      <c r="A1230"/>
      <c r="B1230"/>
      <c r="C1230"/>
      <c r="D1230"/>
      <c r="E1230"/>
      <c r="F1230"/>
      <c r="G1230"/>
      <c r="H1230"/>
      <c r="I1230"/>
      <c r="J1230"/>
    </row>
    <row r="1231" spans="1:10" x14ac:dyDescent="0.25">
      <c r="A1231"/>
      <c r="B1231"/>
      <c r="C1231"/>
      <c r="D1231"/>
      <c r="E1231"/>
      <c r="F1231"/>
      <c r="G1231"/>
      <c r="H1231"/>
      <c r="I1231"/>
      <c r="J1231"/>
    </row>
    <row r="1232" spans="1:10" x14ac:dyDescent="0.25">
      <c r="A1232"/>
      <c r="B1232"/>
      <c r="C1232"/>
      <c r="D1232"/>
      <c r="E1232"/>
      <c r="F1232"/>
      <c r="G1232"/>
      <c r="H1232"/>
      <c r="I1232"/>
      <c r="J1232"/>
    </row>
    <row r="1233" spans="1:10" x14ac:dyDescent="0.25">
      <c r="A1233"/>
      <c r="B1233"/>
      <c r="C1233"/>
      <c r="D1233"/>
      <c r="E1233"/>
      <c r="F1233"/>
      <c r="G1233"/>
      <c r="H1233"/>
      <c r="I1233"/>
      <c r="J1233"/>
    </row>
    <row r="1234" spans="1:10" x14ac:dyDescent="0.25">
      <c r="A1234"/>
      <c r="B1234"/>
      <c r="C1234"/>
      <c r="D1234"/>
      <c r="E1234"/>
      <c r="F1234"/>
      <c r="G1234"/>
      <c r="H1234"/>
      <c r="I1234"/>
      <c r="J1234"/>
    </row>
    <row r="1235" spans="1:10" x14ac:dyDescent="0.25">
      <c r="A1235"/>
      <c r="B1235"/>
      <c r="C1235"/>
      <c r="D1235"/>
      <c r="E1235"/>
      <c r="F1235"/>
      <c r="G1235"/>
      <c r="H1235"/>
      <c r="I1235"/>
      <c r="J1235"/>
    </row>
    <row r="1236" spans="1:10" x14ac:dyDescent="0.25">
      <c r="A1236"/>
      <c r="B1236"/>
      <c r="C1236"/>
      <c r="D1236"/>
      <c r="E1236"/>
      <c r="F1236"/>
      <c r="G1236"/>
      <c r="H1236"/>
      <c r="I1236"/>
      <c r="J1236"/>
    </row>
    <row r="1237" spans="1:10" x14ac:dyDescent="0.25">
      <c r="A1237"/>
      <c r="B1237"/>
      <c r="C1237"/>
      <c r="D1237"/>
      <c r="E1237"/>
      <c r="F1237"/>
      <c r="G1237"/>
      <c r="H1237"/>
      <c r="I1237"/>
      <c r="J1237"/>
    </row>
    <row r="1238" spans="1:10" x14ac:dyDescent="0.25">
      <c r="A1238"/>
      <c r="B1238"/>
      <c r="C1238"/>
      <c r="D1238"/>
      <c r="E1238"/>
      <c r="F1238"/>
      <c r="G1238"/>
      <c r="H1238"/>
      <c r="I1238"/>
      <c r="J1238"/>
    </row>
    <row r="1239" spans="1:10" x14ac:dyDescent="0.25">
      <c r="A1239"/>
      <c r="B1239"/>
      <c r="C1239"/>
      <c r="D1239"/>
      <c r="E1239"/>
      <c r="F1239"/>
      <c r="G1239"/>
      <c r="H1239"/>
      <c r="I1239"/>
      <c r="J1239"/>
    </row>
    <row r="1240" spans="1:10" x14ac:dyDescent="0.25">
      <c r="A1240"/>
      <c r="B1240"/>
      <c r="C1240"/>
      <c r="D1240"/>
      <c r="E1240"/>
      <c r="F1240"/>
      <c r="G1240"/>
      <c r="H1240"/>
      <c r="I1240"/>
      <c r="J1240"/>
    </row>
    <row r="1241" spans="1:10" x14ac:dyDescent="0.25">
      <c r="A1241"/>
      <c r="B1241"/>
      <c r="C1241"/>
      <c r="D1241"/>
      <c r="E1241"/>
      <c r="F1241"/>
      <c r="G1241"/>
      <c r="H1241"/>
      <c r="I1241"/>
      <c r="J1241"/>
    </row>
    <row r="1242" spans="1:10" x14ac:dyDescent="0.25">
      <c r="A1242"/>
      <c r="B1242"/>
      <c r="C1242"/>
      <c r="D1242"/>
      <c r="E1242"/>
      <c r="F1242"/>
      <c r="G1242"/>
      <c r="H1242"/>
      <c r="I1242"/>
      <c r="J1242"/>
    </row>
    <row r="1243" spans="1:10" x14ac:dyDescent="0.25">
      <c r="A1243"/>
      <c r="B1243"/>
      <c r="C1243"/>
      <c r="D1243"/>
      <c r="E1243"/>
      <c r="F1243"/>
      <c r="G1243"/>
      <c r="H1243"/>
      <c r="I1243"/>
      <c r="J1243"/>
    </row>
    <row r="1244" spans="1:10" x14ac:dyDescent="0.25">
      <c r="A1244"/>
      <c r="B1244"/>
      <c r="C1244"/>
      <c r="D1244"/>
      <c r="E1244"/>
      <c r="F1244"/>
      <c r="G1244"/>
      <c r="H1244"/>
      <c r="I1244"/>
      <c r="J1244"/>
    </row>
    <row r="1245" spans="1:10" x14ac:dyDescent="0.25">
      <c r="A1245"/>
      <c r="B1245"/>
      <c r="C1245"/>
      <c r="D1245"/>
      <c r="E1245"/>
      <c r="F1245"/>
      <c r="G1245"/>
      <c r="H1245"/>
      <c r="I1245"/>
      <c r="J1245"/>
    </row>
    <row r="1246" spans="1:10" x14ac:dyDescent="0.25">
      <c r="A1246"/>
      <c r="B1246"/>
      <c r="C1246"/>
      <c r="D1246"/>
      <c r="E1246"/>
      <c r="F1246"/>
      <c r="G1246"/>
      <c r="H1246"/>
      <c r="I1246"/>
      <c r="J1246"/>
    </row>
    <row r="1247" spans="1:10" x14ac:dyDescent="0.25">
      <c r="A1247"/>
      <c r="B1247"/>
      <c r="C1247"/>
      <c r="D1247"/>
      <c r="E1247"/>
      <c r="F1247"/>
      <c r="G1247"/>
      <c r="H1247"/>
      <c r="I1247"/>
      <c r="J1247"/>
    </row>
    <row r="1248" spans="1:10" x14ac:dyDescent="0.25">
      <c r="A1248"/>
      <c r="B1248"/>
      <c r="C1248"/>
      <c r="D1248"/>
      <c r="E1248"/>
      <c r="F1248"/>
      <c r="G1248"/>
      <c r="H1248"/>
      <c r="I1248"/>
      <c r="J1248"/>
    </row>
    <row r="1249" spans="1:10" x14ac:dyDescent="0.25">
      <c r="A1249"/>
      <c r="B1249"/>
      <c r="C1249"/>
      <c r="D1249"/>
      <c r="E1249"/>
      <c r="F1249"/>
      <c r="G1249"/>
      <c r="H1249"/>
      <c r="I1249"/>
      <c r="J1249"/>
    </row>
    <row r="1250" spans="1:10" x14ac:dyDescent="0.25">
      <c r="A1250"/>
      <c r="B1250"/>
      <c r="C1250"/>
      <c r="D1250"/>
      <c r="E1250"/>
      <c r="F1250"/>
      <c r="G1250"/>
      <c r="H1250"/>
      <c r="I1250"/>
      <c r="J1250"/>
    </row>
    <row r="1251" spans="1:10" x14ac:dyDescent="0.25">
      <c r="A1251"/>
      <c r="B1251"/>
      <c r="C1251"/>
      <c r="D1251"/>
      <c r="E1251"/>
      <c r="F1251"/>
      <c r="G1251"/>
      <c r="H1251"/>
      <c r="I1251"/>
      <c r="J1251"/>
    </row>
    <row r="1252" spans="1:10" x14ac:dyDescent="0.25">
      <c r="A1252"/>
      <c r="B1252"/>
      <c r="C1252"/>
      <c r="D1252"/>
      <c r="E1252"/>
      <c r="F1252"/>
      <c r="G1252"/>
      <c r="H1252"/>
      <c r="I1252"/>
      <c r="J1252"/>
    </row>
    <row r="1253" spans="1:10" x14ac:dyDescent="0.25">
      <c r="A1253"/>
      <c r="B1253"/>
      <c r="C1253"/>
      <c r="D1253"/>
      <c r="E1253"/>
      <c r="F1253"/>
      <c r="G1253"/>
      <c r="H1253"/>
      <c r="I1253"/>
      <c r="J1253"/>
    </row>
    <row r="1254" spans="1:10" x14ac:dyDescent="0.25">
      <c r="A1254"/>
      <c r="B1254"/>
      <c r="C1254"/>
      <c r="D1254"/>
      <c r="E1254"/>
      <c r="F1254"/>
      <c r="G1254"/>
      <c r="H1254"/>
      <c r="I1254"/>
      <c r="J1254"/>
    </row>
    <row r="1255" spans="1:10" x14ac:dyDescent="0.25">
      <c r="A1255"/>
      <c r="B1255"/>
      <c r="C1255"/>
      <c r="D1255"/>
      <c r="E1255"/>
      <c r="F1255"/>
      <c r="G1255"/>
      <c r="H1255"/>
      <c r="I1255"/>
      <c r="J1255"/>
    </row>
    <row r="1256" spans="1:10" x14ac:dyDescent="0.25">
      <c r="A1256"/>
      <c r="B1256"/>
      <c r="C1256"/>
      <c r="D1256"/>
      <c r="E1256"/>
      <c r="F1256"/>
      <c r="G1256"/>
      <c r="H1256"/>
      <c r="I1256"/>
      <c r="J1256"/>
    </row>
    <row r="1257" spans="1:10" x14ac:dyDescent="0.25">
      <c r="A1257"/>
      <c r="B1257"/>
      <c r="C1257"/>
      <c r="D1257"/>
      <c r="E1257"/>
      <c r="F1257"/>
      <c r="G1257"/>
      <c r="H1257"/>
      <c r="I1257"/>
      <c r="J1257"/>
    </row>
    <row r="1258" spans="1:10" x14ac:dyDescent="0.25">
      <c r="A1258"/>
      <c r="B1258"/>
      <c r="C1258"/>
      <c r="D1258"/>
      <c r="E1258"/>
      <c r="F1258"/>
      <c r="G1258"/>
      <c r="H1258"/>
      <c r="I1258"/>
      <c r="J1258"/>
    </row>
    <row r="1259" spans="1:10" x14ac:dyDescent="0.25">
      <c r="A1259"/>
      <c r="B1259"/>
      <c r="C1259"/>
      <c r="D1259"/>
      <c r="E1259"/>
      <c r="F1259"/>
      <c r="G1259"/>
      <c r="H1259"/>
      <c r="I1259"/>
      <c r="J1259"/>
    </row>
    <row r="1260" spans="1:10" x14ac:dyDescent="0.25">
      <c r="A1260"/>
      <c r="B1260"/>
      <c r="C1260"/>
      <c r="D1260"/>
      <c r="E1260"/>
      <c r="F1260"/>
      <c r="G1260"/>
      <c r="H1260"/>
      <c r="I1260"/>
      <c r="J1260"/>
    </row>
    <row r="1261" spans="1:10" x14ac:dyDescent="0.25">
      <c r="A1261"/>
      <c r="B1261"/>
      <c r="C1261"/>
      <c r="D1261"/>
      <c r="E1261"/>
      <c r="F1261"/>
      <c r="G1261"/>
      <c r="H1261"/>
      <c r="I1261"/>
      <c r="J1261"/>
    </row>
    <row r="1262" spans="1:10" x14ac:dyDescent="0.25">
      <c r="A1262"/>
      <c r="B1262"/>
      <c r="C1262"/>
      <c r="D1262"/>
      <c r="E1262"/>
      <c r="F1262"/>
      <c r="G1262"/>
      <c r="H1262"/>
      <c r="I1262"/>
      <c r="J1262"/>
    </row>
    <row r="1263" spans="1:10" x14ac:dyDescent="0.25">
      <c r="A1263"/>
      <c r="B1263"/>
      <c r="C1263"/>
      <c r="D1263"/>
      <c r="E1263"/>
      <c r="F1263"/>
      <c r="G1263"/>
      <c r="H1263"/>
      <c r="I1263"/>
      <c r="J1263"/>
    </row>
    <row r="1264" spans="1:10" x14ac:dyDescent="0.25">
      <c r="A1264"/>
      <c r="B1264"/>
      <c r="C1264"/>
      <c r="D1264"/>
      <c r="E1264"/>
      <c r="F1264"/>
      <c r="G1264"/>
      <c r="H1264"/>
      <c r="I1264"/>
      <c r="J1264"/>
    </row>
    <row r="1265" spans="1:10" x14ac:dyDescent="0.25">
      <c r="A1265"/>
      <c r="B1265"/>
      <c r="C1265"/>
      <c r="D1265"/>
      <c r="E1265"/>
      <c r="F1265"/>
      <c r="G1265"/>
      <c r="H1265"/>
      <c r="I1265"/>
      <c r="J1265"/>
    </row>
    <row r="1266" spans="1:10" x14ac:dyDescent="0.25">
      <c r="A1266"/>
      <c r="B1266"/>
      <c r="C1266"/>
      <c r="D1266"/>
      <c r="E1266"/>
      <c r="F1266"/>
      <c r="G1266"/>
      <c r="H1266"/>
      <c r="I1266"/>
      <c r="J1266"/>
    </row>
    <row r="1267" spans="1:10" x14ac:dyDescent="0.25">
      <c r="A1267"/>
      <c r="B1267"/>
      <c r="C1267"/>
      <c r="D1267"/>
      <c r="E1267"/>
      <c r="F1267"/>
      <c r="G1267"/>
      <c r="H1267"/>
      <c r="I1267"/>
      <c r="J1267"/>
    </row>
    <row r="1268" spans="1:10" x14ac:dyDescent="0.25">
      <c r="A1268"/>
      <c r="B1268"/>
      <c r="C1268"/>
      <c r="D1268"/>
      <c r="E1268"/>
      <c r="F1268"/>
      <c r="G1268"/>
      <c r="H1268"/>
      <c r="I1268"/>
      <c r="J1268"/>
    </row>
    <row r="1269" spans="1:10" x14ac:dyDescent="0.25">
      <c r="A1269"/>
      <c r="B1269"/>
      <c r="C1269"/>
      <c r="D1269"/>
      <c r="E1269"/>
      <c r="F1269"/>
      <c r="G1269"/>
      <c r="H1269"/>
      <c r="I1269"/>
      <c r="J1269"/>
    </row>
    <row r="1270" spans="1:10" x14ac:dyDescent="0.25">
      <c r="A1270"/>
      <c r="B1270"/>
      <c r="C1270"/>
      <c r="D1270"/>
      <c r="E1270"/>
      <c r="F1270"/>
      <c r="G1270"/>
      <c r="H1270"/>
      <c r="I1270"/>
      <c r="J1270"/>
    </row>
    <row r="1271" spans="1:10" x14ac:dyDescent="0.25">
      <c r="A1271"/>
      <c r="B1271"/>
      <c r="C1271"/>
      <c r="D1271"/>
      <c r="E1271"/>
      <c r="F1271"/>
      <c r="G1271"/>
      <c r="H1271"/>
      <c r="I1271"/>
      <c r="J1271"/>
    </row>
    <row r="1272" spans="1:10" x14ac:dyDescent="0.25">
      <c r="A1272"/>
      <c r="B1272"/>
      <c r="C1272"/>
      <c r="D1272"/>
      <c r="E1272"/>
      <c r="F1272"/>
      <c r="G1272"/>
      <c r="H1272"/>
      <c r="I1272"/>
      <c r="J1272"/>
    </row>
    <row r="1273" spans="1:10" x14ac:dyDescent="0.25">
      <c r="A1273"/>
      <c r="B1273"/>
      <c r="C1273"/>
      <c r="D1273"/>
      <c r="E1273"/>
      <c r="F1273"/>
      <c r="G1273"/>
      <c r="H1273"/>
      <c r="I1273"/>
      <c r="J1273"/>
    </row>
    <row r="1274" spans="1:10" x14ac:dyDescent="0.25">
      <c r="A1274"/>
      <c r="B1274"/>
      <c r="C1274"/>
      <c r="D1274"/>
      <c r="E1274"/>
      <c r="F1274"/>
      <c r="G1274"/>
      <c r="H1274"/>
      <c r="I1274"/>
      <c r="J1274"/>
    </row>
    <row r="1275" spans="1:10" x14ac:dyDescent="0.25">
      <c r="A1275"/>
      <c r="B1275"/>
      <c r="C1275"/>
      <c r="D1275"/>
      <c r="E1275"/>
      <c r="F1275"/>
      <c r="G1275"/>
      <c r="H1275"/>
      <c r="I1275"/>
      <c r="J1275"/>
    </row>
    <row r="1276" spans="1:10" x14ac:dyDescent="0.25">
      <c r="A1276"/>
      <c r="B1276"/>
      <c r="C1276"/>
      <c r="D1276"/>
      <c r="E1276"/>
      <c r="F1276"/>
      <c r="G1276"/>
      <c r="H1276"/>
      <c r="I1276"/>
      <c r="J1276"/>
    </row>
    <row r="1277" spans="1:10" x14ac:dyDescent="0.25">
      <c r="A1277"/>
      <c r="B1277"/>
      <c r="C1277"/>
      <c r="D1277"/>
      <c r="E1277"/>
      <c r="F1277"/>
      <c r="G1277"/>
      <c r="H1277"/>
      <c r="I1277"/>
      <c r="J1277"/>
    </row>
    <row r="1278" spans="1:10" x14ac:dyDescent="0.25">
      <c r="A1278"/>
      <c r="B1278"/>
      <c r="C1278"/>
      <c r="D1278"/>
      <c r="E1278"/>
      <c r="F1278"/>
      <c r="G1278"/>
      <c r="H1278"/>
      <c r="I1278"/>
      <c r="J1278"/>
    </row>
    <row r="1279" spans="1:10" x14ac:dyDescent="0.25">
      <c r="A1279"/>
      <c r="B1279"/>
      <c r="C1279"/>
      <c r="D1279"/>
      <c r="E1279"/>
      <c r="F1279"/>
      <c r="G1279"/>
      <c r="H1279"/>
      <c r="I1279"/>
      <c r="J1279"/>
    </row>
    <row r="1280" spans="1:10" x14ac:dyDescent="0.25">
      <c r="A1280"/>
      <c r="B1280"/>
      <c r="C1280"/>
      <c r="D1280"/>
      <c r="E1280"/>
      <c r="F1280"/>
      <c r="G1280"/>
      <c r="H1280"/>
      <c r="I1280"/>
      <c r="J1280"/>
    </row>
    <row r="1281" spans="1:10" x14ac:dyDescent="0.25">
      <c r="A1281"/>
      <c r="B1281"/>
      <c r="C1281"/>
      <c r="D1281"/>
      <c r="E1281"/>
      <c r="F1281"/>
      <c r="G1281"/>
      <c r="H1281"/>
      <c r="I1281"/>
      <c r="J1281"/>
    </row>
    <row r="1282" spans="1:10" x14ac:dyDescent="0.25">
      <c r="A1282"/>
      <c r="B1282"/>
      <c r="C1282"/>
      <c r="D1282"/>
      <c r="E1282"/>
      <c r="F1282"/>
      <c r="G1282"/>
      <c r="H1282"/>
      <c r="I1282"/>
      <c r="J1282"/>
    </row>
    <row r="1283" spans="1:10" x14ac:dyDescent="0.25">
      <c r="A1283"/>
      <c r="B1283"/>
      <c r="C1283"/>
      <c r="D1283"/>
      <c r="E1283"/>
      <c r="F1283"/>
      <c r="G1283"/>
      <c r="H1283"/>
      <c r="I1283"/>
      <c r="J1283"/>
    </row>
    <row r="1284" spans="1:10" x14ac:dyDescent="0.25">
      <c r="A1284"/>
      <c r="B1284"/>
      <c r="C1284"/>
      <c r="D1284"/>
      <c r="E1284"/>
      <c r="F1284"/>
      <c r="G1284"/>
      <c r="H1284"/>
      <c r="I1284"/>
      <c r="J1284"/>
    </row>
    <row r="1285" spans="1:10" x14ac:dyDescent="0.25">
      <c r="A1285"/>
      <c r="B1285"/>
      <c r="C1285"/>
      <c r="D1285"/>
      <c r="E1285"/>
      <c r="F1285"/>
      <c r="G1285"/>
      <c r="H1285"/>
      <c r="I1285"/>
      <c r="J1285"/>
    </row>
    <row r="1286" spans="1:10" x14ac:dyDescent="0.25">
      <c r="A1286"/>
      <c r="B1286"/>
      <c r="C1286"/>
      <c r="D1286"/>
      <c r="E1286"/>
      <c r="F1286"/>
      <c r="G1286"/>
      <c r="H1286"/>
      <c r="I1286"/>
      <c r="J1286"/>
    </row>
    <row r="1287" spans="1:10" x14ac:dyDescent="0.25">
      <c r="A1287"/>
      <c r="B1287"/>
      <c r="C1287"/>
      <c r="D1287"/>
      <c r="E1287"/>
      <c r="F1287"/>
      <c r="G1287"/>
      <c r="H1287"/>
      <c r="I1287"/>
      <c r="J1287"/>
    </row>
    <row r="1288" spans="1:10" x14ac:dyDescent="0.25">
      <c r="A1288"/>
      <c r="B1288"/>
      <c r="C1288"/>
      <c r="D1288"/>
      <c r="E1288"/>
      <c r="F1288"/>
      <c r="G1288"/>
      <c r="H1288"/>
      <c r="I1288"/>
      <c r="J1288"/>
    </row>
    <row r="1289" spans="1:10" x14ac:dyDescent="0.25">
      <c r="A1289"/>
      <c r="B1289"/>
      <c r="C1289"/>
      <c r="D1289"/>
      <c r="E1289"/>
      <c r="F1289"/>
      <c r="G1289"/>
      <c r="H1289"/>
      <c r="I1289"/>
      <c r="J1289"/>
    </row>
    <row r="1290" spans="1:10" x14ac:dyDescent="0.25">
      <c r="A1290"/>
      <c r="B1290"/>
      <c r="C1290"/>
      <c r="D1290"/>
      <c r="E1290"/>
      <c r="F1290"/>
      <c r="G1290"/>
      <c r="H1290"/>
      <c r="I1290"/>
      <c r="J1290"/>
    </row>
    <row r="1291" spans="1:10" x14ac:dyDescent="0.25">
      <c r="A1291"/>
      <c r="B1291"/>
      <c r="C1291"/>
      <c r="D1291"/>
      <c r="E1291"/>
      <c r="F1291"/>
      <c r="G1291"/>
      <c r="H1291"/>
      <c r="I1291"/>
      <c r="J1291"/>
    </row>
    <row r="1292" spans="1:10" x14ac:dyDescent="0.25">
      <c r="A1292"/>
      <c r="B1292"/>
      <c r="C1292"/>
      <c r="D1292"/>
      <c r="E1292"/>
      <c r="F1292"/>
      <c r="G1292"/>
      <c r="H1292"/>
      <c r="I1292"/>
      <c r="J1292"/>
    </row>
    <row r="1293" spans="1:10" x14ac:dyDescent="0.25">
      <c r="A1293"/>
      <c r="B1293"/>
      <c r="C1293"/>
      <c r="D1293"/>
      <c r="E1293"/>
      <c r="F1293"/>
      <c r="G1293"/>
      <c r="H1293"/>
      <c r="I1293"/>
      <c r="J1293"/>
    </row>
    <row r="1294" spans="1:10" x14ac:dyDescent="0.25">
      <c r="A1294"/>
      <c r="B1294"/>
      <c r="C1294"/>
      <c r="D1294"/>
      <c r="E1294"/>
      <c r="F1294"/>
      <c r="G1294"/>
      <c r="H1294"/>
      <c r="I1294"/>
      <c r="J1294"/>
    </row>
    <row r="1295" spans="1:10" x14ac:dyDescent="0.25">
      <c r="A1295"/>
      <c r="B1295"/>
      <c r="C1295"/>
      <c r="D1295"/>
      <c r="E1295"/>
      <c r="F1295"/>
      <c r="G1295"/>
      <c r="H1295"/>
      <c r="I1295"/>
      <c r="J1295"/>
    </row>
    <row r="1296" spans="1:10" x14ac:dyDescent="0.25">
      <c r="A1296"/>
      <c r="B1296"/>
      <c r="C1296"/>
      <c r="D1296"/>
      <c r="E1296"/>
      <c r="F1296"/>
      <c r="G1296"/>
      <c r="H1296"/>
      <c r="I1296"/>
      <c r="J1296"/>
    </row>
    <row r="1297" spans="1:10" x14ac:dyDescent="0.25">
      <c r="A1297"/>
      <c r="B1297"/>
      <c r="C1297"/>
      <c r="D1297"/>
      <c r="E1297"/>
      <c r="F1297"/>
      <c r="G1297"/>
      <c r="H1297"/>
      <c r="I1297"/>
      <c r="J1297"/>
    </row>
    <row r="1298" spans="1:10" x14ac:dyDescent="0.25">
      <c r="A1298"/>
      <c r="B1298"/>
      <c r="C1298"/>
      <c r="D1298"/>
      <c r="E1298"/>
      <c r="F1298"/>
      <c r="G1298"/>
      <c r="H1298"/>
      <c r="I1298"/>
      <c r="J1298"/>
    </row>
    <row r="1299" spans="1:10" x14ac:dyDescent="0.25">
      <c r="A1299"/>
      <c r="B1299"/>
      <c r="C1299"/>
      <c r="D1299"/>
      <c r="E1299"/>
      <c r="F1299"/>
      <c r="G1299"/>
      <c r="H1299"/>
      <c r="I1299"/>
      <c r="J1299"/>
    </row>
    <row r="1300" spans="1:10" x14ac:dyDescent="0.25">
      <c r="A1300"/>
      <c r="B1300"/>
      <c r="C1300"/>
      <c r="D1300"/>
      <c r="E1300"/>
      <c r="F1300"/>
      <c r="G1300"/>
      <c r="H1300"/>
      <c r="I1300"/>
      <c r="J1300"/>
    </row>
    <row r="1301" spans="1:10" x14ac:dyDescent="0.25">
      <c r="A1301"/>
      <c r="B1301"/>
      <c r="C1301"/>
      <c r="D1301"/>
      <c r="E1301"/>
      <c r="F1301"/>
      <c r="G1301"/>
      <c r="H1301"/>
      <c r="I1301"/>
      <c r="J1301"/>
    </row>
    <row r="1302" spans="1:10" x14ac:dyDescent="0.25">
      <c r="A1302"/>
      <c r="B1302"/>
      <c r="C1302"/>
      <c r="D1302"/>
      <c r="E1302"/>
      <c r="F1302"/>
      <c r="G1302"/>
      <c r="H1302"/>
      <c r="I1302"/>
      <c r="J1302"/>
    </row>
    <row r="1303" spans="1:10" x14ac:dyDescent="0.25">
      <c r="A1303"/>
      <c r="B1303"/>
      <c r="C1303"/>
      <c r="D1303"/>
      <c r="E1303"/>
      <c r="F1303"/>
      <c r="G1303"/>
      <c r="H1303"/>
      <c r="I1303"/>
      <c r="J1303"/>
    </row>
    <row r="1304" spans="1:10" x14ac:dyDescent="0.25">
      <c r="A1304"/>
      <c r="B1304"/>
      <c r="C1304"/>
      <c r="D1304"/>
      <c r="E1304"/>
      <c r="F1304"/>
      <c r="G1304"/>
      <c r="H1304"/>
      <c r="I1304"/>
      <c r="J1304"/>
    </row>
    <row r="1305" spans="1:10" x14ac:dyDescent="0.25">
      <c r="A1305"/>
      <c r="B1305"/>
      <c r="C1305"/>
      <c r="D1305"/>
      <c r="E1305"/>
      <c r="F1305"/>
      <c r="G1305"/>
      <c r="H1305"/>
      <c r="I1305"/>
      <c r="J1305"/>
    </row>
    <row r="1306" spans="1:10" x14ac:dyDescent="0.25">
      <c r="A1306"/>
      <c r="B1306"/>
      <c r="C1306"/>
      <c r="D1306"/>
      <c r="E1306"/>
      <c r="F1306"/>
      <c r="G1306"/>
      <c r="H1306"/>
      <c r="I1306"/>
      <c r="J1306"/>
    </row>
    <row r="1307" spans="1:10" x14ac:dyDescent="0.25">
      <c r="A1307"/>
      <c r="B1307"/>
      <c r="C1307"/>
      <c r="D1307"/>
      <c r="E1307"/>
      <c r="F1307"/>
      <c r="G1307"/>
      <c r="H1307"/>
      <c r="I1307"/>
      <c r="J1307"/>
    </row>
    <row r="1308" spans="1:10" x14ac:dyDescent="0.25">
      <c r="A1308"/>
      <c r="B1308"/>
      <c r="C1308"/>
      <c r="D1308"/>
      <c r="E1308"/>
      <c r="F1308"/>
      <c r="G1308"/>
      <c r="H1308"/>
      <c r="I1308"/>
      <c r="J1308"/>
    </row>
    <row r="1309" spans="1:10" x14ac:dyDescent="0.25">
      <c r="A1309"/>
      <c r="B1309"/>
      <c r="C1309"/>
      <c r="D1309"/>
      <c r="E1309"/>
      <c r="F1309"/>
      <c r="G1309"/>
      <c r="H1309"/>
      <c r="I1309"/>
      <c r="J1309"/>
    </row>
    <row r="1310" spans="1:10" x14ac:dyDescent="0.25">
      <c r="A1310"/>
      <c r="B1310"/>
      <c r="C1310"/>
      <c r="D1310"/>
      <c r="E1310"/>
      <c r="F1310"/>
      <c r="G1310"/>
      <c r="H1310"/>
      <c r="I1310"/>
      <c r="J1310"/>
    </row>
    <row r="1311" spans="1:10" x14ac:dyDescent="0.25">
      <c r="A1311"/>
      <c r="B1311"/>
      <c r="C1311"/>
      <c r="D1311"/>
      <c r="E1311"/>
      <c r="F1311"/>
      <c r="G1311"/>
      <c r="H1311"/>
      <c r="I1311"/>
      <c r="J1311"/>
    </row>
    <row r="1312" spans="1:10" x14ac:dyDescent="0.25">
      <c r="A1312"/>
      <c r="B1312"/>
      <c r="C1312"/>
      <c r="D1312"/>
      <c r="E1312"/>
      <c r="F1312"/>
      <c r="G1312"/>
      <c r="H1312"/>
      <c r="I1312"/>
      <c r="J1312"/>
    </row>
    <row r="1313" spans="1:10" x14ac:dyDescent="0.25">
      <c r="A1313"/>
      <c r="B1313"/>
      <c r="C1313"/>
      <c r="D1313"/>
      <c r="E1313"/>
      <c r="F1313"/>
      <c r="G1313"/>
      <c r="H1313"/>
      <c r="I1313"/>
      <c r="J1313"/>
    </row>
    <row r="1314" spans="1:10" x14ac:dyDescent="0.25">
      <c r="A1314"/>
      <c r="B1314"/>
      <c r="C1314"/>
      <c r="D1314"/>
      <c r="E1314"/>
      <c r="F1314"/>
      <c r="G1314"/>
      <c r="H1314"/>
      <c r="I1314"/>
      <c r="J1314"/>
    </row>
    <row r="1315" spans="1:10" x14ac:dyDescent="0.25">
      <c r="A1315"/>
      <c r="B1315"/>
      <c r="C1315"/>
      <c r="D1315"/>
      <c r="E1315"/>
      <c r="F1315"/>
      <c r="G1315"/>
      <c r="H1315"/>
      <c r="I1315"/>
      <c r="J1315"/>
    </row>
    <row r="1316" spans="1:10" x14ac:dyDescent="0.25">
      <c r="A1316"/>
      <c r="B1316"/>
      <c r="C1316"/>
      <c r="D1316"/>
      <c r="E1316"/>
      <c r="F1316"/>
      <c r="G1316"/>
      <c r="H1316"/>
      <c r="I1316"/>
      <c r="J1316"/>
    </row>
    <row r="1317" spans="1:10" x14ac:dyDescent="0.25">
      <c r="A1317"/>
      <c r="B1317"/>
      <c r="C1317"/>
      <c r="D1317"/>
      <c r="E1317"/>
      <c r="F1317"/>
      <c r="G1317"/>
      <c r="H1317"/>
      <c r="I1317"/>
      <c r="J1317"/>
    </row>
    <row r="1318" spans="1:10" x14ac:dyDescent="0.25">
      <c r="A1318"/>
      <c r="B1318"/>
      <c r="C1318"/>
      <c r="D1318"/>
      <c r="E1318"/>
      <c r="F1318"/>
      <c r="G1318"/>
      <c r="H1318"/>
      <c r="I1318"/>
      <c r="J1318"/>
    </row>
    <row r="1319" spans="1:10" x14ac:dyDescent="0.25">
      <c r="A1319"/>
      <c r="B1319"/>
      <c r="C1319"/>
      <c r="D1319"/>
      <c r="E1319"/>
      <c r="F1319"/>
      <c r="G1319"/>
      <c r="H1319"/>
      <c r="I1319"/>
      <c r="J1319"/>
    </row>
    <row r="1320" spans="1:10" x14ac:dyDescent="0.25">
      <c r="A1320"/>
      <c r="B1320"/>
      <c r="C1320"/>
      <c r="D1320"/>
      <c r="E1320"/>
      <c r="F1320"/>
      <c r="G1320"/>
      <c r="H1320"/>
      <c r="I1320"/>
      <c r="J1320"/>
    </row>
    <row r="1321" spans="1:10" x14ac:dyDescent="0.25">
      <c r="A1321"/>
      <c r="B1321"/>
      <c r="C1321"/>
      <c r="D1321"/>
      <c r="E1321"/>
      <c r="F1321"/>
      <c r="G1321"/>
      <c r="H1321"/>
      <c r="I1321"/>
      <c r="J1321"/>
    </row>
    <row r="1322" spans="1:10" x14ac:dyDescent="0.25">
      <c r="A1322"/>
      <c r="B1322"/>
      <c r="C1322"/>
      <c r="D1322"/>
      <c r="E1322"/>
      <c r="F1322"/>
      <c r="G1322"/>
      <c r="H1322"/>
      <c r="I1322"/>
      <c r="J1322"/>
    </row>
    <row r="1323" spans="1:10" x14ac:dyDescent="0.25">
      <c r="A1323"/>
      <c r="B1323"/>
      <c r="C1323"/>
      <c r="D1323"/>
      <c r="E1323"/>
      <c r="F1323"/>
      <c r="G1323"/>
      <c r="H1323"/>
      <c r="I1323"/>
      <c r="J1323"/>
    </row>
    <row r="1324" spans="1:10" x14ac:dyDescent="0.25">
      <c r="A1324"/>
      <c r="B1324"/>
      <c r="C1324"/>
      <c r="D1324"/>
      <c r="E1324"/>
      <c r="F1324"/>
      <c r="G1324"/>
      <c r="H1324"/>
      <c r="I1324"/>
      <c r="J1324"/>
    </row>
    <row r="1325" spans="1:10" x14ac:dyDescent="0.25">
      <c r="A1325"/>
      <c r="B1325"/>
      <c r="C1325"/>
      <c r="D1325"/>
      <c r="E1325"/>
      <c r="F1325"/>
      <c r="G1325"/>
      <c r="H1325"/>
      <c r="I1325"/>
      <c r="J1325"/>
    </row>
    <row r="1326" spans="1:10" x14ac:dyDescent="0.25">
      <c r="A1326"/>
      <c r="B1326"/>
      <c r="C1326"/>
      <c r="D1326"/>
      <c r="E1326"/>
      <c r="F1326"/>
      <c r="G1326"/>
      <c r="H1326"/>
      <c r="I1326"/>
      <c r="J1326"/>
    </row>
    <row r="1327" spans="1:10" x14ac:dyDescent="0.25">
      <c r="A1327"/>
      <c r="B1327"/>
      <c r="C1327"/>
      <c r="D1327"/>
      <c r="E1327"/>
      <c r="F1327"/>
      <c r="G1327"/>
      <c r="H1327"/>
      <c r="I1327"/>
      <c r="J1327"/>
    </row>
    <row r="1328" spans="1:10" x14ac:dyDescent="0.25">
      <c r="A1328"/>
      <c r="B1328"/>
      <c r="C1328"/>
      <c r="D1328"/>
      <c r="E1328"/>
      <c r="F1328"/>
      <c r="G1328"/>
      <c r="H1328"/>
      <c r="I1328"/>
      <c r="J1328"/>
    </row>
    <row r="1329" spans="1:10" x14ac:dyDescent="0.25">
      <c r="A1329"/>
      <c r="B1329"/>
      <c r="C1329"/>
      <c r="D1329"/>
      <c r="E1329"/>
      <c r="F1329"/>
      <c r="G1329"/>
      <c r="H1329"/>
      <c r="I1329"/>
      <c r="J1329"/>
    </row>
    <row r="1330" spans="1:10" x14ac:dyDescent="0.25">
      <c r="A1330"/>
      <c r="B1330"/>
      <c r="C1330"/>
      <c r="D1330"/>
      <c r="E1330"/>
      <c r="F1330"/>
      <c r="G1330"/>
      <c r="H1330"/>
      <c r="I1330"/>
      <c r="J1330"/>
    </row>
    <row r="1331" spans="1:10" x14ac:dyDescent="0.25">
      <c r="A1331"/>
      <c r="B1331"/>
      <c r="C1331"/>
      <c r="D1331"/>
      <c r="E1331"/>
      <c r="F1331"/>
      <c r="G1331"/>
      <c r="H1331"/>
      <c r="I1331"/>
      <c r="J1331"/>
    </row>
    <row r="1332" spans="1:10" x14ac:dyDescent="0.25">
      <c r="A1332"/>
      <c r="B1332"/>
      <c r="C1332"/>
      <c r="D1332"/>
      <c r="E1332"/>
      <c r="F1332"/>
      <c r="G1332"/>
      <c r="H1332"/>
      <c r="I1332"/>
      <c r="J1332"/>
    </row>
    <row r="1333" spans="1:10" x14ac:dyDescent="0.25">
      <c r="A1333"/>
      <c r="B1333"/>
      <c r="C1333"/>
      <c r="D1333"/>
      <c r="E1333"/>
      <c r="F1333"/>
      <c r="G1333"/>
      <c r="H1333"/>
      <c r="I1333"/>
      <c r="J1333"/>
    </row>
    <row r="1334" spans="1:10" x14ac:dyDescent="0.25">
      <c r="A1334"/>
      <c r="B1334"/>
      <c r="C1334"/>
      <c r="D1334"/>
      <c r="E1334"/>
      <c r="F1334"/>
      <c r="G1334"/>
      <c r="H1334"/>
      <c r="I1334"/>
      <c r="J1334"/>
    </row>
    <row r="1335" spans="1:10" x14ac:dyDescent="0.25">
      <c r="A1335"/>
      <c r="B1335"/>
      <c r="C1335"/>
      <c r="D1335"/>
      <c r="E1335"/>
      <c r="F1335"/>
      <c r="G1335"/>
      <c r="H1335"/>
      <c r="I1335"/>
      <c r="J1335"/>
    </row>
    <row r="1336" spans="1:10" x14ac:dyDescent="0.25">
      <c r="A1336"/>
      <c r="B1336"/>
      <c r="C1336"/>
      <c r="D1336"/>
      <c r="E1336"/>
      <c r="F1336"/>
      <c r="G1336"/>
      <c r="H1336"/>
      <c r="I1336"/>
      <c r="J1336"/>
    </row>
    <row r="1337" spans="1:10" x14ac:dyDescent="0.25">
      <c r="A1337"/>
      <c r="B1337"/>
      <c r="C1337"/>
      <c r="D1337"/>
      <c r="E1337"/>
      <c r="F1337"/>
      <c r="G1337"/>
      <c r="H1337"/>
      <c r="I1337"/>
      <c r="J1337"/>
    </row>
    <row r="1338" spans="1:10" x14ac:dyDescent="0.25">
      <c r="A1338"/>
      <c r="B1338"/>
      <c r="C1338"/>
      <c r="D1338"/>
      <c r="E1338"/>
      <c r="F1338"/>
      <c r="G1338"/>
      <c r="H1338"/>
      <c r="I1338"/>
      <c r="J1338"/>
    </row>
    <row r="1339" spans="1:10" x14ac:dyDescent="0.25">
      <c r="A1339"/>
      <c r="B1339"/>
      <c r="C1339"/>
      <c r="D1339"/>
      <c r="E1339"/>
      <c r="F1339"/>
      <c r="G1339"/>
      <c r="H1339"/>
      <c r="I1339"/>
      <c r="J1339"/>
    </row>
    <row r="1340" spans="1:10" x14ac:dyDescent="0.25">
      <c r="A1340"/>
      <c r="B1340"/>
      <c r="C1340"/>
      <c r="D1340"/>
      <c r="E1340"/>
      <c r="F1340"/>
      <c r="G1340"/>
      <c r="H1340"/>
      <c r="I1340"/>
      <c r="J1340"/>
    </row>
    <row r="1341" spans="1:10" x14ac:dyDescent="0.25">
      <c r="A1341"/>
      <c r="B1341"/>
      <c r="C1341"/>
      <c r="D1341"/>
      <c r="E1341"/>
      <c r="F1341"/>
      <c r="G1341"/>
      <c r="H1341"/>
      <c r="I1341"/>
      <c r="J1341"/>
    </row>
    <row r="1342" spans="1:10" x14ac:dyDescent="0.25">
      <c r="A1342"/>
      <c r="B1342"/>
      <c r="C1342"/>
      <c r="D1342"/>
      <c r="E1342"/>
      <c r="F1342"/>
      <c r="G1342"/>
      <c r="H1342"/>
      <c r="I1342"/>
      <c r="J1342"/>
    </row>
    <row r="1343" spans="1:10" x14ac:dyDescent="0.25">
      <c r="A1343"/>
      <c r="B1343"/>
      <c r="C1343"/>
      <c r="D1343"/>
      <c r="E1343"/>
      <c r="F1343"/>
      <c r="G1343"/>
      <c r="H1343"/>
      <c r="I1343"/>
      <c r="J1343"/>
    </row>
    <row r="1344" spans="1:10" x14ac:dyDescent="0.25">
      <c r="A1344"/>
      <c r="B1344"/>
      <c r="C1344"/>
      <c r="D1344"/>
      <c r="E1344"/>
      <c r="F1344"/>
      <c r="G1344"/>
      <c r="H1344"/>
      <c r="I1344"/>
      <c r="J1344"/>
    </row>
    <row r="1345" spans="1:10" x14ac:dyDescent="0.25">
      <c r="A1345"/>
      <c r="B1345"/>
      <c r="C1345"/>
      <c r="D1345"/>
      <c r="E1345"/>
      <c r="F1345"/>
      <c r="G1345"/>
      <c r="H1345"/>
      <c r="I1345"/>
      <c r="J1345"/>
    </row>
    <row r="1346" spans="1:10" x14ac:dyDescent="0.25">
      <c r="A1346"/>
      <c r="B1346"/>
      <c r="C1346"/>
      <c r="D1346"/>
      <c r="E1346"/>
      <c r="F1346"/>
      <c r="G1346"/>
      <c r="H1346"/>
      <c r="I1346"/>
      <c r="J1346"/>
    </row>
    <row r="1347" spans="1:10" x14ac:dyDescent="0.25">
      <c r="A1347"/>
      <c r="B1347"/>
      <c r="C1347"/>
      <c r="D1347"/>
      <c r="E1347"/>
      <c r="F1347"/>
      <c r="G1347"/>
      <c r="H1347"/>
      <c r="I1347"/>
      <c r="J1347"/>
    </row>
    <row r="1348" spans="1:10" x14ac:dyDescent="0.25">
      <c r="A1348"/>
      <c r="B1348"/>
      <c r="C1348"/>
      <c r="D1348"/>
      <c r="E1348"/>
      <c r="F1348"/>
      <c r="G1348"/>
      <c r="H1348"/>
      <c r="I1348"/>
      <c r="J1348"/>
    </row>
    <row r="1349" spans="1:10" x14ac:dyDescent="0.25">
      <c r="A1349"/>
      <c r="B1349"/>
      <c r="C1349"/>
      <c r="D1349"/>
      <c r="E1349"/>
      <c r="F1349"/>
      <c r="G1349"/>
      <c r="H1349"/>
      <c r="I1349"/>
      <c r="J1349"/>
    </row>
    <row r="1350" spans="1:10" x14ac:dyDescent="0.25">
      <c r="A1350"/>
      <c r="B1350"/>
      <c r="C1350"/>
      <c r="D1350"/>
      <c r="E1350"/>
      <c r="F1350"/>
      <c r="G1350"/>
      <c r="H1350"/>
      <c r="I1350"/>
      <c r="J1350"/>
    </row>
    <row r="1351" spans="1:10" x14ac:dyDescent="0.25">
      <c r="A1351"/>
      <c r="B1351"/>
      <c r="C1351"/>
      <c r="D1351"/>
      <c r="E1351"/>
      <c r="F1351"/>
      <c r="G1351"/>
      <c r="H1351"/>
      <c r="I1351"/>
      <c r="J1351"/>
    </row>
    <row r="1352" spans="1:10" x14ac:dyDescent="0.25">
      <c r="A1352"/>
      <c r="B1352"/>
      <c r="C1352"/>
      <c r="D1352"/>
      <c r="E1352"/>
      <c r="F1352"/>
      <c r="G1352"/>
      <c r="H1352"/>
      <c r="I1352"/>
      <c r="J1352"/>
    </row>
    <row r="1353" spans="1:10" x14ac:dyDescent="0.25">
      <c r="A1353"/>
      <c r="B1353"/>
      <c r="C1353"/>
      <c r="D1353"/>
      <c r="E1353"/>
      <c r="F1353"/>
      <c r="G1353"/>
      <c r="H1353"/>
      <c r="I1353"/>
      <c r="J1353"/>
    </row>
    <row r="1354" spans="1:10" x14ac:dyDescent="0.25">
      <c r="A1354"/>
      <c r="B1354"/>
      <c r="C1354"/>
      <c r="D1354"/>
      <c r="E1354"/>
      <c r="F1354"/>
      <c r="G1354"/>
      <c r="H1354"/>
      <c r="I1354"/>
      <c r="J1354"/>
    </row>
    <row r="1355" spans="1:10" x14ac:dyDescent="0.25">
      <c r="A1355"/>
      <c r="B1355"/>
      <c r="C1355"/>
      <c r="D1355"/>
      <c r="E1355"/>
      <c r="F1355"/>
      <c r="G1355"/>
      <c r="H1355"/>
      <c r="I1355"/>
      <c r="J1355"/>
    </row>
    <row r="1356" spans="1:10" x14ac:dyDescent="0.25">
      <c r="A1356"/>
      <c r="B1356"/>
      <c r="C1356"/>
      <c r="D1356"/>
      <c r="E1356"/>
      <c r="F1356"/>
      <c r="G1356"/>
      <c r="H1356"/>
      <c r="I1356"/>
      <c r="J1356"/>
    </row>
    <row r="1357" spans="1:10" x14ac:dyDescent="0.25">
      <c r="A1357"/>
      <c r="B1357"/>
      <c r="C1357"/>
      <c r="D1357"/>
      <c r="E1357"/>
      <c r="F1357"/>
      <c r="G1357"/>
      <c r="H1357"/>
      <c r="I1357"/>
      <c r="J1357"/>
    </row>
    <row r="1358" spans="1:10" x14ac:dyDescent="0.25">
      <c r="A1358"/>
      <c r="B1358"/>
      <c r="C1358"/>
      <c r="D1358"/>
      <c r="E1358"/>
      <c r="F1358"/>
      <c r="G1358"/>
      <c r="H1358"/>
      <c r="I1358"/>
      <c r="J1358"/>
    </row>
    <row r="1359" spans="1:10" x14ac:dyDescent="0.25">
      <c r="A1359"/>
      <c r="B1359"/>
      <c r="C1359"/>
      <c r="D1359"/>
      <c r="E1359"/>
      <c r="F1359"/>
      <c r="G1359"/>
      <c r="H1359"/>
      <c r="I1359"/>
      <c r="J1359"/>
    </row>
    <row r="1360" spans="1:10" x14ac:dyDescent="0.25">
      <c r="A1360"/>
      <c r="B1360"/>
      <c r="C1360"/>
      <c r="D1360"/>
      <c r="E1360"/>
      <c r="F1360"/>
      <c r="G1360"/>
      <c r="H1360"/>
      <c r="I1360"/>
      <c r="J1360"/>
    </row>
    <row r="1361" spans="1:10" x14ac:dyDescent="0.25">
      <c r="A1361"/>
      <c r="B1361"/>
      <c r="C1361"/>
      <c r="D1361"/>
      <c r="E1361"/>
      <c r="F1361"/>
      <c r="G1361"/>
      <c r="H1361"/>
      <c r="I1361"/>
      <c r="J1361"/>
    </row>
    <row r="1362" spans="1:10" x14ac:dyDescent="0.25">
      <c r="A1362"/>
      <c r="B1362"/>
      <c r="C1362"/>
      <c r="D1362"/>
      <c r="E1362"/>
      <c r="F1362"/>
      <c r="G1362"/>
      <c r="H1362"/>
      <c r="I1362"/>
      <c r="J1362"/>
    </row>
    <row r="1363" spans="1:10" x14ac:dyDescent="0.25">
      <c r="A1363"/>
      <c r="B1363"/>
      <c r="C1363"/>
      <c r="D1363"/>
      <c r="E1363"/>
      <c r="F1363"/>
      <c r="G1363"/>
      <c r="H1363"/>
      <c r="I1363"/>
      <c r="J1363"/>
    </row>
    <row r="1364" spans="1:10" x14ac:dyDescent="0.25">
      <c r="A1364"/>
      <c r="B1364"/>
      <c r="C1364"/>
      <c r="D1364"/>
      <c r="E1364"/>
      <c r="F1364"/>
      <c r="G1364"/>
      <c r="H1364"/>
      <c r="I1364"/>
      <c r="J1364"/>
    </row>
    <row r="1365" spans="1:10" x14ac:dyDescent="0.25">
      <c r="A1365"/>
      <c r="B1365"/>
      <c r="C1365"/>
      <c r="D1365"/>
      <c r="E1365"/>
      <c r="F1365"/>
      <c r="G1365"/>
      <c r="H1365"/>
      <c r="I1365"/>
      <c r="J1365"/>
    </row>
    <row r="1366" spans="1:10" x14ac:dyDescent="0.25">
      <c r="A1366"/>
      <c r="B1366"/>
      <c r="C1366"/>
      <c r="D1366"/>
      <c r="E1366"/>
      <c r="F1366"/>
      <c r="G1366"/>
      <c r="H1366"/>
      <c r="I1366"/>
      <c r="J1366"/>
    </row>
    <row r="1367" spans="1:10" x14ac:dyDescent="0.25">
      <c r="A1367"/>
      <c r="B1367"/>
      <c r="C1367"/>
      <c r="D1367"/>
      <c r="E1367"/>
      <c r="F1367"/>
      <c r="G1367"/>
      <c r="H1367"/>
      <c r="I1367"/>
      <c r="J1367"/>
    </row>
    <row r="1368" spans="1:10" x14ac:dyDescent="0.25">
      <c r="A1368"/>
      <c r="B1368"/>
      <c r="C1368"/>
      <c r="D1368"/>
      <c r="E1368"/>
      <c r="F1368"/>
      <c r="G1368"/>
      <c r="H1368"/>
      <c r="I1368"/>
      <c r="J1368"/>
    </row>
    <row r="1369" spans="1:10" x14ac:dyDescent="0.25">
      <c r="A1369"/>
      <c r="B1369"/>
      <c r="C1369"/>
      <c r="D1369"/>
      <c r="E1369"/>
      <c r="F1369"/>
      <c r="G1369"/>
      <c r="H1369"/>
      <c r="I1369"/>
      <c r="J1369"/>
    </row>
    <row r="1370" spans="1:10" x14ac:dyDescent="0.25">
      <c r="A1370"/>
      <c r="B1370"/>
      <c r="C1370"/>
      <c r="D1370"/>
      <c r="E1370"/>
      <c r="F1370"/>
      <c r="G1370"/>
      <c r="H1370"/>
      <c r="I1370"/>
      <c r="J1370"/>
    </row>
    <row r="1371" spans="1:10" x14ac:dyDescent="0.25">
      <c r="A1371"/>
      <c r="B1371"/>
      <c r="C1371"/>
      <c r="D1371"/>
      <c r="E1371"/>
      <c r="F1371"/>
      <c r="G1371"/>
      <c r="H1371"/>
      <c r="I1371"/>
      <c r="J1371"/>
    </row>
    <row r="1372" spans="1:10" x14ac:dyDescent="0.25">
      <c r="A1372"/>
      <c r="B1372"/>
      <c r="C1372"/>
      <c r="D1372"/>
      <c r="E1372"/>
      <c r="F1372"/>
      <c r="G1372"/>
      <c r="H1372"/>
      <c r="I1372"/>
      <c r="J1372"/>
    </row>
    <row r="1373" spans="1:10" x14ac:dyDescent="0.25">
      <c r="A1373"/>
      <c r="B1373"/>
      <c r="C1373"/>
      <c r="D1373"/>
      <c r="E1373"/>
      <c r="F1373"/>
      <c r="G1373"/>
      <c r="H1373"/>
      <c r="I1373"/>
      <c r="J1373"/>
    </row>
    <row r="1374" spans="1:10" x14ac:dyDescent="0.25">
      <c r="A1374"/>
      <c r="B1374"/>
      <c r="C1374"/>
      <c r="D1374"/>
      <c r="E1374"/>
      <c r="F1374"/>
      <c r="G1374"/>
      <c r="H1374"/>
      <c r="I1374"/>
      <c r="J1374"/>
    </row>
    <row r="1375" spans="1:10" x14ac:dyDescent="0.25">
      <c r="A1375"/>
      <c r="B1375"/>
      <c r="C1375"/>
      <c r="D1375"/>
      <c r="E1375"/>
      <c r="F1375"/>
      <c r="G1375"/>
      <c r="H1375"/>
      <c r="I1375"/>
      <c r="J1375"/>
    </row>
    <row r="1376" spans="1:10" x14ac:dyDescent="0.25">
      <c r="A1376"/>
      <c r="B1376"/>
      <c r="C1376"/>
      <c r="D1376"/>
      <c r="E1376"/>
      <c r="F1376"/>
      <c r="G1376"/>
      <c r="H1376"/>
      <c r="I1376"/>
      <c r="J1376"/>
    </row>
    <row r="1377" spans="1:10" x14ac:dyDescent="0.25">
      <c r="A1377"/>
      <c r="B1377"/>
      <c r="C1377"/>
      <c r="D1377"/>
      <c r="E1377"/>
      <c r="F1377"/>
      <c r="G1377"/>
      <c r="H1377"/>
      <c r="I1377"/>
      <c r="J1377"/>
    </row>
    <row r="1378" spans="1:10" x14ac:dyDescent="0.25">
      <c r="A1378"/>
      <c r="B1378"/>
      <c r="C1378"/>
      <c r="D1378"/>
      <c r="E1378"/>
      <c r="F1378"/>
      <c r="G1378"/>
      <c r="H1378"/>
      <c r="I1378"/>
      <c r="J1378"/>
    </row>
    <row r="1379" spans="1:10" x14ac:dyDescent="0.25">
      <c r="A1379"/>
      <c r="B1379"/>
      <c r="C1379"/>
      <c r="D1379"/>
      <c r="E1379"/>
      <c r="F1379"/>
      <c r="G1379"/>
      <c r="H1379"/>
      <c r="I1379"/>
      <c r="J1379"/>
    </row>
    <row r="1380" spans="1:10" x14ac:dyDescent="0.25">
      <c r="A1380"/>
      <c r="B1380"/>
      <c r="C1380"/>
      <c r="D1380"/>
      <c r="E1380"/>
      <c r="F1380"/>
      <c r="G1380"/>
      <c r="H1380"/>
      <c r="I1380"/>
      <c r="J1380"/>
    </row>
    <row r="1381" spans="1:10" x14ac:dyDescent="0.25">
      <c r="A1381"/>
      <c r="B1381"/>
      <c r="C1381"/>
      <c r="D1381"/>
      <c r="E1381"/>
      <c r="F1381"/>
      <c r="G1381"/>
      <c r="H1381"/>
      <c r="I1381"/>
      <c r="J1381"/>
    </row>
    <row r="1382" spans="1:10" x14ac:dyDescent="0.25">
      <c r="A1382"/>
      <c r="B1382"/>
      <c r="C1382"/>
      <c r="D1382"/>
      <c r="E1382"/>
      <c r="F1382"/>
      <c r="G1382"/>
      <c r="H1382"/>
      <c r="I1382"/>
      <c r="J1382"/>
    </row>
    <row r="1383" spans="1:10" x14ac:dyDescent="0.25">
      <c r="A1383"/>
      <c r="B1383"/>
      <c r="C1383"/>
      <c r="D1383"/>
      <c r="E1383"/>
      <c r="F1383"/>
      <c r="G1383"/>
      <c r="H1383"/>
      <c r="I1383"/>
      <c r="J1383"/>
    </row>
    <row r="1384" spans="1:10" x14ac:dyDescent="0.25">
      <c r="A1384"/>
      <c r="B1384"/>
      <c r="C1384"/>
      <c r="D1384"/>
      <c r="E1384"/>
      <c r="F1384"/>
      <c r="G1384"/>
      <c r="H1384"/>
      <c r="I1384"/>
      <c r="J1384"/>
    </row>
    <row r="1385" spans="1:10" x14ac:dyDescent="0.25">
      <c r="A1385"/>
      <c r="B1385"/>
      <c r="C1385"/>
      <c r="D1385"/>
      <c r="E1385"/>
      <c r="F1385"/>
      <c r="G1385"/>
      <c r="H1385"/>
      <c r="I1385"/>
      <c r="J1385"/>
    </row>
    <row r="1386" spans="1:10" x14ac:dyDescent="0.25">
      <c r="A1386"/>
      <c r="B1386"/>
      <c r="C1386"/>
      <c r="D1386"/>
      <c r="E1386"/>
      <c r="F1386"/>
      <c r="G1386"/>
      <c r="H1386"/>
      <c r="I1386"/>
      <c r="J1386"/>
    </row>
    <row r="1387" spans="1:10" x14ac:dyDescent="0.25">
      <c r="A1387"/>
      <c r="B1387"/>
      <c r="C1387"/>
      <c r="D1387"/>
      <c r="E1387"/>
      <c r="F1387"/>
      <c r="G1387"/>
      <c r="H1387"/>
      <c r="I1387"/>
      <c r="J1387"/>
    </row>
    <row r="1388" spans="1:10" x14ac:dyDescent="0.25">
      <c r="A1388"/>
      <c r="B1388"/>
      <c r="C1388"/>
      <c r="D1388"/>
      <c r="E1388"/>
      <c r="F1388"/>
      <c r="G1388"/>
      <c r="H1388"/>
      <c r="I1388"/>
      <c r="J1388"/>
    </row>
    <row r="1389" spans="1:10" x14ac:dyDescent="0.25">
      <c r="A1389"/>
      <c r="B1389"/>
      <c r="C1389"/>
      <c r="D1389"/>
      <c r="E1389"/>
      <c r="F1389"/>
      <c r="G1389"/>
      <c r="H1389"/>
      <c r="I1389"/>
      <c r="J1389"/>
    </row>
    <row r="1390" spans="1:10" x14ac:dyDescent="0.25">
      <c r="A1390"/>
      <c r="B1390"/>
      <c r="C1390"/>
      <c r="D1390"/>
      <c r="E1390"/>
      <c r="F1390"/>
      <c r="G1390"/>
      <c r="H1390"/>
      <c r="I1390"/>
      <c r="J1390"/>
    </row>
    <row r="1391" spans="1:10" x14ac:dyDescent="0.25">
      <c r="A1391"/>
      <c r="B1391"/>
      <c r="C1391"/>
      <c r="D1391"/>
      <c r="E1391"/>
      <c r="F1391"/>
      <c r="G1391"/>
      <c r="H1391"/>
      <c r="I1391"/>
      <c r="J1391"/>
    </row>
    <row r="1392" spans="1:10" x14ac:dyDescent="0.25">
      <c r="A1392"/>
      <c r="B1392"/>
      <c r="C1392"/>
      <c r="D1392"/>
      <c r="E1392"/>
      <c r="F1392"/>
      <c r="G1392"/>
      <c r="H1392"/>
      <c r="I1392"/>
      <c r="J1392"/>
    </row>
    <row r="1393" spans="1:10" x14ac:dyDescent="0.25">
      <c r="A1393"/>
      <c r="B1393"/>
      <c r="C1393"/>
      <c r="D1393"/>
      <c r="E1393"/>
      <c r="F1393"/>
      <c r="G1393"/>
      <c r="H1393"/>
      <c r="I1393"/>
      <c r="J1393"/>
    </row>
    <row r="1394" spans="1:10" x14ac:dyDescent="0.25">
      <c r="A1394"/>
      <c r="B1394"/>
      <c r="C1394"/>
      <c r="D1394"/>
      <c r="E1394"/>
      <c r="F1394"/>
      <c r="G1394"/>
      <c r="H1394"/>
      <c r="I1394"/>
      <c r="J1394"/>
    </row>
    <row r="1395" spans="1:10" x14ac:dyDescent="0.25">
      <c r="A1395"/>
      <c r="B1395"/>
      <c r="C1395"/>
      <c r="D1395"/>
      <c r="E1395"/>
      <c r="F1395"/>
      <c r="G1395"/>
      <c r="H1395"/>
      <c r="I1395"/>
      <c r="J1395"/>
    </row>
    <row r="1396" spans="1:10" x14ac:dyDescent="0.25">
      <c r="A1396"/>
      <c r="B1396"/>
      <c r="C1396"/>
      <c r="D1396"/>
      <c r="E1396"/>
      <c r="F1396"/>
      <c r="G1396"/>
      <c r="H1396"/>
      <c r="I1396"/>
      <c r="J1396"/>
    </row>
    <row r="1397" spans="1:10" x14ac:dyDescent="0.25">
      <c r="A1397"/>
      <c r="B1397"/>
      <c r="C1397"/>
      <c r="D1397"/>
      <c r="E1397"/>
      <c r="F1397"/>
      <c r="G1397"/>
      <c r="H1397"/>
      <c r="I1397"/>
      <c r="J1397"/>
    </row>
    <row r="1398" spans="1:10" x14ac:dyDescent="0.25">
      <c r="A1398"/>
      <c r="B1398"/>
      <c r="C1398"/>
      <c r="D1398"/>
      <c r="E1398"/>
      <c r="F1398"/>
      <c r="G1398"/>
      <c r="H1398"/>
      <c r="I1398"/>
      <c r="J1398"/>
    </row>
    <row r="1399" spans="1:10" x14ac:dyDescent="0.25">
      <c r="A1399"/>
      <c r="B1399"/>
      <c r="C1399"/>
      <c r="D1399"/>
      <c r="E1399"/>
      <c r="F1399"/>
      <c r="G1399"/>
      <c r="H1399"/>
      <c r="I1399"/>
      <c r="J1399"/>
    </row>
    <row r="1400" spans="1:10" x14ac:dyDescent="0.25">
      <c r="A1400"/>
      <c r="B1400"/>
      <c r="C1400"/>
      <c r="D1400"/>
      <c r="E1400"/>
      <c r="F1400"/>
      <c r="G1400"/>
      <c r="H1400"/>
      <c r="I1400"/>
      <c r="J1400"/>
    </row>
    <row r="1401" spans="1:10" x14ac:dyDescent="0.25">
      <c r="A1401"/>
      <c r="B1401"/>
      <c r="C1401"/>
      <c r="D1401"/>
      <c r="E1401"/>
      <c r="F1401"/>
      <c r="G1401"/>
      <c r="H1401"/>
      <c r="I1401"/>
      <c r="J1401"/>
    </row>
    <row r="1402" spans="1:10" x14ac:dyDescent="0.25">
      <c r="A1402"/>
      <c r="B1402"/>
      <c r="C1402"/>
      <c r="D1402"/>
      <c r="E1402"/>
      <c r="F1402"/>
      <c r="G1402"/>
      <c r="H1402"/>
      <c r="I1402"/>
      <c r="J1402"/>
    </row>
    <row r="1403" spans="1:10" x14ac:dyDescent="0.25">
      <c r="A1403"/>
      <c r="B1403"/>
      <c r="C1403"/>
      <c r="D1403"/>
      <c r="E1403"/>
      <c r="F1403"/>
      <c r="G1403"/>
      <c r="H1403"/>
      <c r="I1403"/>
      <c r="J1403"/>
    </row>
    <row r="1404" spans="1:10" x14ac:dyDescent="0.25">
      <c r="A1404"/>
      <c r="B1404"/>
      <c r="C1404"/>
      <c r="D1404"/>
      <c r="E1404"/>
      <c r="F1404"/>
      <c r="G1404"/>
      <c r="H1404"/>
      <c r="I1404"/>
      <c r="J1404"/>
    </row>
    <row r="1405" spans="1:10" x14ac:dyDescent="0.25">
      <c r="A1405"/>
      <c r="B1405"/>
      <c r="C1405"/>
      <c r="D1405"/>
      <c r="E1405"/>
      <c r="F1405"/>
      <c r="G1405"/>
      <c r="H1405"/>
      <c r="I1405"/>
      <c r="J1405"/>
    </row>
    <row r="1406" spans="1:10" x14ac:dyDescent="0.25">
      <c r="A1406"/>
      <c r="B1406"/>
      <c r="C1406"/>
      <c r="D1406"/>
      <c r="E1406"/>
      <c r="F1406"/>
      <c r="G1406"/>
      <c r="H1406"/>
      <c r="I1406"/>
      <c r="J1406"/>
    </row>
    <row r="1407" spans="1:10" x14ac:dyDescent="0.25">
      <c r="A1407"/>
      <c r="B1407"/>
      <c r="C1407"/>
      <c r="D1407"/>
      <c r="E1407"/>
      <c r="F1407"/>
      <c r="G1407"/>
      <c r="H1407"/>
      <c r="I1407"/>
      <c r="J1407"/>
    </row>
    <row r="1408" spans="1:10" x14ac:dyDescent="0.25">
      <c r="A1408"/>
      <c r="B1408"/>
      <c r="C1408"/>
      <c r="D1408"/>
      <c r="E1408"/>
      <c r="F1408"/>
      <c r="G1408"/>
      <c r="H1408"/>
      <c r="I1408"/>
      <c r="J1408"/>
    </row>
    <row r="1409" spans="1:10" x14ac:dyDescent="0.25">
      <c r="A1409"/>
      <c r="B1409"/>
      <c r="C1409"/>
      <c r="D1409"/>
      <c r="E1409"/>
      <c r="F1409"/>
      <c r="G1409"/>
      <c r="H1409"/>
      <c r="I1409"/>
      <c r="J1409"/>
    </row>
    <row r="1410" spans="1:10" x14ac:dyDescent="0.25">
      <c r="A1410"/>
      <c r="B1410"/>
      <c r="C1410"/>
      <c r="D1410"/>
      <c r="E1410"/>
      <c r="F1410"/>
      <c r="G1410"/>
      <c r="H1410"/>
      <c r="I1410"/>
      <c r="J1410"/>
    </row>
    <row r="1411" spans="1:10" x14ac:dyDescent="0.25">
      <c r="A1411"/>
      <c r="B1411"/>
      <c r="C1411"/>
      <c r="D1411"/>
      <c r="E1411"/>
      <c r="F1411"/>
      <c r="G1411"/>
      <c r="H1411"/>
      <c r="I1411"/>
      <c r="J1411"/>
    </row>
    <row r="1412" spans="1:10" x14ac:dyDescent="0.25">
      <c r="A1412"/>
      <c r="B1412"/>
      <c r="C1412"/>
      <c r="D1412"/>
      <c r="E1412"/>
      <c r="F1412"/>
      <c r="G1412"/>
      <c r="H1412"/>
      <c r="I1412"/>
      <c r="J1412"/>
    </row>
    <row r="1413" spans="1:10" x14ac:dyDescent="0.25">
      <c r="A1413"/>
      <c r="B1413"/>
      <c r="C1413"/>
      <c r="D1413"/>
      <c r="E1413"/>
      <c r="F1413"/>
      <c r="G1413"/>
      <c r="H1413"/>
      <c r="I1413"/>
      <c r="J1413"/>
    </row>
    <row r="1414" spans="1:10" x14ac:dyDescent="0.25">
      <c r="A1414"/>
      <c r="B1414"/>
      <c r="C1414"/>
      <c r="D1414"/>
      <c r="E1414"/>
      <c r="F1414"/>
      <c r="G1414"/>
      <c r="H1414"/>
      <c r="I1414"/>
      <c r="J1414"/>
    </row>
    <row r="1415" spans="1:10" x14ac:dyDescent="0.25">
      <c r="A1415"/>
      <c r="B1415"/>
      <c r="C1415"/>
      <c r="D1415"/>
      <c r="E1415"/>
      <c r="F1415"/>
      <c r="G1415"/>
      <c r="H1415"/>
      <c r="I1415"/>
      <c r="J1415"/>
    </row>
    <row r="1416" spans="1:10" x14ac:dyDescent="0.25">
      <c r="A1416"/>
      <c r="B1416"/>
      <c r="C1416"/>
      <c r="D1416"/>
      <c r="E1416"/>
      <c r="F1416"/>
      <c r="G1416"/>
      <c r="H1416"/>
      <c r="I1416"/>
      <c r="J1416"/>
    </row>
    <row r="1417" spans="1:10" x14ac:dyDescent="0.25">
      <c r="A1417"/>
      <c r="B1417"/>
      <c r="C1417"/>
      <c r="D1417"/>
      <c r="E1417"/>
      <c r="F1417"/>
      <c r="G1417"/>
      <c r="H1417"/>
      <c r="I1417"/>
      <c r="J1417"/>
    </row>
    <row r="1418" spans="1:10" x14ac:dyDescent="0.25">
      <c r="A1418"/>
      <c r="B1418"/>
      <c r="C1418"/>
      <c r="D1418"/>
      <c r="E1418"/>
      <c r="F1418"/>
      <c r="G1418"/>
      <c r="H1418"/>
      <c r="I1418"/>
      <c r="J1418"/>
    </row>
    <row r="1419" spans="1:10" x14ac:dyDescent="0.25">
      <c r="A1419"/>
      <c r="B1419"/>
      <c r="C1419"/>
      <c r="D1419"/>
      <c r="E1419"/>
      <c r="F1419"/>
      <c r="G1419"/>
      <c r="H1419"/>
      <c r="I1419"/>
      <c r="J1419"/>
    </row>
    <row r="1420" spans="1:10" x14ac:dyDescent="0.25">
      <c r="A1420"/>
      <c r="B1420"/>
      <c r="C1420"/>
      <c r="D1420"/>
      <c r="E1420"/>
      <c r="F1420"/>
      <c r="G1420"/>
      <c r="H1420"/>
      <c r="I1420"/>
      <c r="J1420"/>
    </row>
    <row r="1421" spans="1:10" x14ac:dyDescent="0.25">
      <c r="A1421"/>
      <c r="B1421"/>
      <c r="C1421"/>
      <c r="D1421"/>
      <c r="E1421"/>
      <c r="F1421"/>
      <c r="G1421"/>
      <c r="H1421"/>
      <c r="I1421"/>
      <c r="J1421"/>
    </row>
    <row r="1422" spans="1:10" x14ac:dyDescent="0.25">
      <c r="A1422"/>
      <c r="B1422"/>
      <c r="C1422"/>
      <c r="D1422"/>
      <c r="E1422"/>
      <c r="F1422"/>
      <c r="G1422"/>
      <c r="H1422"/>
      <c r="I1422"/>
      <c r="J1422"/>
    </row>
    <row r="1423" spans="1:10" x14ac:dyDescent="0.25">
      <c r="A1423"/>
      <c r="B1423"/>
      <c r="C1423"/>
      <c r="D1423"/>
      <c r="E1423"/>
      <c r="F1423"/>
      <c r="G1423"/>
      <c r="H1423"/>
      <c r="I1423"/>
      <c r="J1423"/>
    </row>
    <row r="1424" spans="1:10" x14ac:dyDescent="0.25">
      <c r="A1424"/>
      <c r="B1424"/>
      <c r="C1424"/>
      <c r="D1424"/>
      <c r="E1424"/>
      <c r="F1424"/>
      <c r="G1424"/>
      <c r="H1424"/>
      <c r="I1424"/>
      <c r="J1424"/>
    </row>
    <row r="1425" spans="1:10" x14ac:dyDescent="0.25">
      <c r="A1425"/>
      <c r="B1425"/>
      <c r="C1425"/>
      <c r="D1425"/>
      <c r="E1425"/>
      <c r="F1425"/>
      <c r="G1425"/>
      <c r="H1425"/>
      <c r="I1425"/>
      <c r="J1425"/>
    </row>
    <row r="1426" spans="1:10" x14ac:dyDescent="0.25">
      <c r="A1426"/>
      <c r="B1426"/>
      <c r="C1426"/>
      <c r="D1426"/>
      <c r="E1426"/>
      <c r="F1426"/>
      <c r="G1426"/>
      <c r="H1426"/>
      <c r="I1426"/>
      <c r="J1426"/>
    </row>
    <row r="1427" spans="1:10" x14ac:dyDescent="0.25">
      <c r="A1427"/>
      <c r="B1427"/>
      <c r="C1427"/>
      <c r="D1427"/>
      <c r="E1427"/>
      <c r="F1427"/>
      <c r="G1427"/>
      <c r="H1427"/>
      <c r="I1427"/>
      <c r="J1427"/>
    </row>
    <row r="1428" spans="1:10" x14ac:dyDescent="0.25">
      <c r="A1428"/>
      <c r="B1428"/>
      <c r="C1428"/>
      <c r="D1428"/>
      <c r="E1428"/>
      <c r="F1428"/>
      <c r="G1428"/>
      <c r="H1428"/>
      <c r="I1428"/>
      <c r="J1428"/>
    </row>
    <row r="1429" spans="1:10" x14ac:dyDescent="0.25">
      <c r="A1429"/>
      <c r="B1429"/>
      <c r="C1429"/>
      <c r="D1429"/>
      <c r="E1429"/>
      <c r="F1429"/>
      <c r="G1429"/>
      <c r="H1429"/>
      <c r="I1429"/>
      <c r="J1429"/>
    </row>
    <row r="1430" spans="1:10" x14ac:dyDescent="0.25">
      <c r="A1430"/>
      <c r="B1430"/>
      <c r="C1430"/>
      <c r="D1430"/>
      <c r="E1430"/>
      <c r="F1430"/>
      <c r="G1430"/>
      <c r="H1430"/>
      <c r="I1430"/>
      <c r="J1430"/>
    </row>
    <row r="1431" spans="1:10" x14ac:dyDescent="0.25">
      <c r="A1431"/>
      <c r="B1431"/>
      <c r="C1431"/>
      <c r="D1431"/>
      <c r="E1431"/>
      <c r="F1431"/>
      <c r="G1431"/>
      <c r="H1431"/>
      <c r="I1431"/>
      <c r="J1431"/>
    </row>
    <row r="1432" spans="1:10" x14ac:dyDescent="0.25">
      <c r="A1432"/>
      <c r="B1432"/>
      <c r="C1432"/>
      <c r="D1432"/>
      <c r="E1432"/>
      <c r="F1432"/>
      <c r="G1432"/>
      <c r="H1432"/>
      <c r="I1432"/>
      <c r="J1432"/>
    </row>
    <row r="1433" spans="1:10" x14ac:dyDescent="0.25">
      <c r="A1433"/>
      <c r="B1433"/>
      <c r="C1433"/>
      <c r="D1433"/>
      <c r="E1433"/>
      <c r="F1433"/>
      <c r="G1433"/>
      <c r="H1433"/>
      <c r="I1433"/>
      <c r="J1433"/>
    </row>
    <row r="1434" spans="1:10" x14ac:dyDescent="0.25">
      <c r="A1434"/>
      <c r="B1434"/>
      <c r="C1434"/>
      <c r="D1434"/>
      <c r="E1434"/>
      <c r="F1434"/>
      <c r="G1434"/>
      <c r="H1434"/>
      <c r="I1434"/>
      <c r="J1434"/>
    </row>
    <row r="1435" spans="1:10" x14ac:dyDescent="0.25">
      <c r="A1435"/>
      <c r="B1435"/>
      <c r="C1435"/>
      <c r="D1435"/>
      <c r="E1435"/>
      <c r="F1435"/>
      <c r="G1435"/>
      <c r="H1435"/>
      <c r="I1435"/>
      <c r="J1435"/>
    </row>
    <row r="1436" spans="1:10" x14ac:dyDescent="0.25">
      <c r="A1436"/>
      <c r="B1436"/>
      <c r="C1436"/>
      <c r="D1436"/>
      <c r="E1436"/>
      <c r="F1436"/>
      <c r="G1436"/>
      <c r="H1436"/>
      <c r="I1436"/>
      <c r="J1436"/>
    </row>
    <row r="1437" spans="1:10" x14ac:dyDescent="0.25">
      <c r="A1437"/>
      <c r="B1437"/>
      <c r="C1437"/>
      <c r="D1437"/>
      <c r="E1437"/>
      <c r="F1437"/>
      <c r="G1437"/>
      <c r="H1437"/>
      <c r="I1437"/>
      <c r="J1437"/>
    </row>
    <row r="1438" spans="1:10" x14ac:dyDescent="0.25">
      <c r="A1438"/>
      <c r="B1438"/>
      <c r="C1438"/>
      <c r="D1438"/>
      <c r="E1438"/>
      <c r="F1438"/>
      <c r="G1438"/>
      <c r="H1438"/>
      <c r="I1438"/>
      <c r="J1438"/>
    </row>
    <row r="1439" spans="1:10" x14ac:dyDescent="0.25">
      <c r="A1439"/>
      <c r="B1439"/>
      <c r="C1439"/>
      <c r="D1439"/>
      <c r="E1439"/>
      <c r="F1439"/>
      <c r="G1439"/>
      <c r="H1439"/>
      <c r="I1439"/>
      <c r="J1439"/>
    </row>
    <row r="1440" spans="1:10" x14ac:dyDescent="0.25">
      <c r="A1440"/>
      <c r="B1440"/>
      <c r="C1440"/>
      <c r="D1440"/>
      <c r="E1440"/>
      <c r="F1440"/>
      <c r="G1440"/>
      <c r="H1440"/>
      <c r="I1440"/>
      <c r="J1440"/>
    </row>
    <row r="1441" spans="1:10" x14ac:dyDescent="0.25">
      <c r="A1441"/>
      <c r="B1441"/>
      <c r="C1441"/>
      <c r="D1441"/>
      <c r="E1441"/>
      <c r="F1441"/>
      <c r="G1441"/>
      <c r="H1441"/>
      <c r="I1441"/>
      <c r="J1441"/>
    </row>
    <row r="1442" spans="1:10" x14ac:dyDescent="0.25">
      <c r="A1442"/>
      <c r="B1442"/>
      <c r="C1442"/>
      <c r="D1442"/>
      <c r="E1442"/>
      <c r="F1442"/>
      <c r="G1442"/>
      <c r="H1442"/>
      <c r="I1442"/>
      <c r="J1442"/>
    </row>
    <row r="1443" spans="1:10" x14ac:dyDescent="0.25">
      <c r="A1443"/>
      <c r="B1443"/>
      <c r="C1443"/>
      <c r="D1443"/>
      <c r="E1443"/>
      <c r="F1443"/>
      <c r="G1443"/>
      <c r="H1443"/>
      <c r="I1443"/>
      <c r="J1443"/>
    </row>
    <row r="1444" spans="1:10" x14ac:dyDescent="0.25">
      <c r="A1444"/>
      <c r="B1444"/>
      <c r="C1444"/>
      <c r="D1444"/>
      <c r="E1444"/>
      <c r="F1444"/>
      <c r="G1444"/>
      <c r="H1444"/>
      <c r="I1444"/>
      <c r="J1444"/>
    </row>
    <row r="1445" spans="1:10" x14ac:dyDescent="0.25">
      <c r="A1445"/>
      <c r="B1445"/>
      <c r="C1445"/>
      <c r="D1445"/>
      <c r="E1445"/>
      <c r="F1445"/>
      <c r="G1445"/>
      <c r="H1445"/>
      <c r="I1445"/>
      <c r="J1445"/>
    </row>
    <row r="1446" spans="1:10" x14ac:dyDescent="0.25">
      <c r="A1446"/>
      <c r="B1446"/>
      <c r="C1446"/>
      <c r="D1446"/>
      <c r="E1446"/>
      <c r="F1446"/>
      <c r="G1446"/>
      <c r="H1446"/>
      <c r="I1446"/>
      <c r="J1446"/>
    </row>
    <row r="1447" spans="1:10" x14ac:dyDescent="0.25">
      <c r="A1447"/>
      <c r="B1447"/>
      <c r="C1447"/>
      <c r="D1447"/>
      <c r="E1447"/>
      <c r="F1447"/>
      <c r="G1447"/>
      <c r="H1447"/>
      <c r="I1447"/>
      <c r="J1447"/>
    </row>
    <row r="1448" spans="1:10" x14ac:dyDescent="0.25">
      <c r="A1448"/>
      <c r="B1448"/>
      <c r="C1448"/>
      <c r="D1448"/>
      <c r="E1448"/>
      <c r="F1448"/>
      <c r="G1448"/>
      <c r="H1448"/>
      <c r="I1448"/>
      <c r="J1448"/>
    </row>
    <row r="1449" spans="1:10" x14ac:dyDescent="0.25">
      <c r="A1449"/>
      <c r="B1449"/>
      <c r="C1449"/>
      <c r="D1449"/>
      <c r="E1449"/>
      <c r="F1449"/>
      <c r="G1449"/>
      <c r="H1449"/>
      <c r="I1449"/>
      <c r="J1449"/>
    </row>
    <row r="1450" spans="1:10" x14ac:dyDescent="0.25">
      <c r="A1450"/>
      <c r="B1450"/>
      <c r="C1450"/>
      <c r="D1450"/>
      <c r="E1450"/>
      <c r="F1450"/>
      <c r="G1450"/>
      <c r="H1450"/>
      <c r="I1450"/>
      <c r="J1450"/>
    </row>
    <row r="1451" spans="1:10" x14ac:dyDescent="0.25">
      <c r="A1451"/>
      <c r="B1451"/>
      <c r="C1451"/>
      <c r="D1451"/>
      <c r="E1451"/>
      <c r="F1451"/>
      <c r="G1451"/>
      <c r="H1451"/>
      <c r="I1451"/>
      <c r="J1451"/>
    </row>
    <row r="1452" spans="1:10" x14ac:dyDescent="0.25">
      <c r="A1452"/>
      <c r="B1452"/>
      <c r="C1452"/>
      <c r="D1452"/>
      <c r="E1452"/>
      <c r="F1452"/>
      <c r="G1452"/>
      <c r="H1452"/>
      <c r="I1452"/>
      <c r="J1452"/>
    </row>
    <row r="1453" spans="1:10" x14ac:dyDescent="0.25">
      <c r="A1453"/>
      <c r="B1453"/>
      <c r="C1453"/>
      <c r="D1453"/>
      <c r="E1453"/>
      <c r="F1453"/>
      <c r="G1453"/>
      <c r="H1453"/>
      <c r="I1453"/>
      <c r="J1453"/>
    </row>
    <row r="1454" spans="1:10" x14ac:dyDescent="0.25">
      <c r="A1454"/>
      <c r="B1454"/>
      <c r="C1454"/>
      <c r="D1454"/>
      <c r="E1454"/>
      <c r="F1454"/>
      <c r="G1454"/>
      <c r="H1454"/>
      <c r="I1454"/>
      <c r="J1454"/>
    </row>
    <row r="1455" spans="1:10" x14ac:dyDescent="0.25">
      <c r="A1455"/>
      <c r="B1455"/>
      <c r="C1455"/>
      <c r="D1455"/>
      <c r="E1455"/>
      <c r="F1455"/>
      <c r="G1455"/>
      <c r="H1455"/>
      <c r="I1455"/>
      <c r="J1455"/>
    </row>
    <row r="1456" spans="1:10" x14ac:dyDescent="0.25">
      <c r="A1456"/>
      <c r="B1456"/>
      <c r="C1456"/>
      <c r="D1456"/>
      <c r="E1456"/>
      <c r="F1456"/>
      <c r="G1456"/>
      <c r="H1456"/>
      <c r="I1456"/>
      <c r="J1456"/>
    </row>
    <row r="1457" spans="1:10" x14ac:dyDescent="0.25">
      <c r="A1457"/>
      <c r="B1457"/>
      <c r="C1457"/>
      <c r="D1457"/>
      <c r="E1457"/>
      <c r="F1457"/>
      <c r="G1457"/>
      <c r="H1457"/>
      <c r="I1457"/>
      <c r="J1457"/>
    </row>
    <row r="1458" spans="1:10" x14ac:dyDescent="0.25">
      <c r="A1458"/>
      <c r="B1458"/>
      <c r="C1458"/>
      <c r="D1458"/>
      <c r="E1458"/>
      <c r="F1458"/>
      <c r="G1458"/>
      <c r="H1458"/>
      <c r="I1458"/>
      <c r="J1458"/>
    </row>
    <row r="1459" spans="1:10" x14ac:dyDescent="0.25">
      <c r="A1459"/>
      <c r="B1459"/>
      <c r="C1459"/>
      <c r="D1459"/>
      <c r="E1459"/>
      <c r="F1459"/>
      <c r="G1459"/>
      <c r="H1459"/>
      <c r="I1459"/>
      <c r="J1459"/>
    </row>
    <row r="1460" spans="1:10" x14ac:dyDescent="0.25">
      <c r="A1460"/>
      <c r="B1460"/>
      <c r="C1460"/>
      <c r="D1460"/>
      <c r="E1460"/>
      <c r="F1460"/>
      <c r="G1460"/>
      <c r="H1460"/>
      <c r="I1460"/>
      <c r="J1460"/>
    </row>
    <row r="1461" spans="1:10" x14ac:dyDescent="0.25">
      <c r="A1461"/>
      <c r="B1461"/>
      <c r="C1461"/>
      <c r="D1461"/>
      <c r="E1461"/>
      <c r="F1461"/>
      <c r="G1461"/>
      <c r="H1461"/>
      <c r="I1461"/>
      <c r="J1461"/>
    </row>
    <row r="1462" spans="1:10" x14ac:dyDescent="0.25">
      <c r="A1462"/>
      <c r="B1462"/>
      <c r="C1462"/>
      <c r="D1462"/>
      <c r="E1462"/>
      <c r="F1462"/>
      <c r="G1462"/>
      <c r="H1462"/>
      <c r="I1462"/>
      <c r="J1462"/>
    </row>
    <row r="1463" spans="1:10" x14ac:dyDescent="0.25">
      <c r="A1463"/>
      <c r="B1463"/>
      <c r="C1463"/>
      <c r="D1463"/>
      <c r="E1463"/>
      <c r="F1463"/>
      <c r="G1463"/>
      <c r="H1463"/>
      <c r="I1463"/>
      <c r="J1463"/>
    </row>
    <row r="1464" spans="1:10" x14ac:dyDescent="0.25">
      <c r="A1464"/>
      <c r="B1464"/>
      <c r="C1464"/>
      <c r="D1464"/>
      <c r="E1464"/>
      <c r="F1464"/>
      <c r="G1464"/>
      <c r="H1464"/>
      <c r="I1464"/>
      <c r="J1464"/>
    </row>
    <row r="1465" spans="1:10" x14ac:dyDescent="0.25">
      <c r="A1465"/>
      <c r="B1465"/>
      <c r="C1465"/>
      <c r="D1465"/>
      <c r="E1465"/>
      <c r="F1465"/>
      <c r="G1465"/>
      <c r="H1465"/>
      <c r="I1465"/>
      <c r="J1465"/>
    </row>
    <row r="1466" spans="1:10" x14ac:dyDescent="0.25">
      <c r="A1466"/>
      <c r="B1466"/>
      <c r="C1466"/>
      <c r="D1466"/>
      <c r="E1466"/>
      <c r="F1466"/>
      <c r="G1466"/>
      <c r="H1466"/>
      <c r="I1466"/>
      <c r="J1466"/>
    </row>
    <row r="1467" spans="1:10" x14ac:dyDescent="0.25">
      <c r="A1467"/>
      <c r="B1467"/>
      <c r="C1467"/>
      <c r="D1467"/>
      <c r="E1467"/>
      <c r="F1467"/>
      <c r="G1467"/>
      <c r="H1467"/>
      <c r="I1467"/>
      <c r="J1467"/>
    </row>
    <row r="1468" spans="1:10" x14ac:dyDescent="0.25">
      <c r="A1468"/>
      <c r="B1468"/>
      <c r="C1468"/>
      <c r="D1468"/>
      <c r="E1468"/>
      <c r="F1468"/>
      <c r="G1468"/>
      <c r="H1468"/>
      <c r="I1468"/>
      <c r="J1468"/>
    </row>
    <row r="1469" spans="1:10" x14ac:dyDescent="0.25">
      <c r="A1469"/>
      <c r="B1469"/>
      <c r="C1469"/>
      <c r="D1469"/>
      <c r="E1469"/>
      <c r="F1469"/>
      <c r="G1469"/>
      <c r="H1469"/>
      <c r="I1469"/>
      <c r="J1469"/>
    </row>
    <row r="1470" spans="1:10" x14ac:dyDescent="0.25">
      <c r="A1470"/>
      <c r="B1470"/>
      <c r="C1470"/>
      <c r="D1470"/>
      <c r="E1470"/>
      <c r="F1470"/>
      <c r="G1470"/>
      <c r="H1470"/>
      <c r="I1470"/>
      <c r="J1470"/>
    </row>
    <row r="1471" spans="1:10" x14ac:dyDescent="0.25">
      <c r="A1471"/>
      <c r="B1471"/>
      <c r="C1471"/>
      <c r="D1471"/>
      <c r="E1471"/>
      <c r="F1471"/>
      <c r="G1471"/>
      <c r="H1471"/>
      <c r="I1471"/>
      <c r="J1471"/>
    </row>
    <row r="1472" spans="1:10" x14ac:dyDescent="0.25">
      <c r="A1472"/>
      <c r="B1472"/>
      <c r="C1472"/>
      <c r="D1472"/>
      <c r="E1472"/>
      <c r="F1472"/>
      <c r="G1472"/>
      <c r="H1472"/>
      <c r="I1472"/>
      <c r="J1472"/>
    </row>
    <row r="1473" spans="1:10" x14ac:dyDescent="0.25">
      <c r="A1473"/>
      <c r="B1473"/>
      <c r="C1473"/>
      <c r="D1473"/>
      <c r="E1473"/>
      <c r="F1473"/>
      <c r="G1473"/>
      <c r="H1473"/>
      <c r="I1473"/>
      <c r="J1473"/>
    </row>
    <row r="1474" spans="1:10" x14ac:dyDescent="0.25">
      <c r="A1474"/>
      <c r="B1474"/>
      <c r="C1474"/>
      <c r="D1474"/>
      <c r="E1474"/>
      <c r="F1474"/>
      <c r="G1474"/>
      <c r="H1474"/>
      <c r="I1474"/>
      <c r="J1474"/>
    </row>
    <row r="1475" spans="1:10" x14ac:dyDescent="0.25">
      <c r="A1475"/>
      <c r="B1475"/>
      <c r="C1475"/>
      <c r="D1475"/>
      <c r="E1475"/>
      <c r="F1475"/>
      <c r="G1475"/>
      <c r="H1475"/>
      <c r="I1475"/>
      <c r="J1475"/>
    </row>
    <row r="1476" spans="1:10" x14ac:dyDescent="0.25">
      <c r="A1476"/>
      <c r="B1476"/>
      <c r="C1476"/>
      <c r="D1476"/>
      <c r="E1476"/>
      <c r="F1476"/>
      <c r="G1476"/>
      <c r="H1476"/>
      <c r="I1476"/>
      <c r="J1476"/>
    </row>
    <row r="1477" spans="1:10" x14ac:dyDescent="0.25">
      <c r="A1477"/>
      <c r="B1477"/>
      <c r="C1477"/>
      <c r="D1477"/>
      <c r="E1477"/>
      <c r="F1477"/>
      <c r="G1477"/>
      <c r="H1477"/>
      <c r="I1477"/>
      <c r="J1477"/>
    </row>
    <row r="1478" spans="1:10" x14ac:dyDescent="0.25">
      <c r="A1478"/>
      <c r="B1478"/>
      <c r="C1478"/>
      <c r="D1478"/>
      <c r="E1478"/>
      <c r="F1478"/>
      <c r="G1478"/>
      <c r="H1478"/>
      <c r="I1478"/>
      <c r="J1478"/>
    </row>
    <row r="1479" spans="1:10" x14ac:dyDescent="0.25">
      <c r="A1479"/>
      <c r="B1479"/>
      <c r="C1479"/>
      <c r="D1479"/>
      <c r="E1479"/>
      <c r="F1479"/>
      <c r="G1479"/>
      <c r="H1479"/>
      <c r="I1479"/>
      <c r="J1479"/>
    </row>
    <row r="1480" spans="1:10" x14ac:dyDescent="0.25">
      <c r="A1480"/>
      <c r="B1480"/>
      <c r="C1480"/>
      <c r="D1480"/>
      <c r="E1480"/>
      <c r="F1480"/>
      <c r="G1480"/>
      <c r="H1480"/>
      <c r="I1480"/>
      <c r="J1480"/>
    </row>
    <row r="1481" spans="1:10" x14ac:dyDescent="0.25">
      <c r="A1481"/>
      <c r="B1481"/>
      <c r="C1481"/>
      <c r="D1481"/>
      <c r="E1481"/>
      <c r="F1481"/>
      <c r="G1481"/>
      <c r="H1481"/>
      <c r="I1481"/>
      <c r="J1481"/>
    </row>
    <row r="1482" spans="1:10" x14ac:dyDescent="0.25">
      <c r="A1482"/>
      <c r="B1482"/>
      <c r="C1482"/>
      <c r="D1482"/>
      <c r="E1482"/>
      <c r="F1482"/>
      <c r="G1482"/>
      <c r="H1482"/>
      <c r="I1482"/>
      <c r="J1482"/>
    </row>
    <row r="1483" spans="1:10" x14ac:dyDescent="0.25">
      <c r="A1483"/>
      <c r="B1483"/>
      <c r="C1483"/>
      <c r="D1483"/>
      <c r="E1483"/>
      <c r="F1483"/>
      <c r="G1483"/>
      <c r="H1483"/>
      <c r="I1483"/>
      <c r="J1483"/>
    </row>
    <row r="1484" spans="1:10" x14ac:dyDescent="0.25">
      <c r="A1484"/>
      <c r="B1484"/>
      <c r="C1484"/>
      <c r="D1484"/>
      <c r="E1484"/>
      <c r="F1484"/>
      <c r="G1484"/>
      <c r="H1484"/>
      <c r="I1484"/>
      <c r="J1484"/>
    </row>
    <row r="1485" spans="1:10" x14ac:dyDescent="0.25">
      <c r="A1485"/>
      <c r="B1485"/>
      <c r="C1485"/>
      <c r="D1485"/>
      <c r="E1485"/>
      <c r="F1485"/>
      <c r="G1485"/>
      <c r="H1485"/>
      <c r="I1485"/>
      <c r="J1485"/>
    </row>
    <row r="1486" spans="1:10" x14ac:dyDescent="0.25">
      <c r="A1486"/>
      <c r="B1486"/>
      <c r="C1486"/>
      <c r="D1486"/>
      <c r="E1486"/>
      <c r="F1486"/>
      <c r="G1486"/>
      <c r="H1486"/>
      <c r="I1486"/>
      <c r="J1486"/>
    </row>
    <row r="1487" spans="1:10" x14ac:dyDescent="0.25">
      <c r="A1487"/>
      <c r="B1487"/>
      <c r="C1487"/>
      <c r="D1487"/>
      <c r="E1487"/>
      <c r="F1487"/>
      <c r="G1487"/>
      <c r="H1487"/>
      <c r="I1487"/>
      <c r="J1487"/>
    </row>
    <row r="1488" spans="1:10" x14ac:dyDescent="0.25">
      <c r="A1488"/>
      <c r="B1488"/>
      <c r="C1488"/>
      <c r="D1488"/>
      <c r="E1488"/>
      <c r="F1488"/>
      <c r="G1488"/>
      <c r="H1488"/>
      <c r="I1488"/>
      <c r="J1488"/>
    </row>
    <row r="1489" spans="1:10" x14ac:dyDescent="0.25">
      <c r="A1489"/>
      <c r="B1489"/>
      <c r="C1489"/>
      <c r="D1489"/>
      <c r="E1489"/>
      <c r="F1489"/>
      <c r="G1489"/>
      <c r="H1489"/>
      <c r="I1489"/>
      <c r="J1489"/>
    </row>
    <row r="1490" spans="1:10" x14ac:dyDescent="0.25">
      <c r="A1490"/>
      <c r="B1490"/>
      <c r="C1490"/>
      <c r="D1490"/>
      <c r="E1490"/>
      <c r="F1490"/>
      <c r="G1490"/>
      <c r="H1490"/>
      <c r="I1490"/>
      <c r="J1490"/>
    </row>
    <row r="1491" spans="1:10" x14ac:dyDescent="0.25">
      <c r="A1491"/>
      <c r="B1491"/>
      <c r="C1491"/>
      <c r="D1491"/>
      <c r="E1491"/>
      <c r="F1491"/>
      <c r="G1491"/>
      <c r="H1491"/>
      <c r="I1491"/>
      <c r="J1491"/>
    </row>
    <row r="1492" spans="1:10" x14ac:dyDescent="0.25">
      <c r="A1492"/>
      <c r="B1492"/>
      <c r="C1492"/>
      <c r="D1492"/>
      <c r="E1492"/>
      <c r="F1492"/>
      <c r="G1492"/>
      <c r="H1492"/>
      <c r="I1492"/>
      <c r="J1492"/>
    </row>
    <row r="1493" spans="1:10" x14ac:dyDescent="0.25">
      <c r="A1493"/>
      <c r="B1493"/>
      <c r="C1493"/>
      <c r="D1493"/>
      <c r="E1493"/>
      <c r="F1493"/>
      <c r="G1493"/>
      <c r="H1493"/>
      <c r="I1493"/>
      <c r="J1493"/>
    </row>
    <row r="1494" spans="1:10" x14ac:dyDescent="0.25">
      <c r="A1494"/>
      <c r="B1494"/>
      <c r="C1494"/>
      <c r="D1494"/>
      <c r="E1494"/>
      <c r="F1494"/>
      <c r="G1494"/>
      <c r="H1494"/>
      <c r="I1494"/>
      <c r="J1494"/>
    </row>
    <row r="1495" spans="1:10" x14ac:dyDescent="0.25">
      <c r="A1495"/>
      <c r="B1495"/>
      <c r="C1495"/>
      <c r="D1495"/>
      <c r="E1495"/>
      <c r="F1495"/>
      <c r="G1495"/>
      <c r="H1495"/>
      <c r="I1495"/>
      <c r="J1495"/>
    </row>
    <row r="1496" spans="1:10" x14ac:dyDescent="0.25">
      <c r="A1496"/>
      <c r="B1496"/>
      <c r="C1496"/>
      <c r="D1496"/>
      <c r="E1496"/>
      <c r="F1496"/>
      <c r="G1496"/>
      <c r="H1496"/>
      <c r="I1496"/>
      <c r="J1496"/>
    </row>
    <row r="1497" spans="1:10" x14ac:dyDescent="0.25">
      <c r="A1497"/>
      <c r="B1497"/>
      <c r="C1497"/>
      <c r="D1497"/>
      <c r="E1497"/>
      <c r="F1497"/>
      <c r="G1497"/>
      <c r="H1497"/>
      <c r="I1497"/>
      <c r="J1497"/>
    </row>
    <row r="1498" spans="1:10" x14ac:dyDescent="0.25">
      <c r="A1498"/>
      <c r="B1498"/>
      <c r="C1498"/>
      <c r="D1498"/>
      <c r="E1498"/>
      <c r="F1498"/>
      <c r="G1498"/>
      <c r="H1498"/>
      <c r="I1498"/>
      <c r="J1498"/>
    </row>
    <row r="1499" spans="1:10" x14ac:dyDescent="0.25">
      <c r="A1499"/>
      <c r="B1499"/>
      <c r="C1499"/>
      <c r="D1499"/>
      <c r="E1499"/>
      <c r="F1499"/>
      <c r="G1499"/>
      <c r="H1499"/>
      <c r="I1499"/>
      <c r="J1499"/>
    </row>
    <row r="1500" spans="1:10" x14ac:dyDescent="0.25">
      <c r="A1500"/>
      <c r="B1500"/>
      <c r="C1500"/>
      <c r="D1500"/>
      <c r="E1500"/>
      <c r="F1500"/>
      <c r="G1500"/>
      <c r="H1500"/>
      <c r="I1500"/>
      <c r="J1500"/>
    </row>
    <row r="1501" spans="1:10" x14ac:dyDescent="0.25">
      <c r="A1501"/>
      <c r="B1501"/>
      <c r="C1501"/>
      <c r="D1501"/>
      <c r="E1501"/>
      <c r="F1501"/>
      <c r="G1501"/>
      <c r="H1501"/>
      <c r="I1501"/>
      <c r="J1501"/>
    </row>
    <row r="1502" spans="1:10" x14ac:dyDescent="0.25">
      <c r="A1502"/>
      <c r="B1502"/>
      <c r="C1502"/>
      <c r="D1502"/>
      <c r="E1502"/>
      <c r="F1502"/>
      <c r="G1502"/>
      <c r="H1502"/>
      <c r="I1502"/>
      <c r="J1502"/>
    </row>
    <row r="1503" spans="1:10" x14ac:dyDescent="0.25">
      <c r="A1503"/>
      <c r="B1503"/>
      <c r="C1503"/>
      <c r="D1503"/>
      <c r="E1503"/>
      <c r="F1503"/>
      <c r="G1503"/>
      <c r="H1503"/>
      <c r="I1503"/>
      <c r="J1503"/>
    </row>
    <row r="1504" spans="1:10" x14ac:dyDescent="0.25">
      <c r="A1504"/>
      <c r="B1504"/>
      <c r="C1504"/>
      <c r="D1504"/>
      <c r="E1504"/>
      <c r="F1504"/>
      <c r="G1504"/>
      <c r="H1504"/>
      <c r="I1504"/>
      <c r="J1504"/>
    </row>
    <row r="1505" spans="1:10" x14ac:dyDescent="0.25">
      <c r="A1505"/>
      <c r="B1505"/>
      <c r="C1505"/>
      <c r="D1505"/>
      <c r="E1505"/>
      <c r="F1505"/>
      <c r="G1505"/>
      <c r="H1505"/>
      <c r="I1505"/>
      <c r="J1505"/>
    </row>
    <row r="1506" spans="1:10" x14ac:dyDescent="0.25">
      <c r="A1506"/>
      <c r="B1506"/>
      <c r="C1506"/>
      <c r="D1506"/>
      <c r="E1506"/>
      <c r="F1506"/>
      <c r="G1506"/>
      <c r="H1506"/>
      <c r="I1506"/>
      <c r="J1506"/>
    </row>
    <row r="1507" spans="1:10" x14ac:dyDescent="0.25">
      <c r="A1507"/>
      <c r="B1507"/>
      <c r="C1507"/>
      <c r="D1507"/>
      <c r="E1507"/>
      <c r="F1507"/>
      <c r="G1507"/>
      <c r="H1507"/>
      <c r="I1507"/>
      <c r="J1507"/>
    </row>
    <row r="1508" spans="1:10" x14ac:dyDescent="0.25">
      <c r="A1508"/>
      <c r="B1508"/>
      <c r="C1508"/>
      <c r="D1508"/>
      <c r="E1508"/>
      <c r="F1508"/>
      <c r="G1508"/>
      <c r="H1508"/>
      <c r="I1508"/>
      <c r="J1508"/>
    </row>
    <row r="1509" spans="1:10" x14ac:dyDescent="0.25">
      <c r="A1509"/>
      <c r="B1509"/>
      <c r="C1509"/>
      <c r="D1509"/>
      <c r="E1509"/>
      <c r="F1509"/>
      <c r="G1509"/>
      <c r="H1509"/>
      <c r="I1509"/>
      <c r="J1509"/>
    </row>
    <row r="1510" spans="1:10" x14ac:dyDescent="0.25">
      <c r="A1510"/>
      <c r="B1510"/>
      <c r="C1510"/>
      <c r="D1510"/>
      <c r="E1510"/>
      <c r="F1510"/>
      <c r="G1510"/>
      <c r="H1510"/>
      <c r="I1510"/>
      <c r="J1510"/>
    </row>
    <row r="1511" spans="1:10" x14ac:dyDescent="0.25">
      <c r="A1511"/>
      <c r="B1511"/>
      <c r="C1511"/>
      <c r="D1511"/>
      <c r="E1511"/>
      <c r="F1511"/>
      <c r="G1511"/>
      <c r="H1511"/>
      <c r="I1511"/>
      <c r="J1511"/>
    </row>
    <row r="1512" spans="1:10" x14ac:dyDescent="0.25">
      <c r="A1512"/>
      <c r="B1512"/>
      <c r="C1512"/>
      <c r="D1512"/>
      <c r="E1512"/>
      <c r="F1512"/>
      <c r="G1512"/>
      <c r="H1512"/>
      <c r="I1512"/>
      <c r="J1512"/>
    </row>
    <row r="1513" spans="1:10" x14ac:dyDescent="0.25">
      <c r="A1513"/>
      <c r="B1513"/>
      <c r="C1513"/>
      <c r="D1513"/>
      <c r="E1513"/>
      <c r="F1513"/>
      <c r="G1513"/>
      <c r="H1513"/>
      <c r="I1513"/>
      <c r="J1513"/>
    </row>
    <row r="1514" spans="1:10" x14ac:dyDescent="0.25">
      <c r="A1514"/>
      <c r="B1514"/>
      <c r="C1514"/>
      <c r="D1514"/>
      <c r="E1514"/>
      <c r="F1514"/>
      <c r="G1514"/>
      <c r="H1514"/>
      <c r="I1514"/>
      <c r="J1514"/>
    </row>
    <row r="1515" spans="1:10" x14ac:dyDescent="0.25">
      <c r="A1515"/>
      <c r="B1515"/>
      <c r="C1515"/>
      <c r="D1515"/>
      <c r="E1515"/>
      <c r="F1515"/>
      <c r="G1515"/>
      <c r="H1515"/>
      <c r="I1515"/>
      <c r="J1515"/>
    </row>
    <row r="1516" spans="1:10" x14ac:dyDescent="0.25">
      <c r="A1516"/>
      <c r="B1516"/>
      <c r="C1516"/>
      <c r="D1516"/>
      <c r="E1516"/>
      <c r="F1516"/>
      <c r="G1516"/>
      <c r="H1516"/>
      <c r="I1516"/>
      <c r="J1516"/>
    </row>
    <row r="1517" spans="1:10" x14ac:dyDescent="0.25">
      <c r="A1517"/>
      <c r="B1517"/>
      <c r="C1517"/>
      <c r="D1517"/>
      <c r="E1517"/>
      <c r="F1517"/>
      <c r="G1517"/>
      <c r="H1517"/>
      <c r="I1517"/>
      <c r="J1517"/>
    </row>
    <row r="1518" spans="1:10" x14ac:dyDescent="0.25">
      <c r="A1518"/>
      <c r="B1518"/>
      <c r="C1518"/>
      <c r="D1518"/>
      <c r="E1518"/>
      <c r="F1518"/>
      <c r="G1518"/>
      <c r="H1518"/>
      <c r="I1518"/>
      <c r="J1518"/>
    </row>
    <row r="1519" spans="1:10" x14ac:dyDescent="0.25">
      <c r="A1519"/>
      <c r="B1519"/>
      <c r="C1519"/>
      <c r="D1519"/>
      <c r="E1519"/>
      <c r="F1519"/>
      <c r="G1519"/>
      <c r="H1519"/>
      <c r="I1519"/>
      <c r="J1519"/>
    </row>
    <row r="1520" spans="1:10" x14ac:dyDescent="0.25">
      <c r="A1520"/>
      <c r="B1520"/>
      <c r="C1520"/>
      <c r="D1520"/>
      <c r="E1520"/>
      <c r="F1520"/>
      <c r="G1520"/>
      <c r="H1520"/>
      <c r="I1520"/>
      <c r="J1520"/>
    </row>
    <row r="1521" spans="1:10" x14ac:dyDescent="0.25">
      <c r="A1521"/>
      <c r="B1521"/>
      <c r="C1521"/>
      <c r="D1521"/>
      <c r="E1521"/>
      <c r="F1521"/>
      <c r="G1521"/>
      <c r="H1521"/>
      <c r="I1521"/>
      <c r="J1521"/>
    </row>
    <row r="1522" spans="1:10" x14ac:dyDescent="0.25">
      <c r="A1522"/>
      <c r="B1522"/>
      <c r="C1522"/>
      <c r="D1522"/>
      <c r="E1522"/>
      <c r="F1522"/>
      <c r="G1522"/>
      <c r="H1522"/>
      <c r="I1522"/>
      <c r="J1522"/>
    </row>
    <row r="1523" spans="1:10" x14ac:dyDescent="0.25">
      <c r="A1523"/>
      <c r="B1523"/>
      <c r="C1523"/>
      <c r="D1523"/>
      <c r="E1523"/>
      <c r="F1523"/>
      <c r="G1523"/>
      <c r="H1523"/>
      <c r="I1523"/>
      <c r="J1523"/>
    </row>
    <row r="1524" spans="1:10" x14ac:dyDescent="0.25">
      <c r="A1524"/>
      <c r="B1524"/>
      <c r="C1524"/>
      <c r="D1524"/>
      <c r="E1524"/>
      <c r="F1524"/>
      <c r="G1524"/>
      <c r="H1524"/>
      <c r="I1524"/>
      <c r="J1524"/>
    </row>
    <row r="1525" spans="1:10" x14ac:dyDescent="0.25">
      <c r="A1525"/>
      <c r="B1525"/>
      <c r="C1525"/>
      <c r="D1525"/>
      <c r="E1525"/>
      <c r="F1525"/>
      <c r="G1525"/>
      <c r="H1525"/>
      <c r="I1525"/>
      <c r="J1525"/>
    </row>
    <row r="1526" spans="1:10" x14ac:dyDescent="0.25">
      <c r="A1526"/>
      <c r="B1526"/>
      <c r="C1526"/>
      <c r="D1526"/>
      <c r="E1526"/>
      <c r="F1526"/>
      <c r="G1526"/>
      <c r="H1526"/>
      <c r="I1526"/>
      <c r="J1526"/>
    </row>
    <row r="1527" spans="1:10" x14ac:dyDescent="0.25">
      <c r="A1527"/>
      <c r="B1527"/>
      <c r="C1527"/>
      <c r="D1527"/>
      <c r="E1527"/>
      <c r="F1527"/>
      <c r="G1527"/>
      <c r="H1527"/>
      <c r="I1527"/>
      <c r="J1527"/>
    </row>
    <row r="1528" spans="1:10" x14ac:dyDescent="0.25">
      <c r="A1528"/>
      <c r="B1528"/>
      <c r="C1528"/>
      <c r="D1528"/>
      <c r="E1528"/>
      <c r="F1528"/>
      <c r="G1528"/>
      <c r="H1528"/>
      <c r="I1528"/>
      <c r="J1528"/>
    </row>
    <row r="1529" spans="1:10" x14ac:dyDescent="0.25">
      <c r="A1529"/>
      <c r="B1529"/>
      <c r="C1529"/>
      <c r="D1529"/>
      <c r="E1529"/>
      <c r="F1529"/>
      <c r="G1529"/>
      <c r="H1529"/>
      <c r="I1529"/>
      <c r="J1529"/>
    </row>
    <row r="1530" spans="1:10" x14ac:dyDescent="0.25">
      <c r="A1530"/>
      <c r="B1530"/>
      <c r="C1530"/>
      <c r="D1530"/>
      <c r="E1530"/>
      <c r="F1530"/>
      <c r="G1530"/>
      <c r="H1530"/>
      <c r="I1530"/>
      <c r="J1530"/>
    </row>
    <row r="1531" spans="1:10" x14ac:dyDescent="0.25">
      <c r="A1531"/>
      <c r="B1531"/>
      <c r="C1531"/>
      <c r="D1531"/>
      <c r="E1531"/>
      <c r="F1531"/>
      <c r="G1531"/>
      <c r="H1531"/>
      <c r="I1531"/>
      <c r="J1531"/>
    </row>
    <row r="1532" spans="1:10" x14ac:dyDescent="0.25">
      <c r="A1532"/>
      <c r="B1532"/>
      <c r="C1532"/>
      <c r="D1532"/>
      <c r="E1532"/>
      <c r="F1532"/>
      <c r="G1532"/>
      <c r="H1532"/>
      <c r="I1532"/>
      <c r="J1532"/>
    </row>
    <row r="1533" spans="1:10" x14ac:dyDescent="0.25">
      <c r="A1533"/>
      <c r="B1533"/>
      <c r="C1533"/>
      <c r="D1533"/>
      <c r="E1533"/>
      <c r="F1533"/>
      <c r="G1533"/>
      <c r="H1533"/>
      <c r="I1533"/>
      <c r="J1533"/>
    </row>
    <row r="1534" spans="1:10" x14ac:dyDescent="0.25">
      <c r="A1534"/>
      <c r="B1534"/>
      <c r="C1534"/>
      <c r="D1534"/>
      <c r="E1534"/>
      <c r="F1534"/>
      <c r="G1534"/>
      <c r="H1534"/>
      <c r="I1534"/>
      <c r="J1534"/>
    </row>
    <row r="1535" spans="1:10" x14ac:dyDescent="0.25">
      <c r="A1535"/>
      <c r="B1535"/>
      <c r="C1535"/>
      <c r="D1535"/>
      <c r="E1535"/>
      <c r="F1535"/>
      <c r="G1535"/>
      <c r="H1535"/>
      <c r="I1535"/>
      <c r="J1535"/>
    </row>
    <row r="1536" spans="1:10" x14ac:dyDescent="0.25">
      <c r="A1536"/>
      <c r="B1536"/>
      <c r="C1536"/>
      <c r="D1536"/>
      <c r="E1536"/>
      <c r="F1536"/>
      <c r="G1536"/>
      <c r="H1536"/>
      <c r="I1536"/>
      <c r="J1536"/>
    </row>
    <row r="1537" spans="1:10" x14ac:dyDescent="0.25">
      <c r="A1537"/>
      <c r="B1537"/>
      <c r="C1537"/>
      <c r="D1537"/>
      <c r="E1537"/>
      <c r="F1537"/>
      <c r="G1537"/>
      <c r="H1537"/>
      <c r="I1537"/>
      <c r="J1537"/>
    </row>
    <row r="1538" spans="1:10" x14ac:dyDescent="0.25">
      <c r="A1538"/>
      <c r="B1538"/>
      <c r="C1538"/>
      <c r="D1538"/>
      <c r="E1538"/>
      <c r="F1538"/>
      <c r="G1538"/>
      <c r="H1538"/>
      <c r="I1538"/>
      <c r="J1538"/>
    </row>
    <row r="1539" spans="1:10" x14ac:dyDescent="0.25">
      <c r="A1539"/>
      <c r="B1539"/>
      <c r="C1539"/>
      <c r="D1539"/>
      <c r="E1539"/>
      <c r="F1539"/>
      <c r="G1539"/>
      <c r="H1539"/>
      <c r="I1539"/>
      <c r="J1539"/>
    </row>
    <row r="1540" spans="1:10" x14ac:dyDescent="0.25">
      <c r="A1540"/>
      <c r="B1540"/>
      <c r="C1540"/>
      <c r="D1540"/>
      <c r="E1540"/>
      <c r="F1540"/>
      <c r="G1540"/>
      <c r="H1540"/>
      <c r="I1540"/>
      <c r="J1540"/>
    </row>
    <row r="1541" spans="1:10" x14ac:dyDescent="0.25">
      <c r="A1541"/>
      <c r="B1541"/>
      <c r="C1541"/>
      <c r="D1541"/>
      <c r="E1541"/>
      <c r="F1541"/>
      <c r="G1541"/>
      <c r="H1541"/>
      <c r="I1541"/>
      <c r="J1541"/>
    </row>
    <row r="1542" spans="1:10" x14ac:dyDescent="0.25">
      <c r="A1542"/>
      <c r="B1542"/>
      <c r="C1542"/>
      <c r="D1542"/>
      <c r="E1542"/>
      <c r="F1542"/>
      <c r="G1542"/>
      <c r="H1542"/>
      <c r="I1542"/>
      <c r="J1542"/>
    </row>
    <row r="1543" spans="1:10" x14ac:dyDescent="0.25">
      <c r="A1543"/>
      <c r="B1543"/>
      <c r="C1543"/>
      <c r="D1543"/>
      <c r="E1543"/>
      <c r="F1543"/>
      <c r="G1543"/>
      <c r="H1543"/>
      <c r="I1543"/>
      <c r="J1543"/>
    </row>
    <row r="1544" spans="1:10" x14ac:dyDescent="0.25">
      <c r="A1544"/>
      <c r="B1544"/>
      <c r="C1544"/>
      <c r="D1544"/>
      <c r="E1544"/>
      <c r="F1544"/>
      <c r="G1544"/>
      <c r="H1544"/>
      <c r="I1544"/>
      <c r="J1544"/>
    </row>
    <row r="1545" spans="1:10" x14ac:dyDescent="0.25">
      <c r="A1545"/>
      <c r="B1545"/>
      <c r="C1545"/>
      <c r="D1545"/>
      <c r="E1545"/>
      <c r="F1545"/>
      <c r="G1545"/>
      <c r="H1545"/>
      <c r="I1545"/>
      <c r="J1545"/>
    </row>
    <row r="1546" spans="1:10" x14ac:dyDescent="0.25">
      <c r="A1546"/>
      <c r="B1546"/>
      <c r="C1546"/>
      <c r="D1546"/>
      <c r="E1546"/>
      <c r="F1546"/>
      <c r="G1546"/>
      <c r="H1546"/>
      <c r="I1546"/>
      <c r="J1546"/>
    </row>
    <row r="1547" spans="1:10" x14ac:dyDescent="0.25">
      <c r="A1547"/>
      <c r="B1547"/>
      <c r="C1547"/>
      <c r="D1547"/>
      <c r="E1547"/>
      <c r="F1547"/>
      <c r="G1547"/>
      <c r="H1547"/>
      <c r="I1547"/>
      <c r="J1547"/>
    </row>
    <row r="1548" spans="1:10" x14ac:dyDescent="0.25">
      <c r="A1548"/>
      <c r="B1548"/>
      <c r="C1548"/>
      <c r="D1548"/>
      <c r="E1548"/>
      <c r="F1548"/>
      <c r="G1548"/>
      <c r="H1548"/>
      <c r="I1548"/>
      <c r="J1548"/>
    </row>
    <row r="1549" spans="1:10" x14ac:dyDescent="0.25">
      <c r="A1549"/>
      <c r="B1549"/>
      <c r="C1549"/>
      <c r="D1549"/>
      <c r="E1549"/>
      <c r="F1549"/>
      <c r="G1549"/>
      <c r="H1549"/>
      <c r="I1549"/>
      <c r="J1549"/>
    </row>
    <row r="1550" spans="1:10" x14ac:dyDescent="0.25">
      <c r="A1550"/>
      <c r="B1550"/>
      <c r="C1550"/>
      <c r="D1550"/>
      <c r="E1550"/>
      <c r="F1550"/>
      <c r="G1550"/>
      <c r="H1550"/>
      <c r="I1550"/>
      <c r="J1550"/>
    </row>
    <row r="1551" spans="1:10" x14ac:dyDescent="0.25">
      <c r="A1551"/>
      <c r="B1551"/>
      <c r="C1551"/>
      <c r="D1551"/>
      <c r="E1551"/>
      <c r="F1551"/>
      <c r="G1551"/>
      <c r="H1551"/>
      <c r="I1551"/>
      <c r="J1551"/>
    </row>
    <row r="1552" spans="1:10" x14ac:dyDescent="0.25">
      <c r="A1552"/>
      <c r="B1552"/>
      <c r="C1552"/>
      <c r="D1552"/>
      <c r="E1552"/>
      <c r="F1552"/>
      <c r="G1552"/>
      <c r="H1552"/>
      <c r="I1552"/>
      <c r="J1552"/>
    </row>
    <row r="1553" spans="1:10" x14ac:dyDescent="0.25">
      <c r="A1553"/>
      <c r="B1553"/>
      <c r="C1553"/>
      <c r="D1553"/>
      <c r="E1553"/>
      <c r="F1553"/>
      <c r="G1553"/>
      <c r="H1553"/>
      <c r="I1553"/>
      <c r="J1553"/>
    </row>
    <row r="1554" spans="1:10" x14ac:dyDescent="0.25">
      <c r="A1554"/>
      <c r="B1554"/>
      <c r="C1554"/>
      <c r="D1554"/>
      <c r="E1554"/>
      <c r="F1554"/>
      <c r="G1554"/>
      <c r="H1554"/>
      <c r="I1554"/>
      <c r="J1554"/>
    </row>
    <row r="1555" spans="1:10" x14ac:dyDescent="0.25">
      <c r="A1555"/>
      <c r="B1555"/>
      <c r="C1555"/>
      <c r="D1555"/>
      <c r="E1555"/>
      <c r="F1555"/>
      <c r="G1555"/>
      <c r="H1555"/>
      <c r="I1555"/>
      <c r="J1555"/>
    </row>
    <row r="1556" spans="1:10" x14ac:dyDescent="0.25">
      <c r="A1556"/>
      <c r="B1556"/>
      <c r="C1556"/>
      <c r="D1556"/>
      <c r="E1556"/>
      <c r="F1556"/>
      <c r="G1556"/>
      <c r="H1556"/>
      <c r="I1556"/>
      <c r="J1556"/>
    </row>
    <row r="1557" spans="1:10" x14ac:dyDescent="0.25">
      <c r="A1557"/>
      <c r="B1557"/>
      <c r="C1557"/>
      <c r="D1557"/>
      <c r="E1557"/>
      <c r="F1557"/>
      <c r="G1557"/>
      <c r="H1557"/>
      <c r="I1557"/>
      <c r="J1557"/>
    </row>
    <row r="1558" spans="1:10" x14ac:dyDescent="0.25">
      <c r="A1558"/>
      <c r="B1558"/>
      <c r="C1558"/>
      <c r="D1558"/>
      <c r="E1558"/>
      <c r="F1558"/>
      <c r="G1558"/>
      <c r="H1558"/>
      <c r="I1558"/>
      <c r="J1558"/>
    </row>
    <row r="1559" spans="1:10" x14ac:dyDescent="0.25">
      <c r="A1559"/>
      <c r="B1559"/>
      <c r="C1559"/>
      <c r="D1559"/>
      <c r="E1559"/>
      <c r="F1559"/>
      <c r="G1559"/>
      <c r="H1559"/>
      <c r="I1559"/>
      <c r="J1559"/>
    </row>
    <row r="1560" spans="1:10" x14ac:dyDescent="0.25">
      <c r="A1560"/>
      <c r="B1560"/>
      <c r="C1560"/>
      <c r="D1560"/>
      <c r="E1560"/>
      <c r="F1560"/>
      <c r="G1560"/>
      <c r="H1560"/>
      <c r="I1560"/>
      <c r="J1560"/>
    </row>
    <row r="1561" spans="1:10" x14ac:dyDescent="0.25">
      <c r="A1561"/>
      <c r="B1561"/>
      <c r="C1561"/>
      <c r="D1561"/>
      <c r="E1561"/>
      <c r="F1561"/>
      <c r="G1561"/>
      <c r="H1561"/>
      <c r="I1561"/>
      <c r="J1561"/>
    </row>
    <row r="1562" spans="1:10" x14ac:dyDescent="0.25">
      <c r="A1562"/>
      <c r="B1562"/>
      <c r="C1562"/>
      <c r="D1562"/>
      <c r="E1562"/>
      <c r="F1562"/>
      <c r="G1562"/>
      <c r="H1562"/>
      <c r="I1562"/>
      <c r="J1562"/>
    </row>
    <row r="1563" spans="1:10" x14ac:dyDescent="0.25">
      <c r="A1563"/>
      <c r="B1563"/>
      <c r="C1563"/>
      <c r="D1563"/>
      <c r="E1563"/>
      <c r="F1563"/>
      <c r="G1563"/>
      <c r="H1563"/>
      <c r="I1563"/>
      <c r="J1563"/>
    </row>
    <row r="1564" spans="1:10" x14ac:dyDescent="0.25">
      <c r="A1564"/>
      <c r="B1564"/>
      <c r="C1564"/>
      <c r="D1564"/>
      <c r="E1564"/>
      <c r="F1564"/>
      <c r="G1564"/>
      <c r="H1564"/>
      <c r="I1564"/>
      <c r="J1564"/>
    </row>
    <row r="1565" spans="1:10" x14ac:dyDescent="0.25">
      <c r="A1565"/>
      <c r="B1565"/>
      <c r="C1565"/>
      <c r="D1565"/>
      <c r="E1565"/>
      <c r="F1565"/>
      <c r="G1565"/>
      <c r="H1565"/>
      <c r="I1565"/>
      <c r="J1565"/>
    </row>
    <row r="1566" spans="1:10" x14ac:dyDescent="0.25">
      <c r="A1566"/>
      <c r="B1566"/>
      <c r="C1566"/>
      <c r="D1566"/>
      <c r="E1566"/>
      <c r="F1566"/>
      <c r="G1566"/>
      <c r="H1566"/>
      <c r="I1566"/>
      <c r="J1566"/>
    </row>
    <row r="1567" spans="1:10" x14ac:dyDescent="0.25">
      <c r="A1567"/>
      <c r="B1567"/>
      <c r="C1567"/>
      <c r="D1567"/>
      <c r="E1567"/>
      <c r="F1567"/>
      <c r="G1567"/>
      <c r="H1567"/>
      <c r="I1567"/>
      <c r="J1567"/>
    </row>
    <row r="1568" spans="1:10" x14ac:dyDescent="0.25">
      <c r="A1568"/>
      <c r="B1568"/>
      <c r="C1568"/>
      <c r="D1568"/>
      <c r="E1568"/>
      <c r="F1568"/>
      <c r="G1568"/>
      <c r="H1568"/>
      <c r="I1568"/>
      <c r="J1568"/>
    </row>
    <row r="1569" spans="1:10" x14ac:dyDescent="0.25">
      <c r="A1569"/>
      <c r="B1569"/>
      <c r="C1569"/>
      <c r="D1569"/>
      <c r="E1569"/>
      <c r="F1569"/>
      <c r="G1569"/>
      <c r="H1569"/>
      <c r="I1569"/>
      <c r="J1569"/>
    </row>
    <row r="1570" spans="1:10" x14ac:dyDescent="0.25">
      <c r="A1570"/>
      <c r="B1570"/>
      <c r="C1570"/>
      <c r="D1570"/>
      <c r="E1570"/>
      <c r="F1570"/>
      <c r="G1570"/>
      <c r="H1570"/>
      <c r="I1570"/>
      <c r="J1570"/>
    </row>
    <row r="1571" spans="1:10" x14ac:dyDescent="0.25">
      <c r="A1571"/>
      <c r="B1571"/>
      <c r="C1571"/>
      <c r="D1571"/>
      <c r="E1571"/>
      <c r="F1571"/>
      <c r="G1571"/>
      <c r="H1571"/>
      <c r="I1571"/>
      <c r="J1571"/>
    </row>
    <row r="1572" spans="1:10" x14ac:dyDescent="0.25">
      <c r="A1572"/>
      <c r="B1572"/>
      <c r="C1572"/>
      <c r="D1572"/>
      <c r="E1572"/>
      <c r="F1572"/>
      <c r="G1572"/>
      <c r="H1572"/>
      <c r="I1572"/>
      <c r="J1572"/>
    </row>
    <row r="1573" spans="1:10" x14ac:dyDescent="0.25">
      <c r="A1573"/>
      <c r="B1573"/>
      <c r="C1573"/>
      <c r="D1573"/>
      <c r="E1573"/>
      <c r="F1573"/>
      <c r="G1573"/>
      <c r="H1573"/>
      <c r="I1573"/>
      <c r="J1573"/>
    </row>
    <row r="1574" spans="1:10" x14ac:dyDescent="0.25">
      <c r="A1574"/>
      <c r="B1574"/>
      <c r="C1574"/>
      <c r="D1574"/>
      <c r="E1574"/>
      <c r="F1574"/>
      <c r="G1574"/>
      <c r="H1574"/>
      <c r="I1574"/>
      <c r="J1574"/>
    </row>
    <row r="1575" spans="1:10" x14ac:dyDescent="0.25">
      <c r="A1575"/>
      <c r="B1575"/>
      <c r="C1575"/>
      <c r="D1575"/>
      <c r="E1575"/>
      <c r="F1575"/>
      <c r="G1575"/>
      <c r="H1575"/>
      <c r="I1575"/>
      <c r="J1575"/>
    </row>
    <row r="1576" spans="1:10" x14ac:dyDescent="0.25">
      <c r="A1576"/>
      <c r="B1576"/>
      <c r="C1576"/>
      <c r="D1576"/>
      <c r="E1576"/>
      <c r="F1576"/>
      <c r="G1576"/>
      <c r="H1576"/>
      <c r="I1576"/>
      <c r="J1576"/>
    </row>
    <row r="1577" spans="1:10" x14ac:dyDescent="0.25">
      <c r="A1577"/>
      <c r="B1577"/>
      <c r="C1577"/>
      <c r="D1577"/>
      <c r="E1577"/>
      <c r="F1577"/>
      <c r="G1577"/>
      <c r="H1577"/>
      <c r="I1577"/>
      <c r="J1577"/>
    </row>
    <row r="1578" spans="1:10" x14ac:dyDescent="0.25">
      <c r="A1578"/>
      <c r="B1578"/>
      <c r="C1578"/>
      <c r="D1578"/>
      <c r="E1578"/>
      <c r="F1578"/>
      <c r="G1578"/>
      <c r="H1578"/>
      <c r="I1578"/>
      <c r="J1578"/>
    </row>
    <row r="1579" spans="1:10" x14ac:dyDescent="0.25">
      <c r="A1579"/>
      <c r="B1579"/>
      <c r="C1579"/>
      <c r="D1579"/>
      <c r="E1579"/>
      <c r="F1579"/>
      <c r="G1579"/>
      <c r="H1579"/>
      <c r="I1579"/>
      <c r="J1579"/>
    </row>
    <row r="1580" spans="1:10" x14ac:dyDescent="0.25">
      <c r="A1580"/>
      <c r="B1580"/>
      <c r="C1580"/>
      <c r="D1580"/>
      <c r="E1580"/>
      <c r="F1580"/>
      <c r="G1580"/>
      <c r="H1580"/>
      <c r="I1580"/>
      <c r="J1580"/>
    </row>
    <row r="1581" spans="1:10" x14ac:dyDescent="0.25">
      <c r="A1581"/>
      <c r="B1581"/>
      <c r="C1581"/>
      <c r="D1581"/>
      <c r="E1581"/>
      <c r="F1581"/>
      <c r="G1581"/>
      <c r="H1581"/>
      <c r="I1581"/>
      <c r="J1581"/>
    </row>
    <row r="1582" spans="1:10" x14ac:dyDescent="0.25">
      <c r="A1582"/>
      <c r="B1582"/>
      <c r="C1582"/>
      <c r="D1582"/>
      <c r="E1582"/>
      <c r="F1582"/>
      <c r="G1582"/>
      <c r="H1582"/>
      <c r="I1582"/>
      <c r="J1582"/>
    </row>
    <row r="1583" spans="1:10" x14ac:dyDescent="0.25">
      <c r="A1583"/>
      <c r="B1583"/>
      <c r="C1583"/>
      <c r="D1583"/>
      <c r="E1583"/>
      <c r="F1583"/>
      <c r="G1583"/>
      <c r="H1583"/>
      <c r="I1583"/>
      <c r="J1583"/>
    </row>
    <row r="1584" spans="1:10" x14ac:dyDescent="0.25">
      <c r="A1584"/>
      <c r="B1584"/>
      <c r="C1584"/>
      <c r="D1584"/>
      <c r="E1584"/>
      <c r="F1584"/>
      <c r="G1584"/>
      <c r="H1584"/>
      <c r="I1584"/>
      <c r="J1584"/>
    </row>
    <row r="1585" spans="1:10" x14ac:dyDescent="0.25">
      <c r="A1585"/>
      <c r="B1585"/>
      <c r="C1585"/>
      <c r="D1585"/>
      <c r="E1585"/>
      <c r="F1585"/>
      <c r="G1585"/>
      <c r="H1585"/>
      <c r="I1585"/>
      <c r="J1585"/>
    </row>
    <row r="1586" spans="1:10" x14ac:dyDescent="0.25">
      <c r="A1586"/>
      <c r="B1586"/>
      <c r="C1586"/>
      <c r="D1586"/>
      <c r="E1586"/>
      <c r="F1586"/>
      <c r="G1586"/>
      <c r="H1586"/>
      <c r="I1586"/>
      <c r="J1586"/>
    </row>
    <row r="1587" spans="1:10" x14ac:dyDescent="0.25">
      <c r="A1587"/>
      <c r="B1587"/>
      <c r="C1587"/>
      <c r="D1587"/>
      <c r="E1587"/>
      <c r="F1587"/>
      <c r="G1587"/>
      <c r="H1587"/>
      <c r="I1587"/>
      <c r="J1587"/>
    </row>
    <row r="1588" spans="1:10" x14ac:dyDescent="0.25">
      <c r="A1588"/>
      <c r="B1588"/>
      <c r="C1588"/>
      <c r="D1588"/>
      <c r="E1588"/>
      <c r="F1588"/>
      <c r="G1588"/>
      <c r="H1588"/>
      <c r="I1588"/>
      <c r="J1588"/>
    </row>
    <row r="1589" spans="1:10" x14ac:dyDescent="0.25">
      <c r="A1589"/>
      <c r="B1589"/>
      <c r="C1589"/>
      <c r="D1589"/>
      <c r="E1589"/>
      <c r="F1589"/>
      <c r="G1589"/>
      <c r="H1589"/>
      <c r="I1589"/>
      <c r="J1589"/>
    </row>
    <row r="1590" spans="1:10" x14ac:dyDescent="0.25">
      <c r="A1590"/>
      <c r="B1590"/>
      <c r="C1590"/>
      <c r="D1590"/>
      <c r="E1590"/>
      <c r="F1590"/>
      <c r="G1590"/>
      <c r="H1590"/>
      <c r="I1590"/>
      <c r="J1590"/>
    </row>
    <row r="1591" spans="1:10" x14ac:dyDescent="0.25">
      <c r="A1591"/>
      <c r="B1591"/>
      <c r="C1591"/>
      <c r="D1591"/>
      <c r="E1591"/>
      <c r="F1591"/>
      <c r="G1591"/>
      <c r="H1591"/>
      <c r="I1591"/>
      <c r="J1591"/>
    </row>
    <row r="1592" spans="1:10" x14ac:dyDescent="0.25">
      <c r="A1592"/>
      <c r="B1592"/>
      <c r="C1592"/>
      <c r="D1592"/>
      <c r="E1592"/>
      <c r="F1592"/>
      <c r="G1592"/>
      <c r="H1592"/>
      <c r="I1592"/>
      <c r="J1592"/>
    </row>
    <row r="1593" spans="1:10" x14ac:dyDescent="0.25">
      <c r="A1593"/>
      <c r="B1593"/>
      <c r="C1593"/>
      <c r="D1593"/>
      <c r="E1593"/>
      <c r="F1593"/>
      <c r="G1593"/>
      <c r="H1593"/>
      <c r="I1593"/>
      <c r="J1593"/>
    </row>
    <row r="1594" spans="1:10" x14ac:dyDescent="0.25">
      <c r="A1594"/>
      <c r="B1594"/>
      <c r="C1594"/>
      <c r="D1594"/>
      <c r="E1594"/>
      <c r="F1594"/>
      <c r="G1594"/>
      <c r="H1594"/>
      <c r="I1594"/>
      <c r="J1594"/>
    </row>
    <row r="1595" spans="1:10" x14ac:dyDescent="0.25">
      <c r="A1595"/>
      <c r="B1595"/>
      <c r="C1595"/>
      <c r="D1595"/>
      <c r="E1595"/>
      <c r="F1595"/>
      <c r="G1595"/>
      <c r="H1595"/>
      <c r="I1595"/>
      <c r="J1595"/>
    </row>
    <row r="1596" spans="1:10" x14ac:dyDescent="0.25">
      <c r="A1596"/>
      <c r="B1596"/>
      <c r="C1596"/>
      <c r="D1596"/>
      <c r="E1596"/>
      <c r="F1596"/>
      <c r="G1596"/>
      <c r="H1596"/>
      <c r="I1596"/>
      <c r="J1596"/>
    </row>
    <row r="1597" spans="1:10" x14ac:dyDescent="0.25">
      <c r="A1597"/>
      <c r="B1597"/>
      <c r="C1597"/>
      <c r="D1597"/>
      <c r="E1597"/>
      <c r="F1597"/>
      <c r="G1597"/>
      <c r="H1597"/>
      <c r="I1597"/>
      <c r="J1597"/>
    </row>
    <row r="1598" spans="1:10" x14ac:dyDescent="0.25">
      <c r="A1598"/>
      <c r="B1598"/>
      <c r="C1598"/>
      <c r="D1598"/>
      <c r="E1598"/>
      <c r="F1598"/>
      <c r="G1598"/>
      <c r="H1598"/>
      <c r="I1598"/>
      <c r="J1598"/>
    </row>
    <row r="1599" spans="1:10" x14ac:dyDescent="0.25">
      <c r="A1599"/>
      <c r="B1599"/>
      <c r="C1599"/>
      <c r="D1599"/>
      <c r="E1599"/>
      <c r="F1599"/>
      <c r="G1599"/>
      <c r="H1599"/>
      <c r="I1599"/>
      <c r="J1599"/>
    </row>
    <row r="1600" spans="1:10" x14ac:dyDescent="0.25">
      <c r="A1600"/>
      <c r="B1600"/>
      <c r="C1600"/>
      <c r="D1600"/>
      <c r="E1600"/>
      <c r="F1600"/>
      <c r="G1600"/>
      <c r="H1600"/>
      <c r="I1600"/>
      <c r="J1600"/>
    </row>
    <row r="1601" spans="1:10" x14ac:dyDescent="0.25">
      <c r="A1601"/>
      <c r="B1601"/>
      <c r="C1601"/>
      <c r="D1601"/>
      <c r="E1601"/>
      <c r="F1601"/>
      <c r="G1601"/>
      <c r="H1601"/>
      <c r="I1601"/>
      <c r="J1601"/>
    </row>
    <row r="1602" spans="1:10" x14ac:dyDescent="0.25">
      <c r="A1602"/>
      <c r="B1602"/>
      <c r="C1602"/>
      <c r="D1602"/>
      <c r="E1602"/>
      <c r="F1602"/>
      <c r="G1602"/>
      <c r="H1602"/>
      <c r="I1602"/>
      <c r="J1602"/>
    </row>
    <row r="1603" spans="1:10" x14ac:dyDescent="0.25">
      <c r="A1603"/>
      <c r="B1603"/>
      <c r="C1603"/>
      <c r="D1603"/>
      <c r="E1603"/>
      <c r="F1603"/>
      <c r="G1603"/>
      <c r="H1603"/>
      <c r="I1603"/>
      <c r="J1603"/>
    </row>
    <row r="1604" spans="1:10" x14ac:dyDescent="0.25">
      <c r="A1604"/>
      <c r="B1604"/>
      <c r="C1604"/>
      <c r="D1604"/>
      <c r="E1604"/>
      <c r="F1604"/>
      <c r="G1604"/>
      <c r="H1604"/>
      <c r="I1604"/>
      <c r="J1604"/>
    </row>
    <row r="1605" spans="1:10" x14ac:dyDescent="0.25">
      <c r="A1605"/>
      <c r="B1605"/>
      <c r="C1605"/>
      <c r="D1605"/>
      <c r="E1605"/>
      <c r="F1605"/>
      <c r="G1605"/>
      <c r="H1605"/>
      <c r="I1605"/>
      <c r="J1605"/>
    </row>
  </sheetData>
  <autoFilter ref="A1:W449" xr:uid="{B5359A53-2D89-4209-A6C9-A185C71E4BE8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6C89E-0D1E-434E-8584-85E475C906BE}">
  <sheetPr>
    <tabColor rgb="FF00B050"/>
  </sheetPr>
  <dimension ref="A1:O49"/>
  <sheetViews>
    <sheetView workbookViewId="0">
      <selection activeCell="E19" sqref="E19"/>
    </sheetView>
  </sheetViews>
  <sheetFormatPr defaultRowHeight="15" x14ac:dyDescent="0.25"/>
  <cols>
    <col min="1" max="1" width="10.140625" bestFit="1" customWidth="1"/>
    <col min="2" max="2" width="21.140625" style="2" bestFit="1" customWidth="1"/>
    <col min="3" max="3" width="24.140625" style="2" bestFit="1" customWidth="1"/>
    <col min="4" max="4" width="23.85546875" style="2" bestFit="1" customWidth="1"/>
    <col min="5" max="5" width="12.28515625" style="2" bestFit="1" customWidth="1"/>
    <col min="6" max="6" width="15.140625" style="2" bestFit="1" customWidth="1"/>
    <col min="7" max="7" width="14.85546875" style="2" bestFit="1" customWidth="1"/>
    <col min="8" max="8" width="22.140625" style="2" bestFit="1" customWidth="1"/>
    <col min="9" max="9" width="21.42578125" style="2" bestFit="1" customWidth="1"/>
    <col min="10" max="10" width="20.28515625" style="2" bestFit="1" customWidth="1"/>
    <col min="11" max="11" width="18.7109375" style="2" bestFit="1" customWidth="1"/>
    <col min="12" max="12" width="19" style="2" bestFit="1" customWidth="1"/>
    <col min="13" max="13" width="15" style="2" bestFit="1" customWidth="1"/>
    <col min="14" max="15" width="28.42578125" style="2" bestFit="1" customWidth="1"/>
  </cols>
  <sheetData>
    <row r="1" spans="1:15" x14ac:dyDescent="0.25">
      <c r="A1" s="90" t="s">
        <v>1193</v>
      </c>
      <c r="B1" s="114" t="s">
        <v>1194</v>
      </c>
      <c r="C1" s="114" t="s">
        <v>1195</v>
      </c>
      <c r="D1" s="114" t="s">
        <v>1238</v>
      </c>
      <c r="E1" s="114" t="s">
        <v>1196</v>
      </c>
      <c r="F1" s="115" t="s">
        <v>1197</v>
      </c>
      <c r="G1" s="114" t="s">
        <v>1198</v>
      </c>
      <c r="H1" s="114" t="s">
        <v>1199</v>
      </c>
      <c r="I1" s="114" t="s">
        <v>1200</v>
      </c>
      <c r="J1" s="114" t="s">
        <v>1201</v>
      </c>
      <c r="K1" s="115" t="s">
        <v>1202</v>
      </c>
      <c r="L1" s="115" t="s">
        <v>1203</v>
      </c>
      <c r="M1" s="114" t="s">
        <v>1204</v>
      </c>
      <c r="N1" s="114" t="s">
        <v>1205</v>
      </c>
      <c r="O1" s="114" t="s">
        <v>1227</v>
      </c>
    </row>
    <row r="2" spans="1:15" x14ac:dyDescent="0.25">
      <c r="A2" s="91">
        <v>3000</v>
      </c>
      <c r="B2" s="92">
        <v>669055.9</v>
      </c>
      <c r="C2" s="92">
        <v>36848.49</v>
      </c>
      <c r="D2" s="92">
        <v>211270.62</v>
      </c>
      <c r="E2" s="92">
        <v>1371</v>
      </c>
      <c r="F2" s="92">
        <v>130</v>
      </c>
      <c r="G2" s="92">
        <v>27</v>
      </c>
      <c r="H2" s="92">
        <v>659</v>
      </c>
      <c r="I2" s="92">
        <v>23</v>
      </c>
      <c r="J2" s="92">
        <v>48</v>
      </c>
      <c r="K2" s="92">
        <v>54</v>
      </c>
      <c r="L2" s="92">
        <v>49</v>
      </c>
      <c r="M2" s="92">
        <v>0</v>
      </c>
      <c r="N2" s="89">
        <v>32</v>
      </c>
      <c r="O2" s="89"/>
    </row>
    <row r="3" spans="1:15" x14ac:dyDescent="0.25">
      <c r="A3" s="91">
        <v>13006</v>
      </c>
      <c r="B3" s="92">
        <v>103673.07</v>
      </c>
      <c r="C3" s="92">
        <v>14421.96</v>
      </c>
      <c r="D3" s="92">
        <v>27395.05</v>
      </c>
      <c r="E3" s="92">
        <v>1330</v>
      </c>
      <c r="F3" s="92">
        <v>57</v>
      </c>
      <c r="G3" s="92">
        <v>10</v>
      </c>
      <c r="H3" s="92">
        <v>103</v>
      </c>
      <c r="I3" s="92">
        <v>1</v>
      </c>
      <c r="J3" s="92">
        <v>5</v>
      </c>
      <c r="K3" s="92">
        <v>10</v>
      </c>
      <c r="L3" s="92">
        <v>8</v>
      </c>
      <c r="M3" s="92">
        <v>1</v>
      </c>
      <c r="N3" s="89">
        <v>2</v>
      </c>
      <c r="O3" s="89"/>
    </row>
    <row r="4" spans="1:15" x14ac:dyDescent="0.25">
      <c r="A4" s="91">
        <v>13012</v>
      </c>
      <c r="B4" s="92">
        <v>418028.9</v>
      </c>
      <c r="C4" s="92">
        <v>21228.399999999998</v>
      </c>
      <c r="D4" s="92">
        <v>101867.60999999999</v>
      </c>
      <c r="E4" s="92">
        <v>120</v>
      </c>
      <c r="F4" s="92">
        <v>42</v>
      </c>
      <c r="G4" s="92">
        <v>11</v>
      </c>
      <c r="H4" s="92">
        <v>439</v>
      </c>
      <c r="I4" s="92">
        <v>7</v>
      </c>
      <c r="J4" s="92">
        <v>18</v>
      </c>
      <c r="K4" s="92">
        <v>16</v>
      </c>
      <c r="L4" s="92">
        <v>12</v>
      </c>
      <c r="M4" s="92">
        <v>0</v>
      </c>
      <c r="N4" s="89">
        <v>17</v>
      </c>
      <c r="O4" s="89"/>
    </row>
    <row r="5" spans="1:15" x14ac:dyDescent="0.25">
      <c r="A5" s="91">
        <v>13013</v>
      </c>
      <c r="B5" s="92">
        <v>354287.09</v>
      </c>
      <c r="C5" s="92">
        <v>36969.58</v>
      </c>
      <c r="D5" s="92">
        <v>78133.02</v>
      </c>
      <c r="E5" s="92">
        <v>130</v>
      </c>
      <c r="F5" s="92">
        <v>42</v>
      </c>
      <c r="G5" s="92">
        <v>7</v>
      </c>
      <c r="H5" s="92">
        <v>243</v>
      </c>
      <c r="I5" s="92">
        <v>13</v>
      </c>
      <c r="J5" s="92">
        <v>7</v>
      </c>
      <c r="K5" s="92">
        <v>21</v>
      </c>
      <c r="L5" s="92">
        <v>36</v>
      </c>
      <c r="M5" s="92">
        <v>0</v>
      </c>
      <c r="N5" s="89">
        <v>17</v>
      </c>
      <c r="O5" s="89"/>
    </row>
    <row r="6" spans="1:15" x14ac:dyDescent="0.25">
      <c r="A6" s="91">
        <v>13014</v>
      </c>
      <c r="B6" s="92">
        <v>585640.37</v>
      </c>
      <c r="C6" s="92">
        <v>66449.16</v>
      </c>
      <c r="D6" s="92">
        <v>102410.75000000001</v>
      </c>
      <c r="E6" s="92">
        <v>1777</v>
      </c>
      <c r="F6" s="92">
        <v>102</v>
      </c>
      <c r="G6" s="92">
        <v>15</v>
      </c>
      <c r="H6" s="92">
        <v>444</v>
      </c>
      <c r="I6" s="92">
        <v>17</v>
      </c>
      <c r="J6" s="92">
        <v>21</v>
      </c>
      <c r="K6" s="92">
        <v>30</v>
      </c>
      <c r="L6" s="92">
        <v>29</v>
      </c>
      <c r="M6" s="92">
        <v>1</v>
      </c>
      <c r="N6" s="89">
        <v>19</v>
      </c>
      <c r="O6" s="89"/>
    </row>
    <row r="7" spans="1:15" x14ac:dyDescent="0.25">
      <c r="A7" s="91">
        <v>13015</v>
      </c>
      <c r="B7" s="92">
        <v>529748.90999999992</v>
      </c>
      <c r="C7" s="92">
        <v>27075.1</v>
      </c>
      <c r="D7" s="92">
        <v>133989.43</v>
      </c>
      <c r="E7" s="92">
        <v>9876</v>
      </c>
      <c r="F7" s="92">
        <v>86</v>
      </c>
      <c r="G7" s="92">
        <v>17</v>
      </c>
      <c r="H7" s="92">
        <v>527</v>
      </c>
      <c r="I7" s="92">
        <v>18</v>
      </c>
      <c r="J7" s="92">
        <v>21</v>
      </c>
      <c r="K7" s="92">
        <v>21</v>
      </c>
      <c r="L7" s="92">
        <v>43</v>
      </c>
      <c r="M7" s="92">
        <v>3</v>
      </c>
      <c r="N7" s="89">
        <v>16</v>
      </c>
      <c r="O7" s="89"/>
    </row>
    <row r="8" spans="1:15" x14ac:dyDescent="0.25">
      <c r="A8" s="91">
        <v>13016</v>
      </c>
      <c r="B8" s="92">
        <v>923135.33000000007</v>
      </c>
      <c r="C8" s="92">
        <v>64329.120000000003</v>
      </c>
      <c r="D8" s="92">
        <v>144054.75</v>
      </c>
      <c r="E8" s="92">
        <v>350</v>
      </c>
      <c r="F8" s="92">
        <v>124</v>
      </c>
      <c r="G8" s="92">
        <v>23</v>
      </c>
      <c r="H8" s="92">
        <v>364</v>
      </c>
      <c r="I8" s="92">
        <v>14</v>
      </c>
      <c r="J8" s="92">
        <v>8</v>
      </c>
      <c r="K8" s="92">
        <v>40</v>
      </c>
      <c r="L8" s="92">
        <v>43</v>
      </c>
      <c r="M8" s="92">
        <v>0</v>
      </c>
      <c r="N8" s="89">
        <v>49</v>
      </c>
      <c r="O8" s="89"/>
    </row>
    <row r="9" spans="1:15" x14ac:dyDescent="0.25">
      <c r="A9" s="91">
        <v>23012</v>
      </c>
      <c r="B9" s="92">
        <v>1965535.1099999999</v>
      </c>
      <c r="C9" s="92">
        <v>140535.31</v>
      </c>
      <c r="D9" s="92">
        <v>339422.8</v>
      </c>
      <c r="E9" s="92">
        <v>2603</v>
      </c>
      <c r="F9" s="92">
        <v>219</v>
      </c>
      <c r="G9" s="92">
        <v>34</v>
      </c>
      <c r="H9" s="92">
        <v>1019</v>
      </c>
      <c r="I9" s="92">
        <v>26</v>
      </c>
      <c r="J9" s="92">
        <v>54</v>
      </c>
      <c r="K9" s="92">
        <v>81</v>
      </c>
      <c r="L9" s="92">
        <v>43</v>
      </c>
      <c r="M9" s="92">
        <v>3</v>
      </c>
      <c r="N9" s="89">
        <v>92</v>
      </c>
      <c r="O9" s="89"/>
    </row>
    <row r="10" spans="1:15" x14ac:dyDescent="0.25">
      <c r="A10" s="91">
        <v>23015</v>
      </c>
      <c r="B10" s="92">
        <v>357036.62</v>
      </c>
      <c r="C10" s="92">
        <v>50659.39</v>
      </c>
      <c r="D10" s="92">
        <v>85290.760000000009</v>
      </c>
      <c r="E10" s="92">
        <v>2380</v>
      </c>
      <c r="F10" s="92">
        <v>48</v>
      </c>
      <c r="G10" s="92">
        <v>5</v>
      </c>
      <c r="H10" s="92">
        <v>217</v>
      </c>
      <c r="I10" s="92">
        <v>11</v>
      </c>
      <c r="J10" s="92">
        <v>52</v>
      </c>
      <c r="K10" s="92">
        <v>24</v>
      </c>
      <c r="L10" s="92">
        <v>18</v>
      </c>
      <c r="M10" s="92">
        <v>1</v>
      </c>
      <c r="N10" s="89">
        <v>16</v>
      </c>
      <c r="O10" s="89"/>
    </row>
    <row r="11" spans="1:15" x14ac:dyDescent="0.25">
      <c r="A11" s="91">
        <v>33026</v>
      </c>
      <c r="B11" s="92">
        <v>392087.18</v>
      </c>
      <c r="C11" s="92">
        <v>47901.72</v>
      </c>
      <c r="D11" s="92">
        <v>77919.12999999999</v>
      </c>
      <c r="E11" s="92">
        <v>0</v>
      </c>
      <c r="F11" s="92">
        <v>38</v>
      </c>
      <c r="G11" s="92">
        <v>9</v>
      </c>
      <c r="H11" s="92">
        <v>442</v>
      </c>
      <c r="I11" s="92">
        <v>22</v>
      </c>
      <c r="J11" s="92">
        <v>40</v>
      </c>
      <c r="K11" s="92">
        <v>16</v>
      </c>
      <c r="L11" s="92">
        <v>20</v>
      </c>
      <c r="M11" s="92">
        <v>0</v>
      </c>
      <c r="N11" s="89">
        <v>18</v>
      </c>
      <c r="O11" s="89"/>
    </row>
    <row r="12" spans="1:15" x14ac:dyDescent="0.25">
      <c r="A12" s="91">
        <v>33027</v>
      </c>
      <c r="B12" s="92">
        <v>770030.70000000007</v>
      </c>
      <c r="C12" s="92">
        <v>110440.2</v>
      </c>
      <c r="D12" s="92">
        <v>144231.03</v>
      </c>
      <c r="E12" s="92">
        <v>290</v>
      </c>
      <c r="F12" s="92">
        <v>168</v>
      </c>
      <c r="G12" s="92">
        <v>19</v>
      </c>
      <c r="H12" s="92">
        <v>406</v>
      </c>
      <c r="I12" s="92">
        <v>19</v>
      </c>
      <c r="J12" s="92">
        <v>34</v>
      </c>
      <c r="K12" s="92">
        <v>54</v>
      </c>
      <c r="L12" s="92">
        <v>69</v>
      </c>
      <c r="M12" s="92">
        <v>0</v>
      </c>
      <c r="N12" s="89">
        <v>17</v>
      </c>
      <c r="O12" s="89"/>
    </row>
    <row r="13" spans="1:15" x14ac:dyDescent="0.25">
      <c r="A13" s="91">
        <v>43004</v>
      </c>
      <c r="B13" s="92">
        <v>472845.43</v>
      </c>
      <c r="C13" s="92">
        <v>29572.960000000003</v>
      </c>
      <c r="D13" s="92">
        <v>77859.48</v>
      </c>
      <c r="E13" s="92">
        <v>0</v>
      </c>
      <c r="F13" s="92">
        <v>68</v>
      </c>
      <c r="G13" s="92">
        <v>9</v>
      </c>
      <c r="H13" s="92">
        <v>584</v>
      </c>
      <c r="I13" s="92">
        <v>11</v>
      </c>
      <c r="J13" s="92">
        <v>31</v>
      </c>
      <c r="K13" s="92">
        <v>22</v>
      </c>
      <c r="L13" s="92">
        <v>7</v>
      </c>
      <c r="M13" s="92">
        <v>2</v>
      </c>
      <c r="N13" s="89">
        <v>22</v>
      </c>
      <c r="O13" s="89"/>
    </row>
    <row r="14" spans="1:15" x14ac:dyDescent="0.25">
      <c r="A14" s="91">
        <v>73001</v>
      </c>
      <c r="B14" s="92">
        <v>1092513.6200000001</v>
      </c>
      <c r="C14" s="92">
        <v>115851.01000000001</v>
      </c>
      <c r="D14" s="92">
        <v>231930.11</v>
      </c>
      <c r="E14" s="92">
        <v>2818</v>
      </c>
      <c r="F14" s="92">
        <v>137</v>
      </c>
      <c r="G14" s="92">
        <v>20</v>
      </c>
      <c r="H14" s="92">
        <v>826</v>
      </c>
      <c r="I14" s="92">
        <v>23</v>
      </c>
      <c r="J14" s="92">
        <v>24</v>
      </c>
      <c r="K14" s="92">
        <v>52</v>
      </c>
      <c r="L14" s="92">
        <v>73</v>
      </c>
      <c r="M14" s="92">
        <v>1</v>
      </c>
      <c r="N14" s="89">
        <v>47</v>
      </c>
      <c r="O14" s="89"/>
    </row>
    <row r="15" spans="1:15" x14ac:dyDescent="0.25">
      <c r="A15" s="91">
        <v>73002</v>
      </c>
      <c r="B15" s="92">
        <v>438166.24999999994</v>
      </c>
      <c r="C15" s="92">
        <v>41728.68</v>
      </c>
      <c r="D15" s="92">
        <v>83778.05</v>
      </c>
      <c r="E15" s="92">
        <v>0</v>
      </c>
      <c r="F15" s="92">
        <v>50</v>
      </c>
      <c r="G15" s="92">
        <v>3</v>
      </c>
      <c r="H15" s="92">
        <v>249</v>
      </c>
      <c r="I15" s="92">
        <v>8</v>
      </c>
      <c r="J15" s="92">
        <v>14</v>
      </c>
      <c r="K15" s="92">
        <v>11</v>
      </c>
      <c r="L15" s="92">
        <v>18</v>
      </c>
      <c r="M15" s="92">
        <v>1</v>
      </c>
      <c r="N15" s="89">
        <v>14</v>
      </c>
      <c r="O15" s="89"/>
    </row>
    <row r="16" spans="1:15" s="107" customFormat="1" x14ac:dyDescent="0.25">
      <c r="A16" s="104">
        <v>73004</v>
      </c>
      <c r="B16" s="105">
        <v>173752.23</v>
      </c>
      <c r="C16" s="105">
        <v>29890.420000000002</v>
      </c>
      <c r="D16" s="105">
        <v>52001.759999999995</v>
      </c>
      <c r="E16" s="92">
        <v>2529</v>
      </c>
      <c r="F16" s="92">
        <v>46</v>
      </c>
      <c r="G16" s="105">
        <v>6</v>
      </c>
      <c r="H16" s="105">
        <v>25</v>
      </c>
      <c r="I16" s="105">
        <v>0</v>
      </c>
      <c r="J16" s="105">
        <v>1</v>
      </c>
      <c r="K16" s="92">
        <v>21</v>
      </c>
      <c r="L16" s="92">
        <v>12</v>
      </c>
      <c r="M16" s="105">
        <v>0</v>
      </c>
      <c r="N16" s="106">
        <v>6</v>
      </c>
      <c r="O16" s="106"/>
    </row>
    <row r="17" spans="1:15" x14ac:dyDescent="0.25">
      <c r="A17" s="91">
        <v>73006</v>
      </c>
      <c r="B17" s="92">
        <v>90472.200000000012</v>
      </c>
      <c r="C17" s="92">
        <v>36251.32</v>
      </c>
      <c r="D17" s="92">
        <v>28010.869999999995</v>
      </c>
      <c r="E17" s="92">
        <v>0</v>
      </c>
      <c r="F17" s="92">
        <v>36</v>
      </c>
      <c r="G17" s="92">
        <v>2</v>
      </c>
      <c r="H17" s="92">
        <v>71</v>
      </c>
      <c r="I17" s="92">
        <v>3</v>
      </c>
      <c r="J17" s="92">
        <v>2</v>
      </c>
      <c r="K17" s="92">
        <v>9</v>
      </c>
      <c r="L17" s="92">
        <v>39</v>
      </c>
      <c r="M17" s="92">
        <v>0</v>
      </c>
      <c r="N17" s="89">
        <v>4</v>
      </c>
      <c r="O17" s="89"/>
    </row>
    <row r="18" spans="1:15" x14ac:dyDescent="0.25">
      <c r="A18" s="91">
        <v>73008</v>
      </c>
      <c r="B18" s="92">
        <v>1033631.6699999999</v>
      </c>
      <c r="C18" s="92">
        <v>201518.74</v>
      </c>
      <c r="D18" s="92">
        <v>239681.44</v>
      </c>
      <c r="E18" s="92">
        <v>4912</v>
      </c>
      <c r="F18" s="92">
        <v>181</v>
      </c>
      <c r="G18" s="92">
        <v>16</v>
      </c>
      <c r="H18" s="92">
        <v>669</v>
      </c>
      <c r="I18" s="92">
        <v>34</v>
      </c>
      <c r="J18" s="92">
        <v>40</v>
      </c>
      <c r="K18" s="92">
        <v>75</v>
      </c>
      <c r="L18" s="92">
        <v>55</v>
      </c>
      <c r="M18" s="92">
        <v>0</v>
      </c>
      <c r="N18" s="89">
        <v>19</v>
      </c>
      <c r="O18" s="89"/>
    </row>
    <row r="19" spans="1:15" x14ac:dyDescent="0.25">
      <c r="A19" s="91">
        <v>73009</v>
      </c>
      <c r="B19" s="92">
        <v>1230191.03</v>
      </c>
      <c r="C19" s="92">
        <v>163958.6</v>
      </c>
      <c r="D19" s="92">
        <v>278466.35000000003</v>
      </c>
      <c r="E19" s="92">
        <v>2561</v>
      </c>
      <c r="F19" s="92">
        <v>207</v>
      </c>
      <c r="G19" s="92">
        <v>18</v>
      </c>
      <c r="H19" s="92">
        <v>920</v>
      </c>
      <c r="I19" s="92">
        <v>51</v>
      </c>
      <c r="J19" s="92">
        <v>64</v>
      </c>
      <c r="K19" s="92">
        <v>101</v>
      </c>
      <c r="L19" s="92">
        <v>69</v>
      </c>
      <c r="M19" s="92">
        <v>0</v>
      </c>
      <c r="N19" s="89">
        <v>39</v>
      </c>
      <c r="O19" s="89"/>
    </row>
    <row r="20" spans="1:15" x14ac:dyDescent="0.25">
      <c r="A20" s="91">
        <v>73010</v>
      </c>
      <c r="B20" s="92">
        <v>259747.01</v>
      </c>
      <c r="C20" s="92">
        <v>62789.55</v>
      </c>
      <c r="D20" s="92">
        <v>79311.34</v>
      </c>
      <c r="E20" s="92">
        <v>0</v>
      </c>
      <c r="F20" s="92">
        <v>61</v>
      </c>
      <c r="G20" s="92">
        <v>1</v>
      </c>
      <c r="H20" s="92">
        <v>150</v>
      </c>
      <c r="I20" s="92">
        <v>8</v>
      </c>
      <c r="J20" s="92">
        <v>20</v>
      </c>
      <c r="K20" s="92">
        <v>24</v>
      </c>
      <c r="L20" s="92">
        <v>7</v>
      </c>
      <c r="M20" s="92">
        <v>0</v>
      </c>
      <c r="N20" s="89">
        <v>20</v>
      </c>
      <c r="O20" s="89"/>
    </row>
    <row r="21" spans="1:15" x14ac:dyDescent="0.25">
      <c r="A21" s="91">
        <v>73011</v>
      </c>
      <c r="B21" s="92">
        <v>1356223.79</v>
      </c>
      <c r="C21" s="92">
        <v>94303.539999999979</v>
      </c>
      <c r="D21" s="92">
        <v>210553.1</v>
      </c>
      <c r="E21" s="92">
        <v>2470</v>
      </c>
      <c r="F21" s="92">
        <v>109</v>
      </c>
      <c r="G21" s="92">
        <v>11</v>
      </c>
      <c r="H21" s="92">
        <v>895</v>
      </c>
      <c r="I21" s="92">
        <v>25</v>
      </c>
      <c r="J21" s="92">
        <v>30</v>
      </c>
      <c r="K21" s="92">
        <v>23</v>
      </c>
      <c r="L21" s="92">
        <v>22</v>
      </c>
      <c r="M21" s="92">
        <v>0</v>
      </c>
      <c r="N21" s="89">
        <v>33</v>
      </c>
      <c r="O21" s="89"/>
    </row>
    <row r="22" spans="1:15" x14ac:dyDescent="0.25">
      <c r="A22" s="91">
        <v>73013</v>
      </c>
      <c r="B22" s="92">
        <v>599784.51</v>
      </c>
      <c r="C22" s="92">
        <v>59151.28</v>
      </c>
      <c r="D22" s="92">
        <v>102456.45000000001</v>
      </c>
      <c r="E22" s="92">
        <v>0</v>
      </c>
      <c r="F22" s="92">
        <v>57</v>
      </c>
      <c r="G22" s="92">
        <v>4</v>
      </c>
      <c r="H22" s="92">
        <v>373</v>
      </c>
      <c r="I22" s="92">
        <v>17</v>
      </c>
      <c r="J22" s="92">
        <v>9</v>
      </c>
      <c r="K22" s="92">
        <v>42</v>
      </c>
      <c r="L22" s="92">
        <v>0</v>
      </c>
      <c r="M22" s="92">
        <v>0</v>
      </c>
      <c r="N22" s="89">
        <v>39</v>
      </c>
      <c r="O22" s="89"/>
    </row>
    <row r="23" spans="1:15" x14ac:dyDescent="0.25">
      <c r="A23" s="91">
        <v>73014</v>
      </c>
      <c r="B23" s="92">
        <v>325787.16000000003</v>
      </c>
      <c r="C23" s="92">
        <v>33685.21</v>
      </c>
      <c r="D23" s="92">
        <v>71166.45</v>
      </c>
      <c r="E23" s="92">
        <v>0</v>
      </c>
      <c r="F23" s="92">
        <v>17</v>
      </c>
      <c r="G23" s="92">
        <v>3</v>
      </c>
      <c r="H23" s="92">
        <v>229</v>
      </c>
      <c r="I23" s="92">
        <v>17</v>
      </c>
      <c r="J23" s="92">
        <v>4</v>
      </c>
      <c r="K23" s="92">
        <v>14</v>
      </c>
      <c r="L23" s="92">
        <v>2</v>
      </c>
      <c r="M23" s="92">
        <v>0</v>
      </c>
      <c r="N23" s="89">
        <v>6</v>
      </c>
      <c r="O23" s="89"/>
    </row>
    <row r="24" spans="1:15" x14ac:dyDescent="0.25">
      <c r="A24" s="91">
        <v>73015</v>
      </c>
      <c r="B24" s="92">
        <v>804725.47</v>
      </c>
      <c r="C24" s="92">
        <v>181697.13</v>
      </c>
      <c r="D24" s="92">
        <v>193758.06</v>
      </c>
      <c r="E24" s="92">
        <v>534</v>
      </c>
      <c r="F24" s="92">
        <v>144</v>
      </c>
      <c r="G24" s="92">
        <v>10</v>
      </c>
      <c r="H24" s="92">
        <v>426</v>
      </c>
      <c r="I24" s="92">
        <v>21</v>
      </c>
      <c r="J24" s="92">
        <v>51</v>
      </c>
      <c r="K24" s="92">
        <v>80</v>
      </c>
      <c r="L24" s="92">
        <v>66</v>
      </c>
      <c r="M24" s="92">
        <v>1</v>
      </c>
      <c r="N24" s="89">
        <v>22</v>
      </c>
      <c r="O24" s="89"/>
    </row>
    <row r="25" spans="1:15" x14ac:dyDescent="0.25">
      <c r="A25" s="91">
        <v>73024</v>
      </c>
      <c r="B25" s="92">
        <v>853016.70000000007</v>
      </c>
      <c r="C25" s="92">
        <v>73545.219999999987</v>
      </c>
      <c r="D25" s="92">
        <v>127286.52</v>
      </c>
      <c r="E25" s="92">
        <v>2846</v>
      </c>
      <c r="F25" s="92">
        <v>105</v>
      </c>
      <c r="G25" s="92">
        <v>21</v>
      </c>
      <c r="H25" s="92">
        <v>433</v>
      </c>
      <c r="I25" s="92">
        <v>3</v>
      </c>
      <c r="J25" s="92">
        <v>61</v>
      </c>
      <c r="K25" s="92">
        <v>45</v>
      </c>
      <c r="L25" s="92">
        <v>82</v>
      </c>
      <c r="M25" s="92">
        <v>0</v>
      </c>
      <c r="N25" s="89">
        <v>13</v>
      </c>
      <c r="O25" s="89"/>
    </row>
    <row r="26" spans="1:15" x14ac:dyDescent="0.25">
      <c r="A26" s="91">
        <v>73025</v>
      </c>
      <c r="B26" s="92">
        <v>622466.49000000022</v>
      </c>
      <c r="C26" s="92">
        <v>19518.87</v>
      </c>
      <c r="D26" s="92">
        <v>67177.430000000008</v>
      </c>
      <c r="E26" s="92">
        <v>4063</v>
      </c>
      <c r="F26" s="92">
        <v>55</v>
      </c>
      <c r="G26" s="92">
        <v>3</v>
      </c>
      <c r="H26" s="92">
        <v>276</v>
      </c>
      <c r="I26" s="92">
        <v>4</v>
      </c>
      <c r="J26" s="92">
        <v>10</v>
      </c>
      <c r="K26" s="92">
        <v>19</v>
      </c>
      <c r="L26" s="92">
        <v>25</v>
      </c>
      <c r="M26" s="92">
        <v>0</v>
      </c>
      <c r="N26" s="89">
        <v>10</v>
      </c>
      <c r="O26" s="89"/>
    </row>
    <row r="27" spans="1:15" x14ac:dyDescent="0.25">
      <c r="A27" s="91">
        <v>73029</v>
      </c>
      <c r="B27" s="92">
        <v>459834.03</v>
      </c>
      <c r="C27" s="92">
        <v>26429.56</v>
      </c>
      <c r="D27" s="92">
        <v>59966.45</v>
      </c>
      <c r="E27" s="92">
        <v>379</v>
      </c>
      <c r="F27" s="92">
        <v>47</v>
      </c>
      <c r="G27" s="92">
        <v>5</v>
      </c>
      <c r="H27" s="92">
        <v>595</v>
      </c>
      <c r="I27" s="92">
        <v>8</v>
      </c>
      <c r="J27" s="92">
        <v>4</v>
      </c>
      <c r="K27" s="92">
        <v>27</v>
      </c>
      <c r="L27" s="92">
        <v>9</v>
      </c>
      <c r="M27" s="92">
        <v>0</v>
      </c>
      <c r="N27" s="89">
        <v>4</v>
      </c>
      <c r="O27" s="89"/>
    </row>
    <row r="28" spans="1:15" x14ac:dyDescent="0.25">
      <c r="A28" s="91">
        <v>73030</v>
      </c>
      <c r="B28" s="92">
        <v>165866.13</v>
      </c>
      <c r="C28" s="92">
        <v>29543.469999999998</v>
      </c>
      <c r="D28" s="92">
        <v>7135.65</v>
      </c>
      <c r="E28" s="92">
        <v>0</v>
      </c>
      <c r="F28" s="92">
        <v>34</v>
      </c>
      <c r="G28" s="92">
        <v>4</v>
      </c>
      <c r="H28" s="92">
        <v>726</v>
      </c>
      <c r="I28" s="92">
        <v>19</v>
      </c>
      <c r="J28" s="92">
        <v>303</v>
      </c>
      <c r="K28" s="92">
        <v>2</v>
      </c>
      <c r="L28" s="92">
        <v>105</v>
      </c>
      <c r="M28" s="92">
        <v>0</v>
      </c>
      <c r="N28" s="89">
        <v>2</v>
      </c>
      <c r="O28" s="89"/>
    </row>
    <row r="29" spans="1:15" x14ac:dyDescent="0.25">
      <c r="A29" s="91">
        <v>73031</v>
      </c>
      <c r="B29" s="92">
        <v>341121.84</v>
      </c>
      <c r="C29" s="92">
        <v>46978.240000000005</v>
      </c>
      <c r="D29" s="92">
        <v>61468.24</v>
      </c>
      <c r="E29" s="92">
        <v>238</v>
      </c>
      <c r="F29" s="92">
        <v>65</v>
      </c>
      <c r="G29" s="92">
        <v>4</v>
      </c>
      <c r="H29" s="92">
        <v>267</v>
      </c>
      <c r="I29" s="92">
        <v>2</v>
      </c>
      <c r="J29" s="92">
        <v>22</v>
      </c>
      <c r="K29" s="92">
        <v>33</v>
      </c>
      <c r="L29" s="92">
        <v>11</v>
      </c>
      <c r="M29" s="92">
        <v>0</v>
      </c>
      <c r="N29" s="89">
        <v>6</v>
      </c>
      <c r="O29" s="89"/>
    </row>
    <row r="30" spans="1:15" x14ac:dyDescent="0.25">
      <c r="A30" s="91">
        <v>73036</v>
      </c>
      <c r="B30" s="92">
        <v>1873713.0199999998</v>
      </c>
      <c r="C30" s="92">
        <v>127861.23999999999</v>
      </c>
      <c r="D30" s="92">
        <v>281261.87999999995</v>
      </c>
      <c r="E30" s="92">
        <v>120</v>
      </c>
      <c r="F30" s="92">
        <v>166</v>
      </c>
      <c r="G30" s="92">
        <v>21</v>
      </c>
      <c r="H30" s="92">
        <v>908</v>
      </c>
      <c r="I30" s="92">
        <v>5</v>
      </c>
      <c r="J30" s="92">
        <v>41</v>
      </c>
      <c r="K30" s="92">
        <v>88</v>
      </c>
      <c r="L30" s="92">
        <v>79</v>
      </c>
      <c r="M30" s="92">
        <v>0</v>
      </c>
      <c r="N30" s="89">
        <v>95</v>
      </c>
      <c r="O30" s="89"/>
    </row>
    <row r="31" spans="1:15" x14ac:dyDescent="0.25">
      <c r="A31" s="91">
        <v>73037</v>
      </c>
      <c r="B31" s="92">
        <v>747081.97</v>
      </c>
      <c r="C31" s="92">
        <v>30224.060000000005</v>
      </c>
      <c r="D31" s="92">
        <v>135559.01</v>
      </c>
      <c r="E31" s="92">
        <v>1053</v>
      </c>
      <c r="F31" s="92">
        <v>94</v>
      </c>
      <c r="G31" s="92">
        <v>18</v>
      </c>
      <c r="H31" s="92">
        <v>672</v>
      </c>
      <c r="I31" s="92">
        <v>31</v>
      </c>
      <c r="J31" s="92">
        <v>28</v>
      </c>
      <c r="K31" s="92">
        <v>28</v>
      </c>
      <c r="L31" s="92">
        <v>34</v>
      </c>
      <c r="M31" s="92">
        <v>0</v>
      </c>
      <c r="N31" s="89">
        <v>17</v>
      </c>
      <c r="O31" s="89"/>
    </row>
    <row r="32" spans="1:15" x14ac:dyDescent="0.25">
      <c r="A32" s="91">
        <v>73038</v>
      </c>
      <c r="B32" s="92">
        <v>865222.9</v>
      </c>
      <c r="C32" s="92">
        <v>29734.78</v>
      </c>
      <c r="D32" s="92">
        <v>141897.77000000002</v>
      </c>
      <c r="E32" s="92">
        <v>4388</v>
      </c>
      <c r="F32" s="92">
        <v>123</v>
      </c>
      <c r="G32" s="92">
        <v>21</v>
      </c>
      <c r="H32" s="92">
        <v>500</v>
      </c>
      <c r="I32" s="92">
        <v>15</v>
      </c>
      <c r="J32" s="92">
        <v>24</v>
      </c>
      <c r="K32" s="92">
        <v>23</v>
      </c>
      <c r="L32" s="92">
        <v>29</v>
      </c>
      <c r="M32" s="92">
        <v>0</v>
      </c>
      <c r="N32" s="89">
        <v>21</v>
      </c>
      <c r="O32" s="89"/>
    </row>
    <row r="33" spans="1:15" x14ac:dyDescent="0.25">
      <c r="A33" s="91">
        <v>75001</v>
      </c>
      <c r="B33" s="92">
        <v>1203705.73</v>
      </c>
      <c r="C33" s="92">
        <v>41235.360000000001</v>
      </c>
      <c r="D33" s="92">
        <v>167634.69999999998</v>
      </c>
      <c r="E33" s="92">
        <v>389</v>
      </c>
      <c r="F33" s="92">
        <v>59</v>
      </c>
      <c r="G33" s="92">
        <v>11</v>
      </c>
      <c r="H33" s="92">
        <v>710</v>
      </c>
      <c r="I33" s="92">
        <v>11</v>
      </c>
      <c r="J33" s="92">
        <v>11</v>
      </c>
      <c r="K33" s="92">
        <v>41</v>
      </c>
      <c r="L33" s="92">
        <v>3</v>
      </c>
      <c r="M33" s="92">
        <v>0</v>
      </c>
      <c r="N33" s="89">
        <v>26</v>
      </c>
      <c r="O33" s="89"/>
    </row>
    <row r="34" spans="1:15" x14ac:dyDescent="0.25">
      <c r="A34" s="91">
        <v>75002</v>
      </c>
      <c r="B34" s="92">
        <v>489160.15</v>
      </c>
      <c r="C34" s="92">
        <v>21226.090000000004</v>
      </c>
      <c r="D34" s="92">
        <v>60270.85</v>
      </c>
      <c r="E34" s="92">
        <v>0</v>
      </c>
      <c r="F34" s="92">
        <v>29</v>
      </c>
      <c r="G34" s="92">
        <v>1</v>
      </c>
      <c r="H34" s="92">
        <v>273</v>
      </c>
      <c r="I34" s="92">
        <v>2</v>
      </c>
      <c r="J34" s="92">
        <v>14</v>
      </c>
      <c r="K34" s="92">
        <v>26</v>
      </c>
      <c r="L34" s="92">
        <v>12</v>
      </c>
      <c r="M34" s="92">
        <v>0</v>
      </c>
      <c r="N34" s="89">
        <v>18</v>
      </c>
      <c r="O34" s="89"/>
    </row>
    <row r="35" spans="1:15" x14ac:dyDescent="0.25">
      <c r="A35" s="91">
        <v>75003</v>
      </c>
      <c r="B35" s="92">
        <v>302794.23</v>
      </c>
      <c r="C35" s="92">
        <v>44857.299999999996</v>
      </c>
      <c r="D35" s="92">
        <v>76305.930000000008</v>
      </c>
      <c r="E35" s="92">
        <v>478</v>
      </c>
      <c r="F35" s="92">
        <v>31</v>
      </c>
      <c r="G35" s="92">
        <v>2</v>
      </c>
      <c r="H35" s="92">
        <v>144</v>
      </c>
      <c r="I35" s="92">
        <v>7</v>
      </c>
      <c r="J35" s="92">
        <v>9</v>
      </c>
      <c r="K35" s="92">
        <v>36</v>
      </c>
      <c r="L35" s="92">
        <v>0</v>
      </c>
      <c r="M35" s="92">
        <v>0</v>
      </c>
      <c r="N35" s="89">
        <v>23</v>
      </c>
      <c r="O35" s="89"/>
    </row>
    <row r="36" spans="1:15" x14ac:dyDescent="0.25">
      <c r="A36" s="91">
        <v>75004</v>
      </c>
      <c r="B36" s="92">
        <v>1953389.5799999998</v>
      </c>
      <c r="C36" s="92">
        <v>106049.3</v>
      </c>
      <c r="D36" s="92">
        <v>217924.05999999997</v>
      </c>
      <c r="E36" s="92">
        <v>0</v>
      </c>
      <c r="F36" s="92">
        <v>89</v>
      </c>
      <c r="G36" s="92">
        <v>15</v>
      </c>
      <c r="H36" s="92">
        <v>691</v>
      </c>
      <c r="I36" s="92">
        <v>14</v>
      </c>
      <c r="J36" s="92">
        <v>33</v>
      </c>
      <c r="K36" s="92">
        <v>64</v>
      </c>
      <c r="L36" s="92">
        <v>36</v>
      </c>
      <c r="M36" s="92">
        <v>1</v>
      </c>
      <c r="N36" s="89">
        <v>52</v>
      </c>
      <c r="O36" s="89"/>
    </row>
    <row r="37" spans="1:15" x14ac:dyDescent="0.25">
      <c r="A37" s="91">
        <v>75005</v>
      </c>
      <c r="B37" s="92">
        <v>481267.15000000008</v>
      </c>
      <c r="C37" s="92">
        <v>3702.61</v>
      </c>
      <c r="D37" s="92">
        <v>64456.509999999995</v>
      </c>
      <c r="E37" s="92">
        <v>80</v>
      </c>
      <c r="F37" s="92">
        <v>20</v>
      </c>
      <c r="G37" s="92">
        <v>3</v>
      </c>
      <c r="H37" s="92">
        <v>271</v>
      </c>
      <c r="I37" s="92">
        <v>5</v>
      </c>
      <c r="J37" s="92">
        <v>10</v>
      </c>
      <c r="K37" s="92">
        <v>29</v>
      </c>
      <c r="L37" s="92">
        <v>6</v>
      </c>
      <c r="M37" s="92">
        <v>0</v>
      </c>
      <c r="N37" s="89">
        <v>13</v>
      </c>
      <c r="O37" s="89"/>
    </row>
    <row r="38" spans="1:15" x14ac:dyDescent="0.25">
      <c r="A38" s="91">
        <v>75008</v>
      </c>
      <c r="B38" s="92">
        <v>663595.00000000012</v>
      </c>
      <c r="C38" s="92">
        <v>53002.619999999995</v>
      </c>
      <c r="D38" s="92">
        <v>119015.46000000002</v>
      </c>
      <c r="E38" s="92">
        <v>210</v>
      </c>
      <c r="F38" s="92">
        <v>47</v>
      </c>
      <c r="G38" s="92">
        <v>15</v>
      </c>
      <c r="H38" s="92">
        <v>199</v>
      </c>
      <c r="I38" s="92">
        <v>2</v>
      </c>
      <c r="J38" s="92">
        <v>21</v>
      </c>
      <c r="K38" s="92">
        <v>30</v>
      </c>
      <c r="L38" s="92">
        <v>9</v>
      </c>
      <c r="M38" s="92">
        <v>0</v>
      </c>
      <c r="N38" s="89">
        <v>30</v>
      </c>
      <c r="O38" s="89"/>
    </row>
    <row r="39" spans="1:15" x14ac:dyDescent="0.25">
      <c r="A39" s="91">
        <v>75011</v>
      </c>
      <c r="B39" s="92">
        <v>291433.96999999997</v>
      </c>
      <c r="C39" s="92">
        <v>64156.899999999994</v>
      </c>
      <c r="D39" s="92">
        <v>42039.039999999994</v>
      </c>
      <c r="E39" s="92">
        <v>0</v>
      </c>
      <c r="F39" s="92">
        <v>18</v>
      </c>
      <c r="G39" s="92">
        <v>5</v>
      </c>
      <c r="H39" s="92">
        <v>218</v>
      </c>
      <c r="I39" s="92">
        <v>5</v>
      </c>
      <c r="J39" s="92">
        <v>27</v>
      </c>
      <c r="K39" s="92">
        <v>22</v>
      </c>
      <c r="L39" s="92">
        <v>0</v>
      </c>
      <c r="M39" s="92">
        <v>18</v>
      </c>
      <c r="N39" s="89">
        <v>10</v>
      </c>
      <c r="O39" s="89"/>
    </row>
    <row r="40" spans="1:15" x14ac:dyDescent="0.25">
      <c r="A40" s="91">
        <v>75012</v>
      </c>
      <c r="B40" s="92">
        <v>475844.4599999999</v>
      </c>
      <c r="C40" s="92">
        <v>52636.79</v>
      </c>
      <c r="D40" s="92">
        <v>153109.51</v>
      </c>
      <c r="E40" s="92">
        <v>50</v>
      </c>
      <c r="F40" s="92">
        <v>24</v>
      </c>
      <c r="G40" s="92">
        <v>10</v>
      </c>
      <c r="H40" s="92">
        <v>260</v>
      </c>
      <c r="I40" s="92">
        <v>9</v>
      </c>
      <c r="J40" s="92">
        <v>30</v>
      </c>
      <c r="K40" s="92">
        <v>25</v>
      </c>
      <c r="L40" s="92">
        <v>10</v>
      </c>
      <c r="M40" s="92">
        <v>0</v>
      </c>
      <c r="N40" s="89">
        <v>37</v>
      </c>
      <c r="O40" s="89"/>
    </row>
    <row r="41" spans="1:15" x14ac:dyDescent="0.25">
      <c r="A41" s="91">
        <v>75013</v>
      </c>
      <c r="B41" s="92">
        <v>587221.22000000009</v>
      </c>
      <c r="C41" s="92">
        <v>109410.39</v>
      </c>
      <c r="D41" s="92">
        <v>111901.72999999998</v>
      </c>
      <c r="E41" s="92">
        <v>997</v>
      </c>
      <c r="F41" s="92">
        <v>18</v>
      </c>
      <c r="G41" s="92">
        <v>6</v>
      </c>
      <c r="H41" s="92">
        <v>332</v>
      </c>
      <c r="I41" s="92">
        <v>4</v>
      </c>
      <c r="J41" s="92">
        <v>3</v>
      </c>
      <c r="K41" s="92">
        <v>21</v>
      </c>
      <c r="L41" s="92">
        <v>22</v>
      </c>
      <c r="M41" s="92">
        <v>2</v>
      </c>
      <c r="N41" s="89">
        <v>27</v>
      </c>
      <c r="O41" s="89"/>
    </row>
    <row r="42" spans="1:15" x14ac:dyDescent="0.25">
      <c r="A42" s="91">
        <v>75014</v>
      </c>
      <c r="B42" s="92">
        <v>306087.10000000003</v>
      </c>
      <c r="C42" s="92">
        <v>10740.83</v>
      </c>
      <c r="D42" s="92">
        <v>42068.26</v>
      </c>
      <c r="E42" s="92">
        <v>0</v>
      </c>
      <c r="F42" s="92">
        <v>33</v>
      </c>
      <c r="G42" s="92">
        <v>1</v>
      </c>
      <c r="H42" s="92">
        <v>305</v>
      </c>
      <c r="I42" s="92">
        <v>2</v>
      </c>
      <c r="J42" s="92">
        <v>3</v>
      </c>
      <c r="K42" s="92">
        <v>23</v>
      </c>
      <c r="L42" s="92">
        <v>2</v>
      </c>
      <c r="M42" s="92">
        <v>0</v>
      </c>
      <c r="N42" s="89">
        <v>8</v>
      </c>
      <c r="O42" s="89"/>
    </row>
    <row r="43" spans="1:15" x14ac:dyDescent="0.25">
      <c r="A43" s="91">
        <v>75015</v>
      </c>
      <c r="B43" s="92">
        <v>259301.87999999995</v>
      </c>
      <c r="C43" s="92">
        <v>9649.56</v>
      </c>
      <c r="D43" s="92">
        <v>42343.9</v>
      </c>
      <c r="E43" s="92">
        <v>0</v>
      </c>
      <c r="F43" s="92">
        <v>14</v>
      </c>
      <c r="G43" s="92">
        <v>5</v>
      </c>
      <c r="H43" s="92">
        <v>197</v>
      </c>
      <c r="I43" s="92">
        <v>1</v>
      </c>
      <c r="J43" s="92">
        <v>2</v>
      </c>
      <c r="K43" s="92">
        <v>16</v>
      </c>
      <c r="L43" s="92">
        <v>0</v>
      </c>
      <c r="M43" s="92">
        <v>0</v>
      </c>
      <c r="N43" s="89">
        <v>12</v>
      </c>
      <c r="O43" s="89"/>
    </row>
    <row r="44" spans="1:15" x14ac:dyDescent="0.25">
      <c r="A44" s="91">
        <v>75016</v>
      </c>
      <c r="B44" s="92">
        <v>390083.6</v>
      </c>
      <c r="C44" s="92">
        <v>53132.090000000004</v>
      </c>
      <c r="D44" s="92">
        <v>84894.38</v>
      </c>
      <c r="E44" s="92">
        <v>0</v>
      </c>
      <c r="F44" s="92">
        <v>30</v>
      </c>
      <c r="G44" s="92">
        <v>7</v>
      </c>
      <c r="H44" s="92">
        <v>334</v>
      </c>
      <c r="I44" s="92">
        <v>5</v>
      </c>
      <c r="J44" s="92">
        <v>33</v>
      </c>
      <c r="K44" s="92">
        <v>18</v>
      </c>
      <c r="L44" s="92">
        <v>14</v>
      </c>
      <c r="M44" s="92">
        <v>0</v>
      </c>
      <c r="N44" s="89">
        <v>25</v>
      </c>
      <c r="O44" s="89"/>
    </row>
    <row r="45" spans="1:15" x14ac:dyDescent="0.25">
      <c r="A45">
        <v>75021</v>
      </c>
      <c r="B45" s="2">
        <v>1524809.31</v>
      </c>
      <c r="C45" s="2">
        <v>127745.32</v>
      </c>
      <c r="D45" s="2">
        <v>249890.62</v>
      </c>
      <c r="E45" s="2">
        <v>400</v>
      </c>
      <c r="F45" s="2">
        <v>157</v>
      </c>
      <c r="G45" s="2">
        <v>26</v>
      </c>
      <c r="H45" s="2">
        <v>792</v>
      </c>
      <c r="I45" s="2">
        <v>41</v>
      </c>
      <c r="J45" s="2">
        <v>92</v>
      </c>
      <c r="K45" s="2">
        <v>64</v>
      </c>
      <c r="L45" s="2">
        <v>44</v>
      </c>
      <c r="M45" s="2">
        <v>1</v>
      </c>
      <c r="N45" s="2">
        <v>74</v>
      </c>
    </row>
    <row r="46" spans="1:15" x14ac:dyDescent="0.25">
      <c r="A46">
        <v>75032</v>
      </c>
      <c r="B46" s="2">
        <v>410600.17</v>
      </c>
      <c r="C46" s="2">
        <v>31935.950000000004</v>
      </c>
      <c r="D46" s="2">
        <v>80556.229999999981</v>
      </c>
      <c r="E46" s="2">
        <v>0</v>
      </c>
      <c r="F46" s="2">
        <v>23</v>
      </c>
      <c r="G46" s="2">
        <v>6</v>
      </c>
      <c r="H46" s="2">
        <v>211</v>
      </c>
      <c r="I46" s="2">
        <v>1</v>
      </c>
      <c r="J46" s="2">
        <v>23</v>
      </c>
      <c r="K46" s="2">
        <v>27</v>
      </c>
      <c r="L46" s="2">
        <v>1</v>
      </c>
      <c r="M46" s="2">
        <v>0</v>
      </c>
      <c r="N46" s="2">
        <v>16</v>
      </c>
    </row>
    <row r="47" spans="1:15" x14ac:dyDescent="0.25">
      <c r="A47" t="s">
        <v>549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</row>
    <row r="48" spans="1:15" x14ac:dyDescent="0.25">
      <c r="A48" t="s">
        <v>1280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</row>
    <row r="49" spans="1:14" x14ac:dyDescent="0.25">
      <c r="A49" t="s">
        <v>1279</v>
      </c>
      <c r="B49" s="2">
        <v>30213716.179999992</v>
      </c>
      <c r="C49" s="2">
        <v>2780573.42</v>
      </c>
      <c r="D49" s="2">
        <v>5489122.540000001</v>
      </c>
      <c r="E49" s="2">
        <v>51742</v>
      </c>
      <c r="F49" s="2">
        <v>3450</v>
      </c>
      <c r="G49" s="2">
        <v>490</v>
      </c>
      <c r="H49" s="2">
        <v>19594</v>
      </c>
      <c r="I49" s="2">
        <v>585</v>
      </c>
      <c r="J49" s="2">
        <v>1402</v>
      </c>
      <c r="K49" s="2">
        <v>1548</v>
      </c>
      <c r="L49" s="2">
        <v>1273</v>
      </c>
      <c r="M49" s="2">
        <v>36</v>
      </c>
      <c r="N49" s="2">
        <v>1105</v>
      </c>
    </row>
  </sheetData>
  <autoFilter ref="A1:O44" xr:uid="{1556C89E-0D1E-434E-8584-85E475C906BE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2F532-2429-4366-92A0-0226F7EE37DD}">
  <sheetPr>
    <tabColor rgb="FF7030A0"/>
  </sheetPr>
  <dimension ref="A2:XER146"/>
  <sheetViews>
    <sheetView showGridLines="0" zoomScale="90" zoomScaleNormal="90" workbookViewId="0">
      <selection activeCell="J2" sqref="J2"/>
    </sheetView>
  </sheetViews>
  <sheetFormatPr defaultColWidth="8.85546875" defaultRowHeight="12.75" x14ac:dyDescent="0.2"/>
  <cols>
    <col min="1" max="1" width="8.42578125" style="228" bestFit="1" customWidth="1"/>
    <col min="2" max="2" width="10.85546875" style="228" bestFit="1" customWidth="1"/>
    <col min="3" max="3" width="11.7109375" style="228" bestFit="1" customWidth="1"/>
    <col min="4" max="4" width="4.85546875" style="228" bestFit="1" customWidth="1"/>
    <col min="5" max="5" width="13.85546875" style="228" bestFit="1" customWidth="1"/>
    <col min="6" max="6" width="5.140625" style="228" customWidth="1"/>
    <col min="7" max="7" width="8.42578125" style="228" bestFit="1" customWidth="1"/>
    <col min="8" max="9" width="10.42578125" style="228" bestFit="1" customWidth="1"/>
    <col min="10" max="10" width="4.85546875" style="228" bestFit="1" customWidth="1"/>
    <col min="11" max="11" width="9.42578125" style="228" bestFit="1" customWidth="1"/>
    <col min="12" max="12" width="10.42578125" style="228" bestFit="1" customWidth="1"/>
    <col min="13" max="14" width="10.7109375" style="228" bestFit="1" customWidth="1"/>
    <col min="15" max="15" width="8.42578125" style="228" bestFit="1" customWidth="1"/>
    <col min="16" max="16" width="15.42578125" style="228" bestFit="1" customWidth="1"/>
    <col min="17" max="17" width="10.140625" style="228" bestFit="1" customWidth="1"/>
    <col min="18" max="18" width="11.42578125" style="228" bestFit="1" customWidth="1"/>
    <col min="19" max="19" width="4.85546875" style="228" bestFit="1" customWidth="1"/>
    <col min="20" max="20" width="12.42578125" style="228" bestFit="1" customWidth="1"/>
    <col min="21" max="21" width="13.42578125" style="228" bestFit="1" customWidth="1"/>
    <col min="22" max="22" width="11" style="236" bestFit="1" customWidth="1"/>
    <col min="23" max="23" width="10.42578125" style="237" bestFit="1" customWidth="1"/>
    <col min="24" max="24" width="9.42578125" style="237" bestFit="1" customWidth="1"/>
    <col min="25" max="25" width="10.85546875" style="237" bestFit="1" customWidth="1"/>
    <col min="26" max="26" width="12.140625" style="228" bestFit="1" customWidth="1"/>
    <col min="27" max="27" width="10.7109375" style="228" bestFit="1" customWidth="1"/>
    <col min="28" max="28" width="5.140625" style="228" bestFit="1" customWidth="1"/>
    <col min="29" max="29" width="8.85546875" style="228"/>
    <col min="30" max="30" width="8.7109375" style="228" bestFit="1" customWidth="1"/>
    <col min="31" max="31" width="12.140625" style="228" bestFit="1" customWidth="1"/>
    <col min="32" max="32" width="6.42578125" style="228" bestFit="1" customWidth="1"/>
    <col min="33" max="33" width="5.140625" style="228" bestFit="1" customWidth="1"/>
    <col min="34" max="16384" width="8.85546875" style="228"/>
  </cols>
  <sheetData>
    <row r="2" spans="1:25" x14ac:dyDescent="0.2">
      <c r="E2" s="229" t="s">
        <v>535</v>
      </c>
      <c r="H2" s="229" t="s">
        <v>536</v>
      </c>
      <c r="J2" s="228">
        <v>25</v>
      </c>
    </row>
    <row r="3" spans="1:25" x14ac:dyDescent="0.2">
      <c r="P3" s="240" t="s">
        <v>1265</v>
      </c>
    </row>
    <row r="5" spans="1:25" x14ac:dyDescent="0.2">
      <c r="A5" s="261" t="s">
        <v>493</v>
      </c>
      <c r="B5" s="253" t="s">
        <v>494</v>
      </c>
      <c r="C5" s="254"/>
      <c r="D5" s="254"/>
      <c r="E5" s="254"/>
      <c r="G5" s="259" t="s">
        <v>493</v>
      </c>
      <c r="H5" s="255" t="s">
        <v>494</v>
      </c>
      <c r="I5" s="256"/>
      <c r="J5" s="256"/>
      <c r="K5" s="256"/>
      <c r="L5" s="256"/>
      <c r="M5" s="256"/>
      <c r="O5" s="216" t="s">
        <v>493</v>
      </c>
      <c r="P5" s="218"/>
      <c r="V5" s="236" t="s">
        <v>1193</v>
      </c>
      <c r="W5" s="237" t="s">
        <v>494</v>
      </c>
      <c r="X5" s="237" t="s">
        <v>1236</v>
      </c>
      <c r="Y5" s="237" t="s">
        <v>523</v>
      </c>
    </row>
    <row r="6" spans="1:25" x14ac:dyDescent="0.2">
      <c r="A6" s="262"/>
      <c r="B6" s="51" t="s">
        <v>517</v>
      </c>
      <c r="C6" s="51" t="s">
        <v>518</v>
      </c>
      <c r="D6" s="51" t="s">
        <v>28</v>
      </c>
      <c r="E6" s="51" t="s">
        <v>519</v>
      </c>
      <c r="G6" s="260"/>
      <c r="H6" s="66" t="s">
        <v>24</v>
      </c>
      <c r="I6" s="66" t="s">
        <v>1266</v>
      </c>
      <c r="J6" s="66" t="s">
        <v>28</v>
      </c>
      <c r="K6" s="66" t="s">
        <v>893</v>
      </c>
      <c r="L6" s="66" t="s">
        <v>894</v>
      </c>
      <c r="M6" s="66" t="s">
        <v>895</v>
      </c>
      <c r="O6" s="216"/>
      <c r="P6" s="66" t="s">
        <v>25</v>
      </c>
      <c r="V6" s="236" t="s">
        <v>313</v>
      </c>
      <c r="W6" s="237">
        <v>2947975.0500000035</v>
      </c>
      <c r="X6" s="237">
        <v>592721.39000000036</v>
      </c>
      <c r="Y6" s="237">
        <v>364603.78000000009</v>
      </c>
    </row>
    <row r="7" spans="1:25" x14ac:dyDescent="0.2">
      <c r="A7" s="55" t="s">
        <v>313</v>
      </c>
      <c r="B7" s="56" t="e">
        <f t="shared" ref="B7:B13" si="0">H7/4</f>
        <v>#REF!</v>
      </c>
      <c r="C7" s="56" t="e">
        <f t="shared" ref="C7:C13" si="1">I7-P7</f>
        <v>#REF!</v>
      </c>
      <c r="D7" s="227" t="e">
        <f>C7/B7</f>
        <v>#REF!</v>
      </c>
      <c r="E7" s="56" t="e">
        <f t="shared" ref="E7:E14" si="2">B7-C7</f>
        <v>#REF!</v>
      </c>
      <c r="G7" s="55" t="s">
        <v>313</v>
      </c>
      <c r="H7" s="60" t="e">
        <f>#REF!</f>
        <v>#REF!</v>
      </c>
      <c r="I7" s="60" t="e">
        <f>#REF!</f>
        <v>#REF!</v>
      </c>
      <c r="J7" s="227" t="e">
        <f>I7/H7</f>
        <v>#REF!</v>
      </c>
      <c r="K7" s="60" t="e">
        <f t="shared" ref="K7:K14" si="3">I7/J$2</f>
        <v>#REF!</v>
      </c>
      <c r="L7" s="60" t="e">
        <f>K7*31</f>
        <v>#REF!</v>
      </c>
      <c r="M7" s="61" t="e">
        <f t="shared" ref="M7:M14" si="4">L7/H7</f>
        <v>#REF!</v>
      </c>
      <c r="O7" s="55" t="s">
        <v>313</v>
      </c>
      <c r="P7" s="60">
        <v>2947975.05</v>
      </c>
      <c r="V7" s="236" t="s">
        <v>112</v>
      </c>
      <c r="W7" s="237">
        <v>3569732.6500000083</v>
      </c>
      <c r="X7" s="237">
        <v>665495.71000000066</v>
      </c>
      <c r="Y7" s="237">
        <v>135752.42000000004</v>
      </c>
    </row>
    <row r="8" spans="1:25" x14ac:dyDescent="0.2">
      <c r="A8" s="55" t="s">
        <v>112</v>
      </c>
      <c r="B8" s="56" t="e">
        <f t="shared" si="0"/>
        <v>#REF!</v>
      </c>
      <c r="C8" s="56" t="e">
        <f t="shared" si="1"/>
        <v>#REF!</v>
      </c>
      <c r="D8" s="227" t="e">
        <f t="shared" ref="D8:D14" si="5">C8/B8</f>
        <v>#REF!</v>
      </c>
      <c r="E8" s="56" t="e">
        <f t="shared" si="2"/>
        <v>#REF!</v>
      </c>
      <c r="G8" s="55" t="s">
        <v>112</v>
      </c>
      <c r="H8" s="60" t="e">
        <f>#REF!</f>
        <v>#REF!</v>
      </c>
      <c r="I8" s="60" t="e">
        <f>#REF!</f>
        <v>#REF!</v>
      </c>
      <c r="J8" s="227" t="e">
        <f>I8/H8</f>
        <v>#REF!</v>
      </c>
      <c r="K8" s="60" t="e">
        <f t="shared" si="3"/>
        <v>#REF!</v>
      </c>
      <c r="L8" s="60" t="e">
        <f t="shared" ref="L8:L12" si="6">K8*31</f>
        <v>#REF!</v>
      </c>
      <c r="M8" s="61" t="e">
        <f t="shared" si="4"/>
        <v>#REF!</v>
      </c>
      <c r="O8" s="55" t="s">
        <v>112</v>
      </c>
      <c r="P8" s="60">
        <v>3569732.6500000083</v>
      </c>
      <c r="V8" s="236" t="s">
        <v>221</v>
      </c>
      <c r="W8" s="237">
        <v>5066396.5700000059</v>
      </c>
      <c r="X8" s="237">
        <v>914083.87000000151</v>
      </c>
      <c r="Y8" s="237">
        <v>288158.15999999997</v>
      </c>
    </row>
    <row r="9" spans="1:25" x14ac:dyDescent="0.2">
      <c r="A9" s="55" t="s">
        <v>221</v>
      </c>
      <c r="B9" s="56" t="e">
        <f t="shared" si="0"/>
        <v>#REF!</v>
      </c>
      <c r="C9" s="56" t="e">
        <f t="shared" si="1"/>
        <v>#REF!</v>
      </c>
      <c r="D9" s="227" t="e">
        <f t="shared" si="5"/>
        <v>#REF!</v>
      </c>
      <c r="E9" s="56" t="e">
        <f t="shared" si="2"/>
        <v>#REF!</v>
      </c>
      <c r="G9" s="55" t="s">
        <v>221</v>
      </c>
      <c r="H9" s="60" t="e">
        <f>#REF!</f>
        <v>#REF!</v>
      </c>
      <c r="I9" s="60" t="e">
        <f>#REF!</f>
        <v>#REF!</v>
      </c>
      <c r="J9" s="227" t="e">
        <f t="shared" ref="J9:J14" si="7">I9/H9</f>
        <v>#REF!</v>
      </c>
      <c r="K9" s="60" t="e">
        <f t="shared" si="3"/>
        <v>#REF!</v>
      </c>
      <c r="L9" s="60" t="e">
        <f t="shared" si="6"/>
        <v>#REF!</v>
      </c>
      <c r="M9" s="61" t="e">
        <f t="shared" si="4"/>
        <v>#REF!</v>
      </c>
      <c r="O9" s="55" t="s">
        <v>221</v>
      </c>
      <c r="P9" s="60">
        <v>5066396.5700000059</v>
      </c>
      <c r="V9" s="236" t="s">
        <v>30</v>
      </c>
      <c r="W9" s="237">
        <v>4911164.320000004</v>
      </c>
      <c r="X9" s="237">
        <v>682455.58000000042</v>
      </c>
      <c r="Y9" s="237">
        <v>179482.79999999996</v>
      </c>
    </row>
    <row r="10" spans="1:25" x14ac:dyDescent="0.2">
      <c r="A10" s="55" t="s">
        <v>30</v>
      </c>
      <c r="B10" s="56" t="e">
        <f t="shared" si="0"/>
        <v>#REF!</v>
      </c>
      <c r="C10" s="56" t="e">
        <f t="shared" si="1"/>
        <v>#REF!</v>
      </c>
      <c r="D10" s="227" t="e">
        <f t="shared" si="5"/>
        <v>#REF!</v>
      </c>
      <c r="E10" s="56" t="e">
        <f t="shared" si="2"/>
        <v>#REF!</v>
      </c>
      <c r="G10" s="55" t="s">
        <v>30</v>
      </c>
      <c r="H10" s="60" t="e">
        <f>#REF!</f>
        <v>#REF!</v>
      </c>
      <c r="I10" s="60" t="e">
        <f>#REF!</f>
        <v>#REF!</v>
      </c>
      <c r="J10" s="227" t="e">
        <f t="shared" si="7"/>
        <v>#REF!</v>
      </c>
      <c r="K10" s="60" t="e">
        <f t="shared" si="3"/>
        <v>#REF!</v>
      </c>
      <c r="L10" s="60" t="e">
        <f t="shared" si="6"/>
        <v>#REF!</v>
      </c>
      <c r="M10" s="61" t="e">
        <f t="shared" si="4"/>
        <v>#REF!</v>
      </c>
      <c r="O10" s="55" t="s">
        <v>30</v>
      </c>
      <c r="P10" s="60">
        <v>4911164.320000004</v>
      </c>
      <c r="V10" s="236" t="s">
        <v>903</v>
      </c>
      <c r="W10" s="237">
        <v>2004680.0099999956</v>
      </c>
      <c r="X10" s="237">
        <v>299823.91000000038</v>
      </c>
      <c r="Y10" s="237">
        <v>154902.24999999997</v>
      </c>
    </row>
    <row r="11" spans="1:25" x14ac:dyDescent="0.2">
      <c r="A11" s="55" t="s">
        <v>903</v>
      </c>
      <c r="B11" s="56" t="e">
        <f t="shared" si="0"/>
        <v>#REF!</v>
      </c>
      <c r="C11" s="56" t="e">
        <f t="shared" si="1"/>
        <v>#REF!</v>
      </c>
      <c r="D11" s="227" t="e">
        <f t="shared" si="5"/>
        <v>#REF!</v>
      </c>
      <c r="E11" s="56" t="e">
        <f t="shared" si="2"/>
        <v>#REF!</v>
      </c>
      <c r="G11" s="77" t="s">
        <v>903</v>
      </c>
      <c r="H11" s="78" t="e">
        <f>#REF!</f>
        <v>#REF!</v>
      </c>
      <c r="I11" s="78" t="e">
        <f>#REF!</f>
        <v>#REF!</v>
      </c>
      <c r="J11" s="227" t="e">
        <f t="shared" si="7"/>
        <v>#REF!</v>
      </c>
      <c r="K11" s="60" t="e">
        <f t="shared" si="3"/>
        <v>#REF!</v>
      </c>
      <c r="L11" s="60" t="e">
        <f t="shared" si="6"/>
        <v>#REF!</v>
      </c>
      <c r="M11" s="61" t="e">
        <f t="shared" si="4"/>
        <v>#REF!</v>
      </c>
      <c r="O11" s="77" t="s">
        <v>903</v>
      </c>
      <c r="P11" s="60">
        <v>2004680.0099999956</v>
      </c>
      <c r="V11" s="236" t="s">
        <v>1102</v>
      </c>
      <c r="W11" s="237">
        <v>2025493.3699999964</v>
      </c>
      <c r="X11" s="237">
        <v>277044.22000000009</v>
      </c>
      <c r="Y11" s="237">
        <v>77362.499999999985</v>
      </c>
    </row>
    <row r="12" spans="1:25" x14ac:dyDescent="0.2">
      <c r="A12" s="55" t="s">
        <v>1102</v>
      </c>
      <c r="B12" s="56" t="e">
        <f t="shared" si="0"/>
        <v>#REF!</v>
      </c>
      <c r="C12" s="56" t="e">
        <f t="shared" si="1"/>
        <v>#REF!</v>
      </c>
      <c r="D12" s="227" t="e">
        <f t="shared" si="5"/>
        <v>#REF!</v>
      </c>
      <c r="E12" s="56" t="e">
        <f t="shared" si="2"/>
        <v>#REF!</v>
      </c>
      <c r="G12" s="77" t="s">
        <v>1102</v>
      </c>
      <c r="H12" s="78" t="e">
        <f>#REF!</f>
        <v>#REF!</v>
      </c>
      <c r="I12" s="78" t="e">
        <f>#REF!</f>
        <v>#REF!</v>
      </c>
      <c r="J12" s="227" t="e">
        <f t="shared" si="7"/>
        <v>#REF!</v>
      </c>
      <c r="K12" s="60" t="e">
        <f t="shared" si="3"/>
        <v>#REF!</v>
      </c>
      <c r="L12" s="60" t="e">
        <f t="shared" si="6"/>
        <v>#REF!</v>
      </c>
      <c r="M12" s="61" t="e">
        <f t="shared" si="4"/>
        <v>#REF!</v>
      </c>
      <c r="O12" s="77" t="s">
        <v>1102</v>
      </c>
      <c r="P12" s="60">
        <v>2025493.3699999964</v>
      </c>
      <c r="V12" s="236" t="s">
        <v>986</v>
      </c>
      <c r="W12" s="237">
        <v>3214106.3500000066</v>
      </c>
      <c r="X12" s="237">
        <v>592773.62000000034</v>
      </c>
      <c r="Y12" s="237">
        <v>149193.51000000007</v>
      </c>
    </row>
    <row r="13" spans="1:25" x14ac:dyDescent="0.2">
      <c r="A13" s="55" t="s">
        <v>986</v>
      </c>
      <c r="B13" s="56" t="e">
        <f t="shared" si="0"/>
        <v>#REF!</v>
      </c>
      <c r="C13" s="56" t="e">
        <f t="shared" si="1"/>
        <v>#REF!</v>
      </c>
      <c r="D13" s="227" t="e">
        <f t="shared" si="5"/>
        <v>#REF!</v>
      </c>
      <c r="E13" s="56" t="e">
        <f t="shared" si="2"/>
        <v>#REF!</v>
      </c>
      <c r="G13" s="77" t="s">
        <v>986</v>
      </c>
      <c r="H13" s="78" t="e">
        <f>#REF!</f>
        <v>#REF!</v>
      </c>
      <c r="I13" s="78" t="e">
        <f>#REF!</f>
        <v>#REF!</v>
      </c>
      <c r="J13" s="227" t="e">
        <f t="shared" si="7"/>
        <v>#REF!</v>
      </c>
      <c r="K13" s="60" t="e">
        <f t="shared" si="3"/>
        <v>#REF!</v>
      </c>
      <c r="L13" s="60" t="e">
        <f>K13*31</f>
        <v>#REF!</v>
      </c>
      <c r="M13" s="61" t="e">
        <f t="shared" si="4"/>
        <v>#REF!</v>
      </c>
      <c r="O13" s="77" t="s">
        <v>986</v>
      </c>
      <c r="P13" s="60">
        <v>3214106.3500000066</v>
      </c>
      <c r="V13" s="236" t="s">
        <v>1279</v>
      </c>
      <c r="W13" s="237">
        <v>23739548.320000019</v>
      </c>
      <c r="X13" s="237">
        <v>4024398.3000000035</v>
      </c>
      <c r="Y13" s="237">
        <v>1349455.4200000002</v>
      </c>
    </row>
    <row r="14" spans="1:25" x14ac:dyDescent="0.2">
      <c r="A14" s="57" t="s">
        <v>27</v>
      </c>
      <c r="B14" s="58" t="e">
        <f>SUM(B7:B13)</f>
        <v>#REF!</v>
      </c>
      <c r="C14" s="58" t="e">
        <f>SUM(C7:C13)</f>
        <v>#REF!</v>
      </c>
      <c r="D14" s="227" t="e">
        <f t="shared" si="5"/>
        <v>#REF!</v>
      </c>
      <c r="E14" s="56" t="e">
        <f t="shared" si="2"/>
        <v>#REF!</v>
      </c>
      <c r="F14" s="239"/>
      <c r="G14" s="66" t="s">
        <v>27</v>
      </c>
      <c r="H14" s="66" t="e">
        <f>SUM(H7:H13)</f>
        <v>#REF!</v>
      </c>
      <c r="I14" s="66" t="e">
        <f>SUM(I7:I13)</f>
        <v>#REF!</v>
      </c>
      <c r="J14" s="227" t="e">
        <f t="shared" si="7"/>
        <v>#REF!</v>
      </c>
      <c r="K14" s="66" t="e">
        <f t="shared" si="3"/>
        <v>#REF!</v>
      </c>
      <c r="L14" s="66" t="e">
        <f>K14*31</f>
        <v>#REF!</v>
      </c>
      <c r="M14" s="67" t="e">
        <f t="shared" si="4"/>
        <v>#REF!</v>
      </c>
      <c r="O14" s="66" t="s">
        <v>27</v>
      </c>
      <c r="P14" s="66">
        <f>SUM(P7:P13)</f>
        <v>23739548.320000015</v>
      </c>
    </row>
    <row r="15" spans="1:25" x14ac:dyDescent="0.2">
      <c r="A15" s="230"/>
      <c r="B15" s="230"/>
      <c r="C15" s="230"/>
      <c r="D15" s="230"/>
      <c r="E15" s="230"/>
      <c r="F15" s="230"/>
      <c r="G15" s="230"/>
    </row>
    <row r="16" spans="1:25" x14ac:dyDescent="0.2">
      <c r="A16" s="261" t="s">
        <v>493</v>
      </c>
      <c r="B16" s="253" t="s">
        <v>495</v>
      </c>
      <c r="C16" s="254"/>
      <c r="D16" s="254"/>
      <c r="E16" s="254"/>
      <c r="G16" s="259" t="s">
        <v>493</v>
      </c>
      <c r="H16" s="255" t="s">
        <v>495</v>
      </c>
      <c r="I16" s="256"/>
      <c r="J16" s="256"/>
      <c r="K16" s="256"/>
      <c r="L16" s="256"/>
      <c r="M16" s="256"/>
      <c r="O16" s="216" t="s">
        <v>493</v>
      </c>
      <c r="P16" s="218"/>
    </row>
    <row r="17" spans="1:16372" x14ac:dyDescent="0.2">
      <c r="A17" s="262"/>
      <c r="B17" s="51" t="s">
        <v>517</v>
      </c>
      <c r="C17" s="51" t="s">
        <v>518</v>
      </c>
      <c r="D17" s="51" t="s">
        <v>28</v>
      </c>
      <c r="E17" s="51" t="s">
        <v>519</v>
      </c>
      <c r="G17" s="260"/>
      <c r="H17" s="66" t="s">
        <v>24</v>
      </c>
      <c r="I17" s="66" t="s">
        <v>1266</v>
      </c>
      <c r="J17" s="66" t="s">
        <v>28</v>
      </c>
      <c r="K17" s="66" t="s">
        <v>893</v>
      </c>
      <c r="L17" s="66" t="s">
        <v>894</v>
      </c>
      <c r="M17" s="66" t="s">
        <v>895</v>
      </c>
      <c r="O17" s="216"/>
      <c r="P17" s="66" t="s">
        <v>25</v>
      </c>
    </row>
    <row r="18" spans="1:16372" x14ac:dyDescent="0.2">
      <c r="A18" s="55" t="s">
        <v>313</v>
      </c>
      <c r="B18" s="56" t="e">
        <f t="shared" ref="B18:B24" si="8">H18/4</f>
        <v>#REF!</v>
      </c>
      <c r="C18" s="56" t="e">
        <f>I18-P18</f>
        <v>#REF!</v>
      </c>
      <c r="D18" s="227" t="e">
        <f>C18/B18</f>
        <v>#REF!</v>
      </c>
      <c r="E18" s="56" t="e">
        <f t="shared" ref="E18:E25" si="9">B18-C18</f>
        <v>#REF!</v>
      </c>
      <c r="G18" s="55" t="s">
        <v>313</v>
      </c>
      <c r="H18" s="60" t="e">
        <f>#REF!</f>
        <v>#REF!</v>
      </c>
      <c r="I18" s="60" t="e">
        <f>#REF!</f>
        <v>#REF!</v>
      </c>
      <c r="J18" s="227" t="e">
        <f>I18/H18</f>
        <v>#REF!</v>
      </c>
      <c r="K18" s="60" t="e">
        <f t="shared" ref="K18:K25" si="10">I18/J$2</f>
        <v>#REF!</v>
      </c>
      <c r="L18" s="60" t="e">
        <f>K18*31</f>
        <v>#REF!</v>
      </c>
      <c r="M18" s="61" t="e">
        <f t="shared" ref="M18:M25" si="11">L18/H18</f>
        <v>#REF!</v>
      </c>
      <c r="O18" s="55" t="s">
        <v>313</v>
      </c>
      <c r="P18" s="60">
        <v>364603.78000000009</v>
      </c>
      <c r="Q18" s="238"/>
    </row>
    <row r="19" spans="1:16372" x14ac:dyDescent="0.2">
      <c r="A19" s="55" t="s">
        <v>112</v>
      </c>
      <c r="B19" s="56" t="e">
        <f t="shared" si="8"/>
        <v>#REF!</v>
      </c>
      <c r="C19" s="56" t="e">
        <f t="shared" ref="C19:C24" si="12">I19-P19</f>
        <v>#REF!</v>
      </c>
      <c r="D19" s="227" t="e">
        <f t="shared" ref="D19:D25" si="13">C19/B19</f>
        <v>#REF!</v>
      </c>
      <c r="E19" s="56" t="e">
        <f t="shared" si="9"/>
        <v>#REF!</v>
      </c>
      <c r="G19" s="55" t="s">
        <v>112</v>
      </c>
      <c r="H19" s="60" t="e">
        <f>#REF!</f>
        <v>#REF!</v>
      </c>
      <c r="I19" s="60" t="e">
        <f>#REF!</f>
        <v>#REF!</v>
      </c>
      <c r="J19" s="227" t="e">
        <f t="shared" ref="J19:J25" si="14">I19/H19</f>
        <v>#REF!</v>
      </c>
      <c r="K19" s="60" t="e">
        <f t="shared" si="10"/>
        <v>#REF!</v>
      </c>
      <c r="L19" s="60" t="e">
        <f t="shared" ref="L19:L23" si="15">K19*31</f>
        <v>#REF!</v>
      </c>
      <c r="M19" s="61" t="e">
        <f t="shared" si="11"/>
        <v>#REF!</v>
      </c>
      <c r="O19" s="55" t="s">
        <v>112</v>
      </c>
      <c r="P19" s="60">
        <v>135752.42000000004</v>
      </c>
      <c r="Q19" s="238"/>
    </row>
    <row r="20" spans="1:16372" x14ac:dyDescent="0.2">
      <c r="A20" s="55" t="s">
        <v>221</v>
      </c>
      <c r="B20" s="56" t="e">
        <f t="shared" si="8"/>
        <v>#REF!</v>
      </c>
      <c r="C20" s="56" t="e">
        <f t="shared" si="12"/>
        <v>#REF!</v>
      </c>
      <c r="D20" s="227" t="e">
        <f t="shared" si="13"/>
        <v>#REF!</v>
      </c>
      <c r="E20" s="56" t="e">
        <f t="shared" si="9"/>
        <v>#REF!</v>
      </c>
      <c r="G20" s="55" t="s">
        <v>221</v>
      </c>
      <c r="H20" s="60" t="e">
        <f>#REF!</f>
        <v>#REF!</v>
      </c>
      <c r="I20" s="60" t="e">
        <f>#REF!</f>
        <v>#REF!</v>
      </c>
      <c r="J20" s="227" t="e">
        <f t="shared" si="14"/>
        <v>#REF!</v>
      </c>
      <c r="K20" s="60" t="e">
        <f t="shared" si="10"/>
        <v>#REF!</v>
      </c>
      <c r="L20" s="60" t="e">
        <f t="shared" si="15"/>
        <v>#REF!</v>
      </c>
      <c r="M20" s="61" t="e">
        <f t="shared" si="11"/>
        <v>#REF!</v>
      </c>
      <c r="O20" s="55" t="s">
        <v>221</v>
      </c>
      <c r="P20" s="60">
        <v>288158.15999999997</v>
      </c>
      <c r="Q20" s="238"/>
    </row>
    <row r="21" spans="1:16372" x14ac:dyDescent="0.2">
      <c r="A21" s="55" t="s">
        <v>30</v>
      </c>
      <c r="B21" s="56" t="e">
        <f t="shared" si="8"/>
        <v>#REF!</v>
      </c>
      <c r="C21" s="56" t="e">
        <f t="shared" si="12"/>
        <v>#REF!</v>
      </c>
      <c r="D21" s="227" t="e">
        <f t="shared" si="13"/>
        <v>#REF!</v>
      </c>
      <c r="E21" s="56" t="e">
        <f t="shared" si="9"/>
        <v>#REF!</v>
      </c>
      <c r="G21" s="55" t="s">
        <v>30</v>
      </c>
      <c r="H21" s="60" t="e">
        <f>#REF!</f>
        <v>#REF!</v>
      </c>
      <c r="I21" s="60" t="e">
        <f>#REF!</f>
        <v>#REF!</v>
      </c>
      <c r="J21" s="227" t="e">
        <f t="shared" si="14"/>
        <v>#REF!</v>
      </c>
      <c r="K21" s="60" t="e">
        <f t="shared" si="10"/>
        <v>#REF!</v>
      </c>
      <c r="L21" s="60" t="e">
        <f t="shared" si="15"/>
        <v>#REF!</v>
      </c>
      <c r="M21" s="61" t="e">
        <f t="shared" si="11"/>
        <v>#REF!</v>
      </c>
      <c r="O21" s="55" t="s">
        <v>30</v>
      </c>
      <c r="P21" s="60">
        <v>179482.79999999996</v>
      </c>
      <c r="Q21" s="238"/>
    </row>
    <row r="22" spans="1:16372" x14ac:dyDescent="0.2">
      <c r="A22" s="55" t="s">
        <v>903</v>
      </c>
      <c r="B22" s="56" t="e">
        <f t="shared" si="8"/>
        <v>#REF!</v>
      </c>
      <c r="C22" s="56" t="e">
        <f t="shared" si="12"/>
        <v>#REF!</v>
      </c>
      <c r="D22" s="227" t="e">
        <f t="shared" si="13"/>
        <v>#REF!</v>
      </c>
      <c r="E22" s="56" t="e">
        <f t="shared" si="9"/>
        <v>#REF!</v>
      </c>
      <c r="G22" s="77" t="s">
        <v>903</v>
      </c>
      <c r="H22" s="78" t="e">
        <f>#REF!</f>
        <v>#REF!</v>
      </c>
      <c r="I22" s="78" t="e">
        <f>#REF!</f>
        <v>#REF!</v>
      </c>
      <c r="J22" s="227" t="e">
        <f t="shared" si="14"/>
        <v>#REF!</v>
      </c>
      <c r="K22" s="60" t="e">
        <f t="shared" si="10"/>
        <v>#REF!</v>
      </c>
      <c r="L22" s="60" t="e">
        <f t="shared" si="15"/>
        <v>#REF!</v>
      </c>
      <c r="M22" s="61" t="e">
        <f t="shared" si="11"/>
        <v>#REF!</v>
      </c>
      <c r="O22" s="77" t="s">
        <v>903</v>
      </c>
      <c r="P22" s="60">
        <v>154902.24999999997</v>
      </c>
      <c r="Q22" s="238"/>
    </row>
    <row r="23" spans="1:16372" x14ac:dyDescent="0.2">
      <c r="A23" s="55" t="s">
        <v>1102</v>
      </c>
      <c r="B23" s="56" t="e">
        <f t="shared" si="8"/>
        <v>#REF!</v>
      </c>
      <c r="C23" s="56" t="e">
        <f t="shared" si="12"/>
        <v>#REF!</v>
      </c>
      <c r="D23" s="227" t="e">
        <f t="shared" si="13"/>
        <v>#REF!</v>
      </c>
      <c r="E23" s="56" t="e">
        <f t="shared" si="9"/>
        <v>#REF!</v>
      </c>
      <c r="G23" s="77" t="s">
        <v>1102</v>
      </c>
      <c r="H23" s="78" t="e">
        <f>#REF!</f>
        <v>#REF!</v>
      </c>
      <c r="I23" s="78" t="e">
        <f>#REF!</f>
        <v>#REF!</v>
      </c>
      <c r="J23" s="227" t="e">
        <f t="shared" si="14"/>
        <v>#REF!</v>
      </c>
      <c r="K23" s="60" t="e">
        <f t="shared" si="10"/>
        <v>#REF!</v>
      </c>
      <c r="L23" s="60" t="e">
        <f t="shared" si="15"/>
        <v>#REF!</v>
      </c>
      <c r="M23" s="61" t="e">
        <f t="shared" si="11"/>
        <v>#REF!</v>
      </c>
      <c r="O23" s="77" t="s">
        <v>1102</v>
      </c>
      <c r="P23" s="60">
        <v>77362.499999999985</v>
      </c>
      <c r="Q23" s="238"/>
    </row>
    <row r="24" spans="1:16372" x14ac:dyDescent="0.2">
      <c r="A24" s="55" t="s">
        <v>986</v>
      </c>
      <c r="B24" s="56" t="e">
        <f t="shared" si="8"/>
        <v>#REF!</v>
      </c>
      <c r="C24" s="56" t="e">
        <f t="shared" si="12"/>
        <v>#REF!</v>
      </c>
      <c r="D24" s="227" t="e">
        <f t="shared" si="13"/>
        <v>#REF!</v>
      </c>
      <c r="E24" s="56" t="e">
        <f t="shared" si="9"/>
        <v>#REF!</v>
      </c>
      <c r="G24" s="77" t="s">
        <v>986</v>
      </c>
      <c r="H24" s="78" t="e">
        <f>#REF!</f>
        <v>#REF!</v>
      </c>
      <c r="I24" s="78" t="e">
        <f>#REF!</f>
        <v>#REF!</v>
      </c>
      <c r="J24" s="227" t="e">
        <f t="shared" si="14"/>
        <v>#REF!</v>
      </c>
      <c r="K24" s="60" t="e">
        <f t="shared" si="10"/>
        <v>#REF!</v>
      </c>
      <c r="L24" s="60" t="e">
        <f>K24*31</f>
        <v>#REF!</v>
      </c>
      <c r="M24" s="61" t="e">
        <f t="shared" si="11"/>
        <v>#REF!</v>
      </c>
      <c r="O24" s="77" t="s">
        <v>986</v>
      </c>
      <c r="P24" s="60">
        <v>149193.51000000007</v>
      </c>
      <c r="Q24" s="238"/>
    </row>
    <row r="25" spans="1:16372" x14ac:dyDescent="0.2">
      <c r="A25" s="57" t="s">
        <v>27</v>
      </c>
      <c r="B25" s="58" t="e">
        <f>SUM(B18:B24)</f>
        <v>#REF!</v>
      </c>
      <c r="C25" s="58" t="e">
        <f>SUM(C18:C24)</f>
        <v>#REF!</v>
      </c>
      <c r="D25" s="227" t="e">
        <f t="shared" si="13"/>
        <v>#REF!</v>
      </c>
      <c r="E25" s="56" t="e">
        <f t="shared" si="9"/>
        <v>#REF!</v>
      </c>
      <c r="G25" s="66" t="s">
        <v>27</v>
      </c>
      <c r="H25" s="66" t="e">
        <f>SUM(H18:H24)</f>
        <v>#REF!</v>
      </c>
      <c r="I25" s="66" t="e">
        <f>SUM(I18:I24)</f>
        <v>#REF!</v>
      </c>
      <c r="J25" s="227" t="e">
        <f t="shared" si="14"/>
        <v>#REF!</v>
      </c>
      <c r="K25" s="66" t="e">
        <f t="shared" si="10"/>
        <v>#REF!</v>
      </c>
      <c r="L25" s="66" t="e">
        <f>K25*31</f>
        <v>#REF!</v>
      </c>
      <c r="M25" s="67" t="e">
        <f t="shared" si="11"/>
        <v>#REF!</v>
      </c>
      <c r="O25" s="66" t="s">
        <v>27</v>
      </c>
      <c r="P25" s="66">
        <f>SUM(P18:P24)</f>
        <v>1349455.42</v>
      </c>
      <c r="Q25" s="238"/>
    </row>
    <row r="26" spans="1:16372" x14ac:dyDescent="0.2">
      <c r="A26" s="230"/>
      <c r="B26" s="230"/>
      <c r="C26" s="230"/>
      <c r="D26" s="230"/>
      <c r="E26" s="230"/>
      <c r="F26" s="230"/>
      <c r="G26" s="230"/>
    </row>
    <row r="27" spans="1:16372" x14ac:dyDescent="0.2">
      <c r="A27" s="261" t="s">
        <v>493</v>
      </c>
      <c r="B27" s="253" t="s">
        <v>1236</v>
      </c>
      <c r="C27" s="254"/>
      <c r="D27" s="254"/>
      <c r="E27" s="254"/>
      <c r="G27" s="259" t="s">
        <v>493</v>
      </c>
      <c r="H27" s="255" t="s">
        <v>1236</v>
      </c>
      <c r="I27" s="256"/>
      <c r="J27" s="256"/>
      <c r="K27" s="256"/>
      <c r="L27" s="256"/>
      <c r="M27" s="256"/>
      <c r="O27" s="216" t="s">
        <v>493</v>
      </c>
      <c r="P27" s="218"/>
      <c r="CT27" s="216"/>
      <c r="CU27" s="217"/>
      <c r="CV27" s="218"/>
      <c r="CW27" s="218"/>
      <c r="CX27" s="218"/>
      <c r="CY27" s="218"/>
      <c r="CZ27" s="218"/>
      <c r="DA27" s="218"/>
      <c r="DB27" s="218"/>
      <c r="DC27" s="218"/>
      <c r="DD27" s="216"/>
      <c r="DE27" s="219"/>
      <c r="DF27" s="220"/>
      <c r="DG27" s="220"/>
      <c r="DH27" s="220"/>
      <c r="DI27" s="220"/>
      <c r="DK27" s="216"/>
      <c r="DL27" s="217"/>
      <c r="DM27" s="218"/>
      <c r="DN27" s="218"/>
      <c r="DO27" s="218"/>
      <c r="DP27" s="218"/>
      <c r="DQ27" s="218"/>
      <c r="DR27" s="218"/>
      <c r="DS27" s="218"/>
      <c r="DT27" s="218"/>
      <c r="DU27" s="216"/>
      <c r="DV27" s="219"/>
      <c r="DW27" s="220"/>
      <c r="DX27" s="220"/>
      <c r="DY27" s="220"/>
      <c r="DZ27" s="220"/>
      <c r="EB27" s="216"/>
      <c r="EC27" s="217"/>
      <c r="ED27" s="218"/>
      <c r="EE27" s="218"/>
      <c r="EF27" s="218"/>
      <c r="EG27" s="218"/>
      <c r="EH27" s="218"/>
      <c r="EI27" s="218"/>
      <c r="EJ27" s="218"/>
      <c r="EK27" s="218"/>
      <c r="EL27" s="216"/>
      <c r="EM27" s="219"/>
      <c r="EN27" s="220"/>
      <c r="EO27" s="220"/>
      <c r="EP27" s="220"/>
      <c r="EQ27" s="220"/>
      <c r="ES27" s="216"/>
      <c r="ET27" s="217"/>
      <c r="EU27" s="218"/>
      <c r="EV27" s="218"/>
      <c r="EW27" s="218"/>
      <c r="EX27" s="218"/>
      <c r="EY27" s="218"/>
      <c r="EZ27" s="218"/>
      <c r="FA27" s="218"/>
      <c r="FB27" s="218"/>
      <c r="FC27" s="216"/>
      <c r="FD27" s="219"/>
      <c r="FE27" s="220"/>
      <c r="FF27" s="220"/>
      <c r="FG27" s="220"/>
      <c r="FH27" s="220"/>
      <c r="FJ27" s="216"/>
      <c r="FK27" s="217"/>
      <c r="FL27" s="218"/>
      <c r="FM27" s="218"/>
      <c r="FN27" s="218"/>
      <c r="FO27" s="218"/>
      <c r="FP27" s="218"/>
      <c r="FQ27" s="218"/>
      <c r="FR27" s="218"/>
      <c r="FS27" s="218"/>
      <c r="FT27" s="216"/>
      <c r="FU27" s="219"/>
      <c r="FV27" s="220"/>
      <c r="FW27" s="220"/>
      <c r="FX27" s="220"/>
      <c r="FY27" s="220"/>
      <c r="GA27" s="216"/>
      <c r="GB27" s="217"/>
      <c r="GC27" s="218"/>
      <c r="GD27" s="218"/>
      <c r="GE27" s="218"/>
      <c r="GF27" s="218"/>
      <c r="GG27" s="218"/>
      <c r="GH27" s="218"/>
      <c r="GI27" s="218"/>
      <c r="GJ27" s="218"/>
      <c r="GK27" s="216"/>
      <c r="GL27" s="219"/>
      <c r="GM27" s="220"/>
      <c r="GN27" s="220"/>
      <c r="GO27" s="220"/>
      <c r="GP27" s="220"/>
      <c r="GR27" s="216"/>
      <c r="GS27" s="217"/>
      <c r="GT27" s="218"/>
      <c r="GU27" s="218"/>
      <c r="GV27" s="218"/>
      <c r="GW27" s="218"/>
      <c r="GX27" s="218"/>
      <c r="GY27" s="218"/>
      <c r="GZ27" s="218"/>
      <c r="HA27" s="218"/>
      <c r="HB27" s="216"/>
      <c r="HC27" s="219"/>
      <c r="HD27" s="220"/>
      <c r="HE27" s="220"/>
      <c r="HF27" s="220"/>
      <c r="HG27" s="220"/>
      <c r="HI27" s="216"/>
      <c r="HJ27" s="217"/>
      <c r="HK27" s="218"/>
      <c r="HL27" s="218"/>
      <c r="HM27" s="218"/>
      <c r="HN27" s="218"/>
      <c r="HO27" s="218"/>
      <c r="HP27" s="218"/>
      <c r="HQ27" s="218"/>
      <c r="HR27" s="218"/>
      <c r="HS27" s="216"/>
      <c r="HT27" s="219"/>
      <c r="HU27" s="220"/>
      <c r="HV27" s="220"/>
      <c r="HW27" s="220"/>
      <c r="HX27" s="220"/>
      <c r="HZ27" s="216"/>
      <c r="IA27" s="217"/>
      <c r="IB27" s="218"/>
      <c r="IC27" s="218"/>
      <c r="ID27" s="218"/>
      <c r="IE27" s="218"/>
      <c r="IF27" s="218"/>
      <c r="IG27" s="218"/>
      <c r="IH27" s="218"/>
      <c r="II27" s="218"/>
      <c r="IJ27" s="216"/>
      <c r="IK27" s="219"/>
      <c r="IL27" s="220"/>
      <c r="IM27" s="220"/>
      <c r="IN27" s="220"/>
      <c r="IO27" s="220"/>
      <c r="IQ27" s="216"/>
      <c r="IR27" s="217"/>
      <c r="IS27" s="218"/>
      <c r="IT27" s="218"/>
      <c r="IU27" s="218"/>
      <c r="IV27" s="218"/>
      <c r="IW27" s="218"/>
      <c r="IX27" s="218"/>
      <c r="IY27" s="218"/>
      <c r="IZ27" s="218"/>
      <c r="JA27" s="216"/>
      <c r="JB27" s="219"/>
      <c r="JC27" s="220"/>
      <c r="JD27" s="220"/>
      <c r="JE27" s="220"/>
      <c r="JF27" s="220"/>
      <c r="JH27" s="216"/>
      <c r="JI27" s="217"/>
      <c r="JJ27" s="218"/>
      <c r="JK27" s="218"/>
      <c r="JL27" s="218"/>
      <c r="JM27" s="218"/>
      <c r="JN27" s="218"/>
      <c r="JO27" s="218"/>
      <c r="JP27" s="218"/>
      <c r="JQ27" s="218"/>
      <c r="JR27" s="216"/>
      <c r="JS27" s="219"/>
      <c r="JT27" s="220"/>
      <c r="JU27" s="220"/>
      <c r="JV27" s="220"/>
      <c r="JW27" s="220"/>
      <c r="JY27" s="216"/>
      <c r="JZ27" s="217"/>
      <c r="KA27" s="218"/>
      <c r="KB27" s="218"/>
      <c r="KC27" s="218"/>
      <c r="KD27" s="218"/>
      <c r="KE27" s="218"/>
      <c r="KF27" s="218"/>
      <c r="KG27" s="218"/>
      <c r="KH27" s="218"/>
      <c r="KI27" s="216"/>
      <c r="KJ27" s="219"/>
      <c r="KK27" s="220"/>
      <c r="KL27" s="220"/>
      <c r="KM27" s="220"/>
      <c r="KN27" s="220"/>
      <c r="KP27" s="216"/>
      <c r="KQ27" s="217"/>
      <c r="KR27" s="218"/>
      <c r="KS27" s="218"/>
      <c r="KT27" s="218"/>
      <c r="KU27" s="218"/>
      <c r="KV27" s="218"/>
      <c r="KW27" s="218"/>
      <c r="KX27" s="218"/>
      <c r="KY27" s="218"/>
      <c r="KZ27" s="216"/>
      <c r="LA27" s="219"/>
      <c r="LB27" s="220"/>
      <c r="LC27" s="220"/>
      <c r="LD27" s="220"/>
      <c r="LE27" s="220"/>
      <c r="LG27" s="216"/>
      <c r="LH27" s="217"/>
      <c r="LI27" s="218"/>
      <c r="LJ27" s="218"/>
      <c r="LK27" s="218"/>
      <c r="LL27" s="218"/>
      <c r="LM27" s="218"/>
      <c r="LN27" s="218"/>
      <c r="LO27" s="218"/>
      <c r="LP27" s="218"/>
      <c r="LQ27" s="216"/>
      <c r="LR27" s="219"/>
      <c r="LS27" s="220"/>
      <c r="LT27" s="220"/>
      <c r="LU27" s="220"/>
      <c r="LV27" s="220"/>
      <c r="LX27" s="216"/>
      <c r="LY27" s="217"/>
      <c r="LZ27" s="218"/>
      <c r="MA27" s="218"/>
      <c r="MB27" s="218"/>
      <c r="MC27" s="218"/>
      <c r="MD27" s="218"/>
      <c r="ME27" s="218"/>
      <c r="MF27" s="218"/>
      <c r="MG27" s="218"/>
      <c r="MH27" s="216"/>
      <c r="MI27" s="219"/>
      <c r="MJ27" s="220"/>
      <c r="MK27" s="220"/>
      <c r="ML27" s="220"/>
      <c r="MM27" s="220"/>
      <c r="MO27" s="216"/>
      <c r="MP27" s="217"/>
      <c r="MQ27" s="218"/>
      <c r="MR27" s="218"/>
      <c r="MS27" s="218"/>
      <c r="MT27" s="218"/>
      <c r="MU27" s="218"/>
      <c r="MV27" s="218"/>
      <c r="MW27" s="218"/>
      <c r="MX27" s="218"/>
      <c r="MY27" s="216"/>
      <c r="MZ27" s="219"/>
      <c r="NA27" s="220"/>
      <c r="NB27" s="220"/>
      <c r="NC27" s="220"/>
      <c r="ND27" s="220"/>
      <c r="NF27" s="216"/>
      <c r="NG27" s="217"/>
      <c r="NH27" s="218"/>
      <c r="NI27" s="218"/>
      <c r="NJ27" s="218"/>
      <c r="NK27" s="218"/>
      <c r="NL27" s="218"/>
      <c r="NM27" s="218"/>
      <c r="NN27" s="218"/>
      <c r="NO27" s="218"/>
      <c r="NP27" s="216"/>
      <c r="NQ27" s="219"/>
      <c r="NR27" s="220"/>
      <c r="NS27" s="220"/>
      <c r="NT27" s="220"/>
      <c r="NU27" s="220"/>
      <c r="NW27" s="216"/>
      <c r="NX27" s="217"/>
      <c r="NY27" s="218"/>
      <c r="NZ27" s="218"/>
      <c r="OA27" s="218"/>
      <c r="OB27" s="218"/>
      <c r="OC27" s="218"/>
      <c r="OD27" s="218"/>
      <c r="OE27" s="218"/>
      <c r="OF27" s="218"/>
      <c r="OG27" s="216"/>
      <c r="OH27" s="219"/>
      <c r="OI27" s="220"/>
      <c r="OJ27" s="220"/>
      <c r="OK27" s="220"/>
      <c r="OL27" s="220"/>
      <c r="ON27" s="216"/>
      <c r="OO27" s="217"/>
      <c r="OP27" s="218"/>
      <c r="OQ27" s="218"/>
      <c r="OR27" s="218"/>
      <c r="OS27" s="218"/>
      <c r="OT27" s="218"/>
      <c r="OU27" s="218"/>
      <c r="OV27" s="218"/>
      <c r="OW27" s="218"/>
      <c r="OX27" s="216"/>
      <c r="OY27" s="219"/>
      <c r="OZ27" s="220"/>
      <c r="PA27" s="220"/>
      <c r="PB27" s="220"/>
      <c r="PC27" s="220"/>
      <c r="PE27" s="216"/>
      <c r="PF27" s="217"/>
      <c r="PG27" s="218"/>
      <c r="PH27" s="218"/>
      <c r="PI27" s="218"/>
      <c r="PJ27" s="218"/>
      <c r="PK27" s="218"/>
      <c r="PL27" s="218"/>
      <c r="PM27" s="218"/>
      <c r="PN27" s="218"/>
      <c r="PO27" s="216"/>
      <c r="PP27" s="219"/>
      <c r="PQ27" s="220"/>
      <c r="PR27" s="220"/>
      <c r="PS27" s="220"/>
      <c r="PT27" s="220"/>
      <c r="PV27" s="216"/>
      <c r="PW27" s="217"/>
      <c r="PX27" s="218"/>
      <c r="PY27" s="218"/>
      <c r="PZ27" s="218"/>
      <c r="QA27" s="218"/>
      <c r="QB27" s="218"/>
      <c r="QC27" s="218"/>
      <c r="QD27" s="218"/>
      <c r="QE27" s="218"/>
      <c r="QF27" s="216"/>
      <c r="QG27" s="219"/>
      <c r="QH27" s="220"/>
      <c r="QI27" s="220"/>
      <c r="QJ27" s="220"/>
      <c r="QK27" s="220"/>
      <c r="QM27" s="216"/>
      <c r="QN27" s="217"/>
      <c r="QO27" s="218"/>
      <c r="QP27" s="218"/>
      <c r="QQ27" s="218"/>
      <c r="QR27" s="218"/>
      <c r="QS27" s="218"/>
      <c r="QT27" s="218"/>
      <c r="QU27" s="218"/>
      <c r="QV27" s="218"/>
      <c r="QW27" s="216"/>
      <c r="QX27" s="219"/>
      <c r="QY27" s="220"/>
      <c r="QZ27" s="220"/>
      <c r="RA27" s="220"/>
      <c r="RB27" s="220"/>
      <c r="RD27" s="216"/>
      <c r="RE27" s="217"/>
      <c r="RF27" s="218"/>
      <c r="RG27" s="218"/>
      <c r="RH27" s="218"/>
      <c r="RI27" s="218"/>
      <c r="RJ27" s="218"/>
      <c r="RK27" s="218"/>
      <c r="RL27" s="218"/>
      <c r="RM27" s="218"/>
      <c r="RN27" s="216"/>
      <c r="RO27" s="219"/>
      <c r="RP27" s="220"/>
      <c r="RQ27" s="220"/>
      <c r="RR27" s="220"/>
      <c r="RS27" s="220"/>
      <c r="RU27" s="216"/>
      <c r="RV27" s="217"/>
      <c r="RW27" s="218"/>
      <c r="RX27" s="218"/>
      <c r="RY27" s="218"/>
      <c r="RZ27" s="218"/>
      <c r="SA27" s="218"/>
      <c r="SB27" s="218"/>
      <c r="SC27" s="218"/>
      <c r="SD27" s="218"/>
      <c r="SE27" s="216"/>
      <c r="SF27" s="219"/>
      <c r="SG27" s="220"/>
      <c r="SH27" s="220"/>
      <c r="SI27" s="220"/>
      <c r="SJ27" s="220"/>
      <c r="SL27" s="216"/>
      <c r="SM27" s="217"/>
      <c r="SN27" s="218"/>
      <c r="SO27" s="218"/>
      <c r="SP27" s="218"/>
      <c r="SQ27" s="218"/>
      <c r="SR27" s="218"/>
      <c r="SS27" s="218"/>
      <c r="ST27" s="218"/>
      <c r="SU27" s="218"/>
      <c r="SV27" s="216"/>
      <c r="SW27" s="219"/>
      <c r="SX27" s="220"/>
      <c r="SY27" s="220"/>
      <c r="SZ27" s="220"/>
      <c r="TA27" s="220"/>
      <c r="TC27" s="216"/>
      <c r="TD27" s="217"/>
      <c r="TE27" s="218"/>
      <c r="TF27" s="218"/>
      <c r="TG27" s="218"/>
      <c r="TH27" s="218"/>
      <c r="TI27" s="218"/>
      <c r="TJ27" s="218"/>
      <c r="TK27" s="218"/>
      <c r="TL27" s="218"/>
      <c r="TM27" s="216"/>
      <c r="TN27" s="219"/>
      <c r="TO27" s="220"/>
      <c r="TP27" s="220"/>
      <c r="TQ27" s="220"/>
      <c r="TR27" s="220"/>
      <c r="TT27" s="216"/>
      <c r="TU27" s="217"/>
      <c r="TV27" s="218"/>
      <c r="TW27" s="218"/>
      <c r="TX27" s="218"/>
      <c r="TY27" s="218"/>
      <c r="TZ27" s="218"/>
      <c r="UA27" s="218"/>
      <c r="UB27" s="218"/>
      <c r="UC27" s="218"/>
      <c r="UD27" s="216"/>
      <c r="UE27" s="219"/>
      <c r="UF27" s="220"/>
      <c r="UG27" s="220"/>
      <c r="UH27" s="220"/>
      <c r="UI27" s="220"/>
      <c r="UK27" s="216"/>
      <c r="UL27" s="217"/>
      <c r="UM27" s="218"/>
      <c r="UN27" s="218"/>
      <c r="UO27" s="218"/>
      <c r="UP27" s="218"/>
      <c r="UQ27" s="218"/>
      <c r="UR27" s="218"/>
      <c r="US27" s="218"/>
      <c r="UT27" s="218"/>
      <c r="UU27" s="216"/>
      <c r="UV27" s="219"/>
      <c r="UW27" s="220"/>
      <c r="UX27" s="220"/>
      <c r="UY27" s="220"/>
      <c r="UZ27" s="220"/>
      <c r="VB27" s="216"/>
      <c r="VC27" s="217"/>
      <c r="VD27" s="218"/>
      <c r="VE27" s="218"/>
      <c r="VF27" s="218"/>
      <c r="VG27" s="218"/>
      <c r="VH27" s="218"/>
      <c r="VI27" s="218"/>
      <c r="VJ27" s="218"/>
      <c r="VK27" s="218"/>
      <c r="VL27" s="216"/>
      <c r="VM27" s="219"/>
      <c r="VN27" s="220"/>
      <c r="VO27" s="220"/>
      <c r="VP27" s="220"/>
      <c r="VQ27" s="220"/>
      <c r="VS27" s="216"/>
      <c r="VT27" s="217"/>
      <c r="VU27" s="218"/>
      <c r="VV27" s="218"/>
      <c r="VW27" s="218"/>
      <c r="VX27" s="218"/>
      <c r="VY27" s="218"/>
      <c r="VZ27" s="218"/>
      <c r="WA27" s="218"/>
      <c r="WB27" s="218"/>
      <c r="WC27" s="216"/>
      <c r="WD27" s="219"/>
      <c r="WE27" s="220"/>
      <c r="WF27" s="220"/>
      <c r="WG27" s="220"/>
      <c r="WH27" s="220"/>
      <c r="WJ27" s="216"/>
      <c r="WK27" s="217"/>
      <c r="WL27" s="218"/>
      <c r="WM27" s="218"/>
      <c r="WN27" s="218"/>
      <c r="WO27" s="218"/>
      <c r="WP27" s="218"/>
      <c r="WQ27" s="218"/>
      <c r="WR27" s="218"/>
      <c r="WS27" s="218"/>
      <c r="WT27" s="216"/>
      <c r="WU27" s="219"/>
      <c r="WV27" s="220"/>
      <c r="WW27" s="220"/>
      <c r="WX27" s="220"/>
      <c r="WY27" s="220"/>
      <c r="XA27" s="216"/>
      <c r="XB27" s="217"/>
      <c r="XC27" s="218"/>
      <c r="XD27" s="218"/>
      <c r="XE27" s="218"/>
      <c r="XF27" s="218"/>
      <c r="XG27" s="218"/>
      <c r="XH27" s="218"/>
      <c r="XI27" s="218"/>
      <c r="XJ27" s="218"/>
      <c r="XK27" s="216"/>
      <c r="XL27" s="219"/>
      <c r="XM27" s="220"/>
      <c r="XN27" s="220"/>
      <c r="XO27" s="220"/>
      <c r="XP27" s="220"/>
      <c r="XR27" s="216"/>
      <c r="XS27" s="217"/>
      <c r="XT27" s="218"/>
      <c r="XU27" s="218"/>
      <c r="XV27" s="218"/>
      <c r="XW27" s="218"/>
      <c r="XX27" s="218"/>
      <c r="XY27" s="218"/>
      <c r="XZ27" s="218"/>
      <c r="YA27" s="218"/>
      <c r="YB27" s="216"/>
      <c r="YC27" s="219"/>
      <c r="YD27" s="220"/>
      <c r="YE27" s="220"/>
      <c r="YF27" s="220"/>
      <c r="YG27" s="220"/>
      <c r="YI27" s="216"/>
      <c r="YJ27" s="217"/>
      <c r="YK27" s="218"/>
      <c r="YL27" s="218"/>
      <c r="YM27" s="218"/>
      <c r="YN27" s="218"/>
      <c r="YO27" s="218"/>
      <c r="YP27" s="218"/>
      <c r="YQ27" s="218"/>
      <c r="YR27" s="218"/>
      <c r="YS27" s="216"/>
      <c r="YT27" s="219"/>
      <c r="YU27" s="220"/>
      <c r="YV27" s="220"/>
      <c r="YW27" s="220"/>
      <c r="YX27" s="220"/>
      <c r="YZ27" s="216"/>
      <c r="ZA27" s="217"/>
      <c r="ZB27" s="218"/>
      <c r="ZC27" s="218"/>
      <c r="ZD27" s="218"/>
      <c r="ZE27" s="218"/>
      <c r="ZF27" s="218"/>
      <c r="ZG27" s="218"/>
      <c r="ZH27" s="218"/>
      <c r="ZI27" s="218"/>
      <c r="ZJ27" s="216"/>
      <c r="ZK27" s="219"/>
      <c r="ZL27" s="220"/>
      <c r="ZM27" s="220"/>
      <c r="ZN27" s="220"/>
      <c r="ZO27" s="220"/>
      <c r="ZQ27" s="216"/>
      <c r="ZR27" s="217"/>
      <c r="ZS27" s="218"/>
      <c r="ZT27" s="218"/>
      <c r="ZU27" s="218"/>
      <c r="ZV27" s="218"/>
      <c r="ZW27" s="218"/>
      <c r="ZX27" s="218"/>
      <c r="ZY27" s="218"/>
      <c r="ZZ27" s="218"/>
      <c r="AAA27" s="216"/>
      <c r="AAB27" s="219"/>
      <c r="AAC27" s="220"/>
      <c r="AAD27" s="220"/>
      <c r="AAE27" s="220"/>
      <c r="AAF27" s="220"/>
      <c r="AAH27" s="216"/>
      <c r="AAI27" s="217"/>
      <c r="AAJ27" s="218"/>
      <c r="AAK27" s="218"/>
      <c r="AAL27" s="218"/>
      <c r="AAM27" s="218"/>
      <c r="AAN27" s="218"/>
      <c r="AAO27" s="218"/>
      <c r="AAP27" s="218"/>
      <c r="AAQ27" s="218"/>
      <c r="AAR27" s="216"/>
      <c r="AAS27" s="219"/>
      <c r="AAT27" s="220"/>
      <c r="AAU27" s="220"/>
      <c r="AAV27" s="220"/>
      <c r="AAW27" s="220"/>
      <c r="AAY27" s="216"/>
      <c r="AAZ27" s="217"/>
      <c r="ABA27" s="218"/>
      <c r="ABB27" s="218"/>
      <c r="ABC27" s="218"/>
      <c r="ABD27" s="218"/>
      <c r="ABE27" s="218"/>
      <c r="ABF27" s="218"/>
      <c r="ABG27" s="218"/>
      <c r="ABH27" s="218"/>
      <c r="ABI27" s="216"/>
      <c r="ABJ27" s="219"/>
      <c r="ABK27" s="220"/>
      <c r="ABL27" s="220"/>
      <c r="ABM27" s="220"/>
      <c r="ABN27" s="220"/>
      <c r="ABP27" s="216"/>
      <c r="ABQ27" s="217"/>
      <c r="ABR27" s="218"/>
      <c r="ABS27" s="218"/>
      <c r="ABT27" s="218"/>
      <c r="ABU27" s="218"/>
      <c r="ABV27" s="218"/>
      <c r="ABW27" s="218"/>
      <c r="ABX27" s="218"/>
      <c r="ABY27" s="218"/>
      <c r="ABZ27" s="216"/>
      <c r="ACA27" s="219"/>
      <c r="ACB27" s="220"/>
      <c r="ACC27" s="220"/>
      <c r="ACD27" s="220"/>
      <c r="ACE27" s="220"/>
      <c r="ACG27" s="216"/>
      <c r="ACH27" s="217"/>
      <c r="ACI27" s="218"/>
      <c r="ACJ27" s="218"/>
      <c r="ACK27" s="218"/>
      <c r="ACL27" s="218"/>
      <c r="ACM27" s="218"/>
      <c r="ACN27" s="218"/>
      <c r="ACO27" s="218"/>
      <c r="ACP27" s="218"/>
      <c r="ACQ27" s="216"/>
      <c r="ACR27" s="219"/>
      <c r="ACS27" s="220"/>
      <c r="ACT27" s="220"/>
      <c r="ACU27" s="220"/>
      <c r="ACV27" s="220"/>
      <c r="ACX27" s="216"/>
      <c r="ACY27" s="217"/>
      <c r="ACZ27" s="218"/>
      <c r="ADA27" s="218"/>
      <c r="ADB27" s="218"/>
      <c r="ADC27" s="218"/>
      <c r="ADD27" s="218"/>
      <c r="ADE27" s="218"/>
      <c r="ADF27" s="218"/>
      <c r="ADG27" s="218"/>
      <c r="ADH27" s="216"/>
      <c r="ADI27" s="219"/>
      <c r="ADJ27" s="220"/>
      <c r="ADK27" s="220"/>
      <c r="ADL27" s="220"/>
      <c r="ADM27" s="220"/>
      <c r="ADO27" s="216"/>
      <c r="ADP27" s="217"/>
      <c r="ADQ27" s="218"/>
      <c r="ADR27" s="218"/>
      <c r="ADS27" s="218"/>
      <c r="ADT27" s="218"/>
      <c r="ADU27" s="218"/>
      <c r="ADV27" s="218"/>
      <c r="ADW27" s="218"/>
      <c r="ADX27" s="218"/>
      <c r="ADY27" s="216"/>
      <c r="ADZ27" s="219"/>
      <c r="AEA27" s="220"/>
      <c r="AEB27" s="220"/>
      <c r="AEC27" s="220"/>
      <c r="AED27" s="220"/>
      <c r="AEF27" s="216"/>
      <c r="AEG27" s="217"/>
      <c r="AEH27" s="218"/>
      <c r="AEI27" s="218"/>
      <c r="AEJ27" s="218"/>
      <c r="AEK27" s="218"/>
      <c r="AEL27" s="218"/>
      <c r="AEM27" s="218"/>
      <c r="AEN27" s="218"/>
      <c r="AEO27" s="218"/>
      <c r="AEP27" s="216"/>
      <c r="AEQ27" s="219"/>
      <c r="AER27" s="220"/>
      <c r="AES27" s="220"/>
      <c r="AET27" s="220"/>
      <c r="AEU27" s="220"/>
      <c r="AEW27" s="216"/>
      <c r="AEX27" s="217"/>
      <c r="AEY27" s="218"/>
      <c r="AEZ27" s="218"/>
      <c r="AFA27" s="218"/>
      <c r="AFB27" s="218"/>
      <c r="AFC27" s="218"/>
      <c r="AFD27" s="218"/>
      <c r="AFE27" s="218"/>
      <c r="AFF27" s="218"/>
      <c r="AFG27" s="216"/>
      <c r="AFH27" s="219"/>
      <c r="AFI27" s="220"/>
      <c r="AFJ27" s="220"/>
      <c r="AFK27" s="220"/>
      <c r="AFL27" s="220"/>
      <c r="AFN27" s="216"/>
      <c r="AFO27" s="217"/>
      <c r="AFP27" s="218"/>
      <c r="AFQ27" s="218"/>
      <c r="AFR27" s="218"/>
      <c r="AFS27" s="218"/>
      <c r="AFT27" s="218"/>
      <c r="AFU27" s="218"/>
      <c r="AFV27" s="218"/>
      <c r="AFW27" s="218"/>
      <c r="AFX27" s="216"/>
      <c r="AFY27" s="219"/>
      <c r="AFZ27" s="220"/>
      <c r="AGA27" s="220"/>
      <c r="AGB27" s="220"/>
      <c r="AGC27" s="220"/>
      <c r="AGE27" s="216"/>
      <c r="AGF27" s="217"/>
      <c r="AGG27" s="218"/>
      <c r="AGH27" s="218"/>
      <c r="AGI27" s="218"/>
      <c r="AGJ27" s="218"/>
      <c r="AGK27" s="218"/>
      <c r="AGL27" s="218"/>
      <c r="AGM27" s="218"/>
      <c r="AGN27" s="218"/>
      <c r="AGO27" s="216"/>
      <c r="AGP27" s="219"/>
      <c r="AGQ27" s="220"/>
      <c r="AGR27" s="220"/>
      <c r="AGS27" s="220"/>
      <c r="AGT27" s="220"/>
      <c r="AGV27" s="216"/>
      <c r="AGW27" s="217"/>
      <c r="AGX27" s="218"/>
      <c r="AGY27" s="218"/>
      <c r="AGZ27" s="218"/>
      <c r="AHA27" s="218"/>
      <c r="AHB27" s="218"/>
      <c r="AHC27" s="218"/>
      <c r="AHD27" s="218"/>
      <c r="AHE27" s="218"/>
      <c r="AHF27" s="216"/>
      <c r="AHG27" s="219"/>
      <c r="AHH27" s="220"/>
      <c r="AHI27" s="220"/>
      <c r="AHJ27" s="220"/>
      <c r="AHK27" s="220"/>
      <c r="AHM27" s="216"/>
      <c r="AHN27" s="217"/>
      <c r="AHO27" s="218"/>
      <c r="AHP27" s="218"/>
      <c r="AHQ27" s="218"/>
      <c r="AHR27" s="218"/>
      <c r="AHS27" s="218"/>
      <c r="AHT27" s="218"/>
      <c r="AHU27" s="218"/>
      <c r="AHV27" s="218"/>
      <c r="AHW27" s="216"/>
      <c r="AHX27" s="219"/>
      <c r="AHY27" s="220"/>
      <c r="AHZ27" s="220"/>
      <c r="AIA27" s="220"/>
      <c r="AIB27" s="220"/>
      <c r="AID27" s="216"/>
      <c r="AIE27" s="217"/>
      <c r="AIF27" s="218"/>
      <c r="AIG27" s="218"/>
      <c r="AIH27" s="218"/>
      <c r="AII27" s="218"/>
      <c r="AIJ27" s="218"/>
      <c r="AIK27" s="218"/>
      <c r="AIL27" s="218"/>
      <c r="AIM27" s="218"/>
      <c r="AIN27" s="216"/>
      <c r="AIO27" s="219"/>
      <c r="AIP27" s="220"/>
      <c r="AIQ27" s="220"/>
      <c r="AIR27" s="220"/>
      <c r="AIS27" s="220"/>
      <c r="AIU27" s="216"/>
      <c r="AIV27" s="217"/>
      <c r="AIW27" s="218"/>
      <c r="AIX27" s="218"/>
      <c r="AIY27" s="218"/>
      <c r="AIZ27" s="218"/>
      <c r="AJA27" s="218"/>
      <c r="AJB27" s="218"/>
      <c r="AJC27" s="218"/>
      <c r="AJD27" s="218"/>
      <c r="AJE27" s="216"/>
      <c r="AJF27" s="219"/>
      <c r="AJG27" s="220"/>
      <c r="AJH27" s="220"/>
      <c r="AJI27" s="220"/>
      <c r="AJJ27" s="220"/>
      <c r="AJL27" s="216"/>
      <c r="AJM27" s="217"/>
      <c r="AJN27" s="218"/>
      <c r="AJO27" s="218"/>
      <c r="AJP27" s="218"/>
      <c r="AJQ27" s="218"/>
      <c r="AJR27" s="218"/>
      <c r="AJS27" s="218"/>
      <c r="AJT27" s="218"/>
      <c r="AJU27" s="218"/>
      <c r="AJV27" s="216"/>
      <c r="AJW27" s="219"/>
      <c r="AJX27" s="220"/>
      <c r="AJY27" s="220"/>
      <c r="AJZ27" s="220"/>
      <c r="AKA27" s="220"/>
      <c r="AKC27" s="216"/>
      <c r="AKD27" s="217"/>
      <c r="AKE27" s="218"/>
      <c r="AKF27" s="218"/>
      <c r="AKG27" s="218"/>
      <c r="AKH27" s="218"/>
      <c r="AKI27" s="218"/>
      <c r="AKJ27" s="218"/>
      <c r="AKK27" s="218"/>
      <c r="AKL27" s="218"/>
      <c r="AKM27" s="216"/>
      <c r="AKN27" s="219"/>
      <c r="AKO27" s="220"/>
      <c r="AKP27" s="220"/>
      <c r="AKQ27" s="220"/>
      <c r="AKR27" s="220"/>
      <c r="AKT27" s="216"/>
      <c r="AKU27" s="217"/>
      <c r="AKV27" s="218"/>
      <c r="AKW27" s="218"/>
      <c r="AKX27" s="218"/>
      <c r="AKY27" s="218"/>
      <c r="AKZ27" s="218"/>
      <c r="ALA27" s="218"/>
      <c r="ALB27" s="218"/>
      <c r="ALC27" s="218"/>
      <c r="ALD27" s="216"/>
      <c r="ALE27" s="219"/>
      <c r="ALF27" s="220"/>
      <c r="ALG27" s="220"/>
      <c r="ALH27" s="220"/>
      <c r="ALI27" s="220"/>
      <c r="ALK27" s="216"/>
      <c r="ALL27" s="217"/>
      <c r="ALM27" s="218"/>
      <c r="ALN27" s="218"/>
      <c r="ALO27" s="218"/>
      <c r="ALP27" s="218"/>
      <c r="ALQ27" s="218"/>
      <c r="ALR27" s="218"/>
      <c r="ALS27" s="218"/>
      <c r="ALT27" s="218"/>
      <c r="ALU27" s="216"/>
      <c r="ALV27" s="219"/>
      <c r="ALW27" s="220"/>
      <c r="ALX27" s="220"/>
      <c r="ALY27" s="220"/>
      <c r="ALZ27" s="220"/>
      <c r="AMB27" s="216"/>
      <c r="AMC27" s="217"/>
      <c r="AMD27" s="218"/>
      <c r="AME27" s="218"/>
      <c r="AMF27" s="218"/>
      <c r="AMG27" s="218"/>
      <c r="AMH27" s="218"/>
      <c r="AMI27" s="218"/>
      <c r="AMJ27" s="218"/>
      <c r="AMK27" s="218"/>
      <c r="AML27" s="216"/>
      <c r="AMM27" s="219"/>
      <c r="AMN27" s="220"/>
      <c r="AMO27" s="220"/>
      <c r="AMP27" s="220"/>
      <c r="AMQ27" s="220"/>
      <c r="AMS27" s="216"/>
      <c r="AMT27" s="217"/>
      <c r="AMU27" s="218"/>
      <c r="AMV27" s="218"/>
      <c r="AMW27" s="218"/>
      <c r="AMX27" s="218"/>
      <c r="AMY27" s="218"/>
      <c r="AMZ27" s="218"/>
      <c r="ANA27" s="218"/>
      <c r="ANB27" s="218"/>
      <c r="ANC27" s="216"/>
      <c r="AND27" s="219"/>
      <c r="ANE27" s="220"/>
      <c r="ANF27" s="220"/>
      <c r="ANG27" s="220"/>
      <c r="ANH27" s="220"/>
      <c r="ANJ27" s="216"/>
      <c r="ANK27" s="217"/>
      <c r="ANL27" s="218"/>
      <c r="ANM27" s="218"/>
      <c r="ANN27" s="218"/>
      <c r="ANO27" s="218"/>
      <c r="ANP27" s="218"/>
      <c r="ANQ27" s="218"/>
      <c r="ANR27" s="218"/>
      <c r="ANS27" s="218"/>
      <c r="ANT27" s="216"/>
      <c r="ANU27" s="219"/>
      <c r="ANV27" s="220"/>
      <c r="ANW27" s="220"/>
      <c r="ANX27" s="220"/>
      <c r="ANY27" s="220"/>
      <c r="AOA27" s="216"/>
      <c r="AOB27" s="217"/>
      <c r="AOC27" s="218"/>
      <c r="AOD27" s="218"/>
      <c r="AOE27" s="218"/>
      <c r="AOF27" s="218"/>
      <c r="AOG27" s="218"/>
      <c r="AOH27" s="218"/>
      <c r="AOI27" s="218"/>
      <c r="AOJ27" s="218"/>
      <c r="AOK27" s="216"/>
      <c r="AOL27" s="219"/>
      <c r="AOM27" s="220"/>
      <c r="AON27" s="220"/>
      <c r="AOO27" s="220"/>
      <c r="AOP27" s="220"/>
      <c r="AOR27" s="216"/>
      <c r="AOS27" s="217"/>
      <c r="AOT27" s="218"/>
      <c r="AOU27" s="218"/>
      <c r="AOV27" s="218"/>
      <c r="AOW27" s="218"/>
      <c r="AOX27" s="218"/>
      <c r="AOY27" s="218"/>
      <c r="AOZ27" s="218"/>
      <c r="APA27" s="218"/>
      <c r="APB27" s="216"/>
      <c r="APC27" s="219"/>
      <c r="APD27" s="220"/>
      <c r="APE27" s="220"/>
      <c r="APF27" s="220"/>
      <c r="APG27" s="220"/>
      <c r="API27" s="216"/>
      <c r="APJ27" s="217"/>
      <c r="APK27" s="218"/>
      <c r="APL27" s="218"/>
      <c r="APM27" s="218"/>
      <c r="APN27" s="218"/>
      <c r="APO27" s="218"/>
      <c r="APP27" s="218"/>
      <c r="APQ27" s="218"/>
      <c r="APR27" s="218"/>
      <c r="APS27" s="216"/>
      <c r="APT27" s="219"/>
      <c r="APU27" s="220"/>
      <c r="APV27" s="220"/>
      <c r="APW27" s="220"/>
      <c r="APX27" s="220"/>
      <c r="APZ27" s="216"/>
      <c r="AQA27" s="217"/>
      <c r="AQB27" s="218"/>
      <c r="AQC27" s="218"/>
      <c r="AQD27" s="218"/>
      <c r="AQE27" s="218"/>
      <c r="AQF27" s="218"/>
      <c r="AQG27" s="218"/>
      <c r="AQH27" s="218"/>
      <c r="AQI27" s="218"/>
      <c r="AQJ27" s="216"/>
      <c r="AQK27" s="219"/>
      <c r="AQL27" s="220"/>
      <c r="AQM27" s="220"/>
      <c r="AQN27" s="220"/>
      <c r="AQO27" s="220"/>
      <c r="AQQ27" s="216"/>
      <c r="AQR27" s="217"/>
      <c r="AQS27" s="218"/>
      <c r="AQT27" s="218"/>
      <c r="AQU27" s="218"/>
      <c r="AQV27" s="218"/>
      <c r="AQW27" s="218"/>
      <c r="AQX27" s="218"/>
      <c r="AQY27" s="218"/>
      <c r="AQZ27" s="218"/>
      <c r="ARA27" s="216"/>
      <c r="ARB27" s="219"/>
      <c r="ARC27" s="220"/>
      <c r="ARD27" s="220"/>
      <c r="ARE27" s="220"/>
      <c r="ARF27" s="220"/>
      <c r="ARH27" s="216"/>
      <c r="ARI27" s="217"/>
      <c r="ARJ27" s="218"/>
      <c r="ARK27" s="218"/>
      <c r="ARL27" s="218"/>
      <c r="ARM27" s="218"/>
      <c r="ARN27" s="218"/>
      <c r="ARO27" s="218"/>
      <c r="ARP27" s="218"/>
      <c r="ARQ27" s="218"/>
      <c r="ARR27" s="216"/>
      <c r="ARS27" s="219"/>
      <c r="ART27" s="220"/>
      <c r="ARU27" s="220"/>
      <c r="ARV27" s="220"/>
      <c r="ARW27" s="220"/>
      <c r="ARY27" s="216"/>
      <c r="ARZ27" s="217"/>
      <c r="ASA27" s="218"/>
      <c r="ASB27" s="218"/>
      <c r="ASC27" s="218"/>
      <c r="ASD27" s="218"/>
      <c r="ASE27" s="218"/>
      <c r="ASF27" s="218"/>
      <c r="ASG27" s="218"/>
      <c r="ASH27" s="218"/>
      <c r="ASI27" s="216"/>
      <c r="ASJ27" s="219"/>
      <c r="ASK27" s="220"/>
      <c r="ASL27" s="220"/>
      <c r="ASM27" s="220"/>
      <c r="ASN27" s="220"/>
      <c r="ASP27" s="216"/>
      <c r="ASQ27" s="217"/>
      <c r="ASR27" s="218"/>
      <c r="ASS27" s="218"/>
      <c r="AST27" s="218"/>
      <c r="ASU27" s="218"/>
      <c r="ASV27" s="218"/>
      <c r="ASW27" s="218"/>
      <c r="ASX27" s="218"/>
      <c r="ASY27" s="218"/>
      <c r="ASZ27" s="216"/>
      <c r="ATA27" s="219"/>
      <c r="ATB27" s="220"/>
      <c r="ATC27" s="220"/>
      <c r="ATD27" s="220"/>
      <c r="ATE27" s="220"/>
      <c r="ATG27" s="216"/>
      <c r="ATH27" s="217"/>
      <c r="ATI27" s="218"/>
      <c r="ATJ27" s="218"/>
      <c r="ATK27" s="218"/>
      <c r="ATL27" s="218"/>
      <c r="ATM27" s="218"/>
      <c r="ATN27" s="218"/>
      <c r="ATO27" s="218"/>
      <c r="ATP27" s="218"/>
      <c r="ATQ27" s="216"/>
      <c r="ATR27" s="219"/>
      <c r="ATS27" s="220"/>
      <c r="ATT27" s="220"/>
      <c r="ATU27" s="220"/>
      <c r="ATV27" s="220"/>
      <c r="ATX27" s="216"/>
      <c r="ATY27" s="217"/>
      <c r="ATZ27" s="218"/>
      <c r="AUA27" s="218"/>
      <c r="AUB27" s="218"/>
      <c r="AUC27" s="218"/>
      <c r="AUD27" s="218"/>
      <c r="AUE27" s="218"/>
      <c r="AUF27" s="218"/>
      <c r="AUG27" s="218"/>
      <c r="AUH27" s="216"/>
      <c r="AUI27" s="219"/>
      <c r="AUJ27" s="220"/>
      <c r="AUK27" s="220"/>
      <c r="AUL27" s="220"/>
      <c r="AUM27" s="220"/>
      <c r="AUO27" s="216"/>
      <c r="AUP27" s="217"/>
      <c r="AUQ27" s="218"/>
      <c r="AUR27" s="218"/>
      <c r="AUS27" s="218"/>
      <c r="AUT27" s="218"/>
      <c r="AUU27" s="218"/>
      <c r="AUV27" s="218"/>
      <c r="AUW27" s="218"/>
      <c r="AUX27" s="218"/>
      <c r="AUY27" s="216"/>
      <c r="AUZ27" s="219"/>
      <c r="AVA27" s="220"/>
      <c r="AVB27" s="220"/>
      <c r="AVC27" s="220"/>
      <c r="AVD27" s="220"/>
      <c r="AVF27" s="216"/>
      <c r="AVG27" s="217"/>
      <c r="AVH27" s="218"/>
      <c r="AVI27" s="218"/>
      <c r="AVJ27" s="218"/>
      <c r="AVK27" s="218"/>
      <c r="AVL27" s="218"/>
      <c r="AVM27" s="218"/>
      <c r="AVN27" s="218"/>
      <c r="AVO27" s="218"/>
      <c r="AVP27" s="216"/>
      <c r="AVQ27" s="219"/>
      <c r="AVR27" s="220"/>
      <c r="AVS27" s="220"/>
      <c r="AVT27" s="220"/>
      <c r="AVU27" s="220"/>
      <c r="AVW27" s="216"/>
      <c r="AVX27" s="217"/>
      <c r="AVY27" s="218"/>
      <c r="AVZ27" s="218"/>
      <c r="AWA27" s="218"/>
      <c r="AWB27" s="218"/>
      <c r="AWC27" s="218"/>
      <c r="AWD27" s="218"/>
      <c r="AWE27" s="218"/>
      <c r="AWF27" s="218"/>
      <c r="AWG27" s="216"/>
      <c r="AWH27" s="219"/>
      <c r="AWI27" s="220"/>
      <c r="AWJ27" s="220"/>
      <c r="AWK27" s="220"/>
      <c r="AWL27" s="220"/>
      <c r="AWN27" s="216"/>
      <c r="AWO27" s="217"/>
      <c r="AWP27" s="218"/>
      <c r="AWQ27" s="218"/>
      <c r="AWR27" s="218"/>
      <c r="AWS27" s="218"/>
      <c r="AWT27" s="218"/>
      <c r="AWU27" s="218"/>
      <c r="AWV27" s="218"/>
      <c r="AWW27" s="218"/>
      <c r="AWX27" s="216"/>
      <c r="AWY27" s="219"/>
      <c r="AWZ27" s="220"/>
      <c r="AXA27" s="220"/>
      <c r="AXB27" s="220"/>
      <c r="AXC27" s="220"/>
      <c r="AXE27" s="216"/>
      <c r="AXF27" s="217"/>
      <c r="AXG27" s="218"/>
      <c r="AXH27" s="218"/>
      <c r="AXI27" s="218"/>
      <c r="AXJ27" s="218"/>
      <c r="AXK27" s="218"/>
      <c r="AXL27" s="218"/>
      <c r="AXM27" s="218"/>
      <c r="AXN27" s="218"/>
      <c r="AXO27" s="216"/>
      <c r="AXP27" s="219"/>
      <c r="AXQ27" s="220"/>
      <c r="AXR27" s="220"/>
      <c r="AXS27" s="220"/>
      <c r="AXT27" s="220"/>
      <c r="AXV27" s="216"/>
      <c r="AXW27" s="217"/>
      <c r="AXX27" s="218"/>
      <c r="AXY27" s="218"/>
      <c r="AXZ27" s="218"/>
      <c r="AYA27" s="218"/>
      <c r="AYB27" s="218"/>
      <c r="AYC27" s="218"/>
      <c r="AYD27" s="218"/>
      <c r="AYE27" s="218"/>
      <c r="AYF27" s="216"/>
      <c r="AYG27" s="219"/>
      <c r="AYH27" s="220"/>
      <c r="AYI27" s="220"/>
      <c r="AYJ27" s="220"/>
      <c r="AYK27" s="220"/>
      <c r="AYM27" s="216"/>
      <c r="AYN27" s="217"/>
      <c r="AYO27" s="218"/>
      <c r="AYP27" s="218"/>
      <c r="AYQ27" s="218"/>
      <c r="AYR27" s="218"/>
      <c r="AYS27" s="218"/>
      <c r="AYT27" s="218"/>
      <c r="AYU27" s="218"/>
      <c r="AYV27" s="218"/>
      <c r="AYW27" s="216"/>
      <c r="AYX27" s="219"/>
      <c r="AYY27" s="220"/>
      <c r="AYZ27" s="220"/>
      <c r="AZA27" s="220"/>
      <c r="AZB27" s="220"/>
      <c r="AZD27" s="216"/>
      <c r="AZE27" s="217"/>
      <c r="AZF27" s="218"/>
      <c r="AZG27" s="218"/>
      <c r="AZH27" s="218"/>
      <c r="AZI27" s="218"/>
      <c r="AZJ27" s="218"/>
      <c r="AZK27" s="218"/>
      <c r="AZL27" s="218"/>
      <c r="AZM27" s="218"/>
      <c r="AZN27" s="216"/>
      <c r="AZO27" s="219"/>
      <c r="AZP27" s="220"/>
      <c r="AZQ27" s="220"/>
      <c r="AZR27" s="220"/>
      <c r="AZS27" s="220"/>
      <c r="AZU27" s="216"/>
      <c r="AZV27" s="217"/>
      <c r="AZW27" s="218"/>
      <c r="AZX27" s="218"/>
      <c r="AZY27" s="218"/>
      <c r="AZZ27" s="218"/>
      <c r="BAA27" s="218"/>
      <c r="BAB27" s="218"/>
      <c r="BAC27" s="218"/>
      <c r="BAD27" s="218"/>
      <c r="BAE27" s="216"/>
      <c r="BAF27" s="219"/>
      <c r="BAG27" s="220"/>
      <c r="BAH27" s="220"/>
      <c r="BAI27" s="220"/>
      <c r="BAJ27" s="220"/>
      <c r="BAL27" s="216"/>
      <c r="BAM27" s="217"/>
      <c r="BAN27" s="218"/>
      <c r="BAO27" s="218"/>
      <c r="BAP27" s="218"/>
      <c r="BAQ27" s="218"/>
      <c r="BAR27" s="218"/>
      <c r="BAS27" s="218"/>
      <c r="BAT27" s="218"/>
      <c r="BAU27" s="218"/>
      <c r="BAV27" s="216"/>
      <c r="BAW27" s="219"/>
      <c r="BAX27" s="220"/>
      <c r="BAY27" s="220"/>
      <c r="BAZ27" s="220"/>
      <c r="BBA27" s="220"/>
      <c r="BBC27" s="216"/>
      <c r="BBD27" s="217"/>
      <c r="BBE27" s="218"/>
      <c r="BBF27" s="218"/>
      <c r="BBG27" s="218"/>
      <c r="BBH27" s="218"/>
      <c r="BBI27" s="218"/>
      <c r="BBJ27" s="218"/>
      <c r="BBK27" s="218"/>
      <c r="BBL27" s="218"/>
      <c r="BBM27" s="216"/>
      <c r="BBN27" s="219"/>
      <c r="BBO27" s="220"/>
      <c r="BBP27" s="220"/>
      <c r="BBQ27" s="220"/>
      <c r="BBR27" s="220"/>
      <c r="BBT27" s="216"/>
      <c r="BBU27" s="217"/>
      <c r="BBV27" s="218"/>
      <c r="BBW27" s="218"/>
      <c r="BBX27" s="218"/>
      <c r="BBY27" s="218"/>
      <c r="BBZ27" s="218"/>
      <c r="BCA27" s="218"/>
      <c r="BCB27" s="218"/>
      <c r="BCC27" s="218"/>
      <c r="BCD27" s="216"/>
      <c r="BCE27" s="219"/>
      <c r="BCF27" s="220"/>
      <c r="BCG27" s="220"/>
      <c r="BCH27" s="220"/>
      <c r="BCI27" s="220"/>
      <c r="BCK27" s="216"/>
      <c r="BCL27" s="217"/>
      <c r="BCM27" s="218"/>
      <c r="BCN27" s="218"/>
      <c r="BCO27" s="218"/>
      <c r="BCP27" s="218"/>
      <c r="BCQ27" s="218"/>
      <c r="BCR27" s="218"/>
      <c r="BCS27" s="218"/>
      <c r="BCT27" s="218"/>
      <c r="BCU27" s="216"/>
      <c r="BCV27" s="219"/>
      <c r="BCW27" s="220"/>
      <c r="BCX27" s="220"/>
      <c r="BCY27" s="220"/>
      <c r="BCZ27" s="220"/>
      <c r="BDB27" s="216"/>
      <c r="BDC27" s="217"/>
      <c r="BDD27" s="218"/>
      <c r="BDE27" s="218"/>
      <c r="BDF27" s="218"/>
      <c r="BDG27" s="218"/>
      <c r="BDH27" s="218"/>
      <c r="BDI27" s="218"/>
      <c r="BDJ27" s="218"/>
      <c r="BDK27" s="218"/>
      <c r="BDL27" s="216"/>
      <c r="BDM27" s="219"/>
      <c r="BDN27" s="220"/>
      <c r="BDO27" s="220"/>
      <c r="BDP27" s="220"/>
      <c r="BDQ27" s="220"/>
      <c r="BDS27" s="216"/>
      <c r="BDT27" s="217"/>
      <c r="BDU27" s="218"/>
      <c r="BDV27" s="218"/>
      <c r="BDW27" s="218"/>
      <c r="BDX27" s="218"/>
      <c r="BDY27" s="218"/>
      <c r="BDZ27" s="218"/>
      <c r="BEA27" s="218"/>
      <c r="BEB27" s="218"/>
      <c r="BEC27" s="216"/>
      <c r="BED27" s="219"/>
      <c r="BEE27" s="220"/>
      <c r="BEF27" s="220"/>
      <c r="BEG27" s="220"/>
      <c r="BEH27" s="220"/>
      <c r="BEJ27" s="216"/>
      <c r="BEK27" s="217"/>
      <c r="BEL27" s="218"/>
      <c r="BEM27" s="218"/>
      <c r="BEN27" s="218"/>
      <c r="BEO27" s="218"/>
      <c r="BEP27" s="218"/>
      <c r="BEQ27" s="218"/>
      <c r="BER27" s="218"/>
      <c r="BES27" s="218"/>
      <c r="BET27" s="216"/>
      <c r="BEU27" s="219"/>
      <c r="BEV27" s="220"/>
      <c r="BEW27" s="220"/>
      <c r="BEX27" s="220"/>
      <c r="BEY27" s="220"/>
      <c r="BFA27" s="216"/>
      <c r="BFB27" s="217"/>
      <c r="BFC27" s="218"/>
      <c r="BFD27" s="218"/>
      <c r="BFE27" s="218"/>
      <c r="BFF27" s="218"/>
      <c r="BFG27" s="218"/>
      <c r="BFH27" s="218"/>
      <c r="BFI27" s="218"/>
      <c r="BFJ27" s="218"/>
      <c r="BFK27" s="216"/>
      <c r="BFL27" s="219"/>
      <c r="BFM27" s="220"/>
      <c r="BFN27" s="220"/>
      <c r="BFO27" s="220"/>
      <c r="BFP27" s="220"/>
      <c r="BFR27" s="216"/>
      <c r="BFS27" s="217"/>
      <c r="BFT27" s="218"/>
      <c r="BFU27" s="218"/>
      <c r="BFV27" s="218"/>
      <c r="BFW27" s="218"/>
      <c r="BFX27" s="218"/>
      <c r="BFY27" s="218"/>
      <c r="BFZ27" s="218"/>
      <c r="BGA27" s="218"/>
      <c r="BGB27" s="216"/>
      <c r="BGC27" s="219"/>
      <c r="BGD27" s="220"/>
      <c r="BGE27" s="220"/>
      <c r="BGF27" s="220"/>
      <c r="BGG27" s="220"/>
      <c r="BGI27" s="216"/>
      <c r="BGJ27" s="217"/>
      <c r="BGK27" s="218"/>
      <c r="BGL27" s="218"/>
      <c r="BGM27" s="218"/>
      <c r="BGN27" s="218"/>
      <c r="BGO27" s="218"/>
      <c r="BGP27" s="218"/>
      <c r="BGQ27" s="218"/>
      <c r="BGR27" s="218"/>
      <c r="BGS27" s="216"/>
      <c r="BGT27" s="219"/>
      <c r="BGU27" s="220"/>
      <c r="BGV27" s="220"/>
      <c r="BGW27" s="220"/>
      <c r="BGX27" s="220"/>
      <c r="BGZ27" s="216"/>
      <c r="BHA27" s="217"/>
      <c r="BHB27" s="218"/>
      <c r="BHC27" s="218"/>
      <c r="BHD27" s="218"/>
      <c r="BHE27" s="218"/>
      <c r="BHF27" s="218"/>
      <c r="BHG27" s="218"/>
      <c r="BHH27" s="218"/>
      <c r="BHI27" s="218"/>
      <c r="BHJ27" s="216"/>
      <c r="BHK27" s="219"/>
      <c r="BHL27" s="220"/>
      <c r="BHM27" s="220"/>
      <c r="BHN27" s="220"/>
      <c r="BHO27" s="220"/>
      <c r="BHQ27" s="216"/>
      <c r="BHR27" s="217"/>
      <c r="BHS27" s="218"/>
      <c r="BHT27" s="218"/>
      <c r="BHU27" s="218"/>
      <c r="BHV27" s="218"/>
      <c r="BHW27" s="218"/>
      <c r="BHX27" s="218"/>
      <c r="BHY27" s="218"/>
      <c r="BHZ27" s="218"/>
      <c r="BIA27" s="216"/>
      <c r="BIB27" s="219"/>
      <c r="BIC27" s="220"/>
      <c r="BID27" s="220"/>
      <c r="BIE27" s="220"/>
      <c r="BIF27" s="220"/>
      <c r="BIH27" s="216"/>
      <c r="BII27" s="217"/>
      <c r="BIJ27" s="218"/>
      <c r="BIK27" s="218"/>
      <c r="BIL27" s="218"/>
      <c r="BIM27" s="218"/>
      <c r="BIN27" s="218"/>
      <c r="BIO27" s="218"/>
      <c r="BIP27" s="218"/>
      <c r="BIQ27" s="218"/>
      <c r="BIR27" s="216"/>
      <c r="BIS27" s="219"/>
      <c r="BIT27" s="220"/>
      <c r="BIU27" s="220"/>
      <c r="BIV27" s="220"/>
      <c r="BIW27" s="220"/>
      <c r="BIY27" s="216"/>
      <c r="BIZ27" s="217"/>
      <c r="BJA27" s="218"/>
      <c r="BJB27" s="218"/>
      <c r="BJC27" s="218"/>
      <c r="BJD27" s="218"/>
      <c r="BJE27" s="218"/>
      <c r="BJF27" s="218"/>
      <c r="BJG27" s="218"/>
      <c r="BJH27" s="218"/>
      <c r="BJI27" s="216"/>
      <c r="BJJ27" s="219"/>
      <c r="BJK27" s="220"/>
      <c r="BJL27" s="220"/>
      <c r="BJM27" s="220"/>
      <c r="BJN27" s="220"/>
      <c r="BJP27" s="216"/>
      <c r="BJQ27" s="217"/>
      <c r="BJR27" s="218"/>
      <c r="BJS27" s="218"/>
      <c r="BJT27" s="218"/>
      <c r="BJU27" s="218"/>
      <c r="BJV27" s="218"/>
      <c r="BJW27" s="218"/>
      <c r="BJX27" s="218"/>
      <c r="BJY27" s="218"/>
      <c r="BJZ27" s="216"/>
      <c r="BKA27" s="219"/>
      <c r="BKB27" s="220"/>
      <c r="BKC27" s="220"/>
      <c r="BKD27" s="220"/>
      <c r="BKE27" s="220"/>
      <c r="BKG27" s="216"/>
      <c r="BKH27" s="217"/>
      <c r="BKI27" s="218"/>
      <c r="BKJ27" s="218"/>
      <c r="BKK27" s="218"/>
      <c r="BKL27" s="218"/>
      <c r="BKM27" s="218"/>
      <c r="BKN27" s="218"/>
      <c r="BKO27" s="218"/>
      <c r="BKP27" s="218"/>
      <c r="BKQ27" s="216"/>
      <c r="BKR27" s="219"/>
      <c r="BKS27" s="220"/>
      <c r="BKT27" s="220"/>
      <c r="BKU27" s="220"/>
      <c r="BKV27" s="220"/>
      <c r="BKX27" s="216"/>
      <c r="BKY27" s="217"/>
      <c r="BKZ27" s="218"/>
      <c r="BLA27" s="218"/>
      <c r="BLB27" s="218"/>
      <c r="BLC27" s="218"/>
      <c r="BLD27" s="218"/>
      <c r="BLE27" s="218"/>
      <c r="BLF27" s="218"/>
      <c r="BLG27" s="218"/>
      <c r="BLH27" s="216"/>
      <c r="BLI27" s="219"/>
      <c r="BLJ27" s="220"/>
      <c r="BLK27" s="220"/>
      <c r="BLL27" s="220"/>
      <c r="BLM27" s="220"/>
      <c r="BLO27" s="216"/>
      <c r="BLP27" s="217"/>
      <c r="BLQ27" s="218"/>
      <c r="BLR27" s="218"/>
      <c r="BLS27" s="218"/>
      <c r="BLT27" s="218"/>
      <c r="BLU27" s="218"/>
      <c r="BLV27" s="218"/>
      <c r="BLW27" s="218"/>
      <c r="BLX27" s="218"/>
      <c r="BLY27" s="216"/>
      <c r="BLZ27" s="219"/>
      <c r="BMA27" s="220"/>
      <c r="BMB27" s="220"/>
      <c r="BMC27" s="220"/>
      <c r="BMD27" s="220"/>
      <c r="BMF27" s="216"/>
      <c r="BMG27" s="217"/>
      <c r="BMH27" s="218"/>
      <c r="BMI27" s="218"/>
      <c r="BMJ27" s="218"/>
      <c r="BMK27" s="218"/>
      <c r="BML27" s="218"/>
      <c r="BMM27" s="218"/>
      <c r="BMN27" s="218"/>
      <c r="BMO27" s="218"/>
      <c r="BMP27" s="216"/>
      <c r="BMQ27" s="219"/>
      <c r="BMR27" s="220"/>
      <c r="BMS27" s="220"/>
      <c r="BMT27" s="220"/>
      <c r="BMU27" s="220"/>
      <c r="BMW27" s="216"/>
      <c r="BMX27" s="217"/>
      <c r="BMY27" s="218"/>
      <c r="BMZ27" s="218"/>
      <c r="BNA27" s="218"/>
      <c r="BNB27" s="218"/>
      <c r="BNC27" s="218"/>
      <c r="BND27" s="218"/>
      <c r="BNE27" s="218"/>
      <c r="BNF27" s="218"/>
      <c r="BNG27" s="216"/>
      <c r="BNH27" s="219"/>
      <c r="BNI27" s="220"/>
      <c r="BNJ27" s="220"/>
      <c r="BNK27" s="220"/>
      <c r="BNL27" s="220"/>
      <c r="BNN27" s="216"/>
      <c r="BNO27" s="217"/>
      <c r="BNP27" s="218"/>
      <c r="BNQ27" s="218"/>
      <c r="BNR27" s="218"/>
      <c r="BNS27" s="218"/>
      <c r="BNT27" s="218"/>
      <c r="BNU27" s="218"/>
      <c r="BNV27" s="218"/>
      <c r="BNW27" s="218"/>
      <c r="BNX27" s="216"/>
      <c r="BNY27" s="219"/>
      <c r="BNZ27" s="220"/>
      <c r="BOA27" s="220"/>
      <c r="BOB27" s="220"/>
      <c r="BOC27" s="220"/>
      <c r="BOE27" s="216"/>
      <c r="BOF27" s="217"/>
      <c r="BOG27" s="218"/>
      <c r="BOH27" s="218"/>
      <c r="BOI27" s="218"/>
      <c r="BOJ27" s="218"/>
      <c r="BOK27" s="218"/>
      <c r="BOL27" s="218"/>
      <c r="BOM27" s="218"/>
      <c r="BON27" s="218"/>
      <c r="BOO27" s="216"/>
      <c r="BOP27" s="219"/>
      <c r="BOQ27" s="220"/>
      <c r="BOR27" s="220"/>
      <c r="BOS27" s="220"/>
      <c r="BOT27" s="220"/>
      <c r="BOV27" s="216"/>
      <c r="BOW27" s="217"/>
      <c r="BOX27" s="218"/>
      <c r="BOY27" s="218"/>
      <c r="BOZ27" s="218"/>
      <c r="BPA27" s="218"/>
      <c r="BPB27" s="218"/>
      <c r="BPC27" s="218"/>
      <c r="BPD27" s="218"/>
      <c r="BPE27" s="218"/>
      <c r="BPF27" s="216"/>
      <c r="BPG27" s="219"/>
      <c r="BPH27" s="220"/>
      <c r="BPI27" s="220"/>
      <c r="BPJ27" s="220"/>
      <c r="BPK27" s="220"/>
      <c r="BPM27" s="216"/>
      <c r="BPN27" s="217"/>
      <c r="BPO27" s="218"/>
      <c r="BPP27" s="218"/>
      <c r="BPQ27" s="218"/>
      <c r="BPR27" s="218"/>
      <c r="BPS27" s="218"/>
      <c r="BPT27" s="218"/>
      <c r="BPU27" s="218"/>
      <c r="BPV27" s="218"/>
      <c r="BPW27" s="216"/>
      <c r="BPX27" s="219"/>
      <c r="BPY27" s="220"/>
      <c r="BPZ27" s="220"/>
      <c r="BQA27" s="220"/>
      <c r="BQB27" s="220"/>
      <c r="BQD27" s="216"/>
      <c r="BQE27" s="217"/>
      <c r="BQF27" s="218"/>
      <c r="BQG27" s="218"/>
      <c r="BQH27" s="218"/>
      <c r="BQI27" s="218"/>
      <c r="BQJ27" s="218"/>
      <c r="BQK27" s="218"/>
      <c r="BQL27" s="218"/>
      <c r="BQM27" s="218"/>
      <c r="BQN27" s="216"/>
      <c r="BQO27" s="219"/>
      <c r="BQP27" s="220"/>
      <c r="BQQ27" s="220"/>
      <c r="BQR27" s="220"/>
      <c r="BQS27" s="220"/>
      <c r="BQU27" s="216"/>
      <c r="BQV27" s="217"/>
      <c r="BQW27" s="218"/>
      <c r="BQX27" s="218"/>
      <c r="BQY27" s="218"/>
      <c r="BQZ27" s="218"/>
      <c r="BRA27" s="218"/>
      <c r="BRB27" s="218"/>
      <c r="BRC27" s="218"/>
      <c r="BRD27" s="218"/>
      <c r="BRE27" s="216"/>
      <c r="BRF27" s="219"/>
      <c r="BRG27" s="220"/>
      <c r="BRH27" s="220"/>
      <c r="BRI27" s="220"/>
      <c r="BRJ27" s="220"/>
      <c r="BRL27" s="216"/>
      <c r="BRM27" s="217"/>
      <c r="BRN27" s="218"/>
      <c r="BRO27" s="218"/>
      <c r="BRP27" s="218"/>
      <c r="BRQ27" s="218"/>
      <c r="BRR27" s="218"/>
      <c r="BRS27" s="218"/>
      <c r="BRT27" s="218"/>
      <c r="BRU27" s="218"/>
      <c r="BRV27" s="216"/>
      <c r="BRW27" s="219"/>
      <c r="BRX27" s="220"/>
      <c r="BRY27" s="220"/>
      <c r="BRZ27" s="220"/>
      <c r="BSA27" s="220"/>
      <c r="BSC27" s="216"/>
      <c r="BSD27" s="217"/>
      <c r="BSE27" s="218"/>
      <c r="BSF27" s="218"/>
      <c r="BSG27" s="218"/>
      <c r="BSH27" s="218"/>
      <c r="BSI27" s="218"/>
      <c r="BSJ27" s="218"/>
      <c r="BSK27" s="218"/>
      <c r="BSL27" s="218"/>
      <c r="BSM27" s="216"/>
      <c r="BSN27" s="219"/>
      <c r="BSO27" s="220"/>
      <c r="BSP27" s="220"/>
      <c r="BSQ27" s="220"/>
      <c r="BSR27" s="220"/>
      <c r="BST27" s="216"/>
      <c r="BSU27" s="217"/>
      <c r="BSV27" s="218"/>
      <c r="BSW27" s="218"/>
      <c r="BSX27" s="218"/>
      <c r="BSY27" s="218"/>
      <c r="BSZ27" s="218"/>
      <c r="BTA27" s="218"/>
      <c r="BTB27" s="218"/>
      <c r="BTC27" s="218"/>
      <c r="BTD27" s="216"/>
      <c r="BTE27" s="219"/>
      <c r="BTF27" s="220"/>
      <c r="BTG27" s="220"/>
      <c r="BTH27" s="220"/>
      <c r="BTI27" s="220"/>
      <c r="BTK27" s="216"/>
      <c r="BTL27" s="217"/>
      <c r="BTM27" s="218"/>
      <c r="BTN27" s="218"/>
      <c r="BTO27" s="218"/>
      <c r="BTP27" s="218"/>
      <c r="BTQ27" s="218"/>
      <c r="BTR27" s="218"/>
      <c r="BTS27" s="218"/>
      <c r="BTT27" s="218"/>
      <c r="BTU27" s="216"/>
      <c r="BTV27" s="219"/>
      <c r="BTW27" s="220"/>
      <c r="BTX27" s="220"/>
      <c r="BTY27" s="220"/>
      <c r="BTZ27" s="220"/>
      <c r="BUB27" s="216"/>
      <c r="BUC27" s="217"/>
      <c r="BUD27" s="218"/>
      <c r="BUE27" s="218"/>
      <c r="BUF27" s="218"/>
      <c r="BUG27" s="218"/>
      <c r="BUH27" s="218"/>
      <c r="BUI27" s="218"/>
      <c r="BUJ27" s="218"/>
      <c r="BUK27" s="218"/>
      <c r="BUL27" s="216"/>
      <c r="BUM27" s="219"/>
      <c r="BUN27" s="220"/>
      <c r="BUO27" s="220"/>
      <c r="BUP27" s="220"/>
      <c r="BUQ27" s="220"/>
      <c r="BUS27" s="216"/>
      <c r="BUT27" s="217"/>
      <c r="BUU27" s="218"/>
      <c r="BUV27" s="218"/>
      <c r="BUW27" s="218"/>
      <c r="BUX27" s="218"/>
      <c r="BUY27" s="218"/>
      <c r="BUZ27" s="218"/>
      <c r="BVA27" s="218"/>
      <c r="BVB27" s="218"/>
      <c r="BVC27" s="216"/>
      <c r="BVD27" s="219"/>
      <c r="BVE27" s="220"/>
      <c r="BVF27" s="220"/>
      <c r="BVG27" s="220"/>
      <c r="BVH27" s="220"/>
      <c r="BVJ27" s="216"/>
      <c r="BVK27" s="217"/>
      <c r="BVL27" s="218"/>
      <c r="BVM27" s="218"/>
      <c r="BVN27" s="218"/>
      <c r="BVO27" s="218"/>
      <c r="BVP27" s="218"/>
      <c r="BVQ27" s="218"/>
      <c r="BVR27" s="218"/>
      <c r="BVS27" s="218"/>
      <c r="BVT27" s="216"/>
      <c r="BVU27" s="219"/>
      <c r="BVV27" s="220"/>
      <c r="BVW27" s="220"/>
      <c r="BVX27" s="220"/>
      <c r="BVY27" s="220"/>
      <c r="BWA27" s="216"/>
      <c r="BWB27" s="217"/>
      <c r="BWC27" s="218"/>
      <c r="BWD27" s="218"/>
      <c r="BWE27" s="218"/>
      <c r="BWF27" s="218"/>
      <c r="BWG27" s="218"/>
      <c r="BWH27" s="218"/>
      <c r="BWI27" s="218"/>
      <c r="BWJ27" s="218"/>
      <c r="BWK27" s="216"/>
      <c r="BWL27" s="219"/>
      <c r="BWM27" s="220"/>
      <c r="BWN27" s="220"/>
      <c r="BWO27" s="220"/>
      <c r="BWP27" s="220"/>
      <c r="BWR27" s="216"/>
      <c r="BWS27" s="217"/>
      <c r="BWT27" s="218"/>
      <c r="BWU27" s="218"/>
      <c r="BWV27" s="218"/>
      <c r="BWW27" s="218"/>
      <c r="BWX27" s="218"/>
      <c r="BWY27" s="218"/>
      <c r="BWZ27" s="218"/>
      <c r="BXA27" s="218"/>
      <c r="BXB27" s="216"/>
      <c r="BXC27" s="219"/>
      <c r="BXD27" s="220"/>
      <c r="BXE27" s="220"/>
      <c r="BXF27" s="220"/>
      <c r="BXG27" s="220"/>
      <c r="BXI27" s="216"/>
      <c r="BXJ27" s="217"/>
      <c r="BXK27" s="218"/>
      <c r="BXL27" s="218"/>
      <c r="BXM27" s="218"/>
      <c r="BXN27" s="218"/>
      <c r="BXO27" s="218"/>
      <c r="BXP27" s="218"/>
      <c r="BXQ27" s="218"/>
      <c r="BXR27" s="218"/>
      <c r="BXS27" s="216"/>
      <c r="BXT27" s="219"/>
      <c r="BXU27" s="220"/>
      <c r="BXV27" s="220"/>
      <c r="BXW27" s="220"/>
      <c r="BXX27" s="220"/>
      <c r="BXZ27" s="216"/>
      <c r="BYA27" s="217"/>
      <c r="BYB27" s="218"/>
      <c r="BYC27" s="218"/>
      <c r="BYD27" s="218"/>
      <c r="BYE27" s="218"/>
      <c r="BYF27" s="218"/>
      <c r="BYG27" s="218"/>
      <c r="BYH27" s="218"/>
      <c r="BYI27" s="218"/>
      <c r="BYJ27" s="216"/>
      <c r="BYK27" s="219"/>
      <c r="BYL27" s="220"/>
      <c r="BYM27" s="220"/>
      <c r="BYN27" s="220"/>
      <c r="BYO27" s="220"/>
      <c r="BYQ27" s="216"/>
      <c r="BYR27" s="217"/>
      <c r="BYS27" s="218"/>
      <c r="BYT27" s="218"/>
      <c r="BYU27" s="218"/>
      <c r="BYV27" s="218"/>
      <c r="BYW27" s="218"/>
      <c r="BYX27" s="218"/>
      <c r="BYY27" s="218"/>
      <c r="BYZ27" s="218"/>
      <c r="BZA27" s="216"/>
      <c r="BZB27" s="219"/>
      <c r="BZC27" s="220"/>
      <c r="BZD27" s="220"/>
      <c r="BZE27" s="220"/>
      <c r="BZF27" s="220"/>
      <c r="BZH27" s="216"/>
      <c r="BZI27" s="217"/>
      <c r="BZJ27" s="218"/>
      <c r="BZK27" s="218"/>
      <c r="BZL27" s="218"/>
      <c r="BZM27" s="218"/>
      <c r="BZN27" s="218"/>
      <c r="BZO27" s="218"/>
      <c r="BZP27" s="218"/>
      <c r="BZQ27" s="218"/>
      <c r="BZR27" s="216"/>
      <c r="BZS27" s="219"/>
      <c r="BZT27" s="220"/>
      <c r="BZU27" s="220"/>
      <c r="BZV27" s="220"/>
      <c r="BZW27" s="220"/>
      <c r="BZY27" s="216"/>
      <c r="BZZ27" s="217"/>
      <c r="CAA27" s="218"/>
      <c r="CAB27" s="218"/>
      <c r="CAC27" s="218"/>
      <c r="CAD27" s="218"/>
      <c r="CAE27" s="218"/>
      <c r="CAF27" s="218"/>
      <c r="CAG27" s="218"/>
      <c r="CAH27" s="218"/>
      <c r="CAI27" s="216"/>
      <c r="CAJ27" s="219"/>
      <c r="CAK27" s="220"/>
      <c r="CAL27" s="220"/>
      <c r="CAM27" s="220"/>
      <c r="CAN27" s="220"/>
      <c r="CAP27" s="216"/>
      <c r="CAQ27" s="217"/>
      <c r="CAR27" s="218"/>
      <c r="CAS27" s="218"/>
      <c r="CAT27" s="218"/>
      <c r="CAU27" s="218"/>
      <c r="CAV27" s="218"/>
      <c r="CAW27" s="218"/>
      <c r="CAX27" s="218"/>
      <c r="CAY27" s="218"/>
      <c r="CAZ27" s="216"/>
      <c r="CBA27" s="219"/>
      <c r="CBB27" s="220"/>
      <c r="CBC27" s="220"/>
      <c r="CBD27" s="220"/>
      <c r="CBE27" s="220"/>
      <c r="CBG27" s="216"/>
      <c r="CBH27" s="217"/>
      <c r="CBI27" s="218"/>
      <c r="CBJ27" s="218"/>
      <c r="CBK27" s="218"/>
      <c r="CBL27" s="218"/>
      <c r="CBM27" s="218"/>
      <c r="CBN27" s="218"/>
      <c r="CBO27" s="218"/>
      <c r="CBP27" s="218"/>
      <c r="CBQ27" s="216"/>
      <c r="CBR27" s="219"/>
      <c r="CBS27" s="220"/>
      <c r="CBT27" s="220"/>
      <c r="CBU27" s="220"/>
      <c r="CBV27" s="220"/>
      <c r="CBX27" s="216"/>
      <c r="CBY27" s="217"/>
      <c r="CBZ27" s="218"/>
      <c r="CCA27" s="218"/>
      <c r="CCB27" s="218"/>
      <c r="CCC27" s="218"/>
      <c r="CCD27" s="218"/>
      <c r="CCE27" s="218"/>
      <c r="CCF27" s="218"/>
      <c r="CCG27" s="218"/>
      <c r="CCH27" s="216"/>
      <c r="CCI27" s="219"/>
      <c r="CCJ27" s="220"/>
      <c r="CCK27" s="220"/>
      <c r="CCL27" s="220"/>
      <c r="CCM27" s="220"/>
      <c r="CCO27" s="216"/>
      <c r="CCP27" s="217"/>
      <c r="CCQ27" s="218"/>
      <c r="CCR27" s="218"/>
      <c r="CCS27" s="218"/>
      <c r="CCT27" s="218"/>
      <c r="CCU27" s="218"/>
      <c r="CCV27" s="218"/>
      <c r="CCW27" s="218"/>
      <c r="CCX27" s="218"/>
      <c r="CCY27" s="216"/>
      <c r="CCZ27" s="219"/>
      <c r="CDA27" s="220"/>
      <c r="CDB27" s="220"/>
      <c r="CDC27" s="220"/>
      <c r="CDD27" s="220"/>
      <c r="CDF27" s="216"/>
      <c r="CDG27" s="217"/>
      <c r="CDH27" s="218"/>
      <c r="CDI27" s="218"/>
      <c r="CDJ27" s="218"/>
      <c r="CDK27" s="218"/>
      <c r="CDL27" s="218"/>
      <c r="CDM27" s="218"/>
      <c r="CDN27" s="218"/>
      <c r="CDO27" s="218"/>
      <c r="CDP27" s="216"/>
      <c r="CDQ27" s="219"/>
      <c r="CDR27" s="220"/>
      <c r="CDS27" s="220"/>
      <c r="CDT27" s="220"/>
      <c r="CDU27" s="220"/>
      <c r="CDW27" s="216"/>
      <c r="CDX27" s="217"/>
      <c r="CDY27" s="218"/>
      <c r="CDZ27" s="218"/>
      <c r="CEA27" s="218"/>
      <c r="CEB27" s="218"/>
      <c r="CEC27" s="218"/>
      <c r="CED27" s="218"/>
      <c r="CEE27" s="218"/>
      <c r="CEF27" s="218"/>
      <c r="CEG27" s="216"/>
      <c r="CEH27" s="219"/>
      <c r="CEI27" s="220"/>
      <c r="CEJ27" s="220"/>
      <c r="CEK27" s="220"/>
      <c r="CEL27" s="220"/>
      <c r="CEN27" s="216"/>
      <c r="CEO27" s="217"/>
      <c r="CEP27" s="218"/>
      <c r="CEQ27" s="218"/>
      <c r="CER27" s="218"/>
      <c r="CES27" s="218"/>
      <c r="CET27" s="218"/>
      <c r="CEU27" s="218"/>
      <c r="CEV27" s="218"/>
      <c r="CEW27" s="218"/>
      <c r="CEX27" s="216"/>
      <c r="CEY27" s="219"/>
      <c r="CEZ27" s="220"/>
      <c r="CFA27" s="220"/>
      <c r="CFB27" s="220"/>
      <c r="CFC27" s="220"/>
      <c r="CFE27" s="216"/>
      <c r="CFF27" s="217"/>
      <c r="CFG27" s="218"/>
      <c r="CFH27" s="218"/>
      <c r="CFI27" s="218"/>
      <c r="CFJ27" s="218"/>
      <c r="CFK27" s="218"/>
      <c r="CFL27" s="218"/>
      <c r="CFM27" s="218"/>
      <c r="CFN27" s="218"/>
      <c r="CFO27" s="216"/>
      <c r="CFP27" s="219"/>
      <c r="CFQ27" s="220"/>
      <c r="CFR27" s="220"/>
      <c r="CFS27" s="220"/>
      <c r="CFT27" s="220"/>
      <c r="CFV27" s="216"/>
      <c r="CFW27" s="217"/>
      <c r="CFX27" s="218"/>
      <c r="CFY27" s="218"/>
      <c r="CFZ27" s="218"/>
      <c r="CGA27" s="218"/>
      <c r="CGB27" s="218"/>
      <c r="CGC27" s="218"/>
      <c r="CGD27" s="218"/>
      <c r="CGE27" s="218"/>
      <c r="CGF27" s="216"/>
      <c r="CGG27" s="219"/>
      <c r="CGH27" s="220"/>
      <c r="CGI27" s="220"/>
      <c r="CGJ27" s="220"/>
      <c r="CGK27" s="220"/>
      <c r="CGM27" s="216"/>
      <c r="CGN27" s="217"/>
      <c r="CGO27" s="218"/>
      <c r="CGP27" s="218"/>
      <c r="CGQ27" s="218"/>
      <c r="CGR27" s="218"/>
      <c r="CGS27" s="218"/>
      <c r="CGT27" s="218"/>
      <c r="CGU27" s="218"/>
      <c r="CGV27" s="218"/>
      <c r="CGW27" s="216"/>
      <c r="CGX27" s="219"/>
      <c r="CGY27" s="220"/>
      <c r="CGZ27" s="220"/>
      <c r="CHA27" s="220"/>
      <c r="CHB27" s="220"/>
      <c r="CHD27" s="216"/>
      <c r="CHE27" s="217"/>
      <c r="CHF27" s="218"/>
      <c r="CHG27" s="218"/>
      <c r="CHH27" s="218"/>
      <c r="CHI27" s="218"/>
      <c r="CHJ27" s="218"/>
      <c r="CHK27" s="218"/>
      <c r="CHL27" s="218"/>
      <c r="CHM27" s="218"/>
      <c r="CHN27" s="216"/>
      <c r="CHO27" s="219"/>
      <c r="CHP27" s="220"/>
      <c r="CHQ27" s="220"/>
      <c r="CHR27" s="220"/>
      <c r="CHS27" s="220"/>
      <c r="CHU27" s="216"/>
      <c r="CHV27" s="217"/>
      <c r="CHW27" s="218"/>
      <c r="CHX27" s="218"/>
      <c r="CHY27" s="218"/>
      <c r="CHZ27" s="218"/>
      <c r="CIA27" s="218"/>
      <c r="CIB27" s="218"/>
      <c r="CIC27" s="218"/>
      <c r="CID27" s="218"/>
      <c r="CIE27" s="216"/>
      <c r="CIF27" s="219"/>
      <c r="CIG27" s="220"/>
      <c r="CIH27" s="220"/>
      <c r="CII27" s="220"/>
      <c r="CIJ27" s="220"/>
      <c r="CIL27" s="216"/>
      <c r="CIM27" s="217"/>
      <c r="CIN27" s="218"/>
      <c r="CIO27" s="218"/>
      <c r="CIP27" s="218"/>
      <c r="CIQ27" s="218"/>
      <c r="CIR27" s="218"/>
      <c r="CIS27" s="218"/>
      <c r="CIT27" s="218"/>
      <c r="CIU27" s="218"/>
      <c r="CIV27" s="216"/>
      <c r="CIW27" s="219"/>
      <c r="CIX27" s="220"/>
      <c r="CIY27" s="220"/>
      <c r="CIZ27" s="220"/>
      <c r="CJA27" s="220"/>
      <c r="CJC27" s="216"/>
      <c r="CJD27" s="217"/>
      <c r="CJE27" s="218"/>
      <c r="CJF27" s="218"/>
      <c r="CJG27" s="218"/>
      <c r="CJH27" s="218"/>
      <c r="CJI27" s="218"/>
      <c r="CJJ27" s="218"/>
      <c r="CJK27" s="218"/>
      <c r="CJL27" s="218"/>
      <c r="CJM27" s="216"/>
      <c r="CJN27" s="219"/>
      <c r="CJO27" s="220"/>
      <c r="CJP27" s="220"/>
      <c r="CJQ27" s="220"/>
      <c r="CJR27" s="220"/>
      <c r="CJT27" s="216"/>
      <c r="CJU27" s="217"/>
      <c r="CJV27" s="218"/>
      <c r="CJW27" s="218"/>
      <c r="CJX27" s="218"/>
      <c r="CJY27" s="218"/>
      <c r="CJZ27" s="218"/>
      <c r="CKA27" s="218"/>
      <c r="CKB27" s="218"/>
      <c r="CKC27" s="218"/>
      <c r="CKD27" s="216"/>
      <c r="CKE27" s="219"/>
      <c r="CKF27" s="220"/>
      <c r="CKG27" s="220"/>
      <c r="CKH27" s="220"/>
      <c r="CKI27" s="220"/>
      <c r="CKK27" s="216"/>
      <c r="CKL27" s="217"/>
      <c r="CKM27" s="218"/>
      <c r="CKN27" s="218"/>
      <c r="CKO27" s="218"/>
      <c r="CKP27" s="218"/>
      <c r="CKQ27" s="218"/>
      <c r="CKR27" s="218"/>
      <c r="CKS27" s="218"/>
      <c r="CKT27" s="218"/>
      <c r="CKU27" s="216"/>
      <c r="CKV27" s="219"/>
      <c r="CKW27" s="220"/>
      <c r="CKX27" s="220"/>
      <c r="CKY27" s="220"/>
      <c r="CKZ27" s="220"/>
      <c r="CLB27" s="216"/>
      <c r="CLC27" s="217"/>
      <c r="CLD27" s="218"/>
      <c r="CLE27" s="218"/>
      <c r="CLF27" s="218"/>
      <c r="CLG27" s="218"/>
      <c r="CLH27" s="218"/>
      <c r="CLI27" s="218"/>
      <c r="CLJ27" s="218"/>
      <c r="CLK27" s="218"/>
      <c r="CLL27" s="216"/>
      <c r="CLM27" s="219"/>
      <c r="CLN27" s="220"/>
      <c r="CLO27" s="220"/>
      <c r="CLP27" s="220"/>
      <c r="CLQ27" s="220"/>
      <c r="CLS27" s="216"/>
      <c r="CLT27" s="217"/>
      <c r="CLU27" s="218"/>
      <c r="CLV27" s="218"/>
      <c r="CLW27" s="218"/>
      <c r="CLX27" s="218"/>
      <c r="CLY27" s="218"/>
      <c r="CLZ27" s="218"/>
      <c r="CMA27" s="218"/>
      <c r="CMB27" s="218"/>
      <c r="CMC27" s="216"/>
      <c r="CMD27" s="219"/>
      <c r="CME27" s="220"/>
      <c r="CMF27" s="220"/>
      <c r="CMG27" s="220"/>
      <c r="CMH27" s="220"/>
      <c r="CMJ27" s="216"/>
      <c r="CMK27" s="217"/>
      <c r="CML27" s="218"/>
      <c r="CMM27" s="218"/>
      <c r="CMN27" s="218"/>
      <c r="CMO27" s="218"/>
      <c r="CMP27" s="218"/>
      <c r="CMQ27" s="218"/>
      <c r="CMR27" s="218"/>
      <c r="CMS27" s="218"/>
      <c r="CMT27" s="216"/>
      <c r="CMU27" s="219"/>
      <c r="CMV27" s="220"/>
      <c r="CMW27" s="220"/>
      <c r="CMX27" s="220"/>
      <c r="CMY27" s="220"/>
      <c r="CNA27" s="216"/>
      <c r="CNB27" s="217"/>
      <c r="CNC27" s="218"/>
      <c r="CND27" s="218"/>
      <c r="CNE27" s="218"/>
      <c r="CNF27" s="218"/>
      <c r="CNG27" s="218"/>
      <c r="CNH27" s="218"/>
      <c r="CNI27" s="218"/>
      <c r="CNJ27" s="218"/>
      <c r="CNK27" s="216"/>
      <c r="CNL27" s="219"/>
      <c r="CNM27" s="220"/>
      <c r="CNN27" s="220"/>
      <c r="CNO27" s="220"/>
      <c r="CNP27" s="220"/>
      <c r="CNR27" s="216"/>
      <c r="CNS27" s="217"/>
      <c r="CNT27" s="218"/>
      <c r="CNU27" s="218"/>
      <c r="CNV27" s="218"/>
      <c r="CNW27" s="218"/>
      <c r="CNX27" s="218"/>
      <c r="CNY27" s="218"/>
      <c r="CNZ27" s="218"/>
      <c r="COA27" s="218"/>
      <c r="COB27" s="216"/>
      <c r="COC27" s="219"/>
      <c r="COD27" s="220"/>
      <c r="COE27" s="220"/>
      <c r="COF27" s="220"/>
      <c r="COG27" s="220"/>
      <c r="COI27" s="216"/>
      <c r="COJ27" s="217"/>
      <c r="COK27" s="218"/>
      <c r="COL27" s="218"/>
      <c r="COM27" s="218"/>
      <c r="CON27" s="218"/>
      <c r="COO27" s="218"/>
      <c r="COP27" s="218"/>
      <c r="COQ27" s="218"/>
      <c r="COR27" s="218"/>
      <c r="COS27" s="216"/>
      <c r="COT27" s="219"/>
      <c r="COU27" s="220"/>
      <c r="COV27" s="220"/>
      <c r="COW27" s="220"/>
      <c r="COX27" s="220"/>
      <c r="COZ27" s="216"/>
      <c r="CPA27" s="217"/>
      <c r="CPB27" s="218"/>
      <c r="CPC27" s="218"/>
      <c r="CPD27" s="218"/>
      <c r="CPE27" s="218"/>
      <c r="CPF27" s="218"/>
      <c r="CPG27" s="218"/>
      <c r="CPH27" s="218"/>
      <c r="CPI27" s="218"/>
      <c r="CPJ27" s="216"/>
      <c r="CPK27" s="219"/>
      <c r="CPL27" s="220"/>
      <c r="CPM27" s="220"/>
      <c r="CPN27" s="220"/>
      <c r="CPO27" s="220"/>
      <c r="CPQ27" s="216"/>
      <c r="CPR27" s="217"/>
      <c r="CPS27" s="218"/>
      <c r="CPT27" s="218"/>
      <c r="CPU27" s="218"/>
      <c r="CPV27" s="218"/>
      <c r="CPW27" s="218"/>
      <c r="CPX27" s="218"/>
      <c r="CPY27" s="218"/>
      <c r="CPZ27" s="218"/>
      <c r="CQA27" s="216"/>
      <c r="CQB27" s="219"/>
      <c r="CQC27" s="220"/>
      <c r="CQD27" s="220"/>
      <c r="CQE27" s="220"/>
      <c r="CQF27" s="220"/>
      <c r="CQH27" s="216"/>
      <c r="CQI27" s="217"/>
      <c r="CQJ27" s="218"/>
      <c r="CQK27" s="218"/>
      <c r="CQL27" s="218"/>
      <c r="CQM27" s="218"/>
      <c r="CQN27" s="218"/>
      <c r="CQO27" s="218"/>
      <c r="CQP27" s="218"/>
      <c r="CQQ27" s="218"/>
      <c r="CQR27" s="216"/>
      <c r="CQS27" s="219"/>
      <c r="CQT27" s="220"/>
      <c r="CQU27" s="220"/>
      <c r="CQV27" s="220"/>
      <c r="CQW27" s="220"/>
      <c r="CQY27" s="216"/>
      <c r="CQZ27" s="217"/>
      <c r="CRA27" s="218"/>
      <c r="CRB27" s="218"/>
      <c r="CRC27" s="218"/>
      <c r="CRD27" s="218"/>
      <c r="CRE27" s="218"/>
      <c r="CRF27" s="218"/>
      <c r="CRG27" s="218"/>
      <c r="CRH27" s="218"/>
      <c r="CRI27" s="216"/>
      <c r="CRJ27" s="219"/>
      <c r="CRK27" s="220"/>
      <c r="CRL27" s="220"/>
      <c r="CRM27" s="220"/>
      <c r="CRN27" s="220"/>
      <c r="CRP27" s="216"/>
      <c r="CRQ27" s="217"/>
      <c r="CRR27" s="218"/>
      <c r="CRS27" s="218"/>
      <c r="CRT27" s="218"/>
      <c r="CRU27" s="218"/>
      <c r="CRV27" s="218"/>
      <c r="CRW27" s="218"/>
      <c r="CRX27" s="218"/>
      <c r="CRY27" s="218"/>
      <c r="CRZ27" s="216"/>
      <c r="CSA27" s="219"/>
      <c r="CSB27" s="220"/>
      <c r="CSC27" s="220"/>
      <c r="CSD27" s="220"/>
      <c r="CSE27" s="220"/>
      <c r="CSG27" s="216"/>
      <c r="CSH27" s="217"/>
      <c r="CSI27" s="218"/>
      <c r="CSJ27" s="218"/>
      <c r="CSK27" s="218"/>
      <c r="CSL27" s="218"/>
      <c r="CSM27" s="218"/>
      <c r="CSN27" s="218"/>
      <c r="CSO27" s="218"/>
      <c r="CSP27" s="218"/>
      <c r="CSQ27" s="216"/>
      <c r="CSR27" s="219"/>
      <c r="CSS27" s="220"/>
      <c r="CST27" s="220"/>
      <c r="CSU27" s="220"/>
      <c r="CSV27" s="220"/>
      <c r="CSX27" s="216"/>
      <c r="CSY27" s="217"/>
      <c r="CSZ27" s="218"/>
      <c r="CTA27" s="218"/>
      <c r="CTB27" s="218"/>
      <c r="CTC27" s="218"/>
      <c r="CTD27" s="218"/>
      <c r="CTE27" s="218"/>
      <c r="CTF27" s="218"/>
      <c r="CTG27" s="218"/>
      <c r="CTH27" s="216"/>
      <c r="CTI27" s="219"/>
      <c r="CTJ27" s="220"/>
      <c r="CTK27" s="220"/>
      <c r="CTL27" s="220"/>
      <c r="CTM27" s="220"/>
      <c r="CTO27" s="216"/>
      <c r="CTP27" s="217"/>
      <c r="CTQ27" s="218"/>
      <c r="CTR27" s="218"/>
      <c r="CTS27" s="218"/>
      <c r="CTT27" s="218"/>
      <c r="CTU27" s="218"/>
      <c r="CTV27" s="218"/>
      <c r="CTW27" s="218"/>
      <c r="CTX27" s="218"/>
      <c r="CTY27" s="216"/>
      <c r="CTZ27" s="219"/>
      <c r="CUA27" s="220"/>
      <c r="CUB27" s="220"/>
      <c r="CUC27" s="220"/>
      <c r="CUD27" s="220"/>
      <c r="CUF27" s="216"/>
      <c r="CUG27" s="217"/>
      <c r="CUH27" s="218"/>
      <c r="CUI27" s="218"/>
      <c r="CUJ27" s="218"/>
      <c r="CUK27" s="218"/>
      <c r="CUL27" s="218"/>
      <c r="CUM27" s="218"/>
      <c r="CUN27" s="218"/>
      <c r="CUO27" s="218"/>
      <c r="CUP27" s="216"/>
      <c r="CUQ27" s="219"/>
      <c r="CUR27" s="220"/>
      <c r="CUS27" s="220"/>
      <c r="CUT27" s="220"/>
      <c r="CUU27" s="220"/>
      <c r="CUW27" s="216"/>
      <c r="CUX27" s="217"/>
      <c r="CUY27" s="218"/>
      <c r="CUZ27" s="218"/>
      <c r="CVA27" s="218"/>
      <c r="CVB27" s="218"/>
      <c r="CVC27" s="218"/>
      <c r="CVD27" s="218"/>
      <c r="CVE27" s="218"/>
      <c r="CVF27" s="218"/>
      <c r="CVG27" s="216"/>
      <c r="CVH27" s="219"/>
      <c r="CVI27" s="220"/>
      <c r="CVJ27" s="220"/>
      <c r="CVK27" s="220"/>
      <c r="CVL27" s="220"/>
      <c r="CVN27" s="216"/>
      <c r="CVO27" s="217"/>
      <c r="CVP27" s="218"/>
      <c r="CVQ27" s="218"/>
      <c r="CVR27" s="218"/>
      <c r="CVS27" s="218"/>
      <c r="CVT27" s="218"/>
      <c r="CVU27" s="218"/>
      <c r="CVV27" s="218"/>
      <c r="CVW27" s="218"/>
      <c r="CVX27" s="216"/>
      <c r="CVY27" s="219"/>
      <c r="CVZ27" s="220"/>
      <c r="CWA27" s="220"/>
      <c r="CWB27" s="220"/>
      <c r="CWC27" s="220"/>
      <c r="CWE27" s="216"/>
      <c r="CWF27" s="217"/>
      <c r="CWG27" s="218"/>
      <c r="CWH27" s="218"/>
      <c r="CWI27" s="218"/>
      <c r="CWJ27" s="218"/>
      <c r="CWK27" s="218"/>
      <c r="CWL27" s="218"/>
      <c r="CWM27" s="218"/>
      <c r="CWN27" s="218"/>
      <c r="CWO27" s="216"/>
      <c r="CWP27" s="219"/>
      <c r="CWQ27" s="220"/>
      <c r="CWR27" s="220"/>
      <c r="CWS27" s="220"/>
      <c r="CWT27" s="220"/>
      <c r="CWV27" s="216"/>
      <c r="CWW27" s="217"/>
      <c r="CWX27" s="218"/>
      <c r="CWY27" s="218"/>
      <c r="CWZ27" s="218"/>
      <c r="CXA27" s="218"/>
      <c r="CXB27" s="218"/>
      <c r="CXC27" s="218"/>
      <c r="CXD27" s="218"/>
      <c r="CXE27" s="218"/>
      <c r="CXF27" s="216"/>
      <c r="CXG27" s="219"/>
      <c r="CXH27" s="220"/>
      <c r="CXI27" s="220"/>
      <c r="CXJ27" s="220"/>
      <c r="CXK27" s="220"/>
      <c r="CXM27" s="216"/>
      <c r="CXN27" s="217"/>
      <c r="CXO27" s="218"/>
      <c r="CXP27" s="218"/>
      <c r="CXQ27" s="218"/>
      <c r="CXR27" s="218"/>
      <c r="CXS27" s="218"/>
      <c r="CXT27" s="218"/>
      <c r="CXU27" s="218"/>
      <c r="CXV27" s="218"/>
      <c r="CXW27" s="216"/>
      <c r="CXX27" s="219"/>
      <c r="CXY27" s="220"/>
      <c r="CXZ27" s="220"/>
      <c r="CYA27" s="220"/>
      <c r="CYB27" s="220"/>
      <c r="CYD27" s="216"/>
      <c r="CYE27" s="217"/>
      <c r="CYF27" s="218"/>
      <c r="CYG27" s="218"/>
      <c r="CYH27" s="218"/>
      <c r="CYI27" s="218"/>
      <c r="CYJ27" s="218"/>
      <c r="CYK27" s="218"/>
      <c r="CYL27" s="218"/>
      <c r="CYM27" s="218"/>
      <c r="CYN27" s="216"/>
      <c r="CYO27" s="219"/>
      <c r="CYP27" s="220"/>
      <c r="CYQ27" s="220"/>
      <c r="CYR27" s="220"/>
      <c r="CYS27" s="220"/>
      <c r="CYU27" s="216"/>
      <c r="CYV27" s="217"/>
      <c r="CYW27" s="218"/>
      <c r="CYX27" s="218"/>
      <c r="CYY27" s="218"/>
      <c r="CYZ27" s="218"/>
      <c r="CZA27" s="218"/>
      <c r="CZB27" s="218"/>
      <c r="CZC27" s="218"/>
      <c r="CZD27" s="218"/>
      <c r="CZE27" s="216"/>
      <c r="CZF27" s="219"/>
      <c r="CZG27" s="220"/>
      <c r="CZH27" s="220"/>
      <c r="CZI27" s="220"/>
      <c r="CZJ27" s="220"/>
      <c r="CZL27" s="216"/>
      <c r="CZM27" s="217"/>
      <c r="CZN27" s="218"/>
      <c r="CZO27" s="218"/>
      <c r="CZP27" s="218"/>
      <c r="CZQ27" s="218"/>
      <c r="CZR27" s="218"/>
      <c r="CZS27" s="218"/>
      <c r="CZT27" s="218"/>
      <c r="CZU27" s="218"/>
      <c r="CZV27" s="216"/>
      <c r="CZW27" s="219"/>
      <c r="CZX27" s="220"/>
      <c r="CZY27" s="220"/>
      <c r="CZZ27" s="220"/>
      <c r="DAA27" s="220"/>
      <c r="DAC27" s="216"/>
      <c r="DAD27" s="217"/>
      <c r="DAE27" s="218"/>
      <c r="DAF27" s="218"/>
      <c r="DAG27" s="218"/>
      <c r="DAH27" s="218"/>
      <c r="DAI27" s="218"/>
      <c r="DAJ27" s="218"/>
      <c r="DAK27" s="218"/>
      <c r="DAL27" s="218"/>
      <c r="DAM27" s="216"/>
      <c r="DAN27" s="219"/>
      <c r="DAO27" s="220"/>
      <c r="DAP27" s="220"/>
      <c r="DAQ27" s="220"/>
      <c r="DAR27" s="220"/>
      <c r="DAT27" s="216"/>
      <c r="DAU27" s="217"/>
      <c r="DAV27" s="218"/>
      <c r="DAW27" s="218"/>
      <c r="DAX27" s="218"/>
      <c r="DAY27" s="218"/>
      <c r="DAZ27" s="218"/>
      <c r="DBA27" s="218"/>
      <c r="DBB27" s="218"/>
      <c r="DBC27" s="218"/>
      <c r="DBD27" s="216"/>
      <c r="DBE27" s="219"/>
      <c r="DBF27" s="220"/>
      <c r="DBG27" s="220"/>
      <c r="DBH27" s="220"/>
      <c r="DBI27" s="220"/>
      <c r="DBK27" s="216"/>
      <c r="DBL27" s="217"/>
      <c r="DBM27" s="218"/>
      <c r="DBN27" s="218"/>
      <c r="DBO27" s="218"/>
      <c r="DBP27" s="218"/>
      <c r="DBQ27" s="218"/>
      <c r="DBR27" s="218"/>
      <c r="DBS27" s="218"/>
      <c r="DBT27" s="218"/>
      <c r="DBU27" s="216"/>
      <c r="DBV27" s="219"/>
      <c r="DBW27" s="220"/>
      <c r="DBX27" s="220"/>
      <c r="DBY27" s="220"/>
      <c r="DBZ27" s="220"/>
      <c r="DCB27" s="216"/>
      <c r="DCC27" s="217"/>
      <c r="DCD27" s="218"/>
      <c r="DCE27" s="218"/>
      <c r="DCF27" s="218"/>
      <c r="DCG27" s="218"/>
      <c r="DCH27" s="218"/>
      <c r="DCI27" s="218"/>
      <c r="DCJ27" s="218"/>
      <c r="DCK27" s="218"/>
      <c r="DCL27" s="216"/>
      <c r="DCM27" s="219"/>
      <c r="DCN27" s="220"/>
      <c r="DCO27" s="220"/>
      <c r="DCP27" s="220"/>
      <c r="DCQ27" s="220"/>
      <c r="DCS27" s="216"/>
      <c r="DCT27" s="217"/>
      <c r="DCU27" s="218"/>
      <c r="DCV27" s="218"/>
      <c r="DCW27" s="218"/>
      <c r="DCX27" s="218"/>
      <c r="DCY27" s="218"/>
      <c r="DCZ27" s="218"/>
      <c r="DDA27" s="218"/>
      <c r="DDB27" s="218"/>
      <c r="DDC27" s="216"/>
      <c r="DDD27" s="219"/>
      <c r="DDE27" s="220"/>
      <c r="DDF27" s="220"/>
      <c r="DDG27" s="220"/>
      <c r="DDH27" s="220"/>
      <c r="DDJ27" s="216"/>
      <c r="DDK27" s="217"/>
      <c r="DDL27" s="218"/>
      <c r="DDM27" s="218"/>
      <c r="DDN27" s="218"/>
      <c r="DDO27" s="218"/>
      <c r="DDP27" s="218"/>
      <c r="DDQ27" s="218"/>
      <c r="DDR27" s="218"/>
      <c r="DDS27" s="218"/>
      <c r="DDT27" s="216"/>
      <c r="DDU27" s="219"/>
      <c r="DDV27" s="220"/>
      <c r="DDW27" s="220"/>
      <c r="DDX27" s="220"/>
      <c r="DDY27" s="220"/>
      <c r="DEA27" s="216"/>
      <c r="DEB27" s="217"/>
      <c r="DEC27" s="218"/>
      <c r="DED27" s="218"/>
      <c r="DEE27" s="218"/>
      <c r="DEF27" s="218"/>
      <c r="DEG27" s="218"/>
      <c r="DEH27" s="218"/>
      <c r="DEI27" s="218"/>
      <c r="DEJ27" s="218"/>
      <c r="DEK27" s="216"/>
      <c r="DEL27" s="219"/>
      <c r="DEM27" s="220"/>
      <c r="DEN27" s="220"/>
      <c r="DEO27" s="220"/>
      <c r="DEP27" s="220"/>
      <c r="DER27" s="216"/>
      <c r="DES27" s="217"/>
      <c r="DET27" s="218"/>
      <c r="DEU27" s="218"/>
      <c r="DEV27" s="218"/>
      <c r="DEW27" s="218"/>
      <c r="DEX27" s="218"/>
      <c r="DEY27" s="218"/>
      <c r="DEZ27" s="218"/>
      <c r="DFA27" s="218"/>
      <c r="DFB27" s="216"/>
      <c r="DFC27" s="219"/>
      <c r="DFD27" s="220"/>
      <c r="DFE27" s="220"/>
      <c r="DFF27" s="220"/>
      <c r="DFG27" s="220"/>
      <c r="DFI27" s="216"/>
      <c r="DFJ27" s="217"/>
      <c r="DFK27" s="218"/>
      <c r="DFL27" s="218"/>
      <c r="DFM27" s="218"/>
      <c r="DFN27" s="218"/>
      <c r="DFO27" s="218"/>
      <c r="DFP27" s="218"/>
      <c r="DFQ27" s="218"/>
      <c r="DFR27" s="218"/>
      <c r="DFS27" s="216"/>
      <c r="DFT27" s="219"/>
      <c r="DFU27" s="220"/>
      <c r="DFV27" s="220"/>
      <c r="DFW27" s="220"/>
      <c r="DFX27" s="220"/>
      <c r="DFZ27" s="216"/>
      <c r="DGA27" s="217"/>
      <c r="DGB27" s="218"/>
      <c r="DGC27" s="218"/>
      <c r="DGD27" s="218"/>
      <c r="DGE27" s="218"/>
      <c r="DGF27" s="218"/>
      <c r="DGG27" s="218"/>
      <c r="DGH27" s="218"/>
      <c r="DGI27" s="218"/>
      <c r="DGJ27" s="216"/>
      <c r="DGK27" s="219"/>
      <c r="DGL27" s="220"/>
      <c r="DGM27" s="220"/>
      <c r="DGN27" s="220"/>
      <c r="DGO27" s="220"/>
      <c r="DGQ27" s="216"/>
      <c r="DGR27" s="217"/>
      <c r="DGS27" s="218"/>
      <c r="DGT27" s="218"/>
      <c r="DGU27" s="218"/>
      <c r="DGV27" s="218"/>
      <c r="DGW27" s="218"/>
      <c r="DGX27" s="218"/>
      <c r="DGY27" s="218"/>
      <c r="DGZ27" s="218"/>
      <c r="DHA27" s="216"/>
      <c r="DHB27" s="219"/>
      <c r="DHC27" s="220"/>
      <c r="DHD27" s="220"/>
      <c r="DHE27" s="220"/>
      <c r="DHF27" s="220"/>
      <c r="DHH27" s="216"/>
      <c r="DHI27" s="217"/>
      <c r="DHJ27" s="218"/>
      <c r="DHK27" s="218"/>
      <c r="DHL27" s="218"/>
      <c r="DHM27" s="218"/>
      <c r="DHN27" s="218"/>
      <c r="DHO27" s="218"/>
      <c r="DHP27" s="218"/>
      <c r="DHQ27" s="218"/>
      <c r="DHR27" s="216"/>
      <c r="DHS27" s="219"/>
      <c r="DHT27" s="220"/>
      <c r="DHU27" s="220"/>
      <c r="DHV27" s="220"/>
      <c r="DHW27" s="220"/>
      <c r="DHY27" s="216"/>
      <c r="DHZ27" s="217"/>
      <c r="DIA27" s="218"/>
      <c r="DIB27" s="218"/>
      <c r="DIC27" s="218"/>
      <c r="DID27" s="218"/>
      <c r="DIE27" s="218"/>
      <c r="DIF27" s="218"/>
      <c r="DIG27" s="218"/>
      <c r="DIH27" s="218"/>
      <c r="DII27" s="216"/>
      <c r="DIJ27" s="219"/>
      <c r="DIK27" s="220"/>
      <c r="DIL27" s="220"/>
      <c r="DIM27" s="220"/>
      <c r="DIN27" s="220"/>
      <c r="DIP27" s="216"/>
      <c r="DIQ27" s="217"/>
      <c r="DIR27" s="218"/>
      <c r="DIS27" s="218"/>
      <c r="DIT27" s="218"/>
      <c r="DIU27" s="218"/>
      <c r="DIV27" s="218"/>
      <c r="DIW27" s="218"/>
      <c r="DIX27" s="218"/>
      <c r="DIY27" s="218"/>
      <c r="DIZ27" s="216"/>
      <c r="DJA27" s="219"/>
      <c r="DJB27" s="220"/>
      <c r="DJC27" s="220"/>
      <c r="DJD27" s="220"/>
      <c r="DJE27" s="220"/>
      <c r="DJG27" s="216"/>
      <c r="DJH27" s="217"/>
      <c r="DJI27" s="218"/>
      <c r="DJJ27" s="218"/>
      <c r="DJK27" s="218"/>
      <c r="DJL27" s="218"/>
      <c r="DJM27" s="218"/>
      <c r="DJN27" s="218"/>
      <c r="DJO27" s="218"/>
      <c r="DJP27" s="218"/>
      <c r="DJQ27" s="216"/>
      <c r="DJR27" s="219"/>
      <c r="DJS27" s="220"/>
      <c r="DJT27" s="220"/>
      <c r="DJU27" s="220"/>
      <c r="DJV27" s="220"/>
      <c r="DJX27" s="216"/>
      <c r="DJY27" s="217"/>
      <c r="DJZ27" s="218"/>
      <c r="DKA27" s="218"/>
      <c r="DKB27" s="218"/>
      <c r="DKC27" s="218"/>
      <c r="DKD27" s="218"/>
      <c r="DKE27" s="218"/>
      <c r="DKF27" s="218"/>
      <c r="DKG27" s="218"/>
      <c r="DKH27" s="216"/>
      <c r="DKI27" s="219"/>
      <c r="DKJ27" s="220"/>
      <c r="DKK27" s="220"/>
      <c r="DKL27" s="220"/>
      <c r="DKM27" s="220"/>
      <c r="DKO27" s="216"/>
      <c r="DKP27" s="217"/>
      <c r="DKQ27" s="218"/>
      <c r="DKR27" s="218"/>
      <c r="DKS27" s="218"/>
      <c r="DKT27" s="218"/>
      <c r="DKU27" s="218"/>
      <c r="DKV27" s="218"/>
      <c r="DKW27" s="218"/>
      <c r="DKX27" s="218"/>
      <c r="DKY27" s="216"/>
      <c r="DKZ27" s="219"/>
      <c r="DLA27" s="220"/>
      <c r="DLB27" s="220"/>
      <c r="DLC27" s="220"/>
      <c r="DLD27" s="220"/>
      <c r="DLF27" s="216"/>
      <c r="DLG27" s="217"/>
      <c r="DLH27" s="218"/>
      <c r="DLI27" s="218"/>
      <c r="DLJ27" s="218"/>
      <c r="DLK27" s="218"/>
      <c r="DLL27" s="218"/>
      <c r="DLM27" s="218"/>
      <c r="DLN27" s="218"/>
      <c r="DLO27" s="218"/>
      <c r="DLP27" s="216"/>
      <c r="DLQ27" s="219"/>
      <c r="DLR27" s="220"/>
      <c r="DLS27" s="220"/>
      <c r="DLT27" s="220"/>
      <c r="DLU27" s="220"/>
      <c r="DLW27" s="216"/>
      <c r="DLX27" s="217"/>
      <c r="DLY27" s="218"/>
      <c r="DLZ27" s="218"/>
      <c r="DMA27" s="218"/>
      <c r="DMB27" s="218"/>
      <c r="DMC27" s="218"/>
      <c r="DMD27" s="218"/>
      <c r="DME27" s="218"/>
      <c r="DMF27" s="218"/>
      <c r="DMG27" s="216"/>
      <c r="DMH27" s="219"/>
      <c r="DMI27" s="220"/>
      <c r="DMJ27" s="220"/>
      <c r="DMK27" s="220"/>
      <c r="DML27" s="220"/>
      <c r="DMN27" s="216"/>
      <c r="DMO27" s="217"/>
      <c r="DMP27" s="218"/>
      <c r="DMQ27" s="218"/>
      <c r="DMR27" s="218"/>
      <c r="DMS27" s="218"/>
      <c r="DMT27" s="218"/>
      <c r="DMU27" s="218"/>
      <c r="DMV27" s="218"/>
      <c r="DMW27" s="218"/>
      <c r="DMX27" s="216"/>
      <c r="DMY27" s="219"/>
      <c r="DMZ27" s="220"/>
      <c r="DNA27" s="220"/>
      <c r="DNB27" s="220"/>
      <c r="DNC27" s="220"/>
      <c r="DNE27" s="216"/>
      <c r="DNF27" s="217"/>
      <c r="DNG27" s="218"/>
      <c r="DNH27" s="218"/>
      <c r="DNI27" s="218"/>
      <c r="DNJ27" s="218"/>
      <c r="DNK27" s="218"/>
      <c r="DNL27" s="218"/>
      <c r="DNM27" s="218"/>
      <c r="DNN27" s="218"/>
      <c r="DNO27" s="216"/>
      <c r="DNP27" s="219"/>
      <c r="DNQ27" s="220"/>
      <c r="DNR27" s="220"/>
      <c r="DNS27" s="220"/>
      <c r="DNT27" s="220"/>
      <c r="DNV27" s="216"/>
      <c r="DNW27" s="217"/>
      <c r="DNX27" s="218"/>
      <c r="DNY27" s="218"/>
      <c r="DNZ27" s="218"/>
      <c r="DOA27" s="218"/>
      <c r="DOB27" s="218"/>
      <c r="DOC27" s="218"/>
      <c r="DOD27" s="218"/>
      <c r="DOE27" s="218"/>
      <c r="DOF27" s="216"/>
      <c r="DOG27" s="219"/>
      <c r="DOH27" s="220"/>
      <c r="DOI27" s="220"/>
      <c r="DOJ27" s="220"/>
      <c r="DOK27" s="220"/>
      <c r="DOM27" s="216"/>
      <c r="DON27" s="217"/>
      <c r="DOO27" s="218"/>
      <c r="DOP27" s="218"/>
      <c r="DOQ27" s="218"/>
      <c r="DOR27" s="218"/>
      <c r="DOS27" s="218"/>
      <c r="DOT27" s="218"/>
      <c r="DOU27" s="218"/>
      <c r="DOV27" s="218"/>
      <c r="DOW27" s="216"/>
      <c r="DOX27" s="219"/>
      <c r="DOY27" s="220"/>
      <c r="DOZ27" s="220"/>
      <c r="DPA27" s="220"/>
      <c r="DPB27" s="220"/>
      <c r="DPD27" s="216"/>
      <c r="DPE27" s="217"/>
      <c r="DPF27" s="218"/>
      <c r="DPG27" s="218"/>
      <c r="DPH27" s="218"/>
      <c r="DPI27" s="218"/>
      <c r="DPJ27" s="218"/>
      <c r="DPK27" s="218"/>
      <c r="DPL27" s="218"/>
      <c r="DPM27" s="218"/>
      <c r="DPN27" s="216"/>
      <c r="DPO27" s="219"/>
      <c r="DPP27" s="220"/>
      <c r="DPQ27" s="220"/>
      <c r="DPR27" s="220"/>
      <c r="DPS27" s="220"/>
      <c r="DPU27" s="216"/>
      <c r="DPV27" s="217"/>
      <c r="DPW27" s="218"/>
      <c r="DPX27" s="218"/>
      <c r="DPY27" s="218"/>
      <c r="DPZ27" s="218"/>
      <c r="DQA27" s="218"/>
      <c r="DQB27" s="218"/>
      <c r="DQC27" s="218"/>
      <c r="DQD27" s="218"/>
      <c r="DQE27" s="216"/>
      <c r="DQF27" s="219"/>
      <c r="DQG27" s="220"/>
      <c r="DQH27" s="220"/>
      <c r="DQI27" s="220"/>
      <c r="DQJ27" s="220"/>
      <c r="DQL27" s="216"/>
      <c r="DQM27" s="217"/>
      <c r="DQN27" s="218"/>
      <c r="DQO27" s="218"/>
      <c r="DQP27" s="218"/>
      <c r="DQQ27" s="218"/>
      <c r="DQR27" s="218"/>
      <c r="DQS27" s="218"/>
      <c r="DQT27" s="218"/>
      <c r="DQU27" s="218"/>
      <c r="DQV27" s="216"/>
      <c r="DQW27" s="219"/>
      <c r="DQX27" s="220"/>
      <c r="DQY27" s="220"/>
      <c r="DQZ27" s="220"/>
      <c r="DRA27" s="220"/>
      <c r="DRC27" s="216"/>
      <c r="DRD27" s="217"/>
      <c r="DRE27" s="218"/>
      <c r="DRF27" s="218"/>
      <c r="DRG27" s="218"/>
      <c r="DRH27" s="218"/>
      <c r="DRI27" s="218"/>
      <c r="DRJ27" s="218"/>
      <c r="DRK27" s="218"/>
      <c r="DRL27" s="218"/>
      <c r="DRM27" s="216"/>
      <c r="DRN27" s="219"/>
      <c r="DRO27" s="220"/>
      <c r="DRP27" s="220"/>
      <c r="DRQ27" s="220"/>
      <c r="DRR27" s="220"/>
      <c r="DRT27" s="216"/>
      <c r="DRU27" s="217"/>
      <c r="DRV27" s="218"/>
      <c r="DRW27" s="218"/>
      <c r="DRX27" s="218"/>
      <c r="DRY27" s="218"/>
      <c r="DRZ27" s="218"/>
      <c r="DSA27" s="218"/>
      <c r="DSB27" s="218"/>
      <c r="DSC27" s="218"/>
      <c r="DSD27" s="216"/>
      <c r="DSE27" s="219"/>
      <c r="DSF27" s="220"/>
      <c r="DSG27" s="220"/>
      <c r="DSH27" s="220"/>
      <c r="DSI27" s="220"/>
      <c r="DSK27" s="216"/>
      <c r="DSL27" s="217"/>
      <c r="DSM27" s="218"/>
      <c r="DSN27" s="218"/>
      <c r="DSO27" s="218"/>
      <c r="DSP27" s="218"/>
      <c r="DSQ27" s="218"/>
      <c r="DSR27" s="218"/>
      <c r="DSS27" s="218"/>
      <c r="DST27" s="218"/>
      <c r="DSU27" s="216"/>
      <c r="DSV27" s="219"/>
      <c r="DSW27" s="220"/>
      <c r="DSX27" s="220"/>
      <c r="DSY27" s="220"/>
      <c r="DSZ27" s="220"/>
      <c r="DTB27" s="216"/>
      <c r="DTC27" s="217"/>
      <c r="DTD27" s="218"/>
      <c r="DTE27" s="218"/>
      <c r="DTF27" s="218"/>
      <c r="DTG27" s="218"/>
      <c r="DTH27" s="218"/>
      <c r="DTI27" s="218"/>
      <c r="DTJ27" s="218"/>
      <c r="DTK27" s="218"/>
      <c r="DTL27" s="216"/>
      <c r="DTM27" s="219"/>
      <c r="DTN27" s="220"/>
      <c r="DTO27" s="220"/>
      <c r="DTP27" s="220"/>
      <c r="DTQ27" s="220"/>
      <c r="DTS27" s="216"/>
      <c r="DTT27" s="217"/>
      <c r="DTU27" s="218"/>
      <c r="DTV27" s="218"/>
      <c r="DTW27" s="218"/>
      <c r="DTX27" s="218"/>
      <c r="DTY27" s="218"/>
      <c r="DTZ27" s="218"/>
      <c r="DUA27" s="218"/>
      <c r="DUB27" s="218"/>
      <c r="DUC27" s="216"/>
      <c r="DUD27" s="219"/>
      <c r="DUE27" s="220"/>
      <c r="DUF27" s="220"/>
      <c r="DUG27" s="220"/>
      <c r="DUH27" s="220"/>
      <c r="DUJ27" s="216"/>
      <c r="DUK27" s="217"/>
      <c r="DUL27" s="218"/>
      <c r="DUM27" s="218"/>
      <c r="DUN27" s="218"/>
      <c r="DUO27" s="218"/>
      <c r="DUP27" s="218"/>
      <c r="DUQ27" s="218"/>
      <c r="DUR27" s="218"/>
      <c r="DUS27" s="218"/>
      <c r="DUT27" s="216"/>
      <c r="DUU27" s="219"/>
      <c r="DUV27" s="220"/>
      <c r="DUW27" s="220"/>
      <c r="DUX27" s="220"/>
      <c r="DUY27" s="220"/>
      <c r="DVA27" s="216"/>
      <c r="DVB27" s="217"/>
      <c r="DVC27" s="218"/>
      <c r="DVD27" s="218"/>
      <c r="DVE27" s="218"/>
      <c r="DVF27" s="218"/>
      <c r="DVG27" s="218"/>
      <c r="DVH27" s="218"/>
      <c r="DVI27" s="218"/>
      <c r="DVJ27" s="218"/>
      <c r="DVK27" s="216"/>
      <c r="DVL27" s="219"/>
      <c r="DVM27" s="220"/>
      <c r="DVN27" s="220"/>
      <c r="DVO27" s="220"/>
      <c r="DVP27" s="220"/>
      <c r="DVR27" s="216"/>
      <c r="DVS27" s="217"/>
      <c r="DVT27" s="218"/>
      <c r="DVU27" s="218"/>
      <c r="DVV27" s="218"/>
      <c r="DVW27" s="218"/>
      <c r="DVX27" s="218"/>
      <c r="DVY27" s="218"/>
      <c r="DVZ27" s="218"/>
      <c r="DWA27" s="218"/>
      <c r="DWB27" s="216"/>
      <c r="DWC27" s="219"/>
      <c r="DWD27" s="220"/>
      <c r="DWE27" s="220"/>
      <c r="DWF27" s="220"/>
      <c r="DWG27" s="220"/>
      <c r="DWI27" s="216"/>
      <c r="DWJ27" s="217"/>
      <c r="DWK27" s="218"/>
      <c r="DWL27" s="218"/>
      <c r="DWM27" s="218"/>
      <c r="DWN27" s="218"/>
      <c r="DWO27" s="218"/>
      <c r="DWP27" s="218"/>
      <c r="DWQ27" s="218"/>
      <c r="DWR27" s="218"/>
      <c r="DWS27" s="216"/>
      <c r="DWT27" s="219"/>
      <c r="DWU27" s="220"/>
      <c r="DWV27" s="220"/>
      <c r="DWW27" s="220"/>
      <c r="DWX27" s="220"/>
      <c r="DWZ27" s="216"/>
      <c r="DXA27" s="217"/>
      <c r="DXB27" s="218"/>
      <c r="DXC27" s="218"/>
      <c r="DXD27" s="218"/>
      <c r="DXE27" s="218"/>
      <c r="DXF27" s="218"/>
      <c r="DXG27" s="218"/>
      <c r="DXH27" s="218"/>
      <c r="DXI27" s="218"/>
      <c r="DXJ27" s="216"/>
      <c r="DXK27" s="219"/>
      <c r="DXL27" s="220"/>
      <c r="DXM27" s="220"/>
      <c r="DXN27" s="220"/>
      <c r="DXO27" s="220"/>
      <c r="DXQ27" s="216"/>
      <c r="DXR27" s="217"/>
      <c r="DXS27" s="218"/>
      <c r="DXT27" s="218"/>
      <c r="DXU27" s="218"/>
      <c r="DXV27" s="218"/>
      <c r="DXW27" s="218"/>
      <c r="DXX27" s="218"/>
      <c r="DXY27" s="218"/>
      <c r="DXZ27" s="218"/>
      <c r="DYA27" s="216"/>
      <c r="DYB27" s="219"/>
      <c r="DYC27" s="220"/>
      <c r="DYD27" s="220"/>
      <c r="DYE27" s="220"/>
      <c r="DYF27" s="220"/>
      <c r="DYH27" s="216"/>
      <c r="DYI27" s="217"/>
      <c r="DYJ27" s="218"/>
      <c r="DYK27" s="218"/>
      <c r="DYL27" s="218"/>
      <c r="DYM27" s="218"/>
      <c r="DYN27" s="218"/>
      <c r="DYO27" s="218"/>
      <c r="DYP27" s="218"/>
      <c r="DYQ27" s="218"/>
      <c r="DYR27" s="216"/>
      <c r="DYS27" s="219"/>
      <c r="DYT27" s="220"/>
      <c r="DYU27" s="220"/>
      <c r="DYV27" s="220"/>
      <c r="DYW27" s="220"/>
      <c r="DYY27" s="216"/>
      <c r="DYZ27" s="217"/>
      <c r="DZA27" s="218"/>
      <c r="DZB27" s="218"/>
      <c r="DZC27" s="218"/>
      <c r="DZD27" s="218"/>
      <c r="DZE27" s="218"/>
      <c r="DZF27" s="218"/>
      <c r="DZG27" s="218"/>
      <c r="DZH27" s="218"/>
      <c r="DZI27" s="216"/>
      <c r="DZJ27" s="219"/>
      <c r="DZK27" s="220"/>
      <c r="DZL27" s="220"/>
      <c r="DZM27" s="220"/>
      <c r="DZN27" s="220"/>
      <c r="DZP27" s="216"/>
      <c r="DZQ27" s="217"/>
      <c r="DZR27" s="218"/>
      <c r="DZS27" s="218"/>
      <c r="DZT27" s="218"/>
      <c r="DZU27" s="218"/>
      <c r="DZV27" s="218"/>
      <c r="DZW27" s="218"/>
      <c r="DZX27" s="218"/>
      <c r="DZY27" s="218"/>
      <c r="DZZ27" s="216"/>
      <c r="EAA27" s="219"/>
      <c r="EAB27" s="220"/>
      <c r="EAC27" s="220"/>
      <c r="EAD27" s="220"/>
      <c r="EAE27" s="220"/>
      <c r="EAG27" s="216"/>
      <c r="EAH27" s="217"/>
      <c r="EAI27" s="218"/>
      <c r="EAJ27" s="218"/>
      <c r="EAK27" s="218"/>
      <c r="EAL27" s="218"/>
      <c r="EAM27" s="218"/>
      <c r="EAN27" s="218"/>
      <c r="EAO27" s="218"/>
      <c r="EAP27" s="218"/>
      <c r="EAQ27" s="216"/>
      <c r="EAR27" s="219"/>
      <c r="EAS27" s="220"/>
      <c r="EAT27" s="220"/>
      <c r="EAU27" s="220"/>
      <c r="EAV27" s="220"/>
      <c r="EAX27" s="216"/>
      <c r="EAY27" s="217"/>
      <c r="EAZ27" s="218"/>
      <c r="EBA27" s="218"/>
      <c r="EBB27" s="218"/>
      <c r="EBC27" s="218"/>
      <c r="EBD27" s="218"/>
      <c r="EBE27" s="218"/>
      <c r="EBF27" s="218"/>
      <c r="EBG27" s="218"/>
      <c r="EBH27" s="216"/>
      <c r="EBI27" s="219"/>
      <c r="EBJ27" s="220"/>
      <c r="EBK27" s="220"/>
      <c r="EBL27" s="220"/>
      <c r="EBM27" s="220"/>
      <c r="EBO27" s="216"/>
      <c r="EBP27" s="217"/>
      <c r="EBQ27" s="218"/>
      <c r="EBR27" s="218"/>
      <c r="EBS27" s="218"/>
      <c r="EBT27" s="218"/>
      <c r="EBU27" s="218"/>
      <c r="EBV27" s="218"/>
      <c r="EBW27" s="218"/>
      <c r="EBX27" s="218"/>
      <c r="EBY27" s="216"/>
      <c r="EBZ27" s="219"/>
      <c r="ECA27" s="220"/>
      <c r="ECB27" s="220"/>
      <c r="ECC27" s="220"/>
      <c r="ECD27" s="220"/>
      <c r="ECF27" s="216"/>
      <c r="ECG27" s="217"/>
      <c r="ECH27" s="218"/>
      <c r="ECI27" s="218"/>
      <c r="ECJ27" s="218"/>
      <c r="ECK27" s="218"/>
      <c r="ECL27" s="218"/>
      <c r="ECM27" s="218"/>
      <c r="ECN27" s="218"/>
      <c r="ECO27" s="218"/>
      <c r="ECP27" s="216"/>
      <c r="ECQ27" s="219"/>
      <c r="ECR27" s="220"/>
      <c r="ECS27" s="220"/>
      <c r="ECT27" s="220"/>
      <c r="ECU27" s="220"/>
      <c r="ECW27" s="216"/>
      <c r="ECX27" s="217"/>
      <c r="ECY27" s="218"/>
      <c r="ECZ27" s="218"/>
      <c r="EDA27" s="218"/>
      <c r="EDB27" s="218"/>
      <c r="EDC27" s="218"/>
      <c r="EDD27" s="218"/>
      <c r="EDE27" s="218"/>
      <c r="EDF27" s="218"/>
      <c r="EDG27" s="216"/>
      <c r="EDH27" s="219"/>
      <c r="EDI27" s="220"/>
      <c r="EDJ27" s="220"/>
      <c r="EDK27" s="220"/>
      <c r="EDL27" s="220"/>
      <c r="EDN27" s="216"/>
      <c r="EDO27" s="217"/>
      <c r="EDP27" s="218"/>
      <c r="EDQ27" s="218"/>
      <c r="EDR27" s="218"/>
      <c r="EDS27" s="218"/>
      <c r="EDT27" s="218"/>
      <c r="EDU27" s="218"/>
      <c r="EDV27" s="218"/>
      <c r="EDW27" s="218"/>
      <c r="EDX27" s="216"/>
      <c r="EDY27" s="219"/>
      <c r="EDZ27" s="220"/>
      <c r="EEA27" s="220"/>
      <c r="EEB27" s="220"/>
      <c r="EEC27" s="220"/>
      <c r="EEE27" s="216"/>
      <c r="EEF27" s="217"/>
      <c r="EEG27" s="218"/>
      <c r="EEH27" s="218"/>
      <c r="EEI27" s="218"/>
      <c r="EEJ27" s="218"/>
      <c r="EEK27" s="218"/>
      <c r="EEL27" s="218"/>
      <c r="EEM27" s="218"/>
      <c r="EEN27" s="218"/>
      <c r="EEO27" s="216"/>
      <c r="EEP27" s="219"/>
      <c r="EEQ27" s="220"/>
      <c r="EER27" s="220"/>
      <c r="EES27" s="220"/>
      <c r="EET27" s="220"/>
      <c r="EEV27" s="216"/>
      <c r="EEW27" s="217"/>
      <c r="EEX27" s="218"/>
      <c r="EEY27" s="218"/>
      <c r="EEZ27" s="218"/>
      <c r="EFA27" s="218"/>
      <c r="EFB27" s="218"/>
      <c r="EFC27" s="218"/>
      <c r="EFD27" s="218"/>
      <c r="EFE27" s="218"/>
      <c r="EFF27" s="216"/>
      <c r="EFG27" s="219"/>
      <c r="EFH27" s="220"/>
      <c r="EFI27" s="220"/>
      <c r="EFJ27" s="220"/>
      <c r="EFK27" s="220"/>
      <c r="EFM27" s="216"/>
      <c r="EFN27" s="217"/>
      <c r="EFO27" s="218"/>
      <c r="EFP27" s="218"/>
      <c r="EFQ27" s="218"/>
      <c r="EFR27" s="218"/>
      <c r="EFS27" s="218"/>
      <c r="EFT27" s="218"/>
      <c r="EFU27" s="218"/>
      <c r="EFV27" s="218"/>
      <c r="EFW27" s="216"/>
      <c r="EFX27" s="219"/>
      <c r="EFY27" s="220"/>
      <c r="EFZ27" s="220"/>
      <c r="EGA27" s="220"/>
      <c r="EGB27" s="220"/>
      <c r="EGD27" s="216"/>
      <c r="EGE27" s="217"/>
      <c r="EGF27" s="218"/>
      <c r="EGG27" s="218"/>
      <c r="EGH27" s="218"/>
      <c r="EGI27" s="218"/>
      <c r="EGJ27" s="218"/>
      <c r="EGK27" s="218"/>
      <c r="EGL27" s="218"/>
      <c r="EGM27" s="218"/>
      <c r="EGN27" s="216"/>
      <c r="EGO27" s="219"/>
      <c r="EGP27" s="220"/>
      <c r="EGQ27" s="220"/>
      <c r="EGR27" s="220"/>
      <c r="EGS27" s="220"/>
      <c r="EGU27" s="216"/>
      <c r="EGV27" s="217"/>
      <c r="EGW27" s="218"/>
      <c r="EGX27" s="218"/>
      <c r="EGY27" s="218"/>
      <c r="EGZ27" s="218"/>
      <c r="EHA27" s="218"/>
      <c r="EHB27" s="218"/>
      <c r="EHC27" s="218"/>
      <c r="EHD27" s="218"/>
      <c r="EHE27" s="216"/>
      <c r="EHF27" s="219"/>
      <c r="EHG27" s="220"/>
      <c r="EHH27" s="220"/>
      <c r="EHI27" s="220"/>
      <c r="EHJ27" s="220"/>
      <c r="EHL27" s="216"/>
      <c r="EHM27" s="217"/>
      <c r="EHN27" s="218"/>
      <c r="EHO27" s="218"/>
      <c r="EHP27" s="218"/>
      <c r="EHQ27" s="218"/>
      <c r="EHR27" s="218"/>
      <c r="EHS27" s="218"/>
      <c r="EHT27" s="218"/>
      <c r="EHU27" s="218"/>
      <c r="EHV27" s="216"/>
      <c r="EHW27" s="219"/>
      <c r="EHX27" s="220"/>
      <c r="EHY27" s="220"/>
      <c r="EHZ27" s="220"/>
      <c r="EIA27" s="220"/>
      <c r="EIC27" s="216"/>
      <c r="EID27" s="217"/>
      <c r="EIE27" s="218"/>
      <c r="EIF27" s="218"/>
      <c r="EIG27" s="218"/>
      <c r="EIH27" s="218"/>
      <c r="EII27" s="218"/>
      <c r="EIJ27" s="218"/>
      <c r="EIK27" s="218"/>
      <c r="EIL27" s="218"/>
      <c r="EIM27" s="216"/>
      <c r="EIN27" s="219"/>
      <c r="EIO27" s="220"/>
      <c r="EIP27" s="220"/>
      <c r="EIQ27" s="220"/>
      <c r="EIR27" s="220"/>
      <c r="EIT27" s="216"/>
      <c r="EIU27" s="217"/>
      <c r="EIV27" s="218"/>
      <c r="EIW27" s="218"/>
      <c r="EIX27" s="218"/>
      <c r="EIY27" s="218"/>
      <c r="EIZ27" s="218"/>
      <c r="EJA27" s="218"/>
      <c r="EJB27" s="218"/>
      <c r="EJC27" s="218"/>
      <c r="EJD27" s="216"/>
      <c r="EJE27" s="219"/>
      <c r="EJF27" s="220"/>
      <c r="EJG27" s="220"/>
      <c r="EJH27" s="220"/>
      <c r="EJI27" s="220"/>
      <c r="EJK27" s="216"/>
      <c r="EJL27" s="217"/>
      <c r="EJM27" s="218"/>
      <c r="EJN27" s="218"/>
      <c r="EJO27" s="218"/>
      <c r="EJP27" s="218"/>
      <c r="EJQ27" s="218"/>
      <c r="EJR27" s="218"/>
      <c r="EJS27" s="218"/>
      <c r="EJT27" s="218"/>
      <c r="EJU27" s="216"/>
      <c r="EJV27" s="219"/>
      <c r="EJW27" s="220"/>
      <c r="EJX27" s="220"/>
      <c r="EJY27" s="220"/>
      <c r="EJZ27" s="220"/>
      <c r="EKB27" s="216"/>
      <c r="EKC27" s="217"/>
      <c r="EKD27" s="218"/>
      <c r="EKE27" s="218"/>
      <c r="EKF27" s="218"/>
      <c r="EKG27" s="218"/>
      <c r="EKH27" s="218"/>
      <c r="EKI27" s="218"/>
      <c r="EKJ27" s="218"/>
      <c r="EKK27" s="218"/>
      <c r="EKL27" s="216"/>
      <c r="EKM27" s="219"/>
      <c r="EKN27" s="220"/>
      <c r="EKO27" s="220"/>
      <c r="EKP27" s="220"/>
      <c r="EKQ27" s="220"/>
      <c r="EKS27" s="216"/>
      <c r="EKT27" s="217"/>
      <c r="EKU27" s="218"/>
      <c r="EKV27" s="218"/>
      <c r="EKW27" s="218"/>
      <c r="EKX27" s="218"/>
      <c r="EKY27" s="218"/>
      <c r="EKZ27" s="218"/>
      <c r="ELA27" s="218"/>
      <c r="ELB27" s="218"/>
      <c r="ELC27" s="216"/>
      <c r="ELD27" s="219"/>
      <c r="ELE27" s="220"/>
      <c r="ELF27" s="220"/>
      <c r="ELG27" s="220"/>
      <c r="ELH27" s="220"/>
      <c r="ELJ27" s="216"/>
      <c r="ELK27" s="217"/>
      <c r="ELL27" s="218"/>
      <c r="ELM27" s="218"/>
      <c r="ELN27" s="218"/>
      <c r="ELO27" s="218"/>
      <c r="ELP27" s="218"/>
      <c r="ELQ27" s="218"/>
      <c r="ELR27" s="218"/>
      <c r="ELS27" s="218"/>
      <c r="ELT27" s="216"/>
      <c r="ELU27" s="219"/>
      <c r="ELV27" s="220"/>
      <c r="ELW27" s="220"/>
      <c r="ELX27" s="220"/>
      <c r="ELY27" s="220"/>
      <c r="EMA27" s="216"/>
      <c r="EMB27" s="217"/>
      <c r="EMC27" s="218"/>
      <c r="EMD27" s="218"/>
      <c r="EME27" s="218"/>
      <c r="EMF27" s="218"/>
      <c r="EMG27" s="218"/>
      <c r="EMH27" s="218"/>
      <c r="EMI27" s="218"/>
      <c r="EMJ27" s="218"/>
      <c r="EMK27" s="216"/>
      <c r="EML27" s="219"/>
      <c r="EMM27" s="220"/>
      <c r="EMN27" s="220"/>
      <c r="EMO27" s="220"/>
      <c r="EMP27" s="220"/>
      <c r="EMR27" s="216"/>
      <c r="EMS27" s="217"/>
      <c r="EMT27" s="218"/>
      <c r="EMU27" s="218"/>
      <c r="EMV27" s="218"/>
      <c r="EMW27" s="218"/>
      <c r="EMX27" s="218"/>
      <c r="EMY27" s="218"/>
      <c r="EMZ27" s="218"/>
      <c r="ENA27" s="218"/>
      <c r="ENB27" s="216"/>
      <c r="ENC27" s="219"/>
      <c r="END27" s="220"/>
      <c r="ENE27" s="220"/>
      <c r="ENF27" s="220"/>
      <c r="ENG27" s="220"/>
      <c r="ENI27" s="216"/>
      <c r="ENJ27" s="217"/>
      <c r="ENK27" s="218"/>
      <c r="ENL27" s="218"/>
      <c r="ENM27" s="218"/>
      <c r="ENN27" s="218"/>
      <c r="ENO27" s="218"/>
      <c r="ENP27" s="218"/>
      <c r="ENQ27" s="218"/>
      <c r="ENR27" s="218"/>
      <c r="ENS27" s="216"/>
      <c r="ENT27" s="219"/>
      <c r="ENU27" s="220"/>
      <c r="ENV27" s="220"/>
      <c r="ENW27" s="220"/>
      <c r="ENX27" s="220"/>
      <c r="ENZ27" s="216"/>
      <c r="EOA27" s="217"/>
      <c r="EOB27" s="218"/>
      <c r="EOC27" s="218"/>
      <c r="EOD27" s="218"/>
      <c r="EOE27" s="218"/>
      <c r="EOF27" s="218"/>
      <c r="EOG27" s="218"/>
      <c r="EOH27" s="218"/>
      <c r="EOI27" s="218"/>
      <c r="EOJ27" s="216"/>
      <c r="EOK27" s="219"/>
      <c r="EOL27" s="220"/>
      <c r="EOM27" s="220"/>
      <c r="EON27" s="220"/>
      <c r="EOO27" s="220"/>
      <c r="EOQ27" s="216"/>
      <c r="EOR27" s="217"/>
      <c r="EOS27" s="218"/>
      <c r="EOT27" s="218"/>
      <c r="EOU27" s="218"/>
      <c r="EOV27" s="218"/>
      <c r="EOW27" s="218"/>
      <c r="EOX27" s="218"/>
      <c r="EOY27" s="218"/>
      <c r="EOZ27" s="218"/>
      <c r="EPA27" s="216"/>
      <c r="EPB27" s="219"/>
      <c r="EPC27" s="220"/>
      <c r="EPD27" s="220"/>
      <c r="EPE27" s="220"/>
      <c r="EPF27" s="220"/>
      <c r="EPH27" s="216"/>
      <c r="EPI27" s="217"/>
      <c r="EPJ27" s="218"/>
      <c r="EPK27" s="218"/>
      <c r="EPL27" s="218"/>
      <c r="EPM27" s="218"/>
      <c r="EPN27" s="218"/>
      <c r="EPO27" s="218"/>
      <c r="EPP27" s="218"/>
      <c r="EPQ27" s="218"/>
      <c r="EPR27" s="216"/>
      <c r="EPS27" s="219"/>
      <c r="EPT27" s="220"/>
      <c r="EPU27" s="220"/>
      <c r="EPV27" s="220"/>
      <c r="EPW27" s="220"/>
      <c r="EPY27" s="216"/>
      <c r="EPZ27" s="217"/>
      <c r="EQA27" s="218"/>
      <c r="EQB27" s="218"/>
      <c r="EQC27" s="218"/>
      <c r="EQD27" s="218"/>
      <c r="EQE27" s="218"/>
      <c r="EQF27" s="218"/>
      <c r="EQG27" s="218"/>
      <c r="EQH27" s="218"/>
      <c r="EQI27" s="216"/>
      <c r="EQJ27" s="219"/>
      <c r="EQK27" s="220"/>
      <c r="EQL27" s="220"/>
      <c r="EQM27" s="220"/>
      <c r="EQN27" s="220"/>
      <c r="EQP27" s="216"/>
      <c r="EQQ27" s="217"/>
      <c r="EQR27" s="218"/>
      <c r="EQS27" s="218"/>
      <c r="EQT27" s="218"/>
      <c r="EQU27" s="218"/>
      <c r="EQV27" s="218"/>
      <c r="EQW27" s="218"/>
      <c r="EQX27" s="218"/>
      <c r="EQY27" s="218"/>
      <c r="EQZ27" s="216"/>
      <c r="ERA27" s="219"/>
      <c r="ERB27" s="220"/>
      <c r="ERC27" s="220"/>
      <c r="ERD27" s="220"/>
      <c r="ERE27" s="220"/>
      <c r="ERG27" s="216"/>
      <c r="ERH27" s="217"/>
      <c r="ERI27" s="218"/>
      <c r="ERJ27" s="218"/>
      <c r="ERK27" s="218"/>
      <c r="ERL27" s="218"/>
      <c r="ERM27" s="218"/>
      <c r="ERN27" s="218"/>
      <c r="ERO27" s="218"/>
      <c r="ERP27" s="218"/>
      <c r="ERQ27" s="216"/>
      <c r="ERR27" s="219"/>
      <c r="ERS27" s="220"/>
      <c r="ERT27" s="220"/>
      <c r="ERU27" s="220"/>
      <c r="ERV27" s="220"/>
      <c r="ERX27" s="216"/>
      <c r="ERY27" s="217"/>
      <c r="ERZ27" s="218"/>
      <c r="ESA27" s="218"/>
      <c r="ESB27" s="218"/>
      <c r="ESC27" s="218"/>
      <c r="ESD27" s="218"/>
      <c r="ESE27" s="218"/>
      <c r="ESF27" s="218"/>
      <c r="ESG27" s="218"/>
      <c r="ESH27" s="216"/>
      <c r="ESI27" s="219"/>
      <c r="ESJ27" s="220"/>
      <c r="ESK27" s="220"/>
      <c r="ESL27" s="220"/>
      <c r="ESM27" s="220"/>
      <c r="ESO27" s="216"/>
      <c r="ESP27" s="217"/>
      <c r="ESQ27" s="218"/>
      <c r="ESR27" s="218"/>
      <c r="ESS27" s="218"/>
      <c r="EST27" s="218"/>
      <c r="ESU27" s="218"/>
      <c r="ESV27" s="218"/>
      <c r="ESW27" s="218"/>
      <c r="ESX27" s="218"/>
      <c r="ESY27" s="216"/>
      <c r="ESZ27" s="219"/>
      <c r="ETA27" s="220"/>
      <c r="ETB27" s="220"/>
      <c r="ETC27" s="220"/>
      <c r="ETD27" s="220"/>
      <c r="ETF27" s="216"/>
      <c r="ETG27" s="217"/>
      <c r="ETH27" s="218"/>
      <c r="ETI27" s="218"/>
      <c r="ETJ27" s="218"/>
      <c r="ETK27" s="218"/>
      <c r="ETL27" s="218"/>
      <c r="ETM27" s="218"/>
      <c r="ETN27" s="218"/>
      <c r="ETO27" s="218"/>
      <c r="ETP27" s="216"/>
      <c r="ETQ27" s="219"/>
      <c r="ETR27" s="220"/>
      <c r="ETS27" s="220"/>
      <c r="ETT27" s="220"/>
      <c r="ETU27" s="220"/>
      <c r="ETW27" s="216"/>
      <c r="ETX27" s="217"/>
      <c r="ETY27" s="218"/>
      <c r="ETZ27" s="218"/>
      <c r="EUA27" s="218"/>
      <c r="EUB27" s="218"/>
      <c r="EUC27" s="218"/>
      <c r="EUD27" s="218"/>
      <c r="EUE27" s="218"/>
      <c r="EUF27" s="218"/>
      <c r="EUG27" s="216"/>
      <c r="EUH27" s="219"/>
      <c r="EUI27" s="220"/>
      <c r="EUJ27" s="220"/>
      <c r="EUK27" s="220"/>
      <c r="EUL27" s="220"/>
      <c r="EUN27" s="216"/>
      <c r="EUO27" s="217"/>
      <c r="EUP27" s="218"/>
      <c r="EUQ27" s="218"/>
      <c r="EUR27" s="218"/>
      <c r="EUS27" s="218"/>
      <c r="EUT27" s="218"/>
      <c r="EUU27" s="218"/>
      <c r="EUV27" s="218"/>
      <c r="EUW27" s="218"/>
      <c r="EUX27" s="216"/>
      <c r="EUY27" s="219"/>
      <c r="EUZ27" s="220"/>
      <c r="EVA27" s="220"/>
      <c r="EVB27" s="220"/>
      <c r="EVC27" s="220"/>
      <c r="EVE27" s="216"/>
      <c r="EVF27" s="217"/>
      <c r="EVG27" s="218"/>
      <c r="EVH27" s="218"/>
      <c r="EVI27" s="218"/>
      <c r="EVJ27" s="218"/>
      <c r="EVK27" s="218"/>
      <c r="EVL27" s="218"/>
      <c r="EVM27" s="218"/>
      <c r="EVN27" s="218"/>
      <c r="EVO27" s="216"/>
      <c r="EVP27" s="219"/>
      <c r="EVQ27" s="220"/>
      <c r="EVR27" s="220"/>
      <c r="EVS27" s="220"/>
      <c r="EVT27" s="220"/>
      <c r="EVV27" s="216"/>
      <c r="EVW27" s="217"/>
      <c r="EVX27" s="218"/>
      <c r="EVY27" s="218"/>
      <c r="EVZ27" s="218"/>
      <c r="EWA27" s="218"/>
      <c r="EWB27" s="218"/>
      <c r="EWC27" s="218"/>
      <c r="EWD27" s="218"/>
      <c r="EWE27" s="218"/>
      <c r="EWF27" s="216"/>
      <c r="EWG27" s="219"/>
      <c r="EWH27" s="220"/>
      <c r="EWI27" s="220"/>
      <c r="EWJ27" s="220"/>
      <c r="EWK27" s="220"/>
      <c r="EWM27" s="216"/>
      <c r="EWN27" s="217"/>
      <c r="EWO27" s="218"/>
      <c r="EWP27" s="218"/>
      <c r="EWQ27" s="218"/>
      <c r="EWR27" s="218"/>
      <c r="EWS27" s="218"/>
      <c r="EWT27" s="218"/>
      <c r="EWU27" s="218"/>
      <c r="EWV27" s="218"/>
      <c r="EWW27" s="216"/>
      <c r="EWX27" s="219"/>
      <c r="EWY27" s="220"/>
      <c r="EWZ27" s="220"/>
      <c r="EXA27" s="220"/>
      <c r="EXB27" s="220"/>
      <c r="EXD27" s="216"/>
      <c r="EXE27" s="217"/>
      <c r="EXF27" s="218"/>
      <c r="EXG27" s="218"/>
      <c r="EXH27" s="218"/>
      <c r="EXI27" s="218"/>
      <c r="EXJ27" s="218"/>
      <c r="EXK27" s="218"/>
      <c r="EXL27" s="218"/>
      <c r="EXM27" s="218"/>
      <c r="EXN27" s="216"/>
      <c r="EXO27" s="219"/>
      <c r="EXP27" s="220"/>
      <c r="EXQ27" s="220"/>
      <c r="EXR27" s="220"/>
      <c r="EXS27" s="220"/>
      <c r="EXU27" s="216"/>
      <c r="EXV27" s="217"/>
      <c r="EXW27" s="218"/>
      <c r="EXX27" s="218"/>
      <c r="EXY27" s="218"/>
      <c r="EXZ27" s="218"/>
      <c r="EYA27" s="218"/>
      <c r="EYB27" s="218"/>
      <c r="EYC27" s="218"/>
      <c r="EYD27" s="218"/>
      <c r="EYE27" s="216"/>
      <c r="EYF27" s="219"/>
      <c r="EYG27" s="220"/>
      <c r="EYH27" s="220"/>
      <c r="EYI27" s="220"/>
      <c r="EYJ27" s="220"/>
      <c r="EYL27" s="216"/>
      <c r="EYM27" s="217"/>
      <c r="EYN27" s="218"/>
      <c r="EYO27" s="218"/>
      <c r="EYP27" s="218"/>
      <c r="EYQ27" s="218"/>
      <c r="EYR27" s="218"/>
      <c r="EYS27" s="218"/>
      <c r="EYT27" s="218"/>
      <c r="EYU27" s="218"/>
      <c r="EYV27" s="216"/>
      <c r="EYW27" s="219"/>
      <c r="EYX27" s="220"/>
      <c r="EYY27" s="220"/>
      <c r="EYZ27" s="220"/>
      <c r="EZA27" s="220"/>
      <c r="EZC27" s="216"/>
      <c r="EZD27" s="217"/>
      <c r="EZE27" s="218"/>
      <c r="EZF27" s="218"/>
      <c r="EZG27" s="218"/>
      <c r="EZH27" s="218"/>
      <c r="EZI27" s="218"/>
      <c r="EZJ27" s="218"/>
      <c r="EZK27" s="218"/>
      <c r="EZL27" s="218"/>
      <c r="EZM27" s="216"/>
      <c r="EZN27" s="219"/>
      <c r="EZO27" s="220"/>
      <c r="EZP27" s="220"/>
      <c r="EZQ27" s="220"/>
      <c r="EZR27" s="220"/>
      <c r="EZT27" s="216"/>
      <c r="EZU27" s="217"/>
      <c r="EZV27" s="218"/>
      <c r="EZW27" s="218"/>
      <c r="EZX27" s="218"/>
      <c r="EZY27" s="218"/>
      <c r="EZZ27" s="218"/>
      <c r="FAA27" s="218"/>
      <c r="FAB27" s="218"/>
      <c r="FAC27" s="218"/>
      <c r="FAD27" s="216"/>
      <c r="FAE27" s="219"/>
      <c r="FAF27" s="220"/>
      <c r="FAG27" s="220"/>
      <c r="FAH27" s="220"/>
      <c r="FAI27" s="220"/>
      <c r="FAK27" s="216"/>
      <c r="FAL27" s="217"/>
      <c r="FAM27" s="218"/>
      <c r="FAN27" s="218"/>
      <c r="FAO27" s="218"/>
      <c r="FAP27" s="218"/>
      <c r="FAQ27" s="218"/>
      <c r="FAR27" s="218"/>
      <c r="FAS27" s="218"/>
      <c r="FAT27" s="218"/>
      <c r="FAU27" s="216"/>
      <c r="FAV27" s="219"/>
      <c r="FAW27" s="220"/>
      <c r="FAX27" s="220"/>
      <c r="FAY27" s="220"/>
      <c r="FAZ27" s="220"/>
      <c r="FBB27" s="216"/>
      <c r="FBC27" s="217"/>
      <c r="FBD27" s="218"/>
      <c r="FBE27" s="218"/>
      <c r="FBF27" s="218"/>
      <c r="FBG27" s="218"/>
      <c r="FBH27" s="218"/>
      <c r="FBI27" s="218"/>
      <c r="FBJ27" s="218"/>
      <c r="FBK27" s="218"/>
      <c r="FBL27" s="216"/>
      <c r="FBM27" s="219"/>
      <c r="FBN27" s="220"/>
      <c r="FBO27" s="220"/>
      <c r="FBP27" s="220"/>
      <c r="FBQ27" s="220"/>
      <c r="FBS27" s="216"/>
      <c r="FBT27" s="217"/>
      <c r="FBU27" s="218"/>
      <c r="FBV27" s="218"/>
      <c r="FBW27" s="218"/>
      <c r="FBX27" s="218"/>
      <c r="FBY27" s="218"/>
      <c r="FBZ27" s="218"/>
      <c r="FCA27" s="218"/>
      <c r="FCB27" s="218"/>
      <c r="FCC27" s="216"/>
      <c r="FCD27" s="219"/>
      <c r="FCE27" s="220"/>
      <c r="FCF27" s="220"/>
      <c r="FCG27" s="220"/>
      <c r="FCH27" s="220"/>
      <c r="FCJ27" s="216"/>
      <c r="FCK27" s="217"/>
      <c r="FCL27" s="218"/>
      <c r="FCM27" s="218"/>
      <c r="FCN27" s="218"/>
      <c r="FCO27" s="218"/>
      <c r="FCP27" s="218"/>
      <c r="FCQ27" s="218"/>
      <c r="FCR27" s="218"/>
      <c r="FCS27" s="218"/>
      <c r="FCT27" s="216"/>
      <c r="FCU27" s="219"/>
      <c r="FCV27" s="220"/>
      <c r="FCW27" s="220"/>
      <c r="FCX27" s="220"/>
      <c r="FCY27" s="220"/>
      <c r="FDA27" s="216"/>
      <c r="FDB27" s="217"/>
      <c r="FDC27" s="218"/>
      <c r="FDD27" s="218"/>
      <c r="FDE27" s="218"/>
      <c r="FDF27" s="218"/>
      <c r="FDG27" s="218"/>
      <c r="FDH27" s="218"/>
      <c r="FDI27" s="218"/>
      <c r="FDJ27" s="218"/>
      <c r="FDK27" s="216"/>
      <c r="FDL27" s="219"/>
      <c r="FDM27" s="220"/>
      <c r="FDN27" s="220"/>
      <c r="FDO27" s="220"/>
      <c r="FDP27" s="220"/>
      <c r="FDR27" s="216"/>
      <c r="FDS27" s="217"/>
      <c r="FDT27" s="218"/>
      <c r="FDU27" s="218"/>
      <c r="FDV27" s="218"/>
      <c r="FDW27" s="218"/>
      <c r="FDX27" s="218"/>
      <c r="FDY27" s="218"/>
      <c r="FDZ27" s="218"/>
      <c r="FEA27" s="218"/>
      <c r="FEB27" s="216"/>
      <c r="FEC27" s="219"/>
      <c r="FED27" s="220"/>
      <c r="FEE27" s="220"/>
      <c r="FEF27" s="220"/>
      <c r="FEG27" s="220"/>
      <c r="FEI27" s="216"/>
      <c r="FEJ27" s="217"/>
      <c r="FEK27" s="218"/>
      <c r="FEL27" s="218"/>
      <c r="FEM27" s="218"/>
      <c r="FEN27" s="218"/>
      <c r="FEO27" s="218"/>
      <c r="FEP27" s="218"/>
      <c r="FEQ27" s="218"/>
      <c r="FER27" s="218"/>
      <c r="FES27" s="216"/>
      <c r="FET27" s="219"/>
      <c r="FEU27" s="220"/>
      <c r="FEV27" s="220"/>
      <c r="FEW27" s="220"/>
      <c r="FEX27" s="220"/>
      <c r="FEZ27" s="216"/>
      <c r="FFA27" s="217"/>
      <c r="FFB27" s="218"/>
      <c r="FFC27" s="218"/>
      <c r="FFD27" s="218"/>
      <c r="FFE27" s="218"/>
      <c r="FFF27" s="218"/>
      <c r="FFG27" s="218"/>
      <c r="FFH27" s="218"/>
      <c r="FFI27" s="218"/>
      <c r="FFJ27" s="216"/>
      <c r="FFK27" s="219"/>
      <c r="FFL27" s="220"/>
      <c r="FFM27" s="220"/>
      <c r="FFN27" s="220"/>
      <c r="FFO27" s="220"/>
      <c r="FFQ27" s="216"/>
      <c r="FFR27" s="217"/>
      <c r="FFS27" s="218"/>
      <c r="FFT27" s="218"/>
      <c r="FFU27" s="218"/>
      <c r="FFV27" s="218"/>
      <c r="FFW27" s="218"/>
      <c r="FFX27" s="218"/>
      <c r="FFY27" s="218"/>
      <c r="FFZ27" s="218"/>
      <c r="FGA27" s="216"/>
      <c r="FGB27" s="219"/>
      <c r="FGC27" s="220"/>
      <c r="FGD27" s="220"/>
      <c r="FGE27" s="220"/>
      <c r="FGF27" s="220"/>
      <c r="FGH27" s="216"/>
      <c r="FGI27" s="217"/>
      <c r="FGJ27" s="218"/>
      <c r="FGK27" s="218"/>
      <c r="FGL27" s="218"/>
      <c r="FGM27" s="218"/>
      <c r="FGN27" s="218"/>
      <c r="FGO27" s="218"/>
      <c r="FGP27" s="218"/>
      <c r="FGQ27" s="218"/>
      <c r="FGR27" s="216"/>
      <c r="FGS27" s="219"/>
      <c r="FGT27" s="220"/>
      <c r="FGU27" s="220"/>
      <c r="FGV27" s="220"/>
      <c r="FGW27" s="220"/>
      <c r="FGY27" s="216"/>
      <c r="FGZ27" s="217"/>
      <c r="FHA27" s="218"/>
      <c r="FHB27" s="218"/>
      <c r="FHC27" s="218"/>
      <c r="FHD27" s="218"/>
      <c r="FHE27" s="218"/>
      <c r="FHF27" s="218"/>
      <c r="FHG27" s="218"/>
      <c r="FHH27" s="218"/>
      <c r="FHI27" s="216"/>
      <c r="FHJ27" s="219"/>
      <c r="FHK27" s="220"/>
      <c r="FHL27" s="220"/>
      <c r="FHM27" s="220"/>
      <c r="FHN27" s="220"/>
      <c r="FHP27" s="216"/>
      <c r="FHQ27" s="217"/>
      <c r="FHR27" s="218"/>
      <c r="FHS27" s="218"/>
      <c r="FHT27" s="218"/>
      <c r="FHU27" s="218"/>
      <c r="FHV27" s="218"/>
      <c r="FHW27" s="218"/>
      <c r="FHX27" s="218"/>
      <c r="FHY27" s="218"/>
      <c r="FHZ27" s="216"/>
      <c r="FIA27" s="219"/>
      <c r="FIB27" s="220"/>
      <c r="FIC27" s="220"/>
      <c r="FID27" s="220"/>
      <c r="FIE27" s="220"/>
      <c r="FIG27" s="216"/>
      <c r="FIH27" s="217"/>
      <c r="FII27" s="218"/>
      <c r="FIJ27" s="218"/>
      <c r="FIK27" s="218"/>
      <c r="FIL27" s="218"/>
      <c r="FIM27" s="218"/>
      <c r="FIN27" s="218"/>
      <c r="FIO27" s="218"/>
      <c r="FIP27" s="218"/>
      <c r="FIQ27" s="216"/>
      <c r="FIR27" s="219"/>
      <c r="FIS27" s="220"/>
      <c r="FIT27" s="220"/>
      <c r="FIU27" s="220"/>
      <c r="FIV27" s="220"/>
      <c r="FIX27" s="216"/>
      <c r="FIY27" s="217"/>
      <c r="FIZ27" s="218"/>
      <c r="FJA27" s="218"/>
      <c r="FJB27" s="218"/>
      <c r="FJC27" s="218"/>
      <c r="FJD27" s="218"/>
      <c r="FJE27" s="218"/>
      <c r="FJF27" s="218"/>
      <c r="FJG27" s="218"/>
      <c r="FJH27" s="216"/>
      <c r="FJI27" s="219"/>
      <c r="FJJ27" s="220"/>
      <c r="FJK27" s="220"/>
      <c r="FJL27" s="220"/>
      <c r="FJM27" s="220"/>
      <c r="FJO27" s="216"/>
      <c r="FJP27" s="217"/>
      <c r="FJQ27" s="218"/>
      <c r="FJR27" s="218"/>
      <c r="FJS27" s="218"/>
      <c r="FJT27" s="218"/>
      <c r="FJU27" s="218"/>
      <c r="FJV27" s="218"/>
      <c r="FJW27" s="218"/>
      <c r="FJX27" s="218"/>
      <c r="FJY27" s="216"/>
      <c r="FJZ27" s="219"/>
      <c r="FKA27" s="220"/>
      <c r="FKB27" s="220"/>
      <c r="FKC27" s="220"/>
      <c r="FKD27" s="220"/>
      <c r="FKF27" s="216"/>
      <c r="FKG27" s="217"/>
      <c r="FKH27" s="218"/>
      <c r="FKI27" s="218"/>
      <c r="FKJ27" s="218"/>
      <c r="FKK27" s="218"/>
      <c r="FKL27" s="218"/>
      <c r="FKM27" s="218"/>
      <c r="FKN27" s="218"/>
      <c r="FKO27" s="218"/>
      <c r="FKP27" s="216"/>
      <c r="FKQ27" s="219"/>
      <c r="FKR27" s="220"/>
      <c r="FKS27" s="220"/>
      <c r="FKT27" s="220"/>
      <c r="FKU27" s="220"/>
      <c r="FKW27" s="216"/>
      <c r="FKX27" s="217"/>
      <c r="FKY27" s="218"/>
      <c r="FKZ27" s="218"/>
      <c r="FLA27" s="218"/>
      <c r="FLB27" s="218"/>
      <c r="FLC27" s="218"/>
      <c r="FLD27" s="218"/>
      <c r="FLE27" s="218"/>
      <c r="FLF27" s="218"/>
      <c r="FLG27" s="216"/>
      <c r="FLH27" s="219"/>
      <c r="FLI27" s="220"/>
      <c r="FLJ27" s="220"/>
      <c r="FLK27" s="220"/>
      <c r="FLL27" s="220"/>
      <c r="FLN27" s="216"/>
      <c r="FLO27" s="217"/>
      <c r="FLP27" s="218"/>
      <c r="FLQ27" s="218"/>
      <c r="FLR27" s="218"/>
      <c r="FLS27" s="218"/>
      <c r="FLT27" s="218"/>
      <c r="FLU27" s="218"/>
      <c r="FLV27" s="218"/>
      <c r="FLW27" s="218"/>
      <c r="FLX27" s="216"/>
      <c r="FLY27" s="219"/>
      <c r="FLZ27" s="220"/>
      <c r="FMA27" s="220"/>
      <c r="FMB27" s="220"/>
      <c r="FMC27" s="220"/>
      <c r="FME27" s="216"/>
      <c r="FMF27" s="217"/>
      <c r="FMG27" s="218"/>
      <c r="FMH27" s="218"/>
      <c r="FMI27" s="218"/>
      <c r="FMJ27" s="218"/>
      <c r="FMK27" s="218"/>
      <c r="FML27" s="218"/>
      <c r="FMM27" s="218"/>
      <c r="FMN27" s="218"/>
      <c r="FMO27" s="216"/>
      <c r="FMP27" s="219"/>
      <c r="FMQ27" s="220"/>
      <c r="FMR27" s="220"/>
      <c r="FMS27" s="220"/>
      <c r="FMT27" s="220"/>
      <c r="FMV27" s="216"/>
      <c r="FMW27" s="217"/>
      <c r="FMX27" s="218"/>
      <c r="FMY27" s="218"/>
      <c r="FMZ27" s="218"/>
      <c r="FNA27" s="218"/>
      <c r="FNB27" s="218"/>
      <c r="FNC27" s="218"/>
      <c r="FND27" s="218"/>
      <c r="FNE27" s="218"/>
      <c r="FNF27" s="216"/>
      <c r="FNG27" s="219"/>
      <c r="FNH27" s="220"/>
      <c r="FNI27" s="220"/>
      <c r="FNJ27" s="220"/>
      <c r="FNK27" s="220"/>
      <c r="FNM27" s="216"/>
      <c r="FNN27" s="217"/>
      <c r="FNO27" s="218"/>
      <c r="FNP27" s="218"/>
      <c r="FNQ27" s="218"/>
      <c r="FNR27" s="218"/>
      <c r="FNS27" s="218"/>
      <c r="FNT27" s="218"/>
      <c r="FNU27" s="218"/>
      <c r="FNV27" s="218"/>
      <c r="FNW27" s="216"/>
      <c r="FNX27" s="219"/>
      <c r="FNY27" s="220"/>
      <c r="FNZ27" s="220"/>
      <c r="FOA27" s="220"/>
      <c r="FOB27" s="220"/>
      <c r="FOD27" s="216"/>
      <c r="FOE27" s="217"/>
      <c r="FOF27" s="218"/>
      <c r="FOG27" s="218"/>
      <c r="FOH27" s="218"/>
      <c r="FOI27" s="218"/>
      <c r="FOJ27" s="218"/>
      <c r="FOK27" s="218"/>
      <c r="FOL27" s="218"/>
      <c r="FOM27" s="218"/>
      <c r="FON27" s="216"/>
      <c r="FOO27" s="219"/>
      <c r="FOP27" s="220"/>
      <c r="FOQ27" s="220"/>
      <c r="FOR27" s="220"/>
      <c r="FOS27" s="220"/>
      <c r="FOU27" s="216"/>
      <c r="FOV27" s="217"/>
      <c r="FOW27" s="218"/>
      <c r="FOX27" s="218"/>
      <c r="FOY27" s="218"/>
      <c r="FOZ27" s="218"/>
      <c r="FPA27" s="218"/>
      <c r="FPB27" s="218"/>
      <c r="FPC27" s="218"/>
      <c r="FPD27" s="218"/>
      <c r="FPE27" s="216"/>
      <c r="FPF27" s="219"/>
      <c r="FPG27" s="220"/>
      <c r="FPH27" s="220"/>
      <c r="FPI27" s="220"/>
      <c r="FPJ27" s="220"/>
      <c r="FPL27" s="216"/>
      <c r="FPM27" s="217"/>
      <c r="FPN27" s="218"/>
      <c r="FPO27" s="218"/>
      <c r="FPP27" s="218"/>
      <c r="FPQ27" s="218"/>
      <c r="FPR27" s="218"/>
      <c r="FPS27" s="218"/>
      <c r="FPT27" s="218"/>
      <c r="FPU27" s="218"/>
      <c r="FPV27" s="216"/>
      <c r="FPW27" s="219"/>
      <c r="FPX27" s="220"/>
      <c r="FPY27" s="220"/>
      <c r="FPZ27" s="220"/>
      <c r="FQA27" s="220"/>
      <c r="FQC27" s="216"/>
      <c r="FQD27" s="217"/>
      <c r="FQE27" s="218"/>
      <c r="FQF27" s="218"/>
      <c r="FQG27" s="218"/>
      <c r="FQH27" s="218"/>
      <c r="FQI27" s="218"/>
      <c r="FQJ27" s="218"/>
      <c r="FQK27" s="218"/>
      <c r="FQL27" s="218"/>
      <c r="FQM27" s="216"/>
      <c r="FQN27" s="219"/>
      <c r="FQO27" s="220"/>
      <c r="FQP27" s="220"/>
      <c r="FQQ27" s="220"/>
      <c r="FQR27" s="220"/>
      <c r="FQT27" s="216"/>
      <c r="FQU27" s="217"/>
      <c r="FQV27" s="218"/>
      <c r="FQW27" s="218"/>
      <c r="FQX27" s="218"/>
      <c r="FQY27" s="218"/>
      <c r="FQZ27" s="218"/>
      <c r="FRA27" s="218"/>
      <c r="FRB27" s="218"/>
      <c r="FRC27" s="218"/>
      <c r="FRD27" s="216"/>
      <c r="FRE27" s="219"/>
      <c r="FRF27" s="220"/>
      <c r="FRG27" s="220"/>
      <c r="FRH27" s="220"/>
      <c r="FRI27" s="220"/>
      <c r="FRK27" s="216"/>
      <c r="FRL27" s="217"/>
      <c r="FRM27" s="218"/>
      <c r="FRN27" s="218"/>
      <c r="FRO27" s="218"/>
      <c r="FRP27" s="218"/>
      <c r="FRQ27" s="218"/>
      <c r="FRR27" s="218"/>
      <c r="FRS27" s="218"/>
      <c r="FRT27" s="218"/>
      <c r="FRU27" s="216"/>
      <c r="FRV27" s="219"/>
      <c r="FRW27" s="220"/>
      <c r="FRX27" s="220"/>
      <c r="FRY27" s="220"/>
      <c r="FRZ27" s="220"/>
      <c r="FSB27" s="216"/>
      <c r="FSC27" s="217"/>
      <c r="FSD27" s="218"/>
      <c r="FSE27" s="218"/>
      <c r="FSF27" s="218"/>
      <c r="FSG27" s="218"/>
      <c r="FSH27" s="218"/>
      <c r="FSI27" s="218"/>
      <c r="FSJ27" s="218"/>
      <c r="FSK27" s="218"/>
      <c r="FSL27" s="216"/>
      <c r="FSM27" s="219"/>
      <c r="FSN27" s="220"/>
      <c r="FSO27" s="220"/>
      <c r="FSP27" s="220"/>
      <c r="FSQ27" s="220"/>
      <c r="FSS27" s="216"/>
      <c r="FST27" s="217"/>
      <c r="FSU27" s="218"/>
      <c r="FSV27" s="218"/>
      <c r="FSW27" s="218"/>
      <c r="FSX27" s="218"/>
      <c r="FSY27" s="218"/>
      <c r="FSZ27" s="218"/>
      <c r="FTA27" s="218"/>
      <c r="FTB27" s="218"/>
      <c r="FTC27" s="216"/>
      <c r="FTD27" s="219"/>
      <c r="FTE27" s="220"/>
      <c r="FTF27" s="220"/>
      <c r="FTG27" s="220"/>
      <c r="FTH27" s="220"/>
      <c r="FTJ27" s="216"/>
      <c r="FTK27" s="217"/>
      <c r="FTL27" s="218"/>
      <c r="FTM27" s="218"/>
      <c r="FTN27" s="218"/>
      <c r="FTO27" s="218"/>
      <c r="FTP27" s="218"/>
      <c r="FTQ27" s="218"/>
      <c r="FTR27" s="218"/>
      <c r="FTS27" s="218"/>
      <c r="FTT27" s="216"/>
      <c r="FTU27" s="219"/>
      <c r="FTV27" s="220"/>
      <c r="FTW27" s="220"/>
      <c r="FTX27" s="220"/>
      <c r="FTY27" s="220"/>
      <c r="FUA27" s="216"/>
      <c r="FUB27" s="217"/>
      <c r="FUC27" s="218"/>
      <c r="FUD27" s="218"/>
      <c r="FUE27" s="218"/>
      <c r="FUF27" s="218"/>
      <c r="FUG27" s="218"/>
      <c r="FUH27" s="218"/>
      <c r="FUI27" s="218"/>
      <c r="FUJ27" s="218"/>
      <c r="FUK27" s="216"/>
      <c r="FUL27" s="219"/>
      <c r="FUM27" s="220"/>
      <c r="FUN27" s="220"/>
      <c r="FUO27" s="220"/>
      <c r="FUP27" s="220"/>
      <c r="FUR27" s="216"/>
      <c r="FUS27" s="217"/>
      <c r="FUT27" s="218"/>
      <c r="FUU27" s="218"/>
      <c r="FUV27" s="218"/>
      <c r="FUW27" s="218"/>
      <c r="FUX27" s="218"/>
      <c r="FUY27" s="218"/>
      <c r="FUZ27" s="218"/>
      <c r="FVA27" s="218"/>
      <c r="FVB27" s="216"/>
      <c r="FVC27" s="219"/>
      <c r="FVD27" s="220"/>
      <c r="FVE27" s="220"/>
      <c r="FVF27" s="220"/>
      <c r="FVG27" s="220"/>
      <c r="FVI27" s="216"/>
      <c r="FVJ27" s="217"/>
      <c r="FVK27" s="218"/>
      <c r="FVL27" s="218"/>
      <c r="FVM27" s="218"/>
      <c r="FVN27" s="218"/>
      <c r="FVO27" s="218"/>
      <c r="FVP27" s="218"/>
      <c r="FVQ27" s="218"/>
      <c r="FVR27" s="218"/>
      <c r="FVS27" s="216"/>
      <c r="FVT27" s="219"/>
      <c r="FVU27" s="220"/>
      <c r="FVV27" s="220"/>
      <c r="FVW27" s="220"/>
      <c r="FVX27" s="220"/>
      <c r="FVZ27" s="216"/>
      <c r="FWA27" s="217"/>
      <c r="FWB27" s="218"/>
      <c r="FWC27" s="218"/>
      <c r="FWD27" s="218"/>
      <c r="FWE27" s="218"/>
      <c r="FWF27" s="218"/>
      <c r="FWG27" s="218"/>
      <c r="FWH27" s="218"/>
      <c r="FWI27" s="218"/>
      <c r="FWJ27" s="216"/>
      <c r="FWK27" s="219"/>
      <c r="FWL27" s="220"/>
      <c r="FWM27" s="220"/>
      <c r="FWN27" s="220"/>
      <c r="FWO27" s="220"/>
      <c r="FWQ27" s="216"/>
      <c r="FWR27" s="217"/>
      <c r="FWS27" s="218"/>
      <c r="FWT27" s="218"/>
      <c r="FWU27" s="218"/>
      <c r="FWV27" s="218"/>
      <c r="FWW27" s="218"/>
      <c r="FWX27" s="218"/>
      <c r="FWY27" s="218"/>
      <c r="FWZ27" s="218"/>
      <c r="FXA27" s="216"/>
      <c r="FXB27" s="219"/>
      <c r="FXC27" s="220"/>
      <c r="FXD27" s="220"/>
      <c r="FXE27" s="220"/>
      <c r="FXF27" s="220"/>
      <c r="FXH27" s="216"/>
      <c r="FXI27" s="217"/>
      <c r="FXJ27" s="218"/>
      <c r="FXK27" s="218"/>
      <c r="FXL27" s="218"/>
      <c r="FXM27" s="218"/>
      <c r="FXN27" s="218"/>
      <c r="FXO27" s="218"/>
      <c r="FXP27" s="218"/>
      <c r="FXQ27" s="218"/>
      <c r="FXR27" s="216"/>
      <c r="FXS27" s="219"/>
      <c r="FXT27" s="220"/>
      <c r="FXU27" s="220"/>
      <c r="FXV27" s="220"/>
      <c r="FXW27" s="220"/>
      <c r="FXY27" s="216"/>
      <c r="FXZ27" s="217"/>
      <c r="FYA27" s="218"/>
      <c r="FYB27" s="218"/>
      <c r="FYC27" s="218"/>
      <c r="FYD27" s="218"/>
      <c r="FYE27" s="218"/>
      <c r="FYF27" s="218"/>
      <c r="FYG27" s="218"/>
      <c r="FYH27" s="218"/>
      <c r="FYI27" s="216"/>
      <c r="FYJ27" s="219"/>
      <c r="FYK27" s="220"/>
      <c r="FYL27" s="220"/>
      <c r="FYM27" s="220"/>
      <c r="FYN27" s="220"/>
      <c r="FYP27" s="216"/>
      <c r="FYQ27" s="217"/>
      <c r="FYR27" s="218"/>
      <c r="FYS27" s="218"/>
      <c r="FYT27" s="218"/>
      <c r="FYU27" s="218"/>
      <c r="FYV27" s="218"/>
      <c r="FYW27" s="218"/>
      <c r="FYX27" s="218"/>
      <c r="FYY27" s="218"/>
      <c r="FYZ27" s="216"/>
      <c r="FZA27" s="219"/>
      <c r="FZB27" s="220"/>
      <c r="FZC27" s="220"/>
      <c r="FZD27" s="220"/>
      <c r="FZE27" s="220"/>
      <c r="FZG27" s="216"/>
      <c r="FZH27" s="217"/>
      <c r="FZI27" s="218"/>
      <c r="FZJ27" s="218"/>
      <c r="FZK27" s="218"/>
      <c r="FZL27" s="218"/>
      <c r="FZM27" s="218"/>
      <c r="FZN27" s="218"/>
      <c r="FZO27" s="218"/>
      <c r="FZP27" s="218"/>
      <c r="FZQ27" s="216"/>
      <c r="FZR27" s="219"/>
      <c r="FZS27" s="220"/>
      <c r="FZT27" s="220"/>
      <c r="FZU27" s="220"/>
      <c r="FZV27" s="220"/>
      <c r="FZX27" s="216"/>
      <c r="FZY27" s="217"/>
      <c r="FZZ27" s="218"/>
      <c r="GAA27" s="218"/>
      <c r="GAB27" s="218"/>
      <c r="GAC27" s="218"/>
      <c r="GAD27" s="218"/>
      <c r="GAE27" s="218"/>
      <c r="GAF27" s="218"/>
      <c r="GAG27" s="218"/>
      <c r="GAH27" s="216"/>
      <c r="GAI27" s="219"/>
      <c r="GAJ27" s="220"/>
      <c r="GAK27" s="220"/>
      <c r="GAL27" s="220"/>
      <c r="GAM27" s="220"/>
      <c r="GAO27" s="216"/>
      <c r="GAP27" s="217"/>
      <c r="GAQ27" s="218"/>
      <c r="GAR27" s="218"/>
      <c r="GAS27" s="218"/>
      <c r="GAT27" s="218"/>
      <c r="GAU27" s="218"/>
      <c r="GAV27" s="218"/>
      <c r="GAW27" s="218"/>
      <c r="GAX27" s="218"/>
      <c r="GAY27" s="216"/>
      <c r="GAZ27" s="219"/>
      <c r="GBA27" s="220"/>
      <c r="GBB27" s="220"/>
      <c r="GBC27" s="220"/>
      <c r="GBD27" s="220"/>
      <c r="GBF27" s="216"/>
      <c r="GBG27" s="217"/>
      <c r="GBH27" s="218"/>
      <c r="GBI27" s="218"/>
      <c r="GBJ27" s="218"/>
      <c r="GBK27" s="218"/>
      <c r="GBL27" s="218"/>
      <c r="GBM27" s="218"/>
      <c r="GBN27" s="218"/>
      <c r="GBO27" s="218"/>
      <c r="GBP27" s="216"/>
      <c r="GBQ27" s="219"/>
      <c r="GBR27" s="220"/>
      <c r="GBS27" s="220"/>
      <c r="GBT27" s="220"/>
      <c r="GBU27" s="220"/>
      <c r="GBW27" s="216"/>
      <c r="GBX27" s="217"/>
      <c r="GBY27" s="218"/>
      <c r="GBZ27" s="218"/>
      <c r="GCA27" s="218"/>
      <c r="GCB27" s="218"/>
      <c r="GCC27" s="218"/>
      <c r="GCD27" s="218"/>
      <c r="GCE27" s="218"/>
      <c r="GCF27" s="218"/>
      <c r="GCG27" s="216"/>
      <c r="GCH27" s="219"/>
      <c r="GCI27" s="220"/>
      <c r="GCJ27" s="220"/>
      <c r="GCK27" s="220"/>
      <c r="GCL27" s="220"/>
      <c r="GCN27" s="216"/>
      <c r="GCO27" s="217"/>
      <c r="GCP27" s="218"/>
      <c r="GCQ27" s="218"/>
      <c r="GCR27" s="218"/>
      <c r="GCS27" s="218"/>
      <c r="GCT27" s="218"/>
      <c r="GCU27" s="218"/>
      <c r="GCV27" s="218"/>
      <c r="GCW27" s="218"/>
      <c r="GCX27" s="216"/>
      <c r="GCY27" s="219"/>
      <c r="GCZ27" s="220"/>
      <c r="GDA27" s="220"/>
      <c r="GDB27" s="220"/>
      <c r="GDC27" s="220"/>
      <c r="GDE27" s="216"/>
      <c r="GDF27" s="217"/>
      <c r="GDG27" s="218"/>
      <c r="GDH27" s="218"/>
      <c r="GDI27" s="218"/>
      <c r="GDJ27" s="218"/>
      <c r="GDK27" s="218"/>
      <c r="GDL27" s="218"/>
      <c r="GDM27" s="218"/>
      <c r="GDN27" s="218"/>
      <c r="GDO27" s="216"/>
      <c r="GDP27" s="219"/>
      <c r="GDQ27" s="220"/>
      <c r="GDR27" s="220"/>
      <c r="GDS27" s="220"/>
      <c r="GDT27" s="220"/>
      <c r="GDV27" s="216"/>
      <c r="GDW27" s="217"/>
      <c r="GDX27" s="218"/>
      <c r="GDY27" s="218"/>
      <c r="GDZ27" s="218"/>
      <c r="GEA27" s="218"/>
      <c r="GEB27" s="218"/>
      <c r="GEC27" s="218"/>
      <c r="GED27" s="218"/>
      <c r="GEE27" s="218"/>
      <c r="GEF27" s="216"/>
      <c r="GEG27" s="219"/>
      <c r="GEH27" s="220"/>
      <c r="GEI27" s="220"/>
      <c r="GEJ27" s="220"/>
      <c r="GEK27" s="220"/>
      <c r="GEM27" s="216"/>
      <c r="GEN27" s="217"/>
      <c r="GEO27" s="218"/>
      <c r="GEP27" s="218"/>
      <c r="GEQ27" s="218"/>
      <c r="GER27" s="218"/>
      <c r="GES27" s="218"/>
      <c r="GET27" s="218"/>
      <c r="GEU27" s="218"/>
      <c r="GEV27" s="218"/>
      <c r="GEW27" s="216"/>
      <c r="GEX27" s="219"/>
      <c r="GEY27" s="220"/>
      <c r="GEZ27" s="220"/>
      <c r="GFA27" s="220"/>
      <c r="GFB27" s="220"/>
      <c r="GFD27" s="216"/>
      <c r="GFE27" s="217"/>
      <c r="GFF27" s="218"/>
      <c r="GFG27" s="218"/>
      <c r="GFH27" s="218"/>
      <c r="GFI27" s="218"/>
      <c r="GFJ27" s="218"/>
      <c r="GFK27" s="218"/>
      <c r="GFL27" s="218"/>
      <c r="GFM27" s="218"/>
      <c r="GFN27" s="216"/>
      <c r="GFO27" s="219"/>
      <c r="GFP27" s="220"/>
      <c r="GFQ27" s="220"/>
      <c r="GFR27" s="220"/>
      <c r="GFS27" s="220"/>
      <c r="GFU27" s="216"/>
      <c r="GFV27" s="217"/>
      <c r="GFW27" s="218"/>
      <c r="GFX27" s="218"/>
      <c r="GFY27" s="218"/>
      <c r="GFZ27" s="218"/>
      <c r="GGA27" s="218"/>
      <c r="GGB27" s="218"/>
      <c r="GGC27" s="218"/>
      <c r="GGD27" s="218"/>
      <c r="GGE27" s="216"/>
      <c r="GGF27" s="219"/>
      <c r="GGG27" s="220"/>
      <c r="GGH27" s="220"/>
      <c r="GGI27" s="220"/>
      <c r="GGJ27" s="220"/>
      <c r="GGL27" s="216"/>
      <c r="GGM27" s="217"/>
      <c r="GGN27" s="218"/>
      <c r="GGO27" s="218"/>
      <c r="GGP27" s="218"/>
      <c r="GGQ27" s="218"/>
      <c r="GGR27" s="218"/>
      <c r="GGS27" s="218"/>
      <c r="GGT27" s="218"/>
      <c r="GGU27" s="218"/>
      <c r="GGV27" s="216"/>
      <c r="GGW27" s="219"/>
      <c r="GGX27" s="220"/>
      <c r="GGY27" s="220"/>
      <c r="GGZ27" s="220"/>
      <c r="GHA27" s="220"/>
      <c r="GHC27" s="216"/>
      <c r="GHD27" s="217"/>
      <c r="GHE27" s="218"/>
      <c r="GHF27" s="218"/>
      <c r="GHG27" s="218"/>
      <c r="GHH27" s="218"/>
      <c r="GHI27" s="218"/>
      <c r="GHJ27" s="218"/>
      <c r="GHK27" s="218"/>
      <c r="GHL27" s="218"/>
      <c r="GHM27" s="216"/>
      <c r="GHN27" s="219"/>
      <c r="GHO27" s="220"/>
      <c r="GHP27" s="220"/>
      <c r="GHQ27" s="220"/>
      <c r="GHR27" s="220"/>
      <c r="GHT27" s="216"/>
      <c r="GHU27" s="217"/>
      <c r="GHV27" s="218"/>
      <c r="GHW27" s="218"/>
      <c r="GHX27" s="218"/>
      <c r="GHY27" s="218"/>
      <c r="GHZ27" s="218"/>
      <c r="GIA27" s="218"/>
      <c r="GIB27" s="218"/>
      <c r="GIC27" s="218"/>
      <c r="GID27" s="216"/>
      <c r="GIE27" s="219"/>
      <c r="GIF27" s="220"/>
      <c r="GIG27" s="220"/>
      <c r="GIH27" s="220"/>
      <c r="GII27" s="220"/>
      <c r="GIK27" s="216"/>
      <c r="GIL27" s="217"/>
      <c r="GIM27" s="218"/>
      <c r="GIN27" s="218"/>
      <c r="GIO27" s="218"/>
      <c r="GIP27" s="218"/>
      <c r="GIQ27" s="218"/>
      <c r="GIR27" s="218"/>
      <c r="GIS27" s="218"/>
      <c r="GIT27" s="218"/>
      <c r="GIU27" s="216"/>
      <c r="GIV27" s="219"/>
      <c r="GIW27" s="220"/>
      <c r="GIX27" s="220"/>
      <c r="GIY27" s="220"/>
      <c r="GIZ27" s="220"/>
      <c r="GJB27" s="216"/>
      <c r="GJC27" s="217"/>
      <c r="GJD27" s="218"/>
      <c r="GJE27" s="218"/>
      <c r="GJF27" s="218"/>
      <c r="GJG27" s="218"/>
      <c r="GJH27" s="218"/>
      <c r="GJI27" s="218"/>
      <c r="GJJ27" s="218"/>
      <c r="GJK27" s="218"/>
      <c r="GJL27" s="216"/>
      <c r="GJM27" s="219"/>
      <c r="GJN27" s="220"/>
      <c r="GJO27" s="220"/>
      <c r="GJP27" s="220"/>
      <c r="GJQ27" s="220"/>
      <c r="GJS27" s="216"/>
      <c r="GJT27" s="217"/>
      <c r="GJU27" s="218"/>
      <c r="GJV27" s="218"/>
      <c r="GJW27" s="218"/>
      <c r="GJX27" s="218"/>
      <c r="GJY27" s="218"/>
      <c r="GJZ27" s="218"/>
      <c r="GKA27" s="218"/>
      <c r="GKB27" s="218"/>
      <c r="GKC27" s="216"/>
      <c r="GKD27" s="219"/>
      <c r="GKE27" s="220"/>
      <c r="GKF27" s="220"/>
      <c r="GKG27" s="220"/>
      <c r="GKH27" s="220"/>
      <c r="GKJ27" s="216"/>
      <c r="GKK27" s="217"/>
      <c r="GKL27" s="218"/>
      <c r="GKM27" s="218"/>
      <c r="GKN27" s="218"/>
      <c r="GKO27" s="218"/>
      <c r="GKP27" s="218"/>
      <c r="GKQ27" s="218"/>
      <c r="GKR27" s="218"/>
      <c r="GKS27" s="218"/>
      <c r="GKT27" s="216"/>
      <c r="GKU27" s="219"/>
      <c r="GKV27" s="220"/>
      <c r="GKW27" s="220"/>
      <c r="GKX27" s="220"/>
      <c r="GKY27" s="220"/>
      <c r="GLA27" s="216"/>
      <c r="GLB27" s="217"/>
      <c r="GLC27" s="218"/>
      <c r="GLD27" s="218"/>
      <c r="GLE27" s="218"/>
      <c r="GLF27" s="218"/>
      <c r="GLG27" s="218"/>
      <c r="GLH27" s="218"/>
      <c r="GLI27" s="218"/>
      <c r="GLJ27" s="218"/>
      <c r="GLK27" s="216"/>
      <c r="GLL27" s="219"/>
      <c r="GLM27" s="220"/>
      <c r="GLN27" s="220"/>
      <c r="GLO27" s="220"/>
      <c r="GLP27" s="220"/>
      <c r="GLR27" s="216"/>
      <c r="GLS27" s="217"/>
      <c r="GLT27" s="218"/>
      <c r="GLU27" s="218"/>
      <c r="GLV27" s="218"/>
      <c r="GLW27" s="218"/>
      <c r="GLX27" s="218"/>
      <c r="GLY27" s="218"/>
      <c r="GLZ27" s="218"/>
      <c r="GMA27" s="218"/>
      <c r="GMB27" s="216"/>
      <c r="GMC27" s="219"/>
      <c r="GMD27" s="220"/>
      <c r="GME27" s="220"/>
      <c r="GMF27" s="220"/>
      <c r="GMG27" s="220"/>
      <c r="GMI27" s="216"/>
      <c r="GMJ27" s="217"/>
      <c r="GMK27" s="218"/>
      <c r="GML27" s="218"/>
      <c r="GMM27" s="218"/>
      <c r="GMN27" s="218"/>
      <c r="GMO27" s="218"/>
      <c r="GMP27" s="218"/>
      <c r="GMQ27" s="218"/>
      <c r="GMR27" s="218"/>
      <c r="GMS27" s="216"/>
      <c r="GMT27" s="219"/>
      <c r="GMU27" s="220"/>
      <c r="GMV27" s="220"/>
      <c r="GMW27" s="220"/>
      <c r="GMX27" s="220"/>
      <c r="GMZ27" s="216"/>
      <c r="GNA27" s="217"/>
      <c r="GNB27" s="218"/>
      <c r="GNC27" s="218"/>
      <c r="GND27" s="218"/>
      <c r="GNE27" s="218"/>
      <c r="GNF27" s="218"/>
      <c r="GNG27" s="218"/>
      <c r="GNH27" s="218"/>
      <c r="GNI27" s="218"/>
      <c r="GNJ27" s="216"/>
      <c r="GNK27" s="219"/>
      <c r="GNL27" s="220"/>
      <c r="GNM27" s="220"/>
      <c r="GNN27" s="220"/>
      <c r="GNO27" s="220"/>
      <c r="GNQ27" s="216"/>
      <c r="GNR27" s="217"/>
      <c r="GNS27" s="218"/>
      <c r="GNT27" s="218"/>
      <c r="GNU27" s="218"/>
      <c r="GNV27" s="218"/>
      <c r="GNW27" s="218"/>
      <c r="GNX27" s="218"/>
      <c r="GNY27" s="218"/>
      <c r="GNZ27" s="218"/>
      <c r="GOA27" s="216"/>
      <c r="GOB27" s="219"/>
      <c r="GOC27" s="220"/>
      <c r="GOD27" s="220"/>
      <c r="GOE27" s="220"/>
      <c r="GOF27" s="220"/>
      <c r="GOH27" s="216"/>
      <c r="GOI27" s="217"/>
      <c r="GOJ27" s="218"/>
      <c r="GOK27" s="218"/>
      <c r="GOL27" s="218"/>
      <c r="GOM27" s="218"/>
      <c r="GON27" s="218"/>
      <c r="GOO27" s="218"/>
      <c r="GOP27" s="218"/>
      <c r="GOQ27" s="218"/>
      <c r="GOR27" s="216"/>
      <c r="GOS27" s="219"/>
      <c r="GOT27" s="220"/>
      <c r="GOU27" s="220"/>
      <c r="GOV27" s="220"/>
      <c r="GOW27" s="220"/>
      <c r="GOY27" s="216"/>
      <c r="GOZ27" s="217"/>
      <c r="GPA27" s="218"/>
      <c r="GPB27" s="218"/>
      <c r="GPC27" s="218"/>
      <c r="GPD27" s="218"/>
      <c r="GPE27" s="218"/>
      <c r="GPF27" s="218"/>
      <c r="GPG27" s="218"/>
      <c r="GPH27" s="218"/>
      <c r="GPI27" s="216"/>
      <c r="GPJ27" s="219"/>
      <c r="GPK27" s="220"/>
      <c r="GPL27" s="220"/>
      <c r="GPM27" s="220"/>
      <c r="GPN27" s="220"/>
      <c r="GPP27" s="216"/>
      <c r="GPQ27" s="217"/>
      <c r="GPR27" s="218"/>
      <c r="GPS27" s="218"/>
      <c r="GPT27" s="218"/>
      <c r="GPU27" s="218"/>
      <c r="GPV27" s="218"/>
      <c r="GPW27" s="218"/>
      <c r="GPX27" s="218"/>
      <c r="GPY27" s="218"/>
      <c r="GPZ27" s="216"/>
      <c r="GQA27" s="219"/>
      <c r="GQB27" s="220"/>
      <c r="GQC27" s="220"/>
      <c r="GQD27" s="220"/>
      <c r="GQE27" s="220"/>
      <c r="GQG27" s="216"/>
      <c r="GQH27" s="217"/>
      <c r="GQI27" s="218"/>
      <c r="GQJ27" s="218"/>
      <c r="GQK27" s="218"/>
      <c r="GQL27" s="218"/>
      <c r="GQM27" s="218"/>
      <c r="GQN27" s="218"/>
      <c r="GQO27" s="218"/>
      <c r="GQP27" s="218"/>
      <c r="GQQ27" s="216"/>
      <c r="GQR27" s="219"/>
      <c r="GQS27" s="220"/>
      <c r="GQT27" s="220"/>
      <c r="GQU27" s="220"/>
      <c r="GQV27" s="220"/>
      <c r="GQX27" s="216"/>
      <c r="GQY27" s="217"/>
      <c r="GQZ27" s="218"/>
      <c r="GRA27" s="218"/>
      <c r="GRB27" s="218"/>
      <c r="GRC27" s="218"/>
      <c r="GRD27" s="218"/>
      <c r="GRE27" s="218"/>
      <c r="GRF27" s="218"/>
      <c r="GRG27" s="218"/>
      <c r="GRH27" s="216"/>
      <c r="GRI27" s="219"/>
      <c r="GRJ27" s="220"/>
      <c r="GRK27" s="220"/>
      <c r="GRL27" s="220"/>
      <c r="GRM27" s="220"/>
      <c r="GRO27" s="216"/>
      <c r="GRP27" s="217"/>
      <c r="GRQ27" s="218"/>
      <c r="GRR27" s="218"/>
      <c r="GRS27" s="218"/>
      <c r="GRT27" s="218"/>
      <c r="GRU27" s="218"/>
      <c r="GRV27" s="218"/>
      <c r="GRW27" s="218"/>
      <c r="GRX27" s="218"/>
      <c r="GRY27" s="216"/>
      <c r="GRZ27" s="219"/>
      <c r="GSA27" s="220"/>
      <c r="GSB27" s="220"/>
      <c r="GSC27" s="220"/>
      <c r="GSD27" s="220"/>
      <c r="GSF27" s="216"/>
      <c r="GSG27" s="217"/>
      <c r="GSH27" s="218"/>
      <c r="GSI27" s="218"/>
      <c r="GSJ27" s="218"/>
      <c r="GSK27" s="218"/>
      <c r="GSL27" s="218"/>
      <c r="GSM27" s="218"/>
      <c r="GSN27" s="218"/>
      <c r="GSO27" s="218"/>
      <c r="GSP27" s="216"/>
      <c r="GSQ27" s="219"/>
      <c r="GSR27" s="220"/>
      <c r="GSS27" s="220"/>
      <c r="GST27" s="220"/>
      <c r="GSU27" s="220"/>
      <c r="GSW27" s="216"/>
      <c r="GSX27" s="217"/>
      <c r="GSY27" s="218"/>
      <c r="GSZ27" s="218"/>
      <c r="GTA27" s="218"/>
      <c r="GTB27" s="218"/>
      <c r="GTC27" s="218"/>
      <c r="GTD27" s="218"/>
      <c r="GTE27" s="218"/>
      <c r="GTF27" s="218"/>
      <c r="GTG27" s="216"/>
      <c r="GTH27" s="219"/>
      <c r="GTI27" s="220"/>
      <c r="GTJ27" s="220"/>
      <c r="GTK27" s="220"/>
      <c r="GTL27" s="220"/>
      <c r="GTN27" s="216"/>
      <c r="GTO27" s="217"/>
      <c r="GTP27" s="218"/>
      <c r="GTQ27" s="218"/>
      <c r="GTR27" s="218"/>
      <c r="GTS27" s="218"/>
      <c r="GTT27" s="218"/>
      <c r="GTU27" s="218"/>
      <c r="GTV27" s="218"/>
      <c r="GTW27" s="218"/>
      <c r="GTX27" s="216"/>
      <c r="GTY27" s="219"/>
      <c r="GTZ27" s="220"/>
      <c r="GUA27" s="220"/>
      <c r="GUB27" s="220"/>
      <c r="GUC27" s="220"/>
      <c r="GUE27" s="216"/>
      <c r="GUF27" s="217"/>
      <c r="GUG27" s="218"/>
      <c r="GUH27" s="218"/>
      <c r="GUI27" s="218"/>
      <c r="GUJ27" s="218"/>
      <c r="GUK27" s="218"/>
      <c r="GUL27" s="218"/>
      <c r="GUM27" s="218"/>
      <c r="GUN27" s="218"/>
      <c r="GUO27" s="216"/>
      <c r="GUP27" s="219"/>
      <c r="GUQ27" s="220"/>
      <c r="GUR27" s="220"/>
      <c r="GUS27" s="220"/>
      <c r="GUT27" s="220"/>
      <c r="GUV27" s="216"/>
      <c r="GUW27" s="217"/>
      <c r="GUX27" s="218"/>
      <c r="GUY27" s="218"/>
      <c r="GUZ27" s="218"/>
      <c r="GVA27" s="218"/>
      <c r="GVB27" s="218"/>
      <c r="GVC27" s="218"/>
      <c r="GVD27" s="218"/>
      <c r="GVE27" s="218"/>
      <c r="GVF27" s="216"/>
      <c r="GVG27" s="219"/>
      <c r="GVH27" s="220"/>
      <c r="GVI27" s="220"/>
      <c r="GVJ27" s="220"/>
      <c r="GVK27" s="220"/>
      <c r="GVM27" s="216"/>
      <c r="GVN27" s="217"/>
      <c r="GVO27" s="218"/>
      <c r="GVP27" s="218"/>
      <c r="GVQ27" s="218"/>
      <c r="GVR27" s="218"/>
      <c r="GVS27" s="218"/>
      <c r="GVT27" s="218"/>
      <c r="GVU27" s="218"/>
      <c r="GVV27" s="218"/>
      <c r="GVW27" s="216"/>
      <c r="GVX27" s="219"/>
      <c r="GVY27" s="220"/>
      <c r="GVZ27" s="220"/>
      <c r="GWA27" s="220"/>
      <c r="GWB27" s="220"/>
      <c r="GWD27" s="216"/>
      <c r="GWE27" s="217"/>
      <c r="GWF27" s="218"/>
      <c r="GWG27" s="218"/>
      <c r="GWH27" s="218"/>
      <c r="GWI27" s="218"/>
      <c r="GWJ27" s="218"/>
      <c r="GWK27" s="218"/>
      <c r="GWL27" s="218"/>
      <c r="GWM27" s="218"/>
      <c r="GWN27" s="216"/>
      <c r="GWO27" s="219"/>
      <c r="GWP27" s="220"/>
      <c r="GWQ27" s="220"/>
      <c r="GWR27" s="220"/>
      <c r="GWS27" s="220"/>
      <c r="GWU27" s="216"/>
      <c r="GWV27" s="217"/>
      <c r="GWW27" s="218"/>
      <c r="GWX27" s="218"/>
      <c r="GWY27" s="218"/>
      <c r="GWZ27" s="218"/>
      <c r="GXA27" s="218"/>
      <c r="GXB27" s="218"/>
      <c r="GXC27" s="218"/>
      <c r="GXD27" s="218"/>
      <c r="GXE27" s="216"/>
      <c r="GXF27" s="219"/>
      <c r="GXG27" s="220"/>
      <c r="GXH27" s="220"/>
      <c r="GXI27" s="220"/>
      <c r="GXJ27" s="220"/>
      <c r="GXL27" s="216"/>
      <c r="GXM27" s="217"/>
      <c r="GXN27" s="218"/>
      <c r="GXO27" s="218"/>
      <c r="GXP27" s="218"/>
      <c r="GXQ27" s="218"/>
      <c r="GXR27" s="218"/>
      <c r="GXS27" s="218"/>
      <c r="GXT27" s="218"/>
      <c r="GXU27" s="218"/>
      <c r="GXV27" s="216"/>
      <c r="GXW27" s="219"/>
      <c r="GXX27" s="220"/>
      <c r="GXY27" s="220"/>
      <c r="GXZ27" s="220"/>
      <c r="GYA27" s="220"/>
      <c r="GYC27" s="216"/>
      <c r="GYD27" s="217"/>
      <c r="GYE27" s="218"/>
      <c r="GYF27" s="218"/>
      <c r="GYG27" s="218"/>
      <c r="GYH27" s="218"/>
      <c r="GYI27" s="218"/>
      <c r="GYJ27" s="218"/>
      <c r="GYK27" s="218"/>
      <c r="GYL27" s="218"/>
      <c r="GYM27" s="216"/>
      <c r="GYN27" s="219"/>
      <c r="GYO27" s="220"/>
      <c r="GYP27" s="220"/>
      <c r="GYQ27" s="220"/>
      <c r="GYR27" s="220"/>
      <c r="GYT27" s="216"/>
      <c r="GYU27" s="217"/>
      <c r="GYV27" s="218"/>
      <c r="GYW27" s="218"/>
      <c r="GYX27" s="218"/>
      <c r="GYY27" s="218"/>
      <c r="GYZ27" s="218"/>
      <c r="GZA27" s="218"/>
      <c r="GZB27" s="218"/>
      <c r="GZC27" s="218"/>
      <c r="GZD27" s="216"/>
      <c r="GZE27" s="219"/>
      <c r="GZF27" s="220"/>
      <c r="GZG27" s="220"/>
      <c r="GZH27" s="220"/>
      <c r="GZI27" s="220"/>
      <c r="GZK27" s="216"/>
      <c r="GZL27" s="217"/>
      <c r="GZM27" s="218"/>
      <c r="GZN27" s="218"/>
      <c r="GZO27" s="218"/>
      <c r="GZP27" s="218"/>
      <c r="GZQ27" s="218"/>
      <c r="GZR27" s="218"/>
      <c r="GZS27" s="218"/>
      <c r="GZT27" s="218"/>
      <c r="GZU27" s="216"/>
      <c r="GZV27" s="219"/>
      <c r="GZW27" s="220"/>
      <c r="GZX27" s="220"/>
      <c r="GZY27" s="220"/>
      <c r="GZZ27" s="220"/>
      <c r="HAB27" s="216"/>
      <c r="HAC27" s="217"/>
      <c r="HAD27" s="218"/>
      <c r="HAE27" s="218"/>
      <c r="HAF27" s="218"/>
      <c r="HAG27" s="218"/>
      <c r="HAH27" s="218"/>
      <c r="HAI27" s="218"/>
      <c r="HAJ27" s="218"/>
      <c r="HAK27" s="218"/>
      <c r="HAL27" s="216"/>
      <c r="HAM27" s="219"/>
      <c r="HAN27" s="220"/>
      <c r="HAO27" s="220"/>
      <c r="HAP27" s="220"/>
      <c r="HAQ27" s="220"/>
      <c r="HAS27" s="216"/>
      <c r="HAT27" s="217"/>
      <c r="HAU27" s="218"/>
      <c r="HAV27" s="218"/>
      <c r="HAW27" s="218"/>
      <c r="HAX27" s="218"/>
      <c r="HAY27" s="218"/>
      <c r="HAZ27" s="218"/>
      <c r="HBA27" s="218"/>
      <c r="HBB27" s="218"/>
      <c r="HBC27" s="216"/>
      <c r="HBD27" s="219"/>
      <c r="HBE27" s="220"/>
      <c r="HBF27" s="220"/>
      <c r="HBG27" s="220"/>
      <c r="HBH27" s="220"/>
      <c r="HBJ27" s="216"/>
      <c r="HBK27" s="217"/>
      <c r="HBL27" s="218"/>
      <c r="HBM27" s="218"/>
      <c r="HBN27" s="218"/>
      <c r="HBO27" s="218"/>
      <c r="HBP27" s="218"/>
      <c r="HBQ27" s="218"/>
      <c r="HBR27" s="218"/>
      <c r="HBS27" s="218"/>
      <c r="HBT27" s="216"/>
      <c r="HBU27" s="219"/>
      <c r="HBV27" s="220"/>
      <c r="HBW27" s="220"/>
      <c r="HBX27" s="220"/>
      <c r="HBY27" s="220"/>
      <c r="HCA27" s="216"/>
      <c r="HCB27" s="217"/>
      <c r="HCC27" s="218"/>
      <c r="HCD27" s="218"/>
      <c r="HCE27" s="218"/>
      <c r="HCF27" s="218"/>
      <c r="HCG27" s="218"/>
      <c r="HCH27" s="218"/>
      <c r="HCI27" s="218"/>
      <c r="HCJ27" s="218"/>
      <c r="HCK27" s="216"/>
      <c r="HCL27" s="219"/>
      <c r="HCM27" s="220"/>
      <c r="HCN27" s="220"/>
      <c r="HCO27" s="220"/>
      <c r="HCP27" s="220"/>
      <c r="HCR27" s="216"/>
      <c r="HCS27" s="217"/>
      <c r="HCT27" s="218"/>
      <c r="HCU27" s="218"/>
      <c r="HCV27" s="218"/>
      <c r="HCW27" s="218"/>
      <c r="HCX27" s="218"/>
      <c r="HCY27" s="218"/>
      <c r="HCZ27" s="218"/>
      <c r="HDA27" s="218"/>
      <c r="HDB27" s="216"/>
      <c r="HDC27" s="219"/>
      <c r="HDD27" s="220"/>
      <c r="HDE27" s="220"/>
      <c r="HDF27" s="220"/>
      <c r="HDG27" s="220"/>
      <c r="HDI27" s="216"/>
      <c r="HDJ27" s="217"/>
      <c r="HDK27" s="218"/>
      <c r="HDL27" s="218"/>
      <c r="HDM27" s="218"/>
      <c r="HDN27" s="218"/>
      <c r="HDO27" s="218"/>
      <c r="HDP27" s="218"/>
      <c r="HDQ27" s="218"/>
      <c r="HDR27" s="218"/>
      <c r="HDS27" s="216"/>
      <c r="HDT27" s="219"/>
      <c r="HDU27" s="220"/>
      <c r="HDV27" s="220"/>
      <c r="HDW27" s="220"/>
      <c r="HDX27" s="220"/>
      <c r="HDZ27" s="216"/>
      <c r="HEA27" s="217"/>
      <c r="HEB27" s="218"/>
      <c r="HEC27" s="218"/>
      <c r="HED27" s="218"/>
      <c r="HEE27" s="218"/>
      <c r="HEF27" s="218"/>
      <c r="HEG27" s="218"/>
      <c r="HEH27" s="218"/>
      <c r="HEI27" s="218"/>
      <c r="HEJ27" s="216"/>
      <c r="HEK27" s="219"/>
      <c r="HEL27" s="220"/>
      <c r="HEM27" s="220"/>
      <c r="HEN27" s="220"/>
      <c r="HEO27" s="220"/>
      <c r="HEQ27" s="216"/>
      <c r="HER27" s="217"/>
      <c r="HES27" s="218"/>
      <c r="HET27" s="218"/>
      <c r="HEU27" s="218"/>
      <c r="HEV27" s="218"/>
      <c r="HEW27" s="218"/>
      <c r="HEX27" s="218"/>
      <c r="HEY27" s="218"/>
      <c r="HEZ27" s="218"/>
      <c r="HFA27" s="216"/>
      <c r="HFB27" s="219"/>
      <c r="HFC27" s="220"/>
      <c r="HFD27" s="220"/>
      <c r="HFE27" s="220"/>
      <c r="HFF27" s="220"/>
      <c r="HFH27" s="216"/>
      <c r="HFI27" s="217"/>
      <c r="HFJ27" s="218"/>
      <c r="HFK27" s="218"/>
      <c r="HFL27" s="218"/>
      <c r="HFM27" s="218"/>
      <c r="HFN27" s="218"/>
      <c r="HFO27" s="218"/>
      <c r="HFP27" s="218"/>
      <c r="HFQ27" s="218"/>
      <c r="HFR27" s="216"/>
      <c r="HFS27" s="219"/>
      <c r="HFT27" s="220"/>
      <c r="HFU27" s="220"/>
      <c r="HFV27" s="220"/>
      <c r="HFW27" s="220"/>
      <c r="HFY27" s="216"/>
      <c r="HFZ27" s="217"/>
      <c r="HGA27" s="218"/>
      <c r="HGB27" s="218"/>
      <c r="HGC27" s="218"/>
      <c r="HGD27" s="218"/>
      <c r="HGE27" s="218"/>
      <c r="HGF27" s="218"/>
      <c r="HGG27" s="218"/>
      <c r="HGH27" s="218"/>
      <c r="HGI27" s="216"/>
      <c r="HGJ27" s="219"/>
      <c r="HGK27" s="220"/>
      <c r="HGL27" s="220"/>
      <c r="HGM27" s="220"/>
      <c r="HGN27" s="220"/>
      <c r="HGP27" s="216"/>
      <c r="HGQ27" s="217"/>
      <c r="HGR27" s="218"/>
      <c r="HGS27" s="218"/>
      <c r="HGT27" s="218"/>
      <c r="HGU27" s="218"/>
      <c r="HGV27" s="218"/>
      <c r="HGW27" s="218"/>
      <c r="HGX27" s="218"/>
      <c r="HGY27" s="218"/>
      <c r="HGZ27" s="216"/>
      <c r="HHA27" s="219"/>
      <c r="HHB27" s="220"/>
      <c r="HHC27" s="220"/>
      <c r="HHD27" s="220"/>
      <c r="HHE27" s="220"/>
      <c r="HHG27" s="216"/>
      <c r="HHH27" s="217"/>
      <c r="HHI27" s="218"/>
      <c r="HHJ27" s="218"/>
      <c r="HHK27" s="218"/>
      <c r="HHL27" s="218"/>
      <c r="HHM27" s="218"/>
      <c r="HHN27" s="218"/>
      <c r="HHO27" s="218"/>
      <c r="HHP27" s="218"/>
      <c r="HHQ27" s="216"/>
      <c r="HHR27" s="219"/>
      <c r="HHS27" s="220"/>
      <c r="HHT27" s="220"/>
      <c r="HHU27" s="220"/>
      <c r="HHV27" s="220"/>
      <c r="HHX27" s="216"/>
      <c r="HHY27" s="217"/>
      <c r="HHZ27" s="218"/>
      <c r="HIA27" s="218"/>
      <c r="HIB27" s="218"/>
      <c r="HIC27" s="218"/>
      <c r="HID27" s="218"/>
      <c r="HIE27" s="218"/>
      <c r="HIF27" s="218"/>
      <c r="HIG27" s="218"/>
      <c r="HIH27" s="216"/>
      <c r="HII27" s="219"/>
      <c r="HIJ27" s="220"/>
      <c r="HIK27" s="220"/>
      <c r="HIL27" s="220"/>
      <c r="HIM27" s="220"/>
      <c r="HIO27" s="216"/>
      <c r="HIP27" s="217"/>
      <c r="HIQ27" s="218"/>
      <c r="HIR27" s="218"/>
      <c r="HIS27" s="218"/>
      <c r="HIT27" s="218"/>
      <c r="HIU27" s="218"/>
      <c r="HIV27" s="218"/>
      <c r="HIW27" s="218"/>
      <c r="HIX27" s="218"/>
      <c r="HIY27" s="216"/>
      <c r="HIZ27" s="219"/>
      <c r="HJA27" s="220"/>
      <c r="HJB27" s="220"/>
      <c r="HJC27" s="220"/>
      <c r="HJD27" s="220"/>
      <c r="HJF27" s="216"/>
      <c r="HJG27" s="217"/>
      <c r="HJH27" s="218"/>
      <c r="HJI27" s="218"/>
      <c r="HJJ27" s="218"/>
      <c r="HJK27" s="218"/>
      <c r="HJL27" s="218"/>
      <c r="HJM27" s="218"/>
      <c r="HJN27" s="218"/>
      <c r="HJO27" s="218"/>
      <c r="HJP27" s="216"/>
      <c r="HJQ27" s="219"/>
      <c r="HJR27" s="220"/>
      <c r="HJS27" s="220"/>
      <c r="HJT27" s="220"/>
      <c r="HJU27" s="220"/>
      <c r="HJW27" s="216"/>
      <c r="HJX27" s="217"/>
      <c r="HJY27" s="218"/>
      <c r="HJZ27" s="218"/>
      <c r="HKA27" s="218"/>
      <c r="HKB27" s="218"/>
      <c r="HKC27" s="218"/>
      <c r="HKD27" s="218"/>
      <c r="HKE27" s="218"/>
      <c r="HKF27" s="218"/>
      <c r="HKG27" s="216"/>
      <c r="HKH27" s="219"/>
      <c r="HKI27" s="220"/>
      <c r="HKJ27" s="220"/>
      <c r="HKK27" s="220"/>
      <c r="HKL27" s="220"/>
      <c r="HKN27" s="216"/>
      <c r="HKO27" s="217"/>
      <c r="HKP27" s="218"/>
      <c r="HKQ27" s="218"/>
      <c r="HKR27" s="218"/>
      <c r="HKS27" s="218"/>
      <c r="HKT27" s="218"/>
      <c r="HKU27" s="218"/>
      <c r="HKV27" s="218"/>
      <c r="HKW27" s="218"/>
      <c r="HKX27" s="216"/>
      <c r="HKY27" s="219"/>
      <c r="HKZ27" s="220"/>
      <c r="HLA27" s="220"/>
      <c r="HLB27" s="220"/>
      <c r="HLC27" s="220"/>
      <c r="HLE27" s="216"/>
      <c r="HLF27" s="217"/>
      <c r="HLG27" s="218"/>
      <c r="HLH27" s="218"/>
      <c r="HLI27" s="218"/>
      <c r="HLJ27" s="218"/>
      <c r="HLK27" s="218"/>
      <c r="HLL27" s="218"/>
      <c r="HLM27" s="218"/>
      <c r="HLN27" s="218"/>
      <c r="HLO27" s="216"/>
      <c r="HLP27" s="219"/>
      <c r="HLQ27" s="220"/>
      <c r="HLR27" s="220"/>
      <c r="HLS27" s="220"/>
      <c r="HLT27" s="220"/>
      <c r="HLV27" s="216"/>
      <c r="HLW27" s="217"/>
      <c r="HLX27" s="218"/>
      <c r="HLY27" s="218"/>
      <c r="HLZ27" s="218"/>
      <c r="HMA27" s="218"/>
      <c r="HMB27" s="218"/>
      <c r="HMC27" s="218"/>
      <c r="HMD27" s="218"/>
      <c r="HME27" s="218"/>
      <c r="HMF27" s="216"/>
      <c r="HMG27" s="219"/>
      <c r="HMH27" s="220"/>
      <c r="HMI27" s="220"/>
      <c r="HMJ27" s="220"/>
      <c r="HMK27" s="220"/>
      <c r="HMM27" s="216"/>
      <c r="HMN27" s="217"/>
      <c r="HMO27" s="218"/>
      <c r="HMP27" s="218"/>
      <c r="HMQ27" s="218"/>
      <c r="HMR27" s="218"/>
      <c r="HMS27" s="218"/>
      <c r="HMT27" s="218"/>
      <c r="HMU27" s="218"/>
      <c r="HMV27" s="218"/>
      <c r="HMW27" s="216"/>
      <c r="HMX27" s="219"/>
      <c r="HMY27" s="220"/>
      <c r="HMZ27" s="220"/>
      <c r="HNA27" s="220"/>
      <c r="HNB27" s="220"/>
      <c r="HND27" s="216"/>
      <c r="HNE27" s="217"/>
      <c r="HNF27" s="218"/>
      <c r="HNG27" s="218"/>
      <c r="HNH27" s="218"/>
      <c r="HNI27" s="218"/>
      <c r="HNJ27" s="218"/>
      <c r="HNK27" s="218"/>
      <c r="HNL27" s="218"/>
      <c r="HNM27" s="218"/>
      <c r="HNN27" s="216"/>
      <c r="HNO27" s="219"/>
      <c r="HNP27" s="220"/>
      <c r="HNQ27" s="220"/>
      <c r="HNR27" s="220"/>
      <c r="HNS27" s="220"/>
      <c r="HNU27" s="216"/>
      <c r="HNV27" s="217"/>
      <c r="HNW27" s="218"/>
      <c r="HNX27" s="218"/>
      <c r="HNY27" s="218"/>
      <c r="HNZ27" s="218"/>
      <c r="HOA27" s="218"/>
      <c r="HOB27" s="218"/>
      <c r="HOC27" s="218"/>
      <c r="HOD27" s="218"/>
      <c r="HOE27" s="216"/>
      <c r="HOF27" s="219"/>
      <c r="HOG27" s="220"/>
      <c r="HOH27" s="220"/>
      <c r="HOI27" s="220"/>
      <c r="HOJ27" s="220"/>
      <c r="HOL27" s="216"/>
      <c r="HOM27" s="217"/>
      <c r="HON27" s="218"/>
      <c r="HOO27" s="218"/>
      <c r="HOP27" s="218"/>
      <c r="HOQ27" s="218"/>
      <c r="HOR27" s="218"/>
      <c r="HOS27" s="218"/>
      <c r="HOT27" s="218"/>
      <c r="HOU27" s="218"/>
      <c r="HOV27" s="216"/>
      <c r="HOW27" s="219"/>
      <c r="HOX27" s="220"/>
      <c r="HOY27" s="220"/>
      <c r="HOZ27" s="220"/>
      <c r="HPA27" s="220"/>
      <c r="HPC27" s="216"/>
      <c r="HPD27" s="217"/>
      <c r="HPE27" s="218"/>
      <c r="HPF27" s="218"/>
      <c r="HPG27" s="218"/>
      <c r="HPH27" s="218"/>
      <c r="HPI27" s="218"/>
      <c r="HPJ27" s="218"/>
      <c r="HPK27" s="218"/>
      <c r="HPL27" s="218"/>
      <c r="HPM27" s="216"/>
      <c r="HPN27" s="219"/>
      <c r="HPO27" s="220"/>
      <c r="HPP27" s="220"/>
      <c r="HPQ27" s="220"/>
      <c r="HPR27" s="220"/>
      <c r="HPT27" s="216"/>
      <c r="HPU27" s="217"/>
      <c r="HPV27" s="218"/>
      <c r="HPW27" s="218"/>
      <c r="HPX27" s="218"/>
      <c r="HPY27" s="218"/>
      <c r="HPZ27" s="218"/>
      <c r="HQA27" s="218"/>
      <c r="HQB27" s="218"/>
      <c r="HQC27" s="218"/>
      <c r="HQD27" s="216"/>
      <c r="HQE27" s="219"/>
      <c r="HQF27" s="220"/>
      <c r="HQG27" s="220"/>
      <c r="HQH27" s="220"/>
      <c r="HQI27" s="220"/>
      <c r="HQK27" s="216"/>
      <c r="HQL27" s="217"/>
      <c r="HQM27" s="218"/>
      <c r="HQN27" s="218"/>
      <c r="HQO27" s="218"/>
      <c r="HQP27" s="218"/>
      <c r="HQQ27" s="218"/>
      <c r="HQR27" s="218"/>
      <c r="HQS27" s="218"/>
      <c r="HQT27" s="218"/>
      <c r="HQU27" s="216"/>
      <c r="HQV27" s="219"/>
      <c r="HQW27" s="220"/>
      <c r="HQX27" s="220"/>
      <c r="HQY27" s="220"/>
      <c r="HQZ27" s="220"/>
      <c r="HRB27" s="216"/>
      <c r="HRC27" s="217"/>
      <c r="HRD27" s="218"/>
      <c r="HRE27" s="218"/>
      <c r="HRF27" s="218"/>
      <c r="HRG27" s="218"/>
      <c r="HRH27" s="218"/>
      <c r="HRI27" s="218"/>
      <c r="HRJ27" s="218"/>
      <c r="HRK27" s="218"/>
      <c r="HRL27" s="216"/>
      <c r="HRM27" s="219"/>
      <c r="HRN27" s="220"/>
      <c r="HRO27" s="220"/>
      <c r="HRP27" s="220"/>
      <c r="HRQ27" s="220"/>
      <c r="HRS27" s="216"/>
      <c r="HRT27" s="217"/>
      <c r="HRU27" s="218"/>
      <c r="HRV27" s="218"/>
      <c r="HRW27" s="218"/>
      <c r="HRX27" s="218"/>
      <c r="HRY27" s="218"/>
      <c r="HRZ27" s="218"/>
      <c r="HSA27" s="218"/>
      <c r="HSB27" s="218"/>
      <c r="HSC27" s="216"/>
      <c r="HSD27" s="219"/>
      <c r="HSE27" s="220"/>
      <c r="HSF27" s="220"/>
      <c r="HSG27" s="220"/>
      <c r="HSH27" s="220"/>
      <c r="HSJ27" s="216"/>
      <c r="HSK27" s="217"/>
      <c r="HSL27" s="218"/>
      <c r="HSM27" s="218"/>
      <c r="HSN27" s="218"/>
      <c r="HSO27" s="218"/>
      <c r="HSP27" s="218"/>
      <c r="HSQ27" s="218"/>
      <c r="HSR27" s="218"/>
      <c r="HSS27" s="218"/>
      <c r="HST27" s="216"/>
      <c r="HSU27" s="219"/>
      <c r="HSV27" s="220"/>
      <c r="HSW27" s="220"/>
      <c r="HSX27" s="220"/>
      <c r="HSY27" s="220"/>
      <c r="HTA27" s="216"/>
      <c r="HTB27" s="217"/>
      <c r="HTC27" s="218"/>
      <c r="HTD27" s="218"/>
      <c r="HTE27" s="218"/>
      <c r="HTF27" s="218"/>
      <c r="HTG27" s="218"/>
      <c r="HTH27" s="218"/>
      <c r="HTI27" s="218"/>
      <c r="HTJ27" s="218"/>
      <c r="HTK27" s="216"/>
      <c r="HTL27" s="219"/>
      <c r="HTM27" s="220"/>
      <c r="HTN27" s="220"/>
      <c r="HTO27" s="220"/>
      <c r="HTP27" s="220"/>
      <c r="HTR27" s="216"/>
      <c r="HTS27" s="217"/>
      <c r="HTT27" s="218"/>
      <c r="HTU27" s="218"/>
      <c r="HTV27" s="218"/>
      <c r="HTW27" s="218"/>
      <c r="HTX27" s="218"/>
      <c r="HTY27" s="218"/>
      <c r="HTZ27" s="218"/>
      <c r="HUA27" s="218"/>
      <c r="HUB27" s="216"/>
      <c r="HUC27" s="219"/>
      <c r="HUD27" s="220"/>
      <c r="HUE27" s="220"/>
      <c r="HUF27" s="220"/>
      <c r="HUG27" s="220"/>
      <c r="HUI27" s="216"/>
      <c r="HUJ27" s="217"/>
      <c r="HUK27" s="218"/>
      <c r="HUL27" s="218"/>
      <c r="HUM27" s="218"/>
      <c r="HUN27" s="218"/>
      <c r="HUO27" s="218"/>
      <c r="HUP27" s="218"/>
      <c r="HUQ27" s="218"/>
      <c r="HUR27" s="218"/>
      <c r="HUS27" s="216"/>
      <c r="HUT27" s="219"/>
      <c r="HUU27" s="220"/>
      <c r="HUV27" s="220"/>
      <c r="HUW27" s="220"/>
      <c r="HUX27" s="220"/>
      <c r="HUZ27" s="216"/>
      <c r="HVA27" s="217"/>
      <c r="HVB27" s="218"/>
      <c r="HVC27" s="218"/>
      <c r="HVD27" s="218"/>
      <c r="HVE27" s="218"/>
      <c r="HVF27" s="218"/>
      <c r="HVG27" s="218"/>
      <c r="HVH27" s="218"/>
      <c r="HVI27" s="218"/>
      <c r="HVJ27" s="216"/>
      <c r="HVK27" s="219"/>
      <c r="HVL27" s="220"/>
      <c r="HVM27" s="220"/>
      <c r="HVN27" s="220"/>
      <c r="HVO27" s="220"/>
      <c r="HVQ27" s="216"/>
      <c r="HVR27" s="217"/>
      <c r="HVS27" s="218"/>
      <c r="HVT27" s="218"/>
      <c r="HVU27" s="218"/>
      <c r="HVV27" s="218"/>
      <c r="HVW27" s="218"/>
      <c r="HVX27" s="218"/>
      <c r="HVY27" s="218"/>
      <c r="HVZ27" s="218"/>
      <c r="HWA27" s="216"/>
      <c r="HWB27" s="219"/>
      <c r="HWC27" s="220"/>
      <c r="HWD27" s="220"/>
      <c r="HWE27" s="220"/>
      <c r="HWF27" s="220"/>
      <c r="HWH27" s="216"/>
      <c r="HWI27" s="217"/>
      <c r="HWJ27" s="218"/>
      <c r="HWK27" s="218"/>
      <c r="HWL27" s="218"/>
      <c r="HWM27" s="218"/>
      <c r="HWN27" s="218"/>
      <c r="HWO27" s="218"/>
      <c r="HWP27" s="218"/>
      <c r="HWQ27" s="218"/>
      <c r="HWR27" s="216"/>
      <c r="HWS27" s="219"/>
      <c r="HWT27" s="220"/>
      <c r="HWU27" s="220"/>
      <c r="HWV27" s="220"/>
      <c r="HWW27" s="220"/>
      <c r="HWY27" s="216"/>
      <c r="HWZ27" s="217"/>
      <c r="HXA27" s="218"/>
      <c r="HXB27" s="218"/>
      <c r="HXC27" s="218"/>
      <c r="HXD27" s="218"/>
      <c r="HXE27" s="218"/>
      <c r="HXF27" s="218"/>
      <c r="HXG27" s="218"/>
      <c r="HXH27" s="218"/>
      <c r="HXI27" s="216"/>
      <c r="HXJ27" s="219"/>
      <c r="HXK27" s="220"/>
      <c r="HXL27" s="220"/>
      <c r="HXM27" s="220"/>
      <c r="HXN27" s="220"/>
      <c r="HXP27" s="216"/>
      <c r="HXQ27" s="217"/>
      <c r="HXR27" s="218"/>
      <c r="HXS27" s="218"/>
      <c r="HXT27" s="218"/>
      <c r="HXU27" s="218"/>
      <c r="HXV27" s="218"/>
      <c r="HXW27" s="218"/>
      <c r="HXX27" s="218"/>
      <c r="HXY27" s="218"/>
      <c r="HXZ27" s="216"/>
      <c r="HYA27" s="219"/>
      <c r="HYB27" s="220"/>
      <c r="HYC27" s="220"/>
      <c r="HYD27" s="220"/>
      <c r="HYE27" s="220"/>
      <c r="HYG27" s="216"/>
      <c r="HYH27" s="217"/>
      <c r="HYI27" s="218"/>
      <c r="HYJ27" s="218"/>
      <c r="HYK27" s="218"/>
      <c r="HYL27" s="218"/>
      <c r="HYM27" s="218"/>
      <c r="HYN27" s="218"/>
      <c r="HYO27" s="218"/>
      <c r="HYP27" s="218"/>
      <c r="HYQ27" s="216"/>
      <c r="HYR27" s="219"/>
      <c r="HYS27" s="220"/>
      <c r="HYT27" s="220"/>
      <c r="HYU27" s="220"/>
      <c r="HYV27" s="220"/>
      <c r="HYX27" s="216"/>
      <c r="HYY27" s="217"/>
      <c r="HYZ27" s="218"/>
      <c r="HZA27" s="218"/>
      <c r="HZB27" s="218"/>
      <c r="HZC27" s="218"/>
      <c r="HZD27" s="218"/>
      <c r="HZE27" s="218"/>
      <c r="HZF27" s="218"/>
      <c r="HZG27" s="218"/>
      <c r="HZH27" s="216"/>
      <c r="HZI27" s="219"/>
      <c r="HZJ27" s="220"/>
      <c r="HZK27" s="220"/>
      <c r="HZL27" s="220"/>
      <c r="HZM27" s="220"/>
      <c r="HZO27" s="216"/>
      <c r="HZP27" s="217"/>
      <c r="HZQ27" s="218"/>
      <c r="HZR27" s="218"/>
      <c r="HZS27" s="218"/>
      <c r="HZT27" s="218"/>
      <c r="HZU27" s="218"/>
      <c r="HZV27" s="218"/>
      <c r="HZW27" s="218"/>
      <c r="HZX27" s="218"/>
      <c r="HZY27" s="216"/>
      <c r="HZZ27" s="219"/>
      <c r="IAA27" s="220"/>
      <c r="IAB27" s="220"/>
      <c r="IAC27" s="220"/>
      <c r="IAD27" s="220"/>
      <c r="IAF27" s="216"/>
      <c r="IAG27" s="217"/>
      <c r="IAH27" s="218"/>
      <c r="IAI27" s="218"/>
      <c r="IAJ27" s="218"/>
      <c r="IAK27" s="218"/>
      <c r="IAL27" s="218"/>
      <c r="IAM27" s="218"/>
      <c r="IAN27" s="218"/>
      <c r="IAO27" s="218"/>
      <c r="IAP27" s="216"/>
      <c r="IAQ27" s="219"/>
      <c r="IAR27" s="220"/>
      <c r="IAS27" s="220"/>
      <c r="IAT27" s="220"/>
      <c r="IAU27" s="220"/>
      <c r="IAW27" s="216"/>
      <c r="IAX27" s="217"/>
      <c r="IAY27" s="218"/>
      <c r="IAZ27" s="218"/>
      <c r="IBA27" s="218"/>
      <c r="IBB27" s="218"/>
      <c r="IBC27" s="218"/>
      <c r="IBD27" s="218"/>
      <c r="IBE27" s="218"/>
      <c r="IBF27" s="218"/>
      <c r="IBG27" s="216"/>
      <c r="IBH27" s="219"/>
      <c r="IBI27" s="220"/>
      <c r="IBJ27" s="220"/>
      <c r="IBK27" s="220"/>
      <c r="IBL27" s="220"/>
      <c r="IBN27" s="216"/>
      <c r="IBO27" s="217"/>
      <c r="IBP27" s="218"/>
      <c r="IBQ27" s="218"/>
      <c r="IBR27" s="218"/>
      <c r="IBS27" s="218"/>
      <c r="IBT27" s="218"/>
      <c r="IBU27" s="218"/>
      <c r="IBV27" s="218"/>
      <c r="IBW27" s="218"/>
      <c r="IBX27" s="216"/>
      <c r="IBY27" s="219"/>
      <c r="IBZ27" s="220"/>
      <c r="ICA27" s="220"/>
      <c r="ICB27" s="220"/>
      <c r="ICC27" s="220"/>
      <c r="ICE27" s="216"/>
      <c r="ICF27" s="217"/>
      <c r="ICG27" s="218"/>
      <c r="ICH27" s="218"/>
      <c r="ICI27" s="218"/>
      <c r="ICJ27" s="218"/>
      <c r="ICK27" s="218"/>
      <c r="ICL27" s="218"/>
      <c r="ICM27" s="218"/>
      <c r="ICN27" s="218"/>
      <c r="ICO27" s="216"/>
      <c r="ICP27" s="219"/>
      <c r="ICQ27" s="220"/>
      <c r="ICR27" s="220"/>
      <c r="ICS27" s="220"/>
      <c r="ICT27" s="220"/>
      <c r="ICV27" s="216"/>
      <c r="ICW27" s="217"/>
      <c r="ICX27" s="218"/>
      <c r="ICY27" s="218"/>
      <c r="ICZ27" s="218"/>
      <c r="IDA27" s="218"/>
      <c r="IDB27" s="218"/>
      <c r="IDC27" s="218"/>
      <c r="IDD27" s="218"/>
      <c r="IDE27" s="218"/>
      <c r="IDF27" s="216"/>
      <c r="IDG27" s="219"/>
      <c r="IDH27" s="220"/>
      <c r="IDI27" s="220"/>
      <c r="IDJ27" s="220"/>
      <c r="IDK27" s="220"/>
      <c r="IDM27" s="216"/>
      <c r="IDN27" s="217"/>
      <c r="IDO27" s="218"/>
      <c r="IDP27" s="218"/>
      <c r="IDQ27" s="218"/>
      <c r="IDR27" s="218"/>
      <c r="IDS27" s="218"/>
      <c r="IDT27" s="218"/>
      <c r="IDU27" s="218"/>
      <c r="IDV27" s="218"/>
      <c r="IDW27" s="216"/>
      <c r="IDX27" s="219"/>
      <c r="IDY27" s="220"/>
      <c r="IDZ27" s="220"/>
      <c r="IEA27" s="220"/>
      <c r="IEB27" s="220"/>
      <c r="IED27" s="216"/>
      <c r="IEE27" s="217"/>
      <c r="IEF27" s="218"/>
      <c r="IEG27" s="218"/>
      <c r="IEH27" s="218"/>
      <c r="IEI27" s="218"/>
      <c r="IEJ27" s="218"/>
      <c r="IEK27" s="218"/>
      <c r="IEL27" s="218"/>
      <c r="IEM27" s="218"/>
      <c r="IEN27" s="216"/>
      <c r="IEO27" s="219"/>
      <c r="IEP27" s="220"/>
      <c r="IEQ27" s="220"/>
      <c r="IER27" s="220"/>
      <c r="IES27" s="220"/>
      <c r="IEU27" s="216"/>
      <c r="IEV27" s="217"/>
      <c r="IEW27" s="218"/>
      <c r="IEX27" s="218"/>
      <c r="IEY27" s="218"/>
      <c r="IEZ27" s="218"/>
      <c r="IFA27" s="218"/>
      <c r="IFB27" s="218"/>
      <c r="IFC27" s="218"/>
      <c r="IFD27" s="218"/>
      <c r="IFE27" s="216"/>
      <c r="IFF27" s="219"/>
      <c r="IFG27" s="220"/>
      <c r="IFH27" s="220"/>
      <c r="IFI27" s="220"/>
      <c r="IFJ27" s="220"/>
      <c r="IFL27" s="216"/>
      <c r="IFM27" s="217"/>
      <c r="IFN27" s="218"/>
      <c r="IFO27" s="218"/>
      <c r="IFP27" s="218"/>
      <c r="IFQ27" s="218"/>
      <c r="IFR27" s="218"/>
      <c r="IFS27" s="218"/>
      <c r="IFT27" s="218"/>
      <c r="IFU27" s="218"/>
      <c r="IFV27" s="216"/>
      <c r="IFW27" s="219"/>
      <c r="IFX27" s="220"/>
      <c r="IFY27" s="220"/>
      <c r="IFZ27" s="220"/>
      <c r="IGA27" s="220"/>
      <c r="IGC27" s="216"/>
      <c r="IGD27" s="217"/>
      <c r="IGE27" s="218"/>
      <c r="IGF27" s="218"/>
      <c r="IGG27" s="218"/>
      <c r="IGH27" s="218"/>
      <c r="IGI27" s="218"/>
      <c r="IGJ27" s="218"/>
      <c r="IGK27" s="218"/>
      <c r="IGL27" s="218"/>
      <c r="IGM27" s="216"/>
      <c r="IGN27" s="219"/>
      <c r="IGO27" s="220"/>
      <c r="IGP27" s="220"/>
      <c r="IGQ27" s="220"/>
      <c r="IGR27" s="220"/>
      <c r="IGT27" s="216"/>
      <c r="IGU27" s="217"/>
      <c r="IGV27" s="218"/>
      <c r="IGW27" s="218"/>
      <c r="IGX27" s="218"/>
      <c r="IGY27" s="218"/>
      <c r="IGZ27" s="218"/>
      <c r="IHA27" s="218"/>
      <c r="IHB27" s="218"/>
      <c r="IHC27" s="218"/>
      <c r="IHD27" s="216"/>
      <c r="IHE27" s="219"/>
      <c r="IHF27" s="220"/>
      <c r="IHG27" s="220"/>
      <c r="IHH27" s="220"/>
      <c r="IHI27" s="220"/>
      <c r="IHK27" s="216"/>
      <c r="IHL27" s="217"/>
      <c r="IHM27" s="218"/>
      <c r="IHN27" s="218"/>
      <c r="IHO27" s="218"/>
      <c r="IHP27" s="218"/>
      <c r="IHQ27" s="218"/>
      <c r="IHR27" s="218"/>
      <c r="IHS27" s="218"/>
      <c r="IHT27" s="218"/>
      <c r="IHU27" s="216"/>
      <c r="IHV27" s="219"/>
      <c r="IHW27" s="220"/>
      <c r="IHX27" s="220"/>
      <c r="IHY27" s="220"/>
      <c r="IHZ27" s="220"/>
      <c r="IIB27" s="216"/>
      <c r="IIC27" s="217"/>
      <c r="IID27" s="218"/>
      <c r="IIE27" s="218"/>
      <c r="IIF27" s="218"/>
      <c r="IIG27" s="218"/>
      <c r="IIH27" s="218"/>
      <c r="III27" s="218"/>
      <c r="IIJ27" s="218"/>
      <c r="IIK27" s="218"/>
      <c r="IIL27" s="216"/>
      <c r="IIM27" s="219"/>
      <c r="IIN27" s="220"/>
      <c r="IIO27" s="220"/>
      <c r="IIP27" s="220"/>
      <c r="IIQ27" s="220"/>
      <c r="IIS27" s="216"/>
      <c r="IIT27" s="217"/>
      <c r="IIU27" s="218"/>
      <c r="IIV27" s="218"/>
      <c r="IIW27" s="218"/>
      <c r="IIX27" s="218"/>
      <c r="IIY27" s="218"/>
      <c r="IIZ27" s="218"/>
      <c r="IJA27" s="218"/>
      <c r="IJB27" s="218"/>
      <c r="IJC27" s="216"/>
      <c r="IJD27" s="219"/>
      <c r="IJE27" s="220"/>
      <c r="IJF27" s="220"/>
      <c r="IJG27" s="220"/>
      <c r="IJH27" s="220"/>
      <c r="IJJ27" s="216"/>
      <c r="IJK27" s="217"/>
      <c r="IJL27" s="218"/>
      <c r="IJM27" s="218"/>
      <c r="IJN27" s="218"/>
      <c r="IJO27" s="218"/>
      <c r="IJP27" s="218"/>
      <c r="IJQ27" s="218"/>
      <c r="IJR27" s="218"/>
      <c r="IJS27" s="218"/>
      <c r="IJT27" s="216"/>
      <c r="IJU27" s="219"/>
      <c r="IJV27" s="220"/>
      <c r="IJW27" s="220"/>
      <c r="IJX27" s="220"/>
      <c r="IJY27" s="220"/>
      <c r="IKA27" s="216"/>
      <c r="IKB27" s="217"/>
      <c r="IKC27" s="218"/>
      <c r="IKD27" s="218"/>
      <c r="IKE27" s="218"/>
      <c r="IKF27" s="218"/>
      <c r="IKG27" s="218"/>
      <c r="IKH27" s="218"/>
      <c r="IKI27" s="218"/>
      <c r="IKJ27" s="218"/>
      <c r="IKK27" s="216"/>
      <c r="IKL27" s="219"/>
      <c r="IKM27" s="220"/>
      <c r="IKN27" s="220"/>
      <c r="IKO27" s="220"/>
      <c r="IKP27" s="220"/>
      <c r="IKR27" s="216"/>
      <c r="IKS27" s="217"/>
      <c r="IKT27" s="218"/>
      <c r="IKU27" s="218"/>
      <c r="IKV27" s="218"/>
      <c r="IKW27" s="218"/>
      <c r="IKX27" s="218"/>
      <c r="IKY27" s="218"/>
      <c r="IKZ27" s="218"/>
      <c r="ILA27" s="218"/>
      <c r="ILB27" s="216"/>
      <c r="ILC27" s="219"/>
      <c r="ILD27" s="220"/>
      <c r="ILE27" s="220"/>
      <c r="ILF27" s="220"/>
      <c r="ILG27" s="220"/>
      <c r="ILI27" s="216"/>
      <c r="ILJ27" s="217"/>
      <c r="ILK27" s="218"/>
      <c r="ILL27" s="218"/>
      <c r="ILM27" s="218"/>
      <c r="ILN27" s="218"/>
      <c r="ILO27" s="218"/>
      <c r="ILP27" s="218"/>
      <c r="ILQ27" s="218"/>
      <c r="ILR27" s="218"/>
      <c r="ILS27" s="216"/>
      <c r="ILT27" s="219"/>
      <c r="ILU27" s="220"/>
      <c r="ILV27" s="220"/>
      <c r="ILW27" s="220"/>
      <c r="ILX27" s="220"/>
      <c r="ILZ27" s="216"/>
      <c r="IMA27" s="217"/>
      <c r="IMB27" s="218"/>
      <c r="IMC27" s="218"/>
      <c r="IMD27" s="218"/>
      <c r="IME27" s="218"/>
      <c r="IMF27" s="218"/>
      <c r="IMG27" s="218"/>
      <c r="IMH27" s="218"/>
      <c r="IMI27" s="218"/>
      <c r="IMJ27" s="216"/>
      <c r="IMK27" s="219"/>
      <c r="IML27" s="220"/>
      <c r="IMM27" s="220"/>
      <c r="IMN27" s="220"/>
      <c r="IMO27" s="220"/>
      <c r="IMQ27" s="216"/>
      <c r="IMR27" s="217"/>
      <c r="IMS27" s="218"/>
      <c r="IMT27" s="218"/>
      <c r="IMU27" s="218"/>
      <c r="IMV27" s="218"/>
      <c r="IMW27" s="218"/>
      <c r="IMX27" s="218"/>
      <c r="IMY27" s="218"/>
      <c r="IMZ27" s="218"/>
      <c r="INA27" s="216"/>
      <c r="INB27" s="219"/>
      <c r="INC27" s="220"/>
      <c r="IND27" s="220"/>
      <c r="INE27" s="220"/>
      <c r="INF27" s="220"/>
      <c r="INH27" s="216"/>
      <c r="INI27" s="217"/>
      <c r="INJ27" s="218"/>
      <c r="INK27" s="218"/>
      <c r="INL27" s="218"/>
      <c r="INM27" s="218"/>
      <c r="INN27" s="218"/>
      <c r="INO27" s="218"/>
      <c r="INP27" s="218"/>
      <c r="INQ27" s="218"/>
      <c r="INR27" s="216"/>
      <c r="INS27" s="219"/>
      <c r="INT27" s="220"/>
      <c r="INU27" s="220"/>
      <c r="INV27" s="220"/>
      <c r="INW27" s="220"/>
      <c r="INY27" s="216"/>
      <c r="INZ27" s="217"/>
      <c r="IOA27" s="218"/>
      <c r="IOB27" s="218"/>
      <c r="IOC27" s="218"/>
      <c r="IOD27" s="218"/>
      <c r="IOE27" s="218"/>
      <c r="IOF27" s="218"/>
      <c r="IOG27" s="218"/>
      <c r="IOH27" s="218"/>
      <c r="IOI27" s="216"/>
      <c r="IOJ27" s="219"/>
      <c r="IOK27" s="220"/>
      <c r="IOL27" s="220"/>
      <c r="IOM27" s="220"/>
      <c r="ION27" s="220"/>
      <c r="IOP27" s="216"/>
      <c r="IOQ27" s="217"/>
      <c r="IOR27" s="218"/>
      <c r="IOS27" s="218"/>
      <c r="IOT27" s="218"/>
      <c r="IOU27" s="218"/>
      <c r="IOV27" s="218"/>
      <c r="IOW27" s="218"/>
      <c r="IOX27" s="218"/>
      <c r="IOY27" s="218"/>
      <c r="IOZ27" s="216"/>
      <c r="IPA27" s="219"/>
      <c r="IPB27" s="220"/>
      <c r="IPC27" s="220"/>
      <c r="IPD27" s="220"/>
      <c r="IPE27" s="220"/>
      <c r="IPG27" s="216"/>
      <c r="IPH27" s="217"/>
      <c r="IPI27" s="218"/>
      <c r="IPJ27" s="218"/>
      <c r="IPK27" s="218"/>
      <c r="IPL27" s="218"/>
      <c r="IPM27" s="218"/>
      <c r="IPN27" s="218"/>
      <c r="IPO27" s="218"/>
      <c r="IPP27" s="218"/>
      <c r="IPQ27" s="216"/>
      <c r="IPR27" s="219"/>
      <c r="IPS27" s="220"/>
      <c r="IPT27" s="220"/>
      <c r="IPU27" s="220"/>
      <c r="IPV27" s="220"/>
      <c r="IPX27" s="216"/>
      <c r="IPY27" s="217"/>
      <c r="IPZ27" s="218"/>
      <c r="IQA27" s="218"/>
      <c r="IQB27" s="218"/>
      <c r="IQC27" s="218"/>
      <c r="IQD27" s="218"/>
      <c r="IQE27" s="218"/>
      <c r="IQF27" s="218"/>
      <c r="IQG27" s="218"/>
      <c r="IQH27" s="216"/>
      <c r="IQI27" s="219"/>
      <c r="IQJ27" s="220"/>
      <c r="IQK27" s="220"/>
      <c r="IQL27" s="220"/>
      <c r="IQM27" s="220"/>
      <c r="IQO27" s="216"/>
      <c r="IQP27" s="217"/>
      <c r="IQQ27" s="218"/>
      <c r="IQR27" s="218"/>
      <c r="IQS27" s="218"/>
      <c r="IQT27" s="218"/>
      <c r="IQU27" s="218"/>
      <c r="IQV27" s="218"/>
      <c r="IQW27" s="218"/>
      <c r="IQX27" s="218"/>
      <c r="IQY27" s="216"/>
      <c r="IQZ27" s="219"/>
      <c r="IRA27" s="220"/>
      <c r="IRB27" s="220"/>
      <c r="IRC27" s="220"/>
      <c r="IRD27" s="220"/>
      <c r="IRF27" s="216"/>
      <c r="IRG27" s="217"/>
      <c r="IRH27" s="218"/>
      <c r="IRI27" s="218"/>
      <c r="IRJ27" s="218"/>
      <c r="IRK27" s="218"/>
      <c r="IRL27" s="218"/>
      <c r="IRM27" s="218"/>
      <c r="IRN27" s="218"/>
      <c r="IRO27" s="218"/>
      <c r="IRP27" s="216"/>
      <c r="IRQ27" s="219"/>
      <c r="IRR27" s="220"/>
      <c r="IRS27" s="220"/>
      <c r="IRT27" s="220"/>
      <c r="IRU27" s="220"/>
      <c r="IRW27" s="216"/>
      <c r="IRX27" s="217"/>
      <c r="IRY27" s="218"/>
      <c r="IRZ27" s="218"/>
      <c r="ISA27" s="218"/>
      <c r="ISB27" s="218"/>
      <c r="ISC27" s="218"/>
      <c r="ISD27" s="218"/>
      <c r="ISE27" s="218"/>
      <c r="ISF27" s="218"/>
      <c r="ISG27" s="216"/>
      <c r="ISH27" s="219"/>
      <c r="ISI27" s="220"/>
      <c r="ISJ27" s="220"/>
      <c r="ISK27" s="220"/>
      <c r="ISL27" s="220"/>
      <c r="ISN27" s="216"/>
      <c r="ISO27" s="217"/>
      <c r="ISP27" s="218"/>
      <c r="ISQ27" s="218"/>
      <c r="ISR27" s="218"/>
      <c r="ISS27" s="218"/>
      <c r="IST27" s="218"/>
      <c r="ISU27" s="218"/>
      <c r="ISV27" s="218"/>
      <c r="ISW27" s="218"/>
      <c r="ISX27" s="216"/>
      <c r="ISY27" s="219"/>
      <c r="ISZ27" s="220"/>
      <c r="ITA27" s="220"/>
      <c r="ITB27" s="220"/>
      <c r="ITC27" s="220"/>
      <c r="ITE27" s="216"/>
      <c r="ITF27" s="217"/>
      <c r="ITG27" s="218"/>
      <c r="ITH27" s="218"/>
      <c r="ITI27" s="218"/>
      <c r="ITJ27" s="218"/>
      <c r="ITK27" s="218"/>
      <c r="ITL27" s="218"/>
      <c r="ITM27" s="218"/>
      <c r="ITN27" s="218"/>
      <c r="ITO27" s="216"/>
      <c r="ITP27" s="219"/>
      <c r="ITQ27" s="220"/>
      <c r="ITR27" s="220"/>
      <c r="ITS27" s="220"/>
      <c r="ITT27" s="220"/>
      <c r="ITV27" s="216"/>
      <c r="ITW27" s="217"/>
      <c r="ITX27" s="218"/>
      <c r="ITY27" s="218"/>
      <c r="ITZ27" s="218"/>
      <c r="IUA27" s="218"/>
      <c r="IUB27" s="218"/>
      <c r="IUC27" s="218"/>
      <c r="IUD27" s="218"/>
      <c r="IUE27" s="218"/>
      <c r="IUF27" s="216"/>
      <c r="IUG27" s="219"/>
      <c r="IUH27" s="220"/>
      <c r="IUI27" s="220"/>
      <c r="IUJ27" s="220"/>
      <c r="IUK27" s="220"/>
      <c r="IUM27" s="216"/>
      <c r="IUN27" s="217"/>
      <c r="IUO27" s="218"/>
      <c r="IUP27" s="218"/>
      <c r="IUQ27" s="218"/>
      <c r="IUR27" s="218"/>
      <c r="IUS27" s="218"/>
      <c r="IUT27" s="218"/>
      <c r="IUU27" s="218"/>
      <c r="IUV27" s="218"/>
      <c r="IUW27" s="216"/>
      <c r="IUX27" s="219"/>
      <c r="IUY27" s="220"/>
      <c r="IUZ27" s="220"/>
      <c r="IVA27" s="220"/>
      <c r="IVB27" s="220"/>
      <c r="IVD27" s="216"/>
      <c r="IVE27" s="217"/>
      <c r="IVF27" s="218"/>
      <c r="IVG27" s="218"/>
      <c r="IVH27" s="218"/>
      <c r="IVI27" s="218"/>
      <c r="IVJ27" s="218"/>
      <c r="IVK27" s="218"/>
      <c r="IVL27" s="218"/>
      <c r="IVM27" s="218"/>
      <c r="IVN27" s="216"/>
      <c r="IVO27" s="219"/>
      <c r="IVP27" s="220"/>
      <c r="IVQ27" s="220"/>
      <c r="IVR27" s="220"/>
      <c r="IVS27" s="220"/>
      <c r="IVU27" s="216"/>
      <c r="IVV27" s="217"/>
      <c r="IVW27" s="218"/>
      <c r="IVX27" s="218"/>
      <c r="IVY27" s="218"/>
      <c r="IVZ27" s="218"/>
      <c r="IWA27" s="218"/>
      <c r="IWB27" s="218"/>
      <c r="IWC27" s="218"/>
      <c r="IWD27" s="218"/>
      <c r="IWE27" s="216"/>
      <c r="IWF27" s="219"/>
      <c r="IWG27" s="220"/>
      <c r="IWH27" s="220"/>
      <c r="IWI27" s="220"/>
      <c r="IWJ27" s="220"/>
      <c r="IWL27" s="216"/>
      <c r="IWM27" s="217"/>
      <c r="IWN27" s="218"/>
      <c r="IWO27" s="218"/>
      <c r="IWP27" s="218"/>
      <c r="IWQ27" s="218"/>
      <c r="IWR27" s="218"/>
      <c r="IWS27" s="218"/>
      <c r="IWT27" s="218"/>
      <c r="IWU27" s="218"/>
      <c r="IWV27" s="216"/>
      <c r="IWW27" s="219"/>
      <c r="IWX27" s="220"/>
      <c r="IWY27" s="220"/>
      <c r="IWZ27" s="220"/>
      <c r="IXA27" s="220"/>
      <c r="IXC27" s="216"/>
      <c r="IXD27" s="217"/>
      <c r="IXE27" s="218"/>
      <c r="IXF27" s="218"/>
      <c r="IXG27" s="218"/>
      <c r="IXH27" s="218"/>
      <c r="IXI27" s="218"/>
      <c r="IXJ27" s="218"/>
      <c r="IXK27" s="218"/>
      <c r="IXL27" s="218"/>
      <c r="IXM27" s="216"/>
      <c r="IXN27" s="219"/>
      <c r="IXO27" s="220"/>
      <c r="IXP27" s="220"/>
      <c r="IXQ27" s="220"/>
      <c r="IXR27" s="220"/>
      <c r="IXT27" s="216"/>
      <c r="IXU27" s="217"/>
      <c r="IXV27" s="218"/>
      <c r="IXW27" s="218"/>
      <c r="IXX27" s="218"/>
      <c r="IXY27" s="218"/>
      <c r="IXZ27" s="218"/>
      <c r="IYA27" s="218"/>
      <c r="IYB27" s="218"/>
      <c r="IYC27" s="218"/>
      <c r="IYD27" s="216"/>
      <c r="IYE27" s="219"/>
      <c r="IYF27" s="220"/>
      <c r="IYG27" s="220"/>
      <c r="IYH27" s="220"/>
      <c r="IYI27" s="220"/>
      <c r="IYK27" s="216"/>
      <c r="IYL27" s="217"/>
      <c r="IYM27" s="218"/>
      <c r="IYN27" s="218"/>
      <c r="IYO27" s="218"/>
      <c r="IYP27" s="218"/>
      <c r="IYQ27" s="218"/>
      <c r="IYR27" s="218"/>
      <c r="IYS27" s="218"/>
      <c r="IYT27" s="218"/>
      <c r="IYU27" s="216"/>
      <c r="IYV27" s="219"/>
      <c r="IYW27" s="220"/>
      <c r="IYX27" s="220"/>
      <c r="IYY27" s="220"/>
      <c r="IYZ27" s="220"/>
      <c r="IZB27" s="216"/>
      <c r="IZC27" s="217"/>
      <c r="IZD27" s="218"/>
      <c r="IZE27" s="218"/>
      <c r="IZF27" s="218"/>
      <c r="IZG27" s="218"/>
      <c r="IZH27" s="218"/>
      <c r="IZI27" s="218"/>
      <c r="IZJ27" s="218"/>
      <c r="IZK27" s="218"/>
      <c r="IZL27" s="216"/>
      <c r="IZM27" s="219"/>
      <c r="IZN27" s="220"/>
      <c r="IZO27" s="220"/>
      <c r="IZP27" s="220"/>
      <c r="IZQ27" s="220"/>
      <c r="IZS27" s="216"/>
      <c r="IZT27" s="217"/>
      <c r="IZU27" s="218"/>
      <c r="IZV27" s="218"/>
      <c r="IZW27" s="218"/>
      <c r="IZX27" s="218"/>
      <c r="IZY27" s="218"/>
      <c r="IZZ27" s="218"/>
      <c r="JAA27" s="218"/>
      <c r="JAB27" s="218"/>
      <c r="JAC27" s="216"/>
      <c r="JAD27" s="219"/>
      <c r="JAE27" s="220"/>
      <c r="JAF27" s="220"/>
      <c r="JAG27" s="220"/>
      <c r="JAH27" s="220"/>
      <c r="JAJ27" s="216"/>
      <c r="JAK27" s="217"/>
      <c r="JAL27" s="218"/>
      <c r="JAM27" s="218"/>
      <c r="JAN27" s="218"/>
      <c r="JAO27" s="218"/>
      <c r="JAP27" s="218"/>
      <c r="JAQ27" s="218"/>
      <c r="JAR27" s="218"/>
      <c r="JAS27" s="218"/>
      <c r="JAT27" s="216"/>
      <c r="JAU27" s="219"/>
      <c r="JAV27" s="220"/>
      <c r="JAW27" s="220"/>
      <c r="JAX27" s="220"/>
      <c r="JAY27" s="220"/>
      <c r="JBA27" s="216"/>
      <c r="JBB27" s="217"/>
      <c r="JBC27" s="218"/>
      <c r="JBD27" s="218"/>
      <c r="JBE27" s="218"/>
      <c r="JBF27" s="218"/>
      <c r="JBG27" s="218"/>
      <c r="JBH27" s="218"/>
      <c r="JBI27" s="218"/>
      <c r="JBJ27" s="218"/>
      <c r="JBK27" s="216"/>
      <c r="JBL27" s="219"/>
      <c r="JBM27" s="220"/>
      <c r="JBN27" s="220"/>
      <c r="JBO27" s="220"/>
      <c r="JBP27" s="220"/>
      <c r="JBR27" s="216"/>
      <c r="JBS27" s="217"/>
      <c r="JBT27" s="218"/>
      <c r="JBU27" s="218"/>
      <c r="JBV27" s="218"/>
      <c r="JBW27" s="218"/>
      <c r="JBX27" s="218"/>
      <c r="JBY27" s="218"/>
      <c r="JBZ27" s="218"/>
      <c r="JCA27" s="218"/>
      <c r="JCB27" s="216"/>
      <c r="JCC27" s="219"/>
      <c r="JCD27" s="220"/>
      <c r="JCE27" s="220"/>
      <c r="JCF27" s="220"/>
      <c r="JCG27" s="220"/>
      <c r="JCI27" s="216"/>
      <c r="JCJ27" s="217"/>
      <c r="JCK27" s="218"/>
      <c r="JCL27" s="218"/>
      <c r="JCM27" s="218"/>
      <c r="JCN27" s="218"/>
      <c r="JCO27" s="218"/>
      <c r="JCP27" s="218"/>
      <c r="JCQ27" s="218"/>
      <c r="JCR27" s="218"/>
      <c r="JCS27" s="216"/>
      <c r="JCT27" s="219"/>
      <c r="JCU27" s="220"/>
      <c r="JCV27" s="220"/>
      <c r="JCW27" s="220"/>
      <c r="JCX27" s="220"/>
      <c r="JCZ27" s="216"/>
      <c r="JDA27" s="217"/>
      <c r="JDB27" s="218"/>
      <c r="JDC27" s="218"/>
      <c r="JDD27" s="218"/>
      <c r="JDE27" s="218"/>
      <c r="JDF27" s="218"/>
      <c r="JDG27" s="218"/>
      <c r="JDH27" s="218"/>
      <c r="JDI27" s="218"/>
      <c r="JDJ27" s="216"/>
      <c r="JDK27" s="219"/>
      <c r="JDL27" s="220"/>
      <c r="JDM27" s="220"/>
      <c r="JDN27" s="220"/>
      <c r="JDO27" s="220"/>
      <c r="JDQ27" s="216"/>
      <c r="JDR27" s="217"/>
      <c r="JDS27" s="218"/>
      <c r="JDT27" s="218"/>
      <c r="JDU27" s="218"/>
      <c r="JDV27" s="218"/>
      <c r="JDW27" s="218"/>
      <c r="JDX27" s="218"/>
      <c r="JDY27" s="218"/>
      <c r="JDZ27" s="218"/>
      <c r="JEA27" s="216"/>
      <c r="JEB27" s="219"/>
      <c r="JEC27" s="220"/>
      <c r="JED27" s="220"/>
      <c r="JEE27" s="220"/>
      <c r="JEF27" s="220"/>
      <c r="JEH27" s="216"/>
      <c r="JEI27" s="217"/>
      <c r="JEJ27" s="218"/>
      <c r="JEK27" s="218"/>
      <c r="JEL27" s="218"/>
      <c r="JEM27" s="218"/>
      <c r="JEN27" s="218"/>
      <c r="JEO27" s="218"/>
      <c r="JEP27" s="218"/>
      <c r="JEQ27" s="218"/>
      <c r="JER27" s="216"/>
      <c r="JES27" s="219"/>
      <c r="JET27" s="220"/>
      <c r="JEU27" s="220"/>
      <c r="JEV27" s="220"/>
      <c r="JEW27" s="220"/>
      <c r="JEY27" s="216"/>
      <c r="JEZ27" s="217"/>
      <c r="JFA27" s="218"/>
      <c r="JFB27" s="218"/>
      <c r="JFC27" s="218"/>
      <c r="JFD27" s="218"/>
      <c r="JFE27" s="218"/>
      <c r="JFF27" s="218"/>
      <c r="JFG27" s="218"/>
      <c r="JFH27" s="218"/>
      <c r="JFI27" s="216"/>
      <c r="JFJ27" s="219"/>
      <c r="JFK27" s="220"/>
      <c r="JFL27" s="220"/>
      <c r="JFM27" s="220"/>
      <c r="JFN27" s="220"/>
      <c r="JFP27" s="216"/>
      <c r="JFQ27" s="217"/>
      <c r="JFR27" s="218"/>
      <c r="JFS27" s="218"/>
      <c r="JFT27" s="218"/>
      <c r="JFU27" s="218"/>
      <c r="JFV27" s="218"/>
      <c r="JFW27" s="218"/>
      <c r="JFX27" s="218"/>
      <c r="JFY27" s="218"/>
      <c r="JFZ27" s="216"/>
      <c r="JGA27" s="219"/>
      <c r="JGB27" s="220"/>
      <c r="JGC27" s="220"/>
      <c r="JGD27" s="220"/>
      <c r="JGE27" s="220"/>
      <c r="JGG27" s="216"/>
      <c r="JGH27" s="217"/>
      <c r="JGI27" s="218"/>
      <c r="JGJ27" s="218"/>
      <c r="JGK27" s="218"/>
      <c r="JGL27" s="218"/>
      <c r="JGM27" s="218"/>
      <c r="JGN27" s="218"/>
      <c r="JGO27" s="218"/>
      <c r="JGP27" s="218"/>
      <c r="JGQ27" s="216"/>
      <c r="JGR27" s="219"/>
      <c r="JGS27" s="220"/>
      <c r="JGT27" s="220"/>
      <c r="JGU27" s="220"/>
      <c r="JGV27" s="220"/>
      <c r="JGX27" s="216"/>
      <c r="JGY27" s="217"/>
      <c r="JGZ27" s="218"/>
      <c r="JHA27" s="218"/>
      <c r="JHB27" s="218"/>
      <c r="JHC27" s="218"/>
      <c r="JHD27" s="218"/>
      <c r="JHE27" s="218"/>
      <c r="JHF27" s="218"/>
      <c r="JHG27" s="218"/>
      <c r="JHH27" s="216"/>
      <c r="JHI27" s="219"/>
      <c r="JHJ27" s="220"/>
      <c r="JHK27" s="220"/>
      <c r="JHL27" s="220"/>
      <c r="JHM27" s="220"/>
      <c r="JHO27" s="216"/>
      <c r="JHP27" s="217"/>
      <c r="JHQ27" s="218"/>
      <c r="JHR27" s="218"/>
      <c r="JHS27" s="218"/>
      <c r="JHT27" s="218"/>
      <c r="JHU27" s="218"/>
      <c r="JHV27" s="218"/>
      <c r="JHW27" s="218"/>
      <c r="JHX27" s="218"/>
      <c r="JHY27" s="216"/>
      <c r="JHZ27" s="219"/>
      <c r="JIA27" s="220"/>
      <c r="JIB27" s="220"/>
      <c r="JIC27" s="220"/>
      <c r="JID27" s="220"/>
      <c r="JIF27" s="216"/>
      <c r="JIG27" s="217"/>
      <c r="JIH27" s="218"/>
      <c r="JII27" s="218"/>
      <c r="JIJ27" s="218"/>
      <c r="JIK27" s="218"/>
      <c r="JIL27" s="218"/>
      <c r="JIM27" s="218"/>
      <c r="JIN27" s="218"/>
      <c r="JIO27" s="218"/>
      <c r="JIP27" s="216"/>
      <c r="JIQ27" s="219"/>
      <c r="JIR27" s="220"/>
      <c r="JIS27" s="220"/>
      <c r="JIT27" s="220"/>
      <c r="JIU27" s="220"/>
      <c r="JIW27" s="216"/>
      <c r="JIX27" s="217"/>
      <c r="JIY27" s="218"/>
      <c r="JIZ27" s="218"/>
      <c r="JJA27" s="218"/>
      <c r="JJB27" s="218"/>
      <c r="JJC27" s="218"/>
      <c r="JJD27" s="218"/>
      <c r="JJE27" s="218"/>
      <c r="JJF27" s="218"/>
      <c r="JJG27" s="216"/>
      <c r="JJH27" s="219"/>
      <c r="JJI27" s="220"/>
      <c r="JJJ27" s="220"/>
      <c r="JJK27" s="220"/>
      <c r="JJL27" s="220"/>
      <c r="JJN27" s="216"/>
      <c r="JJO27" s="217"/>
      <c r="JJP27" s="218"/>
      <c r="JJQ27" s="218"/>
      <c r="JJR27" s="218"/>
      <c r="JJS27" s="218"/>
      <c r="JJT27" s="218"/>
      <c r="JJU27" s="218"/>
      <c r="JJV27" s="218"/>
      <c r="JJW27" s="218"/>
      <c r="JJX27" s="216"/>
      <c r="JJY27" s="219"/>
      <c r="JJZ27" s="220"/>
      <c r="JKA27" s="220"/>
      <c r="JKB27" s="220"/>
      <c r="JKC27" s="220"/>
      <c r="JKE27" s="216"/>
      <c r="JKF27" s="217"/>
      <c r="JKG27" s="218"/>
      <c r="JKH27" s="218"/>
      <c r="JKI27" s="218"/>
      <c r="JKJ27" s="218"/>
      <c r="JKK27" s="218"/>
      <c r="JKL27" s="218"/>
      <c r="JKM27" s="218"/>
      <c r="JKN27" s="218"/>
      <c r="JKO27" s="216"/>
      <c r="JKP27" s="219"/>
      <c r="JKQ27" s="220"/>
      <c r="JKR27" s="220"/>
      <c r="JKS27" s="220"/>
      <c r="JKT27" s="220"/>
      <c r="JKV27" s="216"/>
      <c r="JKW27" s="217"/>
      <c r="JKX27" s="218"/>
      <c r="JKY27" s="218"/>
      <c r="JKZ27" s="218"/>
      <c r="JLA27" s="218"/>
      <c r="JLB27" s="218"/>
      <c r="JLC27" s="218"/>
      <c r="JLD27" s="218"/>
      <c r="JLE27" s="218"/>
      <c r="JLF27" s="216"/>
      <c r="JLG27" s="219"/>
      <c r="JLH27" s="220"/>
      <c r="JLI27" s="220"/>
      <c r="JLJ27" s="220"/>
      <c r="JLK27" s="220"/>
      <c r="JLM27" s="216"/>
      <c r="JLN27" s="217"/>
      <c r="JLO27" s="218"/>
      <c r="JLP27" s="218"/>
      <c r="JLQ27" s="218"/>
      <c r="JLR27" s="218"/>
      <c r="JLS27" s="218"/>
      <c r="JLT27" s="218"/>
      <c r="JLU27" s="218"/>
      <c r="JLV27" s="218"/>
      <c r="JLW27" s="216"/>
      <c r="JLX27" s="219"/>
      <c r="JLY27" s="220"/>
      <c r="JLZ27" s="220"/>
      <c r="JMA27" s="220"/>
      <c r="JMB27" s="220"/>
      <c r="JMD27" s="216"/>
      <c r="JME27" s="217"/>
      <c r="JMF27" s="218"/>
      <c r="JMG27" s="218"/>
      <c r="JMH27" s="218"/>
      <c r="JMI27" s="218"/>
      <c r="JMJ27" s="218"/>
      <c r="JMK27" s="218"/>
      <c r="JML27" s="218"/>
      <c r="JMM27" s="218"/>
      <c r="JMN27" s="216"/>
      <c r="JMO27" s="219"/>
      <c r="JMP27" s="220"/>
      <c r="JMQ27" s="220"/>
      <c r="JMR27" s="220"/>
      <c r="JMS27" s="220"/>
      <c r="JMU27" s="216"/>
      <c r="JMV27" s="217"/>
      <c r="JMW27" s="218"/>
      <c r="JMX27" s="218"/>
      <c r="JMY27" s="218"/>
      <c r="JMZ27" s="218"/>
      <c r="JNA27" s="218"/>
      <c r="JNB27" s="218"/>
      <c r="JNC27" s="218"/>
      <c r="JND27" s="218"/>
      <c r="JNE27" s="216"/>
      <c r="JNF27" s="219"/>
      <c r="JNG27" s="220"/>
      <c r="JNH27" s="220"/>
      <c r="JNI27" s="220"/>
      <c r="JNJ27" s="220"/>
      <c r="JNL27" s="216"/>
      <c r="JNM27" s="217"/>
      <c r="JNN27" s="218"/>
      <c r="JNO27" s="218"/>
      <c r="JNP27" s="218"/>
      <c r="JNQ27" s="218"/>
      <c r="JNR27" s="218"/>
      <c r="JNS27" s="218"/>
      <c r="JNT27" s="218"/>
      <c r="JNU27" s="218"/>
      <c r="JNV27" s="216"/>
      <c r="JNW27" s="219"/>
      <c r="JNX27" s="220"/>
      <c r="JNY27" s="220"/>
      <c r="JNZ27" s="220"/>
      <c r="JOA27" s="220"/>
      <c r="JOC27" s="216"/>
      <c r="JOD27" s="217"/>
      <c r="JOE27" s="218"/>
      <c r="JOF27" s="218"/>
      <c r="JOG27" s="218"/>
      <c r="JOH27" s="218"/>
      <c r="JOI27" s="218"/>
      <c r="JOJ27" s="218"/>
      <c r="JOK27" s="218"/>
      <c r="JOL27" s="218"/>
      <c r="JOM27" s="216"/>
      <c r="JON27" s="219"/>
      <c r="JOO27" s="220"/>
      <c r="JOP27" s="220"/>
      <c r="JOQ27" s="220"/>
      <c r="JOR27" s="220"/>
      <c r="JOT27" s="216"/>
      <c r="JOU27" s="217"/>
      <c r="JOV27" s="218"/>
      <c r="JOW27" s="218"/>
      <c r="JOX27" s="218"/>
      <c r="JOY27" s="218"/>
      <c r="JOZ27" s="218"/>
      <c r="JPA27" s="218"/>
      <c r="JPB27" s="218"/>
      <c r="JPC27" s="218"/>
      <c r="JPD27" s="216"/>
      <c r="JPE27" s="219"/>
      <c r="JPF27" s="220"/>
      <c r="JPG27" s="220"/>
      <c r="JPH27" s="220"/>
      <c r="JPI27" s="220"/>
      <c r="JPK27" s="216"/>
      <c r="JPL27" s="217"/>
      <c r="JPM27" s="218"/>
      <c r="JPN27" s="218"/>
      <c r="JPO27" s="218"/>
      <c r="JPP27" s="218"/>
      <c r="JPQ27" s="218"/>
      <c r="JPR27" s="218"/>
      <c r="JPS27" s="218"/>
      <c r="JPT27" s="218"/>
      <c r="JPU27" s="216"/>
      <c r="JPV27" s="219"/>
      <c r="JPW27" s="220"/>
      <c r="JPX27" s="220"/>
      <c r="JPY27" s="220"/>
      <c r="JPZ27" s="220"/>
      <c r="JQB27" s="216"/>
      <c r="JQC27" s="217"/>
      <c r="JQD27" s="218"/>
      <c r="JQE27" s="218"/>
      <c r="JQF27" s="218"/>
      <c r="JQG27" s="218"/>
      <c r="JQH27" s="218"/>
      <c r="JQI27" s="218"/>
      <c r="JQJ27" s="218"/>
      <c r="JQK27" s="218"/>
      <c r="JQL27" s="216"/>
      <c r="JQM27" s="219"/>
      <c r="JQN27" s="220"/>
      <c r="JQO27" s="220"/>
      <c r="JQP27" s="220"/>
      <c r="JQQ27" s="220"/>
      <c r="JQS27" s="216"/>
      <c r="JQT27" s="217"/>
      <c r="JQU27" s="218"/>
      <c r="JQV27" s="218"/>
      <c r="JQW27" s="218"/>
      <c r="JQX27" s="218"/>
      <c r="JQY27" s="218"/>
      <c r="JQZ27" s="218"/>
      <c r="JRA27" s="218"/>
      <c r="JRB27" s="218"/>
      <c r="JRC27" s="216"/>
      <c r="JRD27" s="219"/>
      <c r="JRE27" s="220"/>
      <c r="JRF27" s="220"/>
      <c r="JRG27" s="220"/>
      <c r="JRH27" s="220"/>
      <c r="JRJ27" s="216"/>
      <c r="JRK27" s="217"/>
      <c r="JRL27" s="218"/>
      <c r="JRM27" s="218"/>
      <c r="JRN27" s="218"/>
      <c r="JRO27" s="218"/>
      <c r="JRP27" s="218"/>
      <c r="JRQ27" s="218"/>
      <c r="JRR27" s="218"/>
      <c r="JRS27" s="218"/>
      <c r="JRT27" s="216"/>
      <c r="JRU27" s="219"/>
      <c r="JRV27" s="220"/>
      <c r="JRW27" s="220"/>
      <c r="JRX27" s="220"/>
      <c r="JRY27" s="220"/>
      <c r="JSA27" s="216"/>
      <c r="JSB27" s="217"/>
      <c r="JSC27" s="218"/>
      <c r="JSD27" s="218"/>
      <c r="JSE27" s="218"/>
      <c r="JSF27" s="218"/>
      <c r="JSG27" s="218"/>
      <c r="JSH27" s="218"/>
      <c r="JSI27" s="218"/>
      <c r="JSJ27" s="218"/>
      <c r="JSK27" s="216"/>
      <c r="JSL27" s="219"/>
      <c r="JSM27" s="220"/>
      <c r="JSN27" s="220"/>
      <c r="JSO27" s="220"/>
      <c r="JSP27" s="220"/>
      <c r="JSR27" s="216"/>
      <c r="JSS27" s="217"/>
      <c r="JST27" s="218"/>
      <c r="JSU27" s="218"/>
      <c r="JSV27" s="218"/>
      <c r="JSW27" s="218"/>
      <c r="JSX27" s="218"/>
      <c r="JSY27" s="218"/>
      <c r="JSZ27" s="218"/>
      <c r="JTA27" s="218"/>
      <c r="JTB27" s="216"/>
      <c r="JTC27" s="219"/>
      <c r="JTD27" s="220"/>
      <c r="JTE27" s="220"/>
      <c r="JTF27" s="220"/>
      <c r="JTG27" s="220"/>
      <c r="JTI27" s="216"/>
      <c r="JTJ27" s="217"/>
      <c r="JTK27" s="218"/>
      <c r="JTL27" s="218"/>
      <c r="JTM27" s="218"/>
      <c r="JTN27" s="218"/>
      <c r="JTO27" s="218"/>
      <c r="JTP27" s="218"/>
      <c r="JTQ27" s="218"/>
      <c r="JTR27" s="218"/>
      <c r="JTS27" s="216"/>
      <c r="JTT27" s="219"/>
      <c r="JTU27" s="220"/>
      <c r="JTV27" s="220"/>
      <c r="JTW27" s="220"/>
      <c r="JTX27" s="220"/>
      <c r="JTZ27" s="216"/>
      <c r="JUA27" s="217"/>
      <c r="JUB27" s="218"/>
      <c r="JUC27" s="218"/>
      <c r="JUD27" s="218"/>
      <c r="JUE27" s="218"/>
      <c r="JUF27" s="218"/>
      <c r="JUG27" s="218"/>
      <c r="JUH27" s="218"/>
      <c r="JUI27" s="218"/>
      <c r="JUJ27" s="216"/>
      <c r="JUK27" s="219"/>
      <c r="JUL27" s="220"/>
      <c r="JUM27" s="220"/>
      <c r="JUN27" s="220"/>
      <c r="JUO27" s="220"/>
      <c r="JUQ27" s="216"/>
      <c r="JUR27" s="217"/>
      <c r="JUS27" s="218"/>
      <c r="JUT27" s="218"/>
      <c r="JUU27" s="218"/>
      <c r="JUV27" s="218"/>
      <c r="JUW27" s="218"/>
      <c r="JUX27" s="218"/>
      <c r="JUY27" s="218"/>
      <c r="JUZ27" s="218"/>
      <c r="JVA27" s="216"/>
      <c r="JVB27" s="219"/>
      <c r="JVC27" s="220"/>
      <c r="JVD27" s="220"/>
      <c r="JVE27" s="220"/>
      <c r="JVF27" s="220"/>
      <c r="JVH27" s="216"/>
      <c r="JVI27" s="217"/>
      <c r="JVJ27" s="218"/>
      <c r="JVK27" s="218"/>
      <c r="JVL27" s="218"/>
      <c r="JVM27" s="218"/>
      <c r="JVN27" s="218"/>
      <c r="JVO27" s="218"/>
      <c r="JVP27" s="218"/>
      <c r="JVQ27" s="218"/>
      <c r="JVR27" s="216"/>
      <c r="JVS27" s="219"/>
      <c r="JVT27" s="220"/>
      <c r="JVU27" s="220"/>
      <c r="JVV27" s="220"/>
      <c r="JVW27" s="220"/>
      <c r="JVY27" s="216"/>
      <c r="JVZ27" s="217"/>
      <c r="JWA27" s="218"/>
      <c r="JWB27" s="218"/>
      <c r="JWC27" s="218"/>
      <c r="JWD27" s="218"/>
      <c r="JWE27" s="218"/>
      <c r="JWF27" s="218"/>
      <c r="JWG27" s="218"/>
      <c r="JWH27" s="218"/>
      <c r="JWI27" s="216"/>
      <c r="JWJ27" s="219"/>
      <c r="JWK27" s="220"/>
      <c r="JWL27" s="220"/>
      <c r="JWM27" s="220"/>
      <c r="JWN27" s="220"/>
      <c r="JWP27" s="216"/>
      <c r="JWQ27" s="217"/>
      <c r="JWR27" s="218"/>
      <c r="JWS27" s="218"/>
      <c r="JWT27" s="218"/>
      <c r="JWU27" s="218"/>
      <c r="JWV27" s="218"/>
      <c r="JWW27" s="218"/>
      <c r="JWX27" s="218"/>
      <c r="JWY27" s="218"/>
      <c r="JWZ27" s="216"/>
      <c r="JXA27" s="219"/>
      <c r="JXB27" s="220"/>
      <c r="JXC27" s="220"/>
      <c r="JXD27" s="220"/>
      <c r="JXE27" s="220"/>
      <c r="JXG27" s="216"/>
      <c r="JXH27" s="217"/>
      <c r="JXI27" s="218"/>
      <c r="JXJ27" s="218"/>
      <c r="JXK27" s="218"/>
      <c r="JXL27" s="218"/>
      <c r="JXM27" s="218"/>
      <c r="JXN27" s="218"/>
      <c r="JXO27" s="218"/>
      <c r="JXP27" s="218"/>
      <c r="JXQ27" s="216"/>
      <c r="JXR27" s="219"/>
      <c r="JXS27" s="220"/>
      <c r="JXT27" s="220"/>
      <c r="JXU27" s="220"/>
      <c r="JXV27" s="220"/>
      <c r="JXX27" s="216"/>
      <c r="JXY27" s="217"/>
      <c r="JXZ27" s="218"/>
      <c r="JYA27" s="218"/>
      <c r="JYB27" s="218"/>
      <c r="JYC27" s="218"/>
      <c r="JYD27" s="218"/>
      <c r="JYE27" s="218"/>
      <c r="JYF27" s="218"/>
      <c r="JYG27" s="218"/>
      <c r="JYH27" s="216"/>
      <c r="JYI27" s="219"/>
      <c r="JYJ27" s="220"/>
      <c r="JYK27" s="220"/>
      <c r="JYL27" s="220"/>
      <c r="JYM27" s="220"/>
      <c r="JYO27" s="216"/>
      <c r="JYP27" s="217"/>
      <c r="JYQ27" s="218"/>
      <c r="JYR27" s="218"/>
      <c r="JYS27" s="218"/>
      <c r="JYT27" s="218"/>
      <c r="JYU27" s="218"/>
      <c r="JYV27" s="218"/>
      <c r="JYW27" s="218"/>
      <c r="JYX27" s="218"/>
      <c r="JYY27" s="216"/>
      <c r="JYZ27" s="219"/>
      <c r="JZA27" s="220"/>
      <c r="JZB27" s="220"/>
      <c r="JZC27" s="220"/>
      <c r="JZD27" s="220"/>
      <c r="JZF27" s="216"/>
      <c r="JZG27" s="217"/>
      <c r="JZH27" s="218"/>
      <c r="JZI27" s="218"/>
      <c r="JZJ27" s="218"/>
      <c r="JZK27" s="218"/>
      <c r="JZL27" s="218"/>
      <c r="JZM27" s="218"/>
      <c r="JZN27" s="218"/>
      <c r="JZO27" s="218"/>
      <c r="JZP27" s="216"/>
      <c r="JZQ27" s="219"/>
      <c r="JZR27" s="220"/>
      <c r="JZS27" s="220"/>
      <c r="JZT27" s="220"/>
      <c r="JZU27" s="220"/>
      <c r="JZW27" s="216"/>
      <c r="JZX27" s="217"/>
      <c r="JZY27" s="218"/>
      <c r="JZZ27" s="218"/>
      <c r="KAA27" s="218"/>
      <c r="KAB27" s="218"/>
      <c r="KAC27" s="218"/>
      <c r="KAD27" s="218"/>
      <c r="KAE27" s="218"/>
      <c r="KAF27" s="218"/>
      <c r="KAG27" s="216"/>
      <c r="KAH27" s="219"/>
      <c r="KAI27" s="220"/>
      <c r="KAJ27" s="220"/>
      <c r="KAK27" s="220"/>
      <c r="KAL27" s="220"/>
      <c r="KAN27" s="216"/>
      <c r="KAO27" s="217"/>
      <c r="KAP27" s="218"/>
      <c r="KAQ27" s="218"/>
      <c r="KAR27" s="218"/>
      <c r="KAS27" s="218"/>
      <c r="KAT27" s="218"/>
      <c r="KAU27" s="218"/>
      <c r="KAV27" s="218"/>
      <c r="KAW27" s="218"/>
      <c r="KAX27" s="216"/>
      <c r="KAY27" s="219"/>
      <c r="KAZ27" s="220"/>
      <c r="KBA27" s="220"/>
      <c r="KBB27" s="220"/>
      <c r="KBC27" s="220"/>
      <c r="KBE27" s="216"/>
      <c r="KBF27" s="217"/>
      <c r="KBG27" s="218"/>
      <c r="KBH27" s="218"/>
      <c r="KBI27" s="218"/>
      <c r="KBJ27" s="218"/>
      <c r="KBK27" s="218"/>
      <c r="KBL27" s="218"/>
      <c r="KBM27" s="218"/>
      <c r="KBN27" s="218"/>
      <c r="KBO27" s="216"/>
      <c r="KBP27" s="219"/>
      <c r="KBQ27" s="220"/>
      <c r="KBR27" s="220"/>
      <c r="KBS27" s="220"/>
      <c r="KBT27" s="220"/>
      <c r="KBV27" s="216"/>
      <c r="KBW27" s="217"/>
      <c r="KBX27" s="218"/>
      <c r="KBY27" s="218"/>
      <c r="KBZ27" s="218"/>
      <c r="KCA27" s="218"/>
      <c r="KCB27" s="218"/>
      <c r="KCC27" s="218"/>
      <c r="KCD27" s="218"/>
      <c r="KCE27" s="218"/>
      <c r="KCF27" s="216"/>
      <c r="KCG27" s="219"/>
      <c r="KCH27" s="220"/>
      <c r="KCI27" s="220"/>
      <c r="KCJ27" s="220"/>
      <c r="KCK27" s="220"/>
      <c r="KCM27" s="216"/>
      <c r="KCN27" s="217"/>
      <c r="KCO27" s="218"/>
      <c r="KCP27" s="218"/>
      <c r="KCQ27" s="218"/>
      <c r="KCR27" s="218"/>
      <c r="KCS27" s="218"/>
      <c r="KCT27" s="218"/>
      <c r="KCU27" s="218"/>
      <c r="KCV27" s="218"/>
      <c r="KCW27" s="216"/>
      <c r="KCX27" s="219"/>
      <c r="KCY27" s="220"/>
      <c r="KCZ27" s="220"/>
      <c r="KDA27" s="220"/>
      <c r="KDB27" s="220"/>
      <c r="KDD27" s="216"/>
      <c r="KDE27" s="217"/>
      <c r="KDF27" s="218"/>
      <c r="KDG27" s="218"/>
      <c r="KDH27" s="218"/>
      <c r="KDI27" s="218"/>
      <c r="KDJ27" s="218"/>
      <c r="KDK27" s="218"/>
      <c r="KDL27" s="218"/>
      <c r="KDM27" s="218"/>
      <c r="KDN27" s="216"/>
      <c r="KDO27" s="219"/>
      <c r="KDP27" s="220"/>
      <c r="KDQ27" s="220"/>
      <c r="KDR27" s="220"/>
      <c r="KDS27" s="220"/>
      <c r="KDU27" s="216"/>
      <c r="KDV27" s="217"/>
      <c r="KDW27" s="218"/>
      <c r="KDX27" s="218"/>
      <c r="KDY27" s="218"/>
      <c r="KDZ27" s="218"/>
      <c r="KEA27" s="218"/>
      <c r="KEB27" s="218"/>
      <c r="KEC27" s="218"/>
      <c r="KED27" s="218"/>
      <c r="KEE27" s="216"/>
      <c r="KEF27" s="219"/>
      <c r="KEG27" s="220"/>
      <c r="KEH27" s="220"/>
      <c r="KEI27" s="220"/>
      <c r="KEJ27" s="220"/>
      <c r="KEL27" s="216"/>
      <c r="KEM27" s="217"/>
      <c r="KEN27" s="218"/>
      <c r="KEO27" s="218"/>
      <c r="KEP27" s="218"/>
      <c r="KEQ27" s="218"/>
      <c r="KER27" s="218"/>
      <c r="KES27" s="218"/>
      <c r="KET27" s="218"/>
      <c r="KEU27" s="218"/>
      <c r="KEV27" s="216"/>
      <c r="KEW27" s="219"/>
      <c r="KEX27" s="220"/>
      <c r="KEY27" s="220"/>
      <c r="KEZ27" s="220"/>
      <c r="KFA27" s="220"/>
      <c r="KFC27" s="216"/>
      <c r="KFD27" s="217"/>
      <c r="KFE27" s="218"/>
      <c r="KFF27" s="218"/>
      <c r="KFG27" s="218"/>
      <c r="KFH27" s="218"/>
      <c r="KFI27" s="218"/>
      <c r="KFJ27" s="218"/>
      <c r="KFK27" s="218"/>
      <c r="KFL27" s="218"/>
      <c r="KFM27" s="216"/>
      <c r="KFN27" s="219"/>
      <c r="KFO27" s="220"/>
      <c r="KFP27" s="220"/>
      <c r="KFQ27" s="220"/>
      <c r="KFR27" s="220"/>
      <c r="KFT27" s="216"/>
      <c r="KFU27" s="217"/>
      <c r="KFV27" s="218"/>
      <c r="KFW27" s="218"/>
      <c r="KFX27" s="218"/>
      <c r="KFY27" s="218"/>
      <c r="KFZ27" s="218"/>
      <c r="KGA27" s="218"/>
      <c r="KGB27" s="218"/>
      <c r="KGC27" s="218"/>
      <c r="KGD27" s="216"/>
      <c r="KGE27" s="219"/>
      <c r="KGF27" s="220"/>
      <c r="KGG27" s="220"/>
      <c r="KGH27" s="220"/>
      <c r="KGI27" s="220"/>
      <c r="KGK27" s="216"/>
      <c r="KGL27" s="217"/>
      <c r="KGM27" s="218"/>
      <c r="KGN27" s="218"/>
      <c r="KGO27" s="218"/>
      <c r="KGP27" s="218"/>
      <c r="KGQ27" s="218"/>
      <c r="KGR27" s="218"/>
      <c r="KGS27" s="218"/>
      <c r="KGT27" s="218"/>
      <c r="KGU27" s="216"/>
      <c r="KGV27" s="219"/>
      <c r="KGW27" s="220"/>
      <c r="KGX27" s="220"/>
      <c r="KGY27" s="220"/>
      <c r="KGZ27" s="220"/>
      <c r="KHB27" s="216"/>
      <c r="KHC27" s="217"/>
      <c r="KHD27" s="218"/>
      <c r="KHE27" s="218"/>
      <c r="KHF27" s="218"/>
      <c r="KHG27" s="218"/>
      <c r="KHH27" s="218"/>
      <c r="KHI27" s="218"/>
      <c r="KHJ27" s="218"/>
      <c r="KHK27" s="218"/>
      <c r="KHL27" s="216"/>
      <c r="KHM27" s="219"/>
      <c r="KHN27" s="220"/>
      <c r="KHO27" s="220"/>
      <c r="KHP27" s="220"/>
      <c r="KHQ27" s="220"/>
      <c r="KHS27" s="216"/>
      <c r="KHT27" s="217"/>
      <c r="KHU27" s="218"/>
      <c r="KHV27" s="218"/>
      <c r="KHW27" s="218"/>
      <c r="KHX27" s="218"/>
      <c r="KHY27" s="218"/>
      <c r="KHZ27" s="218"/>
      <c r="KIA27" s="218"/>
      <c r="KIB27" s="218"/>
      <c r="KIC27" s="216"/>
      <c r="KID27" s="219"/>
      <c r="KIE27" s="220"/>
      <c r="KIF27" s="220"/>
      <c r="KIG27" s="220"/>
      <c r="KIH27" s="220"/>
      <c r="KIJ27" s="216"/>
      <c r="KIK27" s="217"/>
      <c r="KIL27" s="218"/>
      <c r="KIM27" s="218"/>
      <c r="KIN27" s="218"/>
      <c r="KIO27" s="218"/>
      <c r="KIP27" s="218"/>
      <c r="KIQ27" s="218"/>
      <c r="KIR27" s="218"/>
      <c r="KIS27" s="218"/>
      <c r="KIT27" s="216"/>
      <c r="KIU27" s="219"/>
      <c r="KIV27" s="220"/>
      <c r="KIW27" s="220"/>
      <c r="KIX27" s="220"/>
      <c r="KIY27" s="220"/>
      <c r="KJA27" s="216"/>
      <c r="KJB27" s="217"/>
      <c r="KJC27" s="218"/>
      <c r="KJD27" s="218"/>
      <c r="KJE27" s="218"/>
      <c r="KJF27" s="218"/>
      <c r="KJG27" s="218"/>
      <c r="KJH27" s="218"/>
      <c r="KJI27" s="218"/>
      <c r="KJJ27" s="218"/>
      <c r="KJK27" s="216"/>
      <c r="KJL27" s="219"/>
      <c r="KJM27" s="220"/>
      <c r="KJN27" s="220"/>
      <c r="KJO27" s="220"/>
      <c r="KJP27" s="220"/>
      <c r="KJR27" s="216"/>
      <c r="KJS27" s="217"/>
      <c r="KJT27" s="218"/>
      <c r="KJU27" s="218"/>
      <c r="KJV27" s="218"/>
      <c r="KJW27" s="218"/>
      <c r="KJX27" s="218"/>
      <c r="KJY27" s="218"/>
      <c r="KJZ27" s="218"/>
      <c r="KKA27" s="218"/>
      <c r="KKB27" s="216"/>
      <c r="KKC27" s="219"/>
      <c r="KKD27" s="220"/>
      <c r="KKE27" s="220"/>
      <c r="KKF27" s="220"/>
      <c r="KKG27" s="220"/>
      <c r="KKI27" s="216"/>
      <c r="KKJ27" s="217"/>
      <c r="KKK27" s="218"/>
      <c r="KKL27" s="218"/>
      <c r="KKM27" s="218"/>
      <c r="KKN27" s="218"/>
      <c r="KKO27" s="218"/>
      <c r="KKP27" s="218"/>
      <c r="KKQ27" s="218"/>
      <c r="KKR27" s="218"/>
      <c r="KKS27" s="216"/>
      <c r="KKT27" s="219"/>
      <c r="KKU27" s="220"/>
      <c r="KKV27" s="220"/>
      <c r="KKW27" s="220"/>
      <c r="KKX27" s="220"/>
      <c r="KKZ27" s="216"/>
      <c r="KLA27" s="217"/>
      <c r="KLB27" s="218"/>
      <c r="KLC27" s="218"/>
      <c r="KLD27" s="218"/>
      <c r="KLE27" s="218"/>
      <c r="KLF27" s="218"/>
      <c r="KLG27" s="218"/>
      <c r="KLH27" s="218"/>
      <c r="KLI27" s="218"/>
      <c r="KLJ27" s="216"/>
      <c r="KLK27" s="219"/>
      <c r="KLL27" s="220"/>
      <c r="KLM27" s="220"/>
      <c r="KLN27" s="220"/>
      <c r="KLO27" s="220"/>
      <c r="KLQ27" s="216"/>
      <c r="KLR27" s="217"/>
      <c r="KLS27" s="218"/>
      <c r="KLT27" s="218"/>
      <c r="KLU27" s="218"/>
      <c r="KLV27" s="218"/>
      <c r="KLW27" s="218"/>
      <c r="KLX27" s="218"/>
      <c r="KLY27" s="218"/>
      <c r="KLZ27" s="218"/>
      <c r="KMA27" s="216"/>
      <c r="KMB27" s="219"/>
      <c r="KMC27" s="220"/>
      <c r="KMD27" s="220"/>
      <c r="KME27" s="220"/>
      <c r="KMF27" s="220"/>
      <c r="KMH27" s="216"/>
      <c r="KMI27" s="217"/>
      <c r="KMJ27" s="218"/>
      <c r="KMK27" s="218"/>
      <c r="KML27" s="218"/>
      <c r="KMM27" s="218"/>
      <c r="KMN27" s="218"/>
      <c r="KMO27" s="218"/>
      <c r="KMP27" s="218"/>
      <c r="KMQ27" s="218"/>
      <c r="KMR27" s="216"/>
      <c r="KMS27" s="219"/>
      <c r="KMT27" s="220"/>
      <c r="KMU27" s="220"/>
      <c r="KMV27" s="220"/>
      <c r="KMW27" s="220"/>
      <c r="KMY27" s="216"/>
      <c r="KMZ27" s="217"/>
      <c r="KNA27" s="218"/>
      <c r="KNB27" s="218"/>
      <c r="KNC27" s="218"/>
      <c r="KND27" s="218"/>
      <c r="KNE27" s="218"/>
      <c r="KNF27" s="218"/>
      <c r="KNG27" s="218"/>
      <c r="KNH27" s="218"/>
      <c r="KNI27" s="216"/>
      <c r="KNJ27" s="219"/>
      <c r="KNK27" s="220"/>
      <c r="KNL27" s="220"/>
      <c r="KNM27" s="220"/>
      <c r="KNN27" s="220"/>
      <c r="KNP27" s="216"/>
      <c r="KNQ27" s="217"/>
      <c r="KNR27" s="218"/>
      <c r="KNS27" s="218"/>
      <c r="KNT27" s="218"/>
      <c r="KNU27" s="218"/>
      <c r="KNV27" s="218"/>
      <c r="KNW27" s="218"/>
      <c r="KNX27" s="218"/>
      <c r="KNY27" s="218"/>
      <c r="KNZ27" s="216"/>
      <c r="KOA27" s="219"/>
      <c r="KOB27" s="220"/>
      <c r="KOC27" s="220"/>
      <c r="KOD27" s="220"/>
      <c r="KOE27" s="220"/>
      <c r="KOG27" s="216"/>
      <c r="KOH27" s="217"/>
      <c r="KOI27" s="218"/>
      <c r="KOJ27" s="218"/>
      <c r="KOK27" s="218"/>
      <c r="KOL27" s="218"/>
      <c r="KOM27" s="218"/>
      <c r="KON27" s="218"/>
      <c r="KOO27" s="218"/>
      <c r="KOP27" s="218"/>
      <c r="KOQ27" s="216"/>
      <c r="KOR27" s="219"/>
      <c r="KOS27" s="220"/>
      <c r="KOT27" s="220"/>
      <c r="KOU27" s="220"/>
      <c r="KOV27" s="220"/>
      <c r="KOX27" s="216"/>
      <c r="KOY27" s="217"/>
      <c r="KOZ27" s="218"/>
      <c r="KPA27" s="218"/>
      <c r="KPB27" s="218"/>
      <c r="KPC27" s="218"/>
      <c r="KPD27" s="218"/>
      <c r="KPE27" s="218"/>
      <c r="KPF27" s="218"/>
      <c r="KPG27" s="218"/>
      <c r="KPH27" s="216"/>
      <c r="KPI27" s="219"/>
      <c r="KPJ27" s="220"/>
      <c r="KPK27" s="220"/>
      <c r="KPL27" s="220"/>
      <c r="KPM27" s="220"/>
      <c r="KPO27" s="216"/>
      <c r="KPP27" s="217"/>
      <c r="KPQ27" s="218"/>
      <c r="KPR27" s="218"/>
      <c r="KPS27" s="218"/>
      <c r="KPT27" s="218"/>
      <c r="KPU27" s="218"/>
      <c r="KPV27" s="218"/>
      <c r="KPW27" s="218"/>
      <c r="KPX27" s="218"/>
      <c r="KPY27" s="216"/>
      <c r="KPZ27" s="219"/>
      <c r="KQA27" s="220"/>
      <c r="KQB27" s="220"/>
      <c r="KQC27" s="220"/>
      <c r="KQD27" s="220"/>
      <c r="KQF27" s="216"/>
      <c r="KQG27" s="217"/>
      <c r="KQH27" s="218"/>
      <c r="KQI27" s="218"/>
      <c r="KQJ27" s="218"/>
      <c r="KQK27" s="218"/>
      <c r="KQL27" s="218"/>
      <c r="KQM27" s="218"/>
      <c r="KQN27" s="218"/>
      <c r="KQO27" s="218"/>
      <c r="KQP27" s="216"/>
      <c r="KQQ27" s="219"/>
      <c r="KQR27" s="220"/>
      <c r="KQS27" s="220"/>
      <c r="KQT27" s="220"/>
      <c r="KQU27" s="220"/>
      <c r="KQW27" s="216"/>
      <c r="KQX27" s="217"/>
      <c r="KQY27" s="218"/>
      <c r="KQZ27" s="218"/>
      <c r="KRA27" s="218"/>
      <c r="KRB27" s="218"/>
      <c r="KRC27" s="218"/>
      <c r="KRD27" s="218"/>
      <c r="KRE27" s="218"/>
      <c r="KRF27" s="218"/>
      <c r="KRG27" s="216"/>
      <c r="KRH27" s="219"/>
      <c r="KRI27" s="220"/>
      <c r="KRJ27" s="220"/>
      <c r="KRK27" s="220"/>
      <c r="KRL27" s="220"/>
      <c r="KRN27" s="216"/>
      <c r="KRO27" s="217"/>
      <c r="KRP27" s="218"/>
      <c r="KRQ27" s="218"/>
      <c r="KRR27" s="218"/>
      <c r="KRS27" s="218"/>
      <c r="KRT27" s="218"/>
      <c r="KRU27" s="218"/>
      <c r="KRV27" s="218"/>
      <c r="KRW27" s="218"/>
      <c r="KRX27" s="216"/>
      <c r="KRY27" s="219"/>
      <c r="KRZ27" s="220"/>
      <c r="KSA27" s="220"/>
      <c r="KSB27" s="220"/>
      <c r="KSC27" s="220"/>
      <c r="KSE27" s="216"/>
      <c r="KSF27" s="217"/>
      <c r="KSG27" s="218"/>
      <c r="KSH27" s="218"/>
      <c r="KSI27" s="218"/>
      <c r="KSJ27" s="218"/>
      <c r="KSK27" s="218"/>
      <c r="KSL27" s="218"/>
      <c r="KSM27" s="218"/>
      <c r="KSN27" s="218"/>
      <c r="KSO27" s="216"/>
      <c r="KSP27" s="219"/>
      <c r="KSQ27" s="220"/>
      <c r="KSR27" s="220"/>
      <c r="KSS27" s="220"/>
      <c r="KST27" s="220"/>
      <c r="KSV27" s="216"/>
      <c r="KSW27" s="217"/>
      <c r="KSX27" s="218"/>
      <c r="KSY27" s="218"/>
      <c r="KSZ27" s="218"/>
      <c r="KTA27" s="218"/>
      <c r="KTB27" s="218"/>
      <c r="KTC27" s="218"/>
      <c r="KTD27" s="218"/>
      <c r="KTE27" s="218"/>
      <c r="KTF27" s="216"/>
      <c r="KTG27" s="219"/>
      <c r="KTH27" s="220"/>
      <c r="KTI27" s="220"/>
      <c r="KTJ27" s="220"/>
      <c r="KTK27" s="220"/>
      <c r="KTM27" s="216"/>
      <c r="KTN27" s="217"/>
      <c r="KTO27" s="218"/>
      <c r="KTP27" s="218"/>
      <c r="KTQ27" s="218"/>
      <c r="KTR27" s="218"/>
      <c r="KTS27" s="218"/>
      <c r="KTT27" s="218"/>
      <c r="KTU27" s="218"/>
      <c r="KTV27" s="218"/>
      <c r="KTW27" s="216"/>
      <c r="KTX27" s="219"/>
      <c r="KTY27" s="220"/>
      <c r="KTZ27" s="220"/>
      <c r="KUA27" s="220"/>
      <c r="KUB27" s="220"/>
      <c r="KUD27" s="216"/>
      <c r="KUE27" s="217"/>
      <c r="KUF27" s="218"/>
      <c r="KUG27" s="218"/>
      <c r="KUH27" s="218"/>
      <c r="KUI27" s="218"/>
      <c r="KUJ27" s="218"/>
      <c r="KUK27" s="218"/>
      <c r="KUL27" s="218"/>
      <c r="KUM27" s="218"/>
      <c r="KUN27" s="216"/>
      <c r="KUO27" s="219"/>
      <c r="KUP27" s="220"/>
      <c r="KUQ27" s="220"/>
      <c r="KUR27" s="220"/>
      <c r="KUS27" s="220"/>
      <c r="KUU27" s="216"/>
      <c r="KUV27" s="217"/>
      <c r="KUW27" s="218"/>
      <c r="KUX27" s="218"/>
      <c r="KUY27" s="218"/>
      <c r="KUZ27" s="218"/>
      <c r="KVA27" s="218"/>
      <c r="KVB27" s="218"/>
      <c r="KVC27" s="218"/>
      <c r="KVD27" s="218"/>
      <c r="KVE27" s="216"/>
      <c r="KVF27" s="219"/>
      <c r="KVG27" s="220"/>
      <c r="KVH27" s="220"/>
      <c r="KVI27" s="220"/>
      <c r="KVJ27" s="220"/>
      <c r="KVL27" s="216"/>
      <c r="KVM27" s="217"/>
      <c r="KVN27" s="218"/>
      <c r="KVO27" s="218"/>
      <c r="KVP27" s="218"/>
      <c r="KVQ27" s="218"/>
      <c r="KVR27" s="218"/>
      <c r="KVS27" s="218"/>
      <c r="KVT27" s="218"/>
      <c r="KVU27" s="218"/>
      <c r="KVV27" s="216"/>
      <c r="KVW27" s="219"/>
      <c r="KVX27" s="220"/>
      <c r="KVY27" s="220"/>
      <c r="KVZ27" s="220"/>
      <c r="KWA27" s="220"/>
      <c r="KWC27" s="216"/>
      <c r="KWD27" s="217"/>
      <c r="KWE27" s="218"/>
      <c r="KWF27" s="218"/>
      <c r="KWG27" s="218"/>
      <c r="KWH27" s="218"/>
      <c r="KWI27" s="218"/>
      <c r="KWJ27" s="218"/>
      <c r="KWK27" s="218"/>
      <c r="KWL27" s="218"/>
      <c r="KWM27" s="216"/>
      <c r="KWN27" s="219"/>
      <c r="KWO27" s="220"/>
      <c r="KWP27" s="220"/>
      <c r="KWQ27" s="220"/>
      <c r="KWR27" s="220"/>
      <c r="KWT27" s="216"/>
      <c r="KWU27" s="217"/>
      <c r="KWV27" s="218"/>
      <c r="KWW27" s="218"/>
      <c r="KWX27" s="218"/>
      <c r="KWY27" s="218"/>
      <c r="KWZ27" s="218"/>
      <c r="KXA27" s="218"/>
      <c r="KXB27" s="218"/>
      <c r="KXC27" s="218"/>
      <c r="KXD27" s="216"/>
      <c r="KXE27" s="219"/>
      <c r="KXF27" s="220"/>
      <c r="KXG27" s="220"/>
      <c r="KXH27" s="220"/>
      <c r="KXI27" s="220"/>
      <c r="KXK27" s="216"/>
      <c r="KXL27" s="217"/>
      <c r="KXM27" s="218"/>
      <c r="KXN27" s="218"/>
      <c r="KXO27" s="218"/>
      <c r="KXP27" s="218"/>
      <c r="KXQ27" s="218"/>
      <c r="KXR27" s="218"/>
      <c r="KXS27" s="218"/>
      <c r="KXT27" s="218"/>
      <c r="KXU27" s="216"/>
      <c r="KXV27" s="219"/>
      <c r="KXW27" s="220"/>
      <c r="KXX27" s="220"/>
      <c r="KXY27" s="220"/>
      <c r="KXZ27" s="220"/>
      <c r="KYB27" s="216"/>
      <c r="KYC27" s="217"/>
      <c r="KYD27" s="218"/>
      <c r="KYE27" s="218"/>
      <c r="KYF27" s="218"/>
      <c r="KYG27" s="218"/>
      <c r="KYH27" s="218"/>
      <c r="KYI27" s="218"/>
      <c r="KYJ27" s="218"/>
      <c r="KYK27" s="218"/>
      <c r="KYL27" s="216"/>
      <c r="KYM27" s="219"/>
      <c r="KYN27" s="220"/>
      <c r="KYO27" s="220"/>
      <c r="KYP27" s="220"/>
      <c r="KYQ27" s="220"/>
      <c r="KYS27" s="216"/>
      <c r="KYT27" s="217"/>
      <c r="KYU27" s="218"/>
      <c r="KYV27" s="218"/>
      <c r="KYW27" s="218"/>
      <c r="KYX27" s="218"/>
      <c r="KYY27" s="218"/>
      <c r="KYZ27" s="218"/>
      <c r="KZA27" s="218"/>
      <c r="KZB27" s="218"/>
      <c r="KZC27" s="216"/>
      <c r="KZD27" s="219"/>
      <c r="KZE27" s="220"/>
      <c r="KZF27" s="220"/>
      <c r="KZG27" s="220"/>
      <c r="KZH27" s="220"/>
      <c r="KZJ27" s="216"/>
      <c r="KZK27" s="217"/>
      <c r="KZL27" s="218"/>
      <c r="KZM27" s="218"/>
      <c r="KZN27" s="218"/>
      <c r="KZO27" s="218"/>
      <c r="KZP27" s="218"/>
      <c r="KZQ27" s="218"/>
      <c r="KZR27" s="218"/>
      <c r="KZS27" s="218"/>
      <c r="KZT27" s="216"/>
      <c r="KZU27" s="219"/>
      <c r="KZV27" s="220"/>
      <c r="KZW27" s="220"/>
      <c r="KZX27" s="220"/>
      <c r="KZY27" s="220"/>
      <c r="LAA27" s="216"/>
      <c r="LAB27" s="217"/>
      <c r="LAC27" s="218"/>
      <c r="LAD27" s="218"/>
      <c r="LAE27" s="218"/>
      <c r="LAF27" s="218"/>
      <c r="LAG27" s="218"/>
      <c r="LAH27" s="218"/>
      <c r="LAI27" s="218"/>
      <c r="LAJ27" s="218"/>
      <c r="LAK27" s="216"/>
      <c r="LAL27" s="219"/>
      <c r="LAM27" s="220"/>
      <c r="LAN27" s="220"/>
      <c r="LAO27" s="220"/>
      <c r="LAP27" s="220"/>
      <c r="LAR27" s="216"/>
      <c r="LAS27" s="217"/>
      <c r="LAT27" s="218"/>
      <c r="LAU27" s="218"/>
      <c r="LAV27" s="218"/>
      <c r="LAW27" s="218"/>
      <c r="LAX27" s="218"/>
      <c r="LAY27" s="218"/>
      <c r="LAZ27" s="218"/>
      <c r="LBA27" s="218"/>
      <c r="LBB27" s="216"/>
      <c r="LBC27" s="219"/>
      <c r="LBD27" s="220"/>
      <c r="LBE27" s="220"/>
      <c r="LBF27" s="220"/>
      <c r="LBG27" s="220"/>
      <c r="LBI27" s="216"/>
      <c r="LBJ27" s="217"/>
      <c r="LBK27" s="218"/>
      <c r="LBL27" s="218"/>
      <c r="LBM27" s="218"/>
      <c r="LBN27" s="218"/>
      <c r="LBO27" s="218"/>
      <c r="LBP27" s="218"/>
      <c r="LBQ27" s="218"/>
      <c r="LBR27" s="218"/>
      <c r="LBS27" s="216"/>
      <c r="LBT27" s="219"/>
      <c r="LBU27" s="220"/>
      <c r="LBV27" s="220"/>
      <c r="LBW27" s="220"/>
      <c r="LBX27" s="220"/>
      <c r="LBZ27" s="216"/>
      <c r="LCA27" s="217"/>
      <c r="LCB27" s="218"/>
      <c r="LCC27" s="218"/>
      <c r="LCD27" s="218"/>
      <c r="LCE27" s="218"/>
      <c r="LCF27" s="218"/>
      <c r="LCG27" s="218"/>
      <c r="LCH27" s="218"/>
      <c r="LCI27" s="218"/>
      <c r="LCJ27" s="216"/>
      <c r="LCK27" s="219"/>
      <c r="LCL27" s="220"/>
      <c r="LCM27" s="220"/>
      <c r="LCN27" s="220"/>
      <c r="LCO27" s="220"/>
      <c r="LCQ27" s="216"/>
      <c r="LCR27" s="217"/>
      <c r="LCS27" s="218"/>
      <c r="LCT27" s="218"/>
      <c r="LCU27" s="218"/>
      <c r="LCV27" s="218"/>
      <c r="LCW27" s="218"/>
      <c r="LCX27" s="218"/>
      <c r="LCY27" s="218"/>
      <c r="LCZ27" s="218"/>
      <c r="LDA27" s="216"/>
      <c r="LDB27" s="219"/>
      <c r="LDC27" s="220"/>
      <c r="LDD27" s="220"/>
      <c r="LDE27" s="220"/>
      <c r="LDF27" s="220"/>
      <c r="LDH27" s="216"/>
      <c r="LDI27" s="217"/>
      <c r="LDJ27" s="218"/>
      <c r="LDK27" s="218"/>
      <c r="LDL27" s="218"/>
      <c r="LDM27" s="218"/>
      <c r="LDN27" s="218"/>
      <c r="LDO27" s="218"/>
      <c r="LDP27" s="218"/>
      <c r="LDQ27" s="218"/>
      <c r="LDR27" s="216"/>
      <c r="LDS27" s="219"/>
      <c r="LDT27" s="220"/>
      <c r="LDU27" s="220"/>
      <c r="LDV27" s="220"/>
      <c r="LDW27" s="220"/>
      <c r="LDY27" s="216"/>
      <c r="LDZ27" s="217"/>
      <c r="LEA27" s="218"/>
      <c r="LEB27" s="218"/>
      <c r="LEC27" s="218"/>
      <c r="LED27" s="218"/>
      <c r="LEE27" s="218"/>
      <c r="LEF27" s="218"/>
      <c r="LEG27" s="218"/>
      <c r="LEH27" s="218"/>
      <c r="LEI27" s="216"/>
      <c r="LEJ27" s="219"/>
      <c r="LEK27" s="220"/>
      <c r="LEL27" s="220"/>
      <c r="LEM27" s="220"/>
      <c r="LEN27" s="220"/>
      <c r="LEP27" s="216"/>
      <c r="LEQ27" s="217"/>
      <c r="LER27" s="218"/>
      <c r="LES27" s="218"/>
      <c r="LET27" s="218"/>
      <c r="LEU27" s="218"/>
      <c r="LEV27" s="218"/>
      <c r="LEW27" s="218"/>
      <c r="LEX27" s="218"/>
      <c r="LEY27" s="218"/>
      <c r="LEZ27" s="216"/>
      <c r="LFA27" s="219"/>
      <c r="LFB27" s="220"/>
      <c r="LFC27" s="220"/>
      <c r="LFD27" s="220"/>
      <c r="LFE27" s="220"/>
      <c r="LFG27" s="216"/>
      <c r="LFH27" s="217"/>
      <c r="LFI27" s="218"/>
      <c r="LFJ27" s="218"/>
      <c r="LFK27" s="218"/>
      <c r="LFL27" s="218"/>
      <c r="LFM27" s="218"/>
      <c r="LFN27" s="218"/>
      <c r="LFO27" s="218"/>
      <c r="LFP27" s="218"/>
      <c r="LFQ27" s="216"/>
      <c r="LFR27" s="219"/>
      <c r="LFS27" s="220"/>
      <c r="LFT27" s="220"/>
      <c r="LFU27" s="220"/>
      <c r="LFV27" s="220"/>
      <c r="LFX27" s="216"/>
      <c r="LFY27" s="217"/>
      <c r="LFZ27" s="218"/>
      <c r="LGA27" s="218"/>
      <c r="LGB27" s="218"/>
      <c r="LGC27" s="218"/>
      <c r="LGD27" s="218"/>
      <c r="LGE27" s="218"/>
      <c r="LGF27" s="218"/>
      <c r="LGG27" s="218"/>
      <c r="LGH27" s="216"/>
      <c r="LGI27" s="219"/>
      <c r="LGJ27" s="220"/>
      <c r="LGK27" s="220"/>
      <c r="LGL27" s="220"/>
      <c r="LGM27" s="220"/>
      <c r="LGO27" s="216"/>
      <c r="LGP27" s="217"/>
      <c r="LGQ27" s="218"/>
      <c r="LGR27" s="218"/>
      <c r="LGS27" s="218"/>
      <c r="LGT27" s="218"/>
      <c r="LGU27" s="218"/>
      <c r="LGV27" s="218"/>
      <c r="LGW27" s="218"/>
      <c r="LGX27" s="218"/>
      <c r="LGY27" s="216"/>
      <c r="LGZ27" s="219"/>
      <c r="LHA27" s="220"/>
      <c r="LHB27" s="220"/>
      <c r="LHC27" s="220"/>
      <c r="LHD27" s="220"/>
      <c r="LHF27" s="216"/>
      <c r="LHG27" s="217"/>
      <c r="LHH27" s="218"/>
      <c r="LHI27" s="218"/>
      <c r="LHJ27" s="218"/>
      <c r="LHK27" s="218"/>
      <c r="LHL27" s="218"/>
      <c r="LHM27" s="218"/>
      <c r="LHN27" s="218"/>
      <c r="LHO27" s="218"/>
      <c r="LHP27" s="216"/>
      <c r="LHQ27" s="219"/>
      <c r="LHR27" s="220"/>
      <c r="LHS27" s="220"/>
      <c r="LHT27" s="220"/>
      <c r="LHU27" s="220"/>
      <c r="LHW27" s="216"/>
      <c r="LHX27" s="217"/>
      <c r="LHY27" s="218"/>
      <c r="LHZ27" s="218"/>
      <c r="LIA27" s="218"/>
      <c r="LIB27" s="218"/>
      <c r="LIC27" s="218"/>
      <c r="LID27" s="218"/>
      <c r="LIE27" s="218"/>
      <c r="LIF27" s="218"/>
      <c r="LIG27" s="216"/>
      <c r="LIH27" s="219"/>
      <c r="LII27" s="220"/>
      <c r="LIJ27" s="220"/>
      <c r="LIK27" s="220"/>
      <c r="LIL27" s="220"/>
      <c r="LIN27" s="216"/>
      <c r="LIO27" s="217"/>
      <c r="LIP27" s="218"/>
      <c r="LIQ27" s="218"/>
      <c r="LIR27" s="218"/>
      <c r="LIS27" s="218"/>
      <c r="LIT27" s="218"/>
      <c r="LIU27" s="218"/>
      <c r="LIV27" s="218"/>
      <c r="LIW27" s="218"/>
      <c r="LIX27" s="216"/>
      <c r="LIY27" s="219"/>
      <c r="LIZ27" s="220"/>
      <c r="LJA27" s="220"/>
      <c r="LJB27" s="220"/>
      <c r="LJC27" s="220"/>
      <c r="LJE27" s="216"/>
      <c r="LJF27" s="217"/>
      <c r="LJG27" s="218"/>
      <c r="LJH27" s="218"/>
      <c r="LJI27" s="218"/>
      <c r="LJJ27" s="218"/>
      <c r="LJK27" s="218"/>
      <c r="LJL27" s="218"/>
      <c r="LJM27" s="218"/>
      <c r="LJN27" s="218"/>
      <c r="LJO27" s="216"/>
      <c r="LJP27" s="219"/>
      <c r="LJQ27" s="220"/>
      <c r="LJR27" s="220"/>
      <c r="LJS27" s="220"/>
      <c r="LJT27" s="220"/>
      <c r="LJV27" s="216"/>
      <c r="LJW27" s="217"/>
      <c r="LJX27" s="218"/>
      <c r="LJY27" s="218"/>
      <c r="LJZ27" s="218"/>
      <c r="LKA27" s="218"/>
      <c r="LKB27" s="218"/>
      <c r="LKC27" s="218"/>
      <c r="LKD27" s="218"/>
      <c r="LKE27" s="218"/>
      <c r="LKF27" s="216"/>
      <c r="LKG27" s="219"/>
      <c r="LKH27" s="220"/>
      <c r="LKI27" s="220"/>
      <c r="LKJ27" s="220"/>
      <c r="LKK27" s="220"/>
      <c r="LKM27" s="216"/>
      <c r="LKN27" s="217"/>
      <c r="LKO27" s="218"/>
      <c r="LKP27" s="218"/>
      <c r="LKQ27" s="218"/>
      <c r="LKR27" s="218"/>
      <c r="LKS27" s="218"/>
      <c r="LKT27" s="218"/>
      <c r="LKU27" s="218"/>
      <c r="LKV27" s="218"/>
      <c r="LKW27" s="216"/>
      <c r="LKX27" s="219"/>
      <c r="LKY27" s="220"/>
      <c r="LKZ27" s="220"/>
      <c r="LLA27" s="220"/>
      <c r="LLB27" s="220"/>
      <c r="LLD27" s="216"/>
      <c r="LLE27" s="217"/>
      <c r="LLF27" s="218"/>
      <c r="LLG27" s="218"/>
      <c r="LLH27" s="218"/>
      <c r="LLI27" s="218"/>
      <c r="LLJ27" s="218"/>
      <c r="LLK27" s="218"/>
      <c r="LLL27" s="218"/>
      <c r="LLM27" s="218"/>
      <c r="LLN27" s="216"/>
      <c r="LLO27" s="219"/>
      <c r="LLP27" s="220"/>
      <c r="LLQ27" s="220"/>
      <c r="LLR27" s="220"/>
      <c r="LLS27" s="220"/>
      <c r="LLU27" s="216"/>
      <c r="LLV27" s="217"/>
      <c r="LLW27" s="218"/>
      <c r="LLX27" s="218"/>
      <c r="LLY27" s="218"/>
      <c r="LLZ27" s="218"/>
      <c r="LMA27" s="218"/>
      <c r="LMB27" s="218"/>
      <c r="LMC27" s="218"/>
      <c r="LMD27" s="218"/>
      <c r="LME27" s="216"/>
      <c r="LMF27" s="219"/>
      <c r="LMG27" s="220"/>
      <c r="LMH27" s="220"/>
      <c r="LMI27" s="220"/>
      <c r="LMJ27" s="220"/>
      <c r="LML27" s="216"/>
      <c r="LMM27" s="217"/>
      <c r="LMN27" s="218"/>
      <c r="LMO27" s="218"/>
      <c r="LMP27" s="218"/>
      <c r="LMQ27" s="218"/>
      <c r="LMR27" s="218"/>
      <c r="LMS27" s="218"/>
      <c r="LMT27" s="218"/>
      <c r="LMU27" s="218"/>
      <c r="LMV27" s="216"/>
      <c r="LMW27" s="219"/>
      <c r="LMX27" s="220"/>
      <c r="LMY27" s="220"/>
      <c r="LMZ27" s="220"/>
      <c r="LNA27" s="220"/>
      <c r="LNC27" s="216"/>
      <c r="LND27" s="217"/>
      <c r="LNE27" s="218"/>
      <c r="LNF27" s="218"/>
      <c r="LNG27" s="218"/>
      <c r="LNH27" s="218"/>
      <c r="LNI27" s="218"/>
      <c r="LNJ27" s="218"/>
      <c r="LNK27" s="218"/>
      <c r="LNL27" s="218"/>
      <c r="LNM27" s="216"/>
      <c r="LNN27" s="219"/>
      <c r="LNO27" s="220"/>
      <c r="LNP27" s="220"/>
      <c r="LNQ27" s="220"/>
      <c r="LNR27" s="220"/>
      <c r="LNT27" s="216"/>
      <c r="LNU27" s="217"/>
      <c r="LNV27" s="218"/>
      <c r="LNW27" s="218"/>
      <c r="LNX27" s="218"/>
      <c r="LNY27" s="218"/>
      <c r="LNZ27" s="218"/>
      <c r="LOA27" s="218"/>
      <c r="LOB27" s="218"/>
      <c r="LOC27" s="218"/>
      <c r="LOD27" s="216"/>
      <c r="LOE27" s="219"/>
      <c r="LOF27" s="220"/>
      <c r="LOG27" s="220"/>
      <c r="LOH27" s="220"/>
      <c r="LOI27" s="220"/>
      <c r="LOK27" s="216"/>
      <c r="LOL27" s="217"/>
      <c r="LOM27" s="218"/>
      <c r="LON27" s="218"/>
      <c r="LOO27" s="218"/>
      <c r="LOP27" s="218"/>
      <c r="LOQ27" s="218"/>
      <c r="LOR27" s="218"/>
      <c r="LOS27" s="218"/>
      <c r="LOT27" s="218"/>
      <c r="LOU27" s="216"/>
      <c r="LOV27" s="219"/>
      <c r="LOW27" s="220"/>
      <c r="LOX27" s="220"/>
      <c r="LOY27" s="220"/>
      <c r="LOZ27" s="220"/>
      <c r="LPB27" s="216"/>
      <c r="LPC27" s="217"/>
      <c r="LPD27" s="218"/>
      <c r="LPE27" s="218"/>
      <c r="LPF27" s="218"/>
      <c r="LPG27" s="218"/>
      <c r="LPH27" s="218"/>
      <c r="LPI27" s="218"/>
      <c r="LPJ27" s="218"/>
      <c r="LPK27" s="218"/>
      <c r="LPL27" s="216"/>
      <c r="LPM27" s="219"/>
      <c r="LPN27" s="220"/>
      <c r="LPO27" s="220"/>
      <c r="LPP27" s="220"/>
      <c r="LPQ27" s="220"/>
      <c r="LPS27" s="216"/>
      <c r="LPT27" s="217"/>
      <c r="LPU27" s="218"/>
      <c r="LPV27" s="218"/>
      <c r="LPW27" s="218"/>
      <c r="LPX27" s="218"/>
      <c r="LPY27" s="218"/>
      <c r="LPZ27" s="218"/>
      <c r="LQA27" s="218"/>
      <c r="LQB27" s="218"/>
      <c r="LQC27" s="216"/>
      <c r="LQD27" s="219"/>
      <c r="LQE27" s="220"/>
      <c r="LQF27" s="220"/>
      <c r="LQG27" s="220"/>
      <c r="LQH27" s="220"/>
      <c r="LQJ27" s="216"/>
      <c r="LQK27" s="217"/>
      <c r="LQL27" s="218"/>
      <c r="LQM27" s="218"/>
      <c r="LQN27" s="218"/>
      <c r="LQO27" s="218"/>
      <c r="LQP27" s="218"/>
      <c r="LQQ27" s="218"/>
      <c r="LQR27" s="218"/>
      <c r="LQS27" s="218"/>
      <c r="LQT27" s="216"/>
      <c r="LQU27" s="219"/>
      <c r="LQV27" s="220"/>
      <c r="LQW27" s="220"/>
      <c r="LQX27" s="220"/>
      <c r="LQY27" s="220"/>
      <c r="LRA27" s="216"/>
      <c r="LRB27" s="217"/>
      <c r="LRC27" s="218"/>
      <c r="LRD27" s="218"/>
      <c r="LRE27" s="218"/>
      <c r="LRF27" s="218"/>
      <c r="LRG27" s="218"/>
      <c r="LRH27" s="218"/>
      <c r="LRI27" s="218"/>
      <c r="LRJ27" s="218"/>
      <c r="LRK27" s="216"/>
      <c r="LRL27" s="219"/>
      <c r="LRM27" s="220"/>
      <c r="LRN27" s="220"/>
      <c r="LRO27" s="220"/>
      <c r="LRP27" s="220"/>
      <c r="LRR27" s="216"/>
      <c r="LRS27" s="217"/>
      <c r="LRT27" s="218"/>
      <c r="LRU27" s="218"/>
      <c r="LRV27" s="218"/>
      <c r="LRW27" s="218"/>
      <c r="LRX27" s="218"/>
      <c r="LRY27" s="218"/>
      <c r="LRZ27" s="218"/>
      <c r="LSA27" s="218"/>
      <c r="LSB27" s="216"/>
      <c r="LSC27" s="219"/>
      <c r="LSD27" s="220"/>
      <c r="LSE27" s="220"/>
      <c r="LSF27" s="220"/>
      <c r="LSG27" s="220"/>
      <c r="LSI27" s="216"/>
      <c r="LSJ27" s="217"/>
      <c r="LSK27" s="218"/>
      <c r="LSL27" s="218"/>
      <c r="LSM27" s="218"/>
      <c r="LSN27" s="218"/>
      <c r="LSO27" s="218"/>
      <c r="LSP27" s="218"/>
      <c r="LSQ27" s="218"/>
      <c r="LSR27" s="218"/>
      <c r="LSS27" s="216"/>
      <c r="LST27" s="219"/>
      <c r="LSU27" s="220"/>
      <c r="LSV27" s="220"/>
      <c r="LSW27" s="220"/>
      <c r="LSX27" s="220"/>
      <c r="LSZ27" s="216"/>
      <c r="LTA27" s="217"/>
      <c r="LTB27" s="218"/>
      <c r="LTC27" s="218"/>
      <c r="LTD27" s="218"/>
      <c r="LTE27" s="218"/>
      <c r="LTF27" s="218"/>
      <c r="LTG27" s="218"/>
      <c r="LTH27" s="218"/>
      <c r="LTI27" s="218"/>
      <c r="LTJ27" s="216"/>
      <c r="LTK27" s="219"/>
      <c r="LTL27" s="220"/>
      <c r="LTM27" s="220"/>
      <c r="LTN27" s="220"/>
      <c r="LTO27" s="220"/>
      <c r="LTQ27" s="216"/>
      <c r="LTR27" s="217"/>
      <c r="LTS27" s="218"/>
      <c r="LTT27" s="218"/>
      <c r="LTU27" s="218"/>
      <c r="LTV27" s="218"/>
      <c r="LTW27" s="218"/>
      <c r="LTX27" s="218"/>
      <c r="LTY27" s="218"/>
      <c r="LTZ27" s="218"/>
      <c r="LUA27" s="216"/>
      <c r="LUB27" s="219"/>
      <c r="LUC27" s="220"/>
      <c r="LUD27" s="220"/>
      <c r="LUE27" s="220"/>
      <c r="LUF27" s="220"/>
      <c r="LUH27" s="216"/>
      <c r="LUI27" s="217"/>
      <c r="LUJ27" s="218"/>
      <c r="LUK27" s="218"/>
      <c r="LUL27" s="218"/>
      <c r="LUM27" s="218"/>
      <c r="LUN27" s="218"/>
      <c r="LUO27" s="218"/>
      <c r="LUP27" s="218"/>
      <c r="LUQ27" s="218"/>
      <c r="LUR27" s="216"/>
      <c r="LUS27" s="219"/>
      <c r="LUT27" s="220"/>
      <c r="LUU27" s="220"/>
      <c r="LUV27" s="220"/>
      <c r="LUW27" s="220"/>
      <c r="LUY27" s="216"/>
      <c r="LUZ27" s="217"/>
      <c r="LVA27" s="218"/>
      <c r="LVB27" s="218"/>
      <c r="LVC27" s="218"/>
      <c r="LVD27" s="218"/>
      <c r="LVE27" s="218"/>
      <c r="LVF27" s="218"/>
      <c r="LVG27" s="218"/>
      <c r="LVH27" s="218"/>
      <c r="LVI27" s="216"/>
      <c r="LVJ27" s="219"/>
      <c r="LVK27" s="220"/>
      <c r="LVL27" s="220"/>
      <c r="LVM27" s="220"/>
      <c r="LVN27" s="220"/>
      <c r="LVP27" s="216"/>
      <c r="LVQ27" s="217"/>
      <c r="LVR27" s="218"/>
      <c r="LVS27" s="218"/>
      <c r="LVT27" s="218"/>
      <c r="LVU27" s="218"/>
      <c r="LVV27" s="218"/>
      <c r="LVW27" s="218"/>
      <c r="LVX27" s="218"/>
      <c r="LVY27" s="218"/>
      <c r="LVZ27" s="216"/>
      <c r="LWA27" s="219"/>
      <c r="LWB27" s="220"/>
      <c r="LWC27" s="220"/>
      <c r="LWD27" s="220"/>
      <c r="LWE27" s="220"/>
      <c r="LWG27" s="216"/>
      <c r="LWH27" s="217"/>
      <c r="LWI27" s="218"/>
      <c r="LWJ27" s="218"/>
      <c r="LWK27" s="218"/>
      <c r="LWL27" s="218"/>
      <c r="LWM27" s="218"/>
      <c r="LWN27" s="218"/>
      <c r="LWO27" s="218"/>
      <c r="LWP27" s="218"/>
      <c r="LWQ27" s="216"/>
      <c r="LWR27" s="219"/>
      <c r="LWS27" s="220"/>
      <c r="LWT27" s="220"/>
      <c r="LWU27" s="220"/>
      <c r="LWV27" s="220"/>
      <c r="LWX27" s="216"/>
      <c r="LWY27" s="217"/>
      <c r="LWZ27" s="218"/>
      <c r="LXA27" s="218"/>
      <c r="LXB27" s="218"/>
      <c r="LXC27" s="218"/>
      <c r="LXD27" s="218"/>
      <c r="LXE27" s="218"/>
      <c r="LXF27" s="218"/>
      <c r="LXG27" s="218"/>
      <c r="LXH27" s="216"/>
      <c r="LXI27" s="219"/>
      <c r="LXJ27" s="220"/>
      <c r="LXK27" s="220"/>
      <c r="LXL27" s="220"/>
      <c r="LXM27" s="220"/>
      <c r="LXO27" s="216"/>
      <c r="LXP27" s="217"/>
      <c r="LXQ27" s="218"/>
      <c r="LXR27" s="218"/>
      <c r="LXS27" s="218"/>
      <c r="LXT27" s="218"/>
      <c r="LXU27" s="218"/>
      <c r="LXV27" s="218"/>
      <c r="LXW27" s="218"/>
      <c r="LXX27" s="218"/>
      <c r="LXY27" s="216"/>
      <c r="LXZ27" s="219"/>
      <c r="LYA27" s="220"/>
      <c r="LYB27" s="220"/>
      <c r="LYC27" s="220"/>
      <c r="LYD27" s="220"/>
      <c r="LYF27" s="216"/>
      <c r="LYG27" s="217"/>
      <c r="LYH27" s="218"/>
      <c r="LYI27" s="218"/>
      <c r="LYJ27" s="218"/>
      <c r="LYK27" s="218"/>
      <c r="LYL27" s="218"/>
      <c r="LYM27" s="218"/>
      <c r="LYN27" s="218"/>
      <c r="LYO27" s="218"/>
      <c r="LYP27" s="216"/>
      <c r="LYQ27" s="219"/>
      <c r="LYR27" s="220"/>
      <c r="LYS27" s="220"/>
      <c r="LYT27" s="220"/>
      <c r="LYU27" s="220"/>
      <c r="LYW27" s="216"/>
      <c r="LYX27" s="217"/>
      <c r="LYY27" s="218"/>
      <c r="LYZ27" s="218"/>
      <c r="LZA27" s="218"/>
      <c r="LZB27" s="218"/>
      <c r="LZC27" s="218"/>
      <c r="LZD27" s="218"/>
      <c r="LZE27" s="218"/>
      <c r="LZF27" s="218"/>
      <c r="LZG27" s="216"/>
      <c r="LZH27" s="219"/>
      <c r="LZI27" s="220"/>
      <c r="LZJ27" s="220"/>
      <c r="LZK27" s="220"/>
      <c r="LZL27" s="220"/>
      <c r="LZN27" s="216"/>
      <c r="LZO27" s="217"/>
      <c r="LZP27" s="218"/>
      <c r="LZQ27" s="218"/>
      <c r="LZR27" s="218"/>
      <c r="LZS27" s="218"/>
      <c r="LZT27" s="218"/>
      <c r="LZU27" s="218"/>
      <c r="LZV27" s="218"/>
      <c r="LZW27" s="218"/>
      <c r="LZX27" s="216"/>
      <c r="LZY27" s="219"/>
      <c r="LZZ27" s="220"/>
      <c r="MAA27" s="220"/>
      <c r="MAB27" s="220"/>
      <c r="MAC27" s="220"/>
      <c r="MAE27" s="216"/>
      <c r="MAF27" s="217"/>
      <c r="MAG27" s="218"/>
      <c r="MAH27" s="218"/>
      <c r="MAI27" s="218"/>
      <c r="MAJ27" s="218"/>
      <c r="MAK27" s="218"/>
      <c r="MAL27" s="218"/>
      <c r="MAM27" s="218"/>
      <c r="MAN27" s="218"/>
      <c r="MAO27" s="216"/>
      <c r="MAP27" s="219"/>
      <c r="MAQ27" s="220"/>
      <c r="MAR27" s="220"/>
      <c r="MAS27" s="220"/>
      <c r="MAT27" s="220"/>
      <c r="MAV27" s="216"/>
      <c r="MAW27" s="217"/>
      <c r="MAX27" s="218"/>
      <c r="MAY27" s="218"/>
      <c r="MAZ27" s="218"/>
      <c r="MBA27" s="218"/>
      <c r="MBB27" s="218"/>
      <c r="MBC27" s="218"/>
      <c r="MBD27" s="218"/>
      <c r="MBE27" s="218"/>
      <c r="MBF27" s="216"/>
      <c r="MBG27" s="219"/>
      <c r="MBH27" s="220"/>
      <c r="MBI27" s="220"/>
      <c r="MBJ27" s="220"/>
      <c r="MBK27" s="220"/>
      <c r="MBM27" s="216"/>
      <c r="MBN27" s="217"/>
      <c r="MBO27" s="218"/>
      <c r="MBP27" s="218"/>
      <c r="MBQ27" s="218"/>
      <c r="MBR27" s="218"/>
      <c r="MBS27" s="218"/>
      <c r="MBT27" s="218"/>
      <c r="MBU27" s="218"/>
      <c r="MBV27" s="218"/>
      <c r="MBW27" s="216"/>
      <c r="MBX27" s="219"/>
      <c r="MBY27" s="220"/>
      <c r="MBZ27" s="220"/>
      <c r="MCA27" s="220"/>
      <c r="MCB27" s="220"/>
      <c r="MCD27" s="216"/>
      <c r="MCE27" s="217"/>
      <c r="MCF27" s="218"/>
      <c r="MCG27" s="218"/>
      <c r="MCH27" s="218"/>
      <c r="MCI27" s="218"/>
      <c r="MCJ27" s="218"/>
      <c r="MCK27" s="218"/>
      <c r="MCL27" s="218"/>
      <c r="MCM27" s="218"/>
      <c r="MCN27" s="216"/>
      <c r="MCO27" s="219"/>
      <c r="MCP27" s="220"/>
      <c r="MCQ27" s="220"/>
      <c r="MCR27" s="220"/>
      <c r="MCS27" s="220"/>
      <c r="MCU27" s="216"/>
      <c r="MCV27" s="217"/>
      <c r="MCW27" s="218"/>
      <c r="MCX27" s="218"/>
      <c r="MCY27" s="218"/>
      <c r="MCZ27" s="218"/>
      <c r="MDA27" s="218"/>
      <c r="MDB27" s="218"/>
      <c r="MDC27" s="218"/>
      <c r="MDD27" s="218"/>
      <c r="MDE27" s="216"/>
      <c r="MDF27" s="219"/>
      <c r="MDG27" s="220"/>
      <c r="MDH27" s="220"/>
      <c r="MDI27" s="220"/>
      <c r="MDJ27" s="220"/>
      <c r="MDL27" s="216"/>
      <c r="MDM27" s="217"/>
      <c r="MDN27" s="218"/>
      <c r="MDO27" s="218"/>
      <c r="MDP27" s="218"/>
      <c r="MDQ27" s="218"/>
      <c r="MDR27" s="218"/>
      <c r="MDS27" s="218"/>
      <c r="MDT27" s="218"/>
      <c r="MDU27" s="218"/>
      <c r="MDV27" s="216"/>
      <c r="MDW27" s="219"/>
      <c r="MDX27" s="220"/>
      <c r="MDY27" s="220"/>
      <c r="MDZ27" s="220"/>
      <c r="MEA27" s="220"/>
      <c r="MEC27" s="216"/>
      <c r="MED27" s="217"/>
      <c r="MEE27" s="218"/>
      <c r="MEF27" s="218"/>
      <c r="MEG27" s="218"/>
      <c r="MEH27" s="218"/>
      <c r="MEI27" s="218"/>
      <c r="MEJ27" s="218"/>
      <c r="MEK27" s="218"/>
      <c r="MEL27" s="218"/>
      <c r="MEM27" s="216"/>
      <c r="MEN27" s="219"/>
      <c r="MEO27" s="220"/>
      <c r="MEP27" s="220"/>
      <c r="MEQ27" s="220"/>
      <c r="MER27" s="220"/>
      <c r="MET27" s="216"/>
      <c r="MEU27" s="217"/>
      <c r="MEV27" s="218"/>
      <c r="MEW27" s="218"/>
      <c r="MEX27" s="218"/>
      <c r="MEY27" s="218"/>
      <c r="MEZ27" s="218"/>
      <c r="MFA27" s="218"/>
      <c r="MFB27" s="218"/>
      <c r="MFC27" s="218"/>
      <c r="MFD27" s="216"/>
      <c r="MFE27" s="219"/>
      <c r="MFF27" s="220"/>
      <c r="MFG27" s="220"/>
      <c r="MFH27" s="220"/>
      <c r="MFI27" s="220"/>
      <c r="MFK27" s="216"/>
      <c r="MFL27" s="217"/>
      <c r="MFM27" s="218"/>
      <c r="MFN27" s="218"/>
      <c r="MFO27" s="218"/>
      <c r="MFP27" s="218"/>
      <c r="MFQ27" s="218"/>
      <c r="MFR27" s="218"/>
      <c r="MFS27" s="218"/>
      <c r="MFT27" s="218"/>
      <c r="MFU27" s="216"/>
      <c r="MFV27" s="219"/>
      <c r="MFW27" s="220"/>
      <c r="MFX27" s="220"/>
      <c r="MFY27" s="220"/>
      <c r="MFZ27" s="220"/>
      <c r="MGB27" s="216"/>
      <c r="MGC27" s="217"/>
      <c r="MGD27" s="218"/>
      <c r="MGE27" s="218"/>
      <c r="MGF27" s="218"/>
      <c r="MGG27" s="218"/>
      <c r="MGH27" s="218"/>
      <c r="MGI27" s="218"/>
      <c r="MGJ27" s="218"/>
      <c r="MGK27" s="218"/>
      <c r="MGL27" s="216"/>
      <c r="MGM27" s="219"/>
      <c r="MGN27" s="220"/>
      <c r="MGO27" s="220"/>
      <c r="MGP27" s="220"/>
      <c r="MGQ27" s="220"/>
      <c r="MGS27" s="216"/>
      <c r="MGT27" s="217"/>
      <c r="MGU27" s="218"/>
      <c r="MGV27" s="218"/>
      <c r="MGW27" s="218"/>
      <c r="MGX27" s="218"/>
      <c r="MGY27" s="218"/>
      <c r="MGZ27" s="218"/>
      <c r="MHA27" s="218"/>
      <c r="MHB27" s="218"/>
      <c r="MHC27" s="216"/>
      <c r="MHD27" s="219"/>
      <c r="MHE27" s="220"/>
      <c r="MHF27" s="220"/>
      <c r="MHG27" s="220"/>
      <c r="MHH27" s="220"/>
      <c r="MHJ27" s="216"/>
      <c r="MHK27" s="217"/>
      <c r="MHL27" s="218"/>
      <c r="MHM27" s="218"/>
      <c r="MHN27" s="218"/>
      <c r="MHO27" s="218"/>
      <c r="MHP27" s="218"/>
      <c r="MHQ27" s="218"/>
      <c r="MHR27" s="218"/>
      <c r="MHS27" s="218"/>
      <c r="MHT27" s="216"/>
      <c r="MHU27" s="219"/>
      <c r="MHV27" s="220"/>
      <c r="MHW27" s="220"/>
      <c r="MHX27" s="220"/>
      <c r="MHY27" s="220"/>
      <c r="MIA27" s="216"/>
      <c r="MIB27" s="217"/>
      <c r="MIC27" s="218"/>
      <c r="MID27" s="218"/>
      <c r="MIE27" s="218"/>
      <c r="MIF27" s="218"/>
      <c r="MIG27" s="218"/>
      <c r="MIH27" s="218"/>
      <c r="MII27" s="218"/>
      <c r="MIJ27" s="218"/>
      <c r="MIK27" s="216"/>
      <c r="MIL27" s="219"/>
      <c r="MIM27" s="220"/>
      <c r="MIN27" s="220"/>
      <c r="MIO27" s="220"/>
      <c r="MIP27" s="220"/>
      <c r="MIR27" s="216"/>
      <c r="MIS27" s="217"/>
      <c r="MIT27" s="218"/>
      <c r="MIU27" s="218"/>
      <c r="MIV27" s="218"/>
      <c r="MIW27" s="218"/>
      <c r="MIX27" s="218"/>
      <c r="MIY27" s="218"/>
      <c r="MIZ27" s="218"/>
      <c r="MJA27" s="218"/>
      <c r="MJB27" s="216"/>
      <c r="MJC27" s="219"/>
      <c r="MJD27" s="220"/>
      <c r="MJE27" s="220"/>
      <c r="MJF27" s="220"/>
      <c r="MJG27" s="220"/>
      <c r="MJI27" s="216"/>
      <c r="MJJ27" s="217"/>
      <c r="MJK27" s="218"/>
      <c r="MJL27" s="218"/>
      <c r="MJM27" s="218"/>
      <c r="MJN27" s="218"/>
      <c r="MJO27" s="218"/>
      <c r="MJP27" s="218"/>
      <c r="MJQ27" s="218"/>
      <c r="MJR27" s="218"/>
      <c r="MJS27" s="216"/>
      <c r="MJT27" s="219"/>
      <c r="MJU27" s="220"/>
      <c r="MJV27" s="220"/>
      <c r="MJW27" s="220"/>
      <c r="MJX27" s="220"/>
      <c r="MJZ27" s="216"/>
      <c r="MKA27" s="217"/>
      <c r="MKB27" s="218"/>
      <c r="MKC27" s="218"/>
      <c r="MKD27" s="218"/>
      <c r="MKE27" s="218"/>
      <c r="MKF27" s="218"/>
      <c r="MKG27" s="218"/>
      <c r="MKH27" s="218"/>
      <c r="MKI27" s="218"/>
      <c r="MKJ27" s="216"/>
      <c r="MKK27" s="219"/>
      <c r="MKL27" s="220"/>
      <c r="MKM27" s="220"/>
      <c r="MKN27" s="220"/>
      <c r="MKO27" s="220"/>
      <c r="MKQ27" s="216"/>
      <c r="MKR27" s="217"/>
      <c r="MKS27" s="218"/>
      <c r="MKT27" s="218"/>
      <c r="MKU27" s="218"/>
      <c r="MKV27" s="218"/>
      <c r="MKW27" s="218"/>
      <c r="MKX27" s="218"/>
      <c r="MKY27" s="218"/>
      <c r="MKZ27" s="218"/>
      <c r="MLA27" s="216"/>
      <c r="MLB27" s="219"/>
      <c r="MLC27" s="220"/>
      <c r="MLD27" s="220"/>
      <c r="MLE27" s="220"/>
      <c r="MLF27" s="220"/>
      <c r="MLH27" s="216"/>
      <c r="MLI27" s="217"/>
      <c r="MLJ27" s="218"/>
      <c r="MLK27" s="218"/>
      <c r="MLL27" s="218"/>
      <c r="MLM27" s="218"/>
      <c r="MLN27" s="218"/>
      <c r="MLO27" s="218"/>
      <c r="MLP27" s="218"/>
      <c r="MLQ27" s="218"/>
      <c r="MLR27" s="216"/>
      <c r="MLS27" s="219"/>
      <c r="MLT27" s="220"/>
      <c r="MLU27" s="220"/>
      <c r="MLV27" s="220"/>
      <c r="MLW27" s="220"/>
      <c r="MLY27" s="216"/>
      <c r="MLZ27" s="217"/>
      <c r="MMA27" s="218"/>
      <c r="MMB27" s="218"/>
      <c r="MMC27" s="218"/>
      <c r="MMD27" s="218"/>
      <c r="MME27" s="218"/>
      <c r="MMF27" s="218"/>
      <c r="MMG27" s="218"/>
      <c r="MMH27" s="218"/>
      <c r="MMI27" s="216"/>
      <c r="MMJ27" s="219"/>
      <c r="MMK27" s="220"/>
      <c r="MML27" s="220"/>
      <c r="MMM27" s="220"/>
      <c r="MMN27" s="220"/>
      <c r="MMP27" s="216"/>
      <c r="MMQ27" s="217"/>
      <c r="MMR27" s="218"/>
      <c r="MMS27" s="218"/>
      <c r="MMT27" s="218"/>
      <c r="MMU27" s="218"/>
      <c r="MMV27" s="218"/>
      <c r="MMW27" s="218"/>
      <c r="MMX27" s="218"/>
      <c r="MMY27" s="218"/>
      <c r="MMZ27" s="216"/>
      <c r="MNA27" s="219"/>
      <c r="MNB27" s="220"/>
      <c r="MNC27" s="220"/>
      <c r="MND27" s="220"/>
      <c r="MNE27" s="220"/>
      <c r="MNG27" s="216"/>
      <c r="MNH27" s="217"/>
      <c r="MNI27" s="218"/>
      <c r="MNJ27" s="218"/>
      <c r="MNK27" s="218"/>
      <c r="MNL27" s="218"/>
      <c r="MNM27" s="218"/>
      <c r="MNN27" s="218"/>
      <c r="MNO27" s="218"/>
      <c r="MNP27" s="218"/>
      <c r="MNQ27" s="216"/>
      <c r="MNR27" s="219"/>
      <c r="MNS27" s="220"/>
      <c r="MNT27" s="220"/>
      <c r="MNU27" s="220"/>
      <c r="MNV27" s="220"/>
      <c r="MNX27" s="216"/>
      <c r="MNY27" s="217"/>
      <c r="MNZ27" s="218"/>
      <c r="MOA27" s="218"/>
      <c r="MOB27" s="218"/>
      <c r="MOC27" s="218"/>
      <c r="MOD27" s="218"/>
      <c r="MOE27" s="218"/>
      <c r="MOF27" s="218"/>
      <c r="MOG27" s="218"/>
      <c r="MOH27" s="216"/>
      <c r="MOI27" s="219"/>
      <c r="MOJ27" s="220"/>
      <c r="MOK27" s="220"/>
      <c r="MOL27" s="220"/>
      <c r="MOM27" s="220"/>
      <c r="MOO27" s="216"/>
      <c r="MOP27" s="217"/>
      <c r="MOQ27" s="218"/>
      <c r="MOR27" s="218"/>
      <c r="MOS27" s="218"/>
      <c r="MOT27" s="218"/>
      <c r="MOU27" s="218"/>
      <c r="MOV27" s="218"/>
      <c r="MOW27" s="218"/>
      <c r="MOX27" s="218"/>
      <c r="MOY27" s="216"/>
      <c r="MOZ27" s="219"/>
      <c r="MPA27" s="220"/>
      <c r="MPB27" s="220"/>
      <c r="MPC27" s="220"/>
      <c r="MPD27" s="220"/>
      <c r="MPF27" s="216"/>
      <c r="MPG27" s="217"/>
      <c r="MPH27" s="218"/>
      <c r="MPI27" s="218"/>
      <c r="MPJ27" s="218"/>
      <c r="MPK27" s="218"/>
      <c r="MPL27" s="218"/>
      <c r="MPM27" s="218"/>
      <c r="MPN27" s="218"/>
      <c r="MPO27" s="218"/>
      <c r="MPP27" s="216"/>
      <c r="MPQ27" s="219"/>
      <c r="MPR27" s="220"/>
      <c r="MPS27" s="220"/>
      <c r="MPT27" s="220"/>
      <c r="MPU27" s="220"/>
      <c r="MPW27" s="216"/>
      <c r="MPX27" s="217"/>
      <c r="MPY27" s="218"/>
      <c r="MPZ27" s="218"/>
      <c r="MQA27" s="218"/>
      <c r="MQB27" s="218"/>
      <c r="MQC27" s="218"/>
      <c r="MQD27" s="218"/>
      <c r="MQE27" s="218"/>
      <c r="MQF27" s="218"/>
      <c r="MQG27" s="216"/>
      <c r="MQH27" s="219"/>
      <c r="MQI27" s="220"/>
      <c r="MQJ27" s="220"/>
      <c r="MQK27" s="220"/>
      <c r="MQL27" s="220"/>
      <c r="MQN27" s="216"/>
      <c r="MQO27" s="217"/>
      <c r="MQP27" s="218"/>
      <c r="MQQ27" s="218"/>
      <c r="MQR27" s="218"/>
      <c r="MQS27" s="218"/>
      <c r="MQT27" s="218"/>
      <c r="MQU27" s="218"/>
      <c r="MQV27" s="218"/>
      <c r="MQW27" s="218"/>
      <c r="MQX27" s="216"/>
      <c r="MQY27" s="219"/>
      <c r="MQZ27" s="220"/>
      <c r="MRA27" s="220"/>
      <c r="MRB27" s="220"/>
      <c r="MRC27" s="220"/>
      <c r="MRE27" s="216"/>
      <c r="MRF27" s="217"/>
      <c r="MRG27" s="218"/>
      <c r="MRH27" s="218"/>
      <c r="MRI27" s="218"/>
      <c r="MRJ27" s="218"/>
      <c r="MRK27" s="218"/>
      <c r="MRL27" s="218"/>
      <c r="MRM27" s="218"/>
      <c r="MRN27" s="218"/>
      <c r="MRO27" s="216"/>
      <c r="MRP27" s="219"/>
      <c r="MRQ27" s="220"/>
      <c r="MRR27" s="220"/>
      <c r="MRS27" s="220"/>
      <c r="MRT27" s="220"/>
      <c r="MRV27" s="216"/>
      <c r="MRW27" s="217"/>
      <c r="MRX27" s="218"/>
      <c r="MRY27" s="218"/>
      <c r="MRZ27" s="218"/>
      <c r="MSA27" s="218"/>
      <c r="MSB27" s="218"/>
      <c r="MSC27" s="218"/>
      <c r="MSD27" s="218"/>
      <c r="MSE27" s="218"/>
      <c r="MSF27" s="216"/>
      <c r="MSG27" s="219"/>
      <c r="MSH27" s="220"/>
      <c r="MSI27" s="220"/>
      <c r="MSJ27" s="220"/>
      <c r="MSK27" s="220"/>
      <c r="MSM27" s="216"/>
      <c r="MSN27" s="217"/>
      <c r="MSO27" s="218"/>
      <c r="MSP27" s="218"/>
      <c r="MSQ27" s="218"/>
      <c r="MSR27" s="218"/>
      <c r="MSS27" s="218"/>
      <c r="MST27" s="218"/>
      <c r="MSU27" s="218"/>
      <c r="MSV27" s="218"/>
      <c r="MSW27" s="216"/>
      <c r="MSX27" s="219"/>
      <c r="MSY27" s="220"/>
      <c r="MSZ27" s="220"/>
      <c r="MTA27" s="220"/>
      <c r="MTB27" s="220"/>
      <c r="MTD27" s="216"/>
      <c r="MTE27" s="217"/>
      <c r="MTF27" s="218"/>
      <c r="MTG27" s="218"/>
      <c r="MTH27" s="218"/>
      <c r="MTI27" s="218"/>
      <c r="MTJ27" s="218"/>
      <c r="MTK27" s="218"/>
      <c r="MTL27" s="218"/>
      <c r="MTM27" s="218"/>
      <c r="MTN27" s="216"/>
      <c r="MTO27" s="219"/>
      <c r="MTP27" s="220"/>
      <c r="MTQ27" s="220"/>
      <c r="MTR27" s="220"/>
      <c r="MTS27" s="220"/>
      <c r="MTU27" s="216"/>
      <c r="MTV27" s="217"/>
      <c r="MTW27" s="218"/>
      <c r="MTX27" s="218"/>
      <c r="MTY27" s="218"/>
      <c r="MTZ27" s="218"/>
      <c r="MUA27" s="218"/>
      <c r="MUB27" s="218"/>
      <c r="MUC27" s="218"/>
      <c r="MUD27" s="218"/>
      <c r="MUE27" s="216"/>
      <c r="MUF27" s="219"/>
      <c r="MUG27" s="220"/>
      <c r="MUH27" s="220"/>
      <c r="MUI27" s="220"/>
      <c r="MUJ27" s="220"/>
      <c r="MUL27" s="216"/>
      <c r="MUM27" s="217"/>
      <c r="MUN27" s="218"/>
      <c r="MUO27" s="218"/>
      <c r="MUP27" s="218"/>
      <c r="MUQ27" s="218"/>
      <c r="MUR27" s="218"/>
      <c r="MUS27" s="218"/>
      <c r="MUT27" s="218"/>
      <c r="MUU27" s="218"/>
      <c r="MUV27" s="216"/>
      <c r="MUW27" s="219"/>
      <c r="MUX27" s="220"/>
      <c r="MUY27" s="220"/>
      <c r="MUZ27" s="220"/>
      <c r="MVA27" s="220"/>
      <c r="MVC27" s="216"/>
      <c r="MVD27" s="217"/>
      <c r="MVE27" s="218"/>
      <c r="MVF27" s="218"/>
      <c r="MVG27" s="218"/>
      <c r="MVH27" s="218"/>
      <c r="MVI27" s="218"/>
      <c r="MVJ27" s="218"/>
      <c r="MVK27" s="218"/>
      <c r="MVL27" s="218"/>
      <c r="MVM27" s="216"/>
      <c r="MVN27" s="219"/>
      <c r="MVO27" s="220"/>
      <c r="MVP27" s="220"/>
      <c r="MVQ27" s="220"/>
      <c r="MVR27" s="220"/>
      <c r="MVT27" s="216"/>
      <c r="MVU27" s="217"/>
      <c r="MVV27" s="218"/>
      <c r="MVW27" s="218"/>
      <c r="MVX27" s="218"/>
      <c r="MVY27" s="218"/>
      <c r="MVZ27" s="218"/>
      <c r="MWA27" s="218"/>
      <c r="MWB27" s="218"/>
      <c r="MWC27" s="218"/>
      <c r="MWD27" s="216"/>
      <c r="MWE27" s="219"/>
      <c r="MWF27" s="220"/>
      <c r="MWG27" s="220"/>
      <c r="MWH27" s="220"/>
      <c r="MWI27" s="220"/>
      <c r="MWK27" s="216"/>
      <c r="MWL27" s="217"/>
      <c r="MWM27" s="218"/>
      <c r="MWN27" s="218"/>
      <c r="MWO27" s="218"/>
      <c r="MWP27" s="218"/>
      <c r="MWQ27" s="218"/>
      <c r="MWR27" s="218"/>
      <c r="MWS27" s="218"/>
      <c r="MWT27" s="218"/>
      <c r="MWU27" s="216"/>
      <c r="MWV27" s="219"/>
      <c r="MWW27" s="220"/>
      <c r="MWX27" s="220"/>
      <c r="MWY27" s="220"/>
      <c r="MWZ27" s="220"/>
      <c r="MXB27" s="216"/>
      <c r="MXC27" s="217"/>
      <c r="MXD27" s="218"/>
      <c r="MXE27" s="218"/>
      <c r="MXF27" s="218"/>
      <c r="MXG27" s="218"/>
      <c r="MXH27" s="218"/>
      <c r="MXI27" s="218"/>
      <c r="MXJ27" s="218"/>
      <c r="MXK27" s="218"/>
      <c r="MXL27" s="216"/>
      <c r="MXM27" s="219"/>
      <c r="MXN27" s="220"/>
      <c r="MXO27" s="220"/>
      <c r="MXP27" s="220"/>
      <c r="MXQ27" s="220"/>
      <c r="MXS27" s="216"/>
      <c r="MXT27" s="217"/>
      <c r="MXU27" s="218"/>
      <c r="MXV27" s="218"/>
      <c r="MXW27" s="218"/>
      <c r="MXX27" s="218"/>
      <c r="MXY27" s="218"/>
      <c r="MXZ27" s="218"/>
      <c r="MYA27" s="218"/>
      <c r="MYB27" s="218"/>
      <c r="MYC27" s="216"/>
      <c r="MYD27" s="219"/>
      <c r="MYE27" s="220"/>
      <c r="MYF27" s="220"/>
      <c r="MYG27" s="220"/>
      <c r="MYH27" s="220"/>
      <c r="MYJ27" s="216"/>
      <c r="MYK27" s="217"/>
      <c r="MYL27" s="218"/>
      <c r="MYM27" s="218"/>
      <c r="MYN27" s="218"/>
      <c r="MYO27" s="218"/>
      <c r="MYP27" s="218"/>
      <c r="MYQ27" s="218"/>
      <c r="MYR27" s="218"/>
      <c r="MYS27" s="218"/>
      <c r="MYT27" s="216"/>
      <c r="MYU27" s="219"/>
      <c r="MYV27" s="220"/>
      <c r="MYW27" s="220"/>
      <c r="MYX27" s="220"/>
      <c r="MYY27" s="220"/>
      <c r="MZA27" s="216"/>
      <c r="MZB27" s="217"/>
      <c r="MZC27" s="218"/>
      <c r="MZD27" s="218"/>
      <c r="MZE27" s="218"/>
      <c r="MZF27" s="218"/>
      <c r="MZG27" s="218"/>
      <c r="MZH27" s="218"/>
      <c r="MZI27" s="218"/>
      <c r="MZJ27" s="218"/>
      <c r="MZK27" s="216"/>
      <c r="MZL27" s="219"/>
      <c r="MZM27" s="220"/>
      <c r="MZN27" s="220"/>
      <c r="MZO27" s="220"/>
      <c r="MZP27" s="220"/>
      <c r="MZR27" s="216"/>
      <c r="MZS27" s="217"/>
      <c r="MZT27" s="218"/>
      <c r="MZU27" s="218"/>
      <c r="MZV27" s="218"/>
      <c r="MZW27" s="218"/>
      <c r="MZX27" s="218"/>
      <c r="MZY27" s="218"/>
      <c r="MZZ27" s="218"/>
      <c r="NAA27" s="218"/>
      <c r="NAB27" s="216"/>
      <c r="NAC27" s="219"/>
      <c r="NAD27" s="220"/>
      <c r="NAE27" s="220"/>
      <c r="NAF27" s="220"/>
      <c r="NAG27" s="220"/>
      <c r="NAI27" s="216"/>
      <c r="NAJ27" s="217"/>
      <c r="NAK27" s="218"/>
      <c r="NAL27" s="218"/>
      <c r="NAM27" s="218"/>
      <c r="NAN27" s="218"/>
      <c r="NAO27" s="218"/>
      <c r="NAP27" s="218"/>
      <c r="NAQ27" s="218"/>
      <c r="NAR27" s="218"/>
      <c r="NAS27" s="216"/>
      <c r="NAT27" s="219"/>
      <c r="NAU27" s="220"/>
      <c r="NAV27" s="220"/>
      <c r="NAW27" s="220"/>
      <c r="NAX27" s="220"/>
      <c r="NAZ27" s="216"/>
      <c r="NBA27" s="217"/>
      <c r="NBB27" s="218"/>
      <c r="NBC27" s="218"/>
      <c r="NBD27" s="218"/>
      <c r="NBE27" s="218"/>
      <c r="NBF27" s="218"/>
      <c r="NBG27" s="218"/>
      <c r="NBH27" s="218"/>
      <c r="NBI27" s="218"/>
      <c r="NBJ27" s="216"/>
      <c r="NBK27" s="219"/>
      <c r="NBL27" s="220"/>
      <c r="NBM27" s="220"/>
      <c r="NBN27" s="220"/>
      <c r="NBO27" s="220"/>
      <c r="NBQ27" s="216"/>
      <c r="NBR27" s="217"/>
      <c r="NBS27" s="218"/>
      <c r="NBT27" s="218"/>
      <c r="NBU27" s="218"/>
      <c r="NBV27" s="218"/>
      <c r="NBW27" s="218"/>
      <c r="NBX27" s="218"/>
      <c r="NBY27" s="218"/>
      <c r="NBZ27" s="218"/>
      <c r="NCA27" s="216"/>
      <c r="NCB27" s="219"/>
      <c r="NCC27" s="220"/>
      <c r="NCD27" s="220"/>
      <c r="NCE27" s="220"/>
      <c r="NCF27" s="220"/>
      <c r="NCH27" s="216"/>
      <c r="NCI27" s="217"/>
      <c r="NCJ27" s="218"/>
      <c r="NCK27" s="218"/>
      <c r="NCL27" s="218"/>
      <c r="NCM27" s="218"/>
      <c r="NCN27" s="218"/>
      <c r="NCO27" s="218"/>
      <c r="NCP27" s="218"/>
      <c r="NCQ27" s="218"/>
      <c r="NCR27" s="216"/>
      <c r="NCS27" s="219"/>
      <c r="NCT27" s="220"/>
      <c r="NCU27" s="220"/>
      <c r="NCV27" s="220"/>
      <c r="NCW27" s="220"/>
      <c r="NCY27" s="216"/>
      <c r="NCZ27" s="217"/>
      <c r="NDA27" s="218"/>
      <c r="NDB27" s="218"/>
      <c r="NDC27" s="218"/>
      <c r="NDD27" s="218"/>
      <c r="NDE27" s="218"/>
      <c r="NDF27" s="218"/>
      <c r="NDG27" s="218"/>
      <c r="NDH27" s="218"/>
      <c r="NDI27" s="216"/>
      <c r="NDJ27" s="219"/>
      <c r="NDK27" s="220"/>
      <c r="NDL27" s="220"/>
      <c r="NDM27" s="220"/>
      <c r="NDN27" s="220"/>
      <c r="NDP27" s="216"/>
      <c r="NDQ27" s="217"/>
      <c r="NDR27" s="218"/>
      <c r="NDS27" s="218"/>
      <c r="NDT27" s="218"/>
      <c r="NDU27" s="218"/>
      <c r="NDV27" s="218"/>
      <c r="NDW27" s="218"/>
      <c r="NDX27" s="218"/>
      <c r="NDY27" s="218"/>
      <c r="NDZ27" s="216"/>
      <c r="NEA27" s="219"/>
      <c r="NEB27" s="220"/>
      <c r="NEC27" s="220"/>
      <c r="NED27" s="220"/>
      <c r="NEE27" s="220"/>
      <c r="NEG27" s="216"/>
      <c r="NEH27" s="217"/>
      <c r="NEI27" s="218"/>
      <c r="NEJ27" s="218"/>
      <c r="NEK27" s="218"/>
      <c r="NEL27" s="218"/>
      <c r="NEM27" s="218"/>
      <c r="NEN27" s="218"/>
      <c r="NEO27" s="218"/>
      <c r="NEP27" s="218"/>
      <c r="NEQ27" s="216"/>
      <c r="NER27" s="219"/>
      <c r="NES27" s="220"/>
      <c r="NET27" s="220"/>
      <c r="NEU27" s="220"/>
      <c r="NEV27" s="220"/>
      <c r="NEX27" s="216"/>
      <c r="NEY27" s="217"/>
      <c r="NEZ27" s="218"/>
      <c r="NFA27" s="218"/>
      <c r="NFB27" s="218"/>
      <c r="NFC27" s="218"/>
      <c r="NFD27" s="218"/>
      <c r="NFE27" s="218"/>
      <c r="NFF27" s="218"/>
      <c r="NFG27" s="218"/>
      <c r="NFH27" s="216"/>
      <c r="NFI27" s="219"/>
      <c r="NFJ27" s="220"/>
      <c r="NFK27" s="220"/>
      <c r="NFL27" s="220"/>
      <c r="NFM27" s="220"/>
      <c r="NFO27" s="216"/>
      <c r="NFP27" s="217"/>
      <c r="NFQ27" s="218"/>
      <c r="NFR27" s="218"/>
      <c r="NFS27" s="218"/>
      <c r="NFT27" s="218"/>
      <c r="NFU27" s="218"/>
      <c r="NFV27" s="218"/>
      <c r="NFW27" s="218"/>
      <c r="NFX27" s="218"/>
      <c r="NFY27" s="216"/>
      <c r="NFZ27" s="219"/>
      <c r="NGA27" s="220"/>
      <c r="NGB27" s="220"/>
      <c r="NGC27" s="220"/>
      <c r="NGD27" s="220"/>
      <c r="NGF27" s="216"/>
      <c r="NGG27" s="217"/>
      <c r="NGH27" s="218"/>
      <c r="NGI27" s="218"/>
      <c r="NGJ27" s="218"/>
      <c r="NGK27" s="218"/>
      <c r="NGL27" s="218"/>
      <c r="NGM27" s="218"/>
      <c r="NGN27" s="218"/>
      <c r="NGO27" s="218"/>
      <c r="NGP27" s="216"/>
      <c r="NGQ27" s="219"/>
      <c r="NGR27" s="220"/>
      <c r="NGS27" s="220"/>
      <c r="NGT27" s="220"/>
      <c r="NGU27" s="220"/>
      <c r="NGW27" s="216"/>
      <c r="NGX27" s="217"/>
      <c r="NGY27" s="218"/>
      <c r="NGZ27" s="218"/>
      <c r="NHA27" s="218"/>
      <c r="NHB27" s="218"/>
      <c r="NHC27" s="218"/>
      <c r="NHD27" s="218"/>
      <c r="NHE27" s="218"/>
      <c r="NHF27" s="218"/>
      <c r="NHG27" s="216"/>
      <c r="NHH27" s="219"/>
      <c r="NHI27" s="220"/>
      <c r="NHJ27" s="220"/>
      <c r="NHK27" s="220"/>
      <c r="NHL27" s="220"/>
      <c r="NHN27" s="216"/>
      <c r="NHO27" s="217"/>
      <c r="NHP27" s="218"/>
      <c r="NHQ27" s="218"/>
      <c r="NHR27" s="218"/>
      <c r="NHS27" s="218"/>
      <c r="NHT27" s="218"/>
      <c r="NHU27" s="218"/>
      <c r="NHV27" s="218"/>
      <c r="NHW27" s="218"/>
      <c r="NHX27" s="216"/>
      <c r="NHY27" s="219"/>
      <c r="NHZ27" s="220"/>
      <c r="NIA27" s="220"/>
      <c r="NIB27" s="220"/>
      <c r="NIC27" s="220"/>
      <c r="NIE27" s="216"/>
      <c r="NIF27" s="217"/>
      <c r="NIG27" s="218"/>
      <c r="NIH27" s="218"/>
      <c r="NII27" s="218"/>
      <c r="NIJ27" s="218"/>
      <c r="NIK27" s="218"/>
      <c r="NIL27" s="218"/>
      <c r="NIM27" s="218"/>
      <c r="NIN27" s="218"/>
      <c r="NIO27" s="216"/>
      <c r="NIP27" s="219"/>
      <c r="NIQ27" s="220"/>
      <c r="NIR27" s="220"/>
      <c r="NIS27" s="220"/>
      <c r="NIT27" s="220"/>
      <c r="NIV27" s="216"/>
      <c r="NIW27" s="217"/>
      <c r="NIX27" s="218"/>
      <c r="NIY27" s="218"/>
      <c r="NIZ27" s="218"/>
      <c r="NJA27" s="218"/>
      <c r="NJB27" s="218"/>
      <c r="NJC27" s="218"/>
      <c r="NJD27" s="218"/>
      <c r="NJE27" s="218"/>
      <c r="NJF27" s="216"/>
      <c r="NJG27" s="219"/>
      <c r="NJH27" s="220"/>
      <c r="NJI27" s="220"/>
      <c r="NJJ27" s="220"/>
      <c r="NJK27" s="220"/>
      <c r="NJM27" s="216"/>
      <c r="NJN27" s="217"/>
      <c r="NJO27" s="218"/>
      <c r="NJP27" s="218"/>
      <c r="NJQ27" s="218"/>
      <c r="NJR27" s="218"/>
      <c r="NJS27" s="218"/>
      <c r="NJT27" s="218"/>
      <c r="NJU27" s="218"/>
      <c r="NJV27" s="218"/>
      <c r="NJW27" s="216"/>
      <c r="NJX27" s="219"/>
      <c r="NJY27" s="220"/>
      <c r="NJZ27" s="220"/>
      <c r="NKA27" s="220"/>
      <c r="NKB27" s="220"/>
      <c r="NKD27" s="216"/>
      <c r="NKE27" s="217"/>
      <c r="NKF27" s="218"/>
      <c r="NKG27" s="218"/>
      <c r="NKH27" s="218"/>
      <c r="NKI27" s="218"/>
      <c r="NKJ27" s="218"/>
      <c r="NKK27" s="218"/>
      <c r="NKL27" s="218"/>
      <c r="NKM27" s="218"/>
      <c r="NKN27" s="216"/>
      <c r="NKO27" s="219"/>
      <c r="NKP27" s="220"/>
      <c r="NKQ27" s="220"/>
      <c r="NKR27" s="220"/>
      <c r="NKS27" s="220"/>
      <c r="NKU27" s="216"/>
      <c r="NKV27" s="217"/>
      <c r="NKW27" s="218"/>
      <c r="NKX27" s="218"/>
      <c r="NKY27" s="218"/>
      <c r="NKZ27" s="218"/>
      <c r="NLA27" s="218"/>
      <c r="NLB27" s="218"/>
      <c r="NLC27" s="218"/>
      <c r="NLD27" s="218"/>
      <c r="NLE27" s="216"/>
      <c r="NLF27" s="219"/>
      <c r="NLG27" s="220"/>
      <c r="NLH27" s="220"/>
      <c r="NLI27" s="220"/>
      <c r="NLJ27" s="220"/>
      <c r="NLL27" s="216"/>
      <c r="NLM27" s="217"/>
      <c r="NLN27" s="218"/>
      <c r="NLO27" s="218"/>
      <c r="NLP27" s="218"/>
      <c r="NLQ27" s="218"/>
      <c r="NLR27" s="218"/>
      <c r="NLS27" s="218"/>
      <c r="NLT27" s="218"/>
      <c r="NLU27" s="218"/>
      <c r="NLV27" s="216"/>
      <c r="NLW27" s="219"/>
      <c r="NLX27" s="220"/>
      <c r="NLY27" s="220"/>
      <c r="NLZ27" s="220"/>
      <c r="NMA27" s="220"/>
      <c r="NMC27" s="216"/>
      <c r="NMD27" s="217"/>
      <c r="NME27" s="218"/>
      <c r="NMF27" s="218"/>
      <c r="NMG27" s="218"/>
      <c r="NMH27" s="218"/>
      <c r="NMI27" s="218"/>
      <c r="NMJ27" s="218"/>
      <c r="NMK27" s="218"/>
      <c r="NML27" s="218"/>
      <c r="NMM27" s="216"/>
      <c r="NMN27" s="219"/>
      <c r="NMO27" s="220"/>
      <c r="NMP27" s="220"/>
      <c r="NMQ27" s="220"/>
      <c r="NMR27" s="220"/>
      <c r="NMT27" s="216"/>
      <c r="NMU27" s="217"/>
      <c r="NMV27" s="218"/>
      <c r="NMW27" s="218"/>
      <c r="NMX27" s="218"/>
      <c r="NMY27" s="218"/>
      <c r="NMZ27" s="218"/>
      <c r="NNA27" s="218"/>
      <c r="NNB27" s="218"/>
      <c r="NNC27" s="218"/>
      <c r="NND27" s="216"/>
      <c r="NNE27" s="219"/>
      <c r="NNF27" s="220"/>
      <c r="NNG27" s="220"/>
      <c r="NNH27" s="220"/>
      <c r="NNI27" s="220"/>
      <c r="NNK27" s="216"/>
      <c r="NNL27" s="217"/>
      <c r="NNM27" s="218"/>
      <c r="NNN27" s="218"/>
      <c r="NNO27" s="218"/>
      <c r="NNP27" s="218"/>
      <c r="NNQ27" s="218"/>
      <c r="NNR27" s="218"/>
      <c r="NNS27" s="218"/>
      <c r="NNT27" s="218"/>
      <c r="NNU27" s="216"/>
      <c r="NNV27" s="219"/>
      <c r="NNW27" s="220"/>
      <c r="NNX27" s="220"/>
      <c r="NNY27" s="220"/>
      <c r="NNZ27" s="220"/>
      <c r="NOB27" s="216"/>
      <c r="NOC27" s="217"/>
      <c r="NOD27" s="218"/>
      <c r="NOE27" s="218"/>
      <c r="NOF27" s="218"/>
      <c r="NOG27" s="218"/>
      <c r="NOH27" s="218"/>
      <c r="NOI27" s="218"/>
      <c r="NOJ27" s="218"/>
      <c r="NOK27" s="218"/>
      <c r="NOL27" s="216"/>
      <c r="NOM27" s="219"/>
      <c r="NON27" s="220"/>
      <c r="NOO27" s="220"/>
      <c r="NOP27" s="220"/>
      <c r="NOQ27" s="220"/>
      <c r="NOS27" s="216"/>
      <c r="NOT27" s="217"/>
      <c r="NOU27" s="218"/>
      <c r="NOV27" s="218"/>
      <c r="NOW27" s="218"/>
      <c r="NOX27" s="218"/>
      <c r="NOY27" s="218"/>
      <c r="NOZ27" s="218"/>
      <c r="NPA27" s="218"/>
      <c r="NPB27" s="218"/>
      <c r="NPC27" s="216"/>
      <c r="NPD27" s="219"/>
      <c r="NPE27" s="220"/>
      <c r="NPF27" s="220"/>
      <c r="NPG27" s="220"/>
      <c r="NPH27" s="220"/>
      <c r="NPJ27" s="216"/>
      <c r="NPK27" s="217"/>
      <c r="NPL27" s="218"/>
      <c r="NPM27" s="218"/>
      <c r="NPN27" s="218"/>
      <c r="NPO27" s="218"/>
      <c r="NPP27" s="218"/>
      <c r="NPQ27" s="218"/>
      <c r="NPR27" s="218"/>
      <c r="NPS27" s="218"/>
      <c r="NPT27" s="216"/>
      <c r="NPU27" s="219"/>
      <c r="NPV27" s="220"/>
      <c r="NPW27" s="220"/>
      <c r="NPX27" s="220"/>
      <c r="NPY27" s="220"/>
      <c r="NQA27" s="216"/>
      <c r="NQB27" s="217"/>
      <c r="NQC27" s="218"/>
      <c r="NQD27" s="218"/>
      <c r="NQE27" s="218"/>
      <c r="NQF27" s="218"/>
      <c r="NQG27" s="218"/>
      <c r="NQH27" s="218"/>
      <c r="NQI27" s="218"/>
      <c r="NQJ27" s="218"/>
      <c r="NQK27" s="216"/>
      <c r="NQL27" s="219"/>
      <c r="NQM27" s="220"/>
      <c r="NQN27" s="220"/>
      <c r="NQO27" s="220"/>
      <c r="NQP27" s="220"/>
      <c r="NQR27" s="216"/>
      <c r="NQS27" s="217"/>
      <c r="NQT27" s="218"/>
      <c r="NQU27" s="218"/>
      <c r="NQV27" s="218"/>
      <c r="NQW27" s="218"/>
      <c r="NQX27" s="218"/>
      <c r="NQY27" s="218"/>
      <c r="NQZ27" s="218"/>
      <c r="NRA27" s="218"/>
      <c r="NRB27" s="216"/>
      <c r="NRC27" s="219"/>
      <c r="NRD27" s="220"/>
      <c r="NRE27" s="220"/>
      <c r="NRF27" s="220"/>
      <c r="NRG27" s="220"/>
      <c r="NRI27" s="216"/>
      <c r="NRJ27" s="217"/>
      <c r="NRK27" s="218"/>
      <c r="NRL27" s="218"/>
      <c r="NRM27" s="218"/>
      <c r="NRN27" s="218"/>
      <c r="NRO27" s="218"/>
      <c r="NRP27" s="218"/>
      <c r="NRQ27" s="218"/>
      <c r="NRR27" s="218"/>
      <c r="NRS27" s="216"/>
      <c r="NRT27" s="219"/>
      <c r="NRU27" s="220"/>
      <c r="NRV27" s="220"/>
      <c r="NRW27" s="220"/>
      <c r="NRX27" s="220"/>
      <c r="NRZ27" s="216"/>
      <c r="NSA27" s="217"/>
      <c r="NSB27" s="218"/>
      <c r="NSC27" s="218"/>
      <c r="NSD27" s="218"/>
      <c r="NSE27" s="218"/>
      <c r="NSF27" s="218"/>
      <c r="NSG27" s="218"/>
      <c r="NSH27" s="218"/>
      <c r="NSI27" s="218"/>
      <c r="NSJ27" s="216"/>
      <c r="NSK27" s="219"/>
      <c r="NSL27" s="220"/>
      <c r="NSM27" s="220"/>
      <c r="NSN27" s="220"/>
      <c r="NSO27" s="220"/>
      <c r="NSQ27" s="216"/>
      <c r="NSR27" s="217"/>
      <c r="NSS27" s="218"/>
      <c r="NST27" s="218"/>
      <c r="NSU27" s="218"/>
      <c r="NSV27" s="218"/>
      <c r="NSW27" s="218"/>
      <c r="NSX27" s="218"/>
      <c r="NSY27" s="218"/>
      <c r="NSZ27" s="218"/>
      <c r="NTA27" s="216"/>
      <c r="NTB27" s="219"/>
      <c r="NTC27" s="220"/>
      <c r="NTD27" s="220"/>
      <c r="NTE27" s="220"/>
      <c r="NTF27" s="220"/>
      <c r="NTH27" s="216"/>
      <c r="NTI27" s="217"/>
      <c r="NTJ27" s="218"/>
      <c r="NTK27" s="218"/>
      <c r="NTL27" s="218"/>
      <c r="NTM27" s="218"/>
      <c r="NTN27" s="218"/>
      <c r="NTO27" s="218"/>
      <c r="NTP27" s="218"/>
      <c r="NTQ27" s="218"/>
      <c r="NTR27" s="216"/>
      <c r="NTS27" s="219"/>
      <c r="NTT27" s="220"/>
      <c r="NTU27" s="220"/>
      <c r="NTV27" s="220"/>
      <c r="NTW27" s="220"/>
      <c r="NTY27" s="216"/>
      <c r="NTZ27" s="217"/>
      <c r="NUA27" s="218"/>
      <c r="NUB27" s="218"/>
      <c r="NUC27" s="218"/>
      <c r="NUD27" s="218"/>
      <c r="NUE27" s="218"/>
      <c r="NUF27" s="218"/>
      <c r="NUG27" s="218"/>
      <c r="NUH27" s="218"/>
      <c r="NUI27" s="216"/>
      <c r="NUJ27" s="219"/>
      <c r="NUK27" s="220"/>
      <c r="NUL27" s="220"/>
      <c r="NUM27" s="220"/>
      <c r="NUN27" s="220"/>
      <c r="NUP27" s="216"/>
      <c r="NUQ27" s="217"/>
      <c r="NUR27" s="218"/>
      <c r="NUS27" s="218"/>
      <c r="NUT27" s="218"/>
      <c r="NUU27" s="218"/>
      <c r="NUV27" s="218"/>
      <c r="NUW27" s="218"/>
      <c r="NUX27" s="218"/>
      <c r="NUY27" s="218"/>
      <c r="NUZ27" s="216"/>
      <c r="NVA27" s="219"/>
      <c r="NVB27" s="220"/>
      <c r="NVC27" s="220"/>
      <c r="NVD27" s="220"/>
      <c r="NVE27" s="220"/>
      <c r="NVG27" s="216"/>
      <c r="NVH27" s="217"/>
      <c r="NVI27" s="218"/>
      <c r="NVJ27" s="218"/>
      <c r="NVK27" s="218"/>
      <c r="NVL27" s="218"/>
      <c r="NVM27" s="218"/>
      <c r="NVN27" s="218"/>
      <c r="NVO27" s="218"/>
      <c r="NVP27" s="218"/>
      <c r="NVQ27" s="216"/>
      <c r="NVR27" s="219"/>
      <c r="NVS27" s="220"/>
      <c r="NVT27" s="220"/>
      <c r="NVU27" s="220"/>
      <c r="NVV27" s="220"/>
      <c r="NVX27" s="216"/>
      <c r="NVY27" s="217"/>
      <c r="NVZ27" s="218"/>
      <c r="NWA27" s="218"/>
      <c r="NWB27" s="218"/>
      <c r="NWC27" s="218"/>
      <c r="NWD27" s="218"/>
      <c r="NWE27" s="218"/>
      <c r="NWF27" s="218"/>
      <c r="NWG27" s="218"/>
      <c r="NWH27" s="216"/>
      <c r="NWI27" s="219"/>
      <c r="NWJ27" s="220"/>
      <c r="NWK27" s="220"/>
      <c r="NWL27" s="220"/>
      <c r="NWM27" s="220"/>
      <c r="NWO27" s="216"/>
      <c r="NWP27" s="217"/>
      <c r="NWQ27" s="218"/>
      <c r="NWR27" s="218"/>
      <c r="NWS27" s="218"/>
      <c r="NWT27" s="218"/>
      <c r="NWU27" s="218"/>
      <c r="NWV27" s="218"/>
      <c r="NWW27" s="218"/>
      <c r="NWX27" s="218"/>
      <c r="NWY27" s="216"/>
      <c r="NWZ27" s="219"/>
      <c r="NXA27" s="220"/>
      <c r="NXB27" s="220"/>
      <c r="NXC27" s="220"/>
      <c r="NXD27" s="220"/>
      <c r="NXF27" s="216"/>
      <c r="NXG27" s="217"/>
      <c r="NXH27" s="218"/>
      <c r="NXI27" s="218"/>
      <c r="NXJ27" s="218"/>
      <c r="NXK27" s="218"/>
      <c r="NXL27" s="218"/>
      <c r="NXM27" s="218"/>
      <c r="NXN27" s="218"/>
      <c r="NXO27" s="218"/>
      <c r="NXP27" s="216"/>
      <c r="NXQ27" s="219"/>
      <c r="NXR27" s="220"/>
      <c r="NXS27" s="220"/>
      <c r="NXT27" s="220"/>
      <c r="NXU27" s="220"/>
      <c r="NXW27" s="216"/>
      <c r="NXX27" s="217"/>
      <c r="NXY27" s="218"/>
      <c r="NXZ27" s="218"/>
      <c r="NYA27" s="218"/>
      <c r="NYB27" s="218"/>
      <c r="NYC27" s="218"/>
      <c r="NYD27" s="218"/>
      <c r="NYE27" s="218"/>
      <c r="NYF27" s="218"/>
      <c r="NYG27" s="216"/>
      <c r="NYH27" s="219"/>
      <c r="NYI27" s="220"/>
      <c r="NYJ27" s="220"/>
      <c r="NYK27" s="220"/>
      <c r="NYL27" s="220"/>
      <c r="NYN27" s="216"/>
      <c r="NYO27" s="217"/>
      <c r="NYP27" s="218"/>
      <c r="NYQ27" s="218"/>
      <c r="NYR27" s="218"/>
      <c r="NYS27" s="218"/>
      <c r="NYT27" s="218"/>
      <c r="NYU27" s="218"/>
      <c r="NYV27" s="218"/>
      <c r="NYW27" s="218"/>
      <c r="NYX27" s="216"/>
      <c r="NYY27" s="219"/>
      <c r="NYZ27" s="220"/>
      <c r="NZA27" s="220"/>
      <c r="NZB27" s="220"/>
      <c r="NZC27" s="220"/>
      <c r="NZE27" s="216"/>
      <c r="NZF27" s="217"/>
      <c r="NZG27" s="218"/>
      <c r="NZH27" s="218"/>
      <c r="NZI27" s="218"/>
      <c r="NZJ27" s="218"/>
      <c r="NZK27" s="218"/>
      <c r="NZL27" s="218"/>
      <c r="NZM27" s="218"/>
      <c r="NZN27" s="218"/>
      <c r="NZO27" s="216"/>
      <c r="NZP27" s="219"/>
      <c r="NZQ27" s="220"/>
      <c r="NZR27" s="220"/>
      <c r="NZS27" s="220"/>
      <c r="NZT27" s="220"/>
      <c r="NZV27" s="216"/>
      <c r="NZW27" s="217"/>
      <c r="NZX27" s="218"/>
      <c r="NZY27" s="218"/>
      <c r="NZZ27" s="218"/>
      <c r="OAA27" s="218"/>
      <c r="OAB27" s="218"/>
      <c r="OAC27" s="218"/>
      <c r="OAD27" s="218"/>
      <c r="OAE27" s="218"/>
      <c r="OAF27" s="216"/>
      <c r="OAG27" s="219"/>
      <c r="OAH27" s="220"/>
      <c r="OAI27" s="220"/>
      <c r="OAJ27" s="220"/>
      <c r="OAK27" s="220"/>
      <c r="OAM27" s="216"/>
      <c r="OAN27" s="217"/>
      <c r="OAO27" s="218"/>
      <c r="OAP27" s="218"/>
      <c r="OAQ27" s="218"/>
      <c r="OAR27" s="218"/>
      <c r="OAS27" s="218"/>
      <c r="OAT27" s="218"/>
      <c r="OAU27" s="218"/>
      <c r="OAV27" s="218"/>
      <c r="OAW27" s="216"/>
      <c r="OAX27" s="219"/>
      <c r="OAY27" s="220"/>
      <c r="OAZ27" s="220"/>
      <c r="OBA27" s="220"/>
      <c r="OBB27" s="220"/>
      <c r="OBD27" s="216"/>
      <c r="OBE27" s="217"/>
      <c r="OBF27" s="218"/>
      <c r="OBG27" s="218"/>
      <c r="OBH27" s="218"/>
      <c r="OBI27" s="218"/>
      <c r="OBJ27" s="218"/>
      <c r="OBK27" s="218"/>
      <c r="OBL27" s="218"/>
      <c r="OBM27" s="218"/>
      <c r="OBN27" s="216"/>
      <c r="OBO27" s="219"/>
      <c r="OBP27" s="220"/>
      <c r="OBQ27" s="220"/>
      <c r="OBR27" s="220"/>
      <c r="OBS27" s="220"/>
      <c r="OBU27" s="216"/>
      <c r="OBV27" s="217"/>
      <c r="OBW27" s="218"/>
      <c r="OBX27" s="218"/>
      <c r="OBY27" s="218"/>
      <c r="OBZ27" s="218"/>
      <c r="OCA27" s="218"/>
      <c r="OCB27" s="218"/>
      <c r="OCC27" s="218"/>
      <c r="OCD27" s="218"/>
      <c r="OCE27" s="216"/>
      <c r="OCF27" s="219"/>
      <c r="OCG27" s="220"/>
      <c r="OCH27" s="220"/>
      <c r="OCI27" s="220"/>
      <c r="OCJ27" s="220"/>
      <c r="OCL27" s="216"/>
      <c r="OCM27" s="217"/>
      <c r="OCN27" s="218"/>
      <c r="OCO27" s="218"/>
      <c r="OCP27" s="218"/>
      <c r="OCQ27" s="218"/>
      <c r="OCR27" s="218"/>
      <c r="OCS27" s="218"/>
      <c r="OCT27" s="218"/>
      <c r="OCU27" s="218"/>
      <c r="OCV27" s="216"/>
      <c r="OCW27" s="219"/>
      <c r="OCX27" s="220"/>
      <c r="OCY27" s="220"/>
      <c r="OCZ27" s="220"/>
      <c r="ODA27" s="220"/>
      <c r="ODC27" s="216"/>
      <c r="ODD27" s="217"/>
      <c r="ODE27" s="218"/>
      <c r="ODF27" s="218"/>
      <c r="ODG27" s="218"/>
      <c r="ODH27" s="218"/>
      <c r="ODI27" s="218"/>
      <c r="ODJ27" s="218"/>
      <c r="ODK27" s="218"/>
      <c r="ODL27" s="218"/>
      <c r="ODM27" s="216"/>
      <c r="ODN27" s="219"/>
      <c r="ODO27" s="220"/>
      <c r="ODP27" s="220"/>
      <c r="ODQ27" s="220"/>
      <c r="ODR27" s="220"/>
      <c r="ODT27" s="216"/>
      <c r="ODU27" s="217"/>
      <c r="ODV27" s="218"/>
      <c r="ODW27" s="218"/>
      <c r="ODX27" s="218"/>
      <c r="ODY27" s="218"/>
      <c r="ODZ27" s="218"/>
      <c r="OEA27" s="218"/>
      <c r="OEB27" s="218"/>
      <c r="OEC27" s="218"/>
      <c r="OED27" s="216"/>
      <c r="OEE27" s="219"/>
      <c r="OEF27" s="220"/>
      <c r="OEG27" s="220"/>
      <c r="OEH27" s="220"/>
      <c r="OEI27" s="220"/>
      <c r="OEK27" s="216"/>
      <c r="OEL27" s="217"/>
      <c r="OEM27" s="218"/>
      <c r="OEN27" s="218"/>
      <c r="OEO27" s="218"/>
      <c r="OEP27" s="218"/>
      <c r="OEQ27" s="218"/>
      <c r="OER27" s="218"/>
      <c r="OES27" s="218"/>
      <c r="OET27" s="218"/>
      <c r="OEU27" s="216"/>
      <c r="OEV27" s="219"/>
      <c r="OEW27" s="220"/>
      <c r="OEX27" s="220"/>
      <c r="OEY27" s="220"/>
      <c r="OEZ27" s="220"/>
      <c r="OFB27" s="216"/>
      <c r="OFC27" s="217"/>
      <c r="OFD27" s="218"/>
      <c r="OFE27" s="218"/>
      <c r="OFF27" s="218"/>
      <c r="OFG27" s="218"/>
      <c r="OFH27" s="218"/>
      <c r="OFI27" s="218"/>
      <c r="OFJ27" s="218"/>
      <c r="OFK27" s="218"/>
      <c r="OFL27" s="216"/>
      <c r="OFM27" s="219"/>
      <c r="OFN27" s="220"/>
      <c r="OFO27" s="220"/>
      <c r="OFP27" s="220"/>
      <c r="OFQ27" s="220"/>
      <c r="OFS27" s="216"/>
      <c r="OFT27" s="217"/>
      <c r="OFU27" s="218"/>
      <c r="OFV27" s="218"/>
      <c r="OFW27" s="218"/>
      <c r="OFX27" s="218"/>
      <c r="OFY27" s="218"/>
      <c r="OFZ27" s="218"/>
      <c r="OGA27" s="218"/>
      <c r="OGB27" s="218"/>
      <c r="OGC27" s="216"/>
      <c r="OGD27" s="219"/>
      <c r="OGE27" s="220"/>
      <c r="OGF27" s="220"/>
      <c r="OGG27" s="220"/>
      <c r="OGH27" s="220"/>
      <c r="OGJ27" s="216"/>
      <c r="OGK27" s="217"/>
      <c r="OGL27" s="218"/>
      <c r="OGM27" s="218"/>
      <c r="OGN27" s="218"/>
      <c r="OGO27" s="218"/>
      <c r="OGP27" s="218"/>
      <c r="OGQ27" s="218"/>
      <c r="OGR27" s="218"/>
      <c r="OGS27" s="218"/>
      <c r="OGT27" s="216"/>
      <c r="OGU27" s="219"/>
      <c r="OGV27" s="220"/>
      <c r="OGW27" s="220"/>
      <c r="OGX27" s="220"/>
      <c r="OGY27" s="220"/>
      <c r="OHA27" s="216"/>
      <c r="OHB27" s="217"/>
      <c r="OHC27" s="218"/>
      <c r="OHD27" s="218"/>
      <c r="OHE27" s="218"/>
      <c r="OHF27" s="218"/>
      <c r="OHG27" s="218"/>
      <c r="OHH27" s="218"/>
      <c r="OHI27" s="218"/>
      <c r="OHJ27" s="218"/>
      <c r="OHK27" s="216"/>
      <c r="OHL27" s="219"/>
      <c r="OHM27" s="220"/>
      <c r="OHN27" s="220"/>
      <c r="OHO27" s="220"/>
      <c r="OHP27" s="220"/>
      <c r="OHR27" s="216"/>
      <c r="OHS27" s="217"/>
      <c r="OHT27" s="218"/>
      <c r="OHU27" s="218"/>
      <c r="OHV27" s="218"/>
      <c r="OHW27" s="218"/>
      <c r="OHX27" s="218"/>
      <c r="OHY27" s="218"/>
      <c r="OHZ27" s="218"/>
      <c r="OIA27" s="218"/>
      <c r="OIB27" s="216"/>
      <c r="OIC27" s="219"/>
      <c r="OID27" s="220"/>
      <c r="OIE27" s="220"/>
      <c r="OIF27" s="220"/>
      <c r="OIG27" s="220"/>
      <c r="OII27" s="216"/>
      <c r="OIJ27" s="217"/>
      <c r="OIK27" s="218"/>
      <c r="OIL27" s="218"/>
      <c r="OIM27" s="218"/>
      <c r="OIN27" s="218"/>
      <c r="OIO27" s="218"/>
      <c r="OIP27" s="218"/>
      <c r="OIQ27" s="218"/>
      <c r="OIR27" s="218"/>
      <c r="OIS27" s="216"/>
      <c r="OIT27" s="219"/>
      <c r="OIU27" s="220"/>
      <c r="OIV27" s="220"/>
      <c r="OIW27" s="220"/>
      <c r="OIX27" s="220"/>
      <c r="OIZ27" s="216"/>
      <c r="OJA27" s="217"/>
      <c r="OJB27" s="218"/>
      <c r="OJC27" s="218"/>
      <c r="OJD27" s="218"/>
      <c r="OJE27" s="218"/>
      <c r="OJF27" s="218"/>
      <c r="OJG27" s="218"/>
      <c r="OJH27" s="218"/>
      <c r="OJI27" s="218"/>
      <c r="OJJ27" s="216"/>
      <c r="OJK27" s="219"/>
      <c r="OJL27" s="220"/>
      <c r="OJM27" s="220"/>
      <c r="OJN27" s="220"/>
      <c r="OJO27" s="220"/>
      <c r="OJQ27" s="216"/>
      <c r="OJR27" s="217"/>
      <c r="OJS27" s="218"/>
      <c r="OJT27" s="218"/>
      <c r="OJU27" s="218"/>
      <c r="OJV27" s="218"/>
      <c r="OJW27" s="218"/>
      <c r="OJX27" s="218"/>
      <c r="OJY27" s="218"/>
      <c r="OJZ27" s="218"/>
      <c r="OKA27" s="216"/>
      <c r="OKB27" s="219"/>
      <c r="OKC27" s="220"/>
      <c r="OKD27" s="220"/>
      <c r="OKE27" s="220"/>
      <c r="OKF27" s="220"/>
      <c r="OKH27" s="216"/>
      <c r="OKI27" s="217"/>
      <c r="OKJ27" s="218"/>
      <c r="OKK27" s="218"/>
      <c r="OKL27" s="218"/>
      <c r="OKM27" s="218"/>
      <c r="OKN27" s="218"/>
      <c r="OKO27" s="218"/>
      <c r="OKP27" s="218"/>
      <c r="OKQ27" s="218"/>
      <c r="OKR27" s="216"/>
      <c r="OKS27" s="219"/>
      <c r="OKT27" s="220"/>
      <c r="OKU27" s="220"/>
      <c r="OKV27" s="220"/>
      <c r="OKW27" s="220"/>
      <c r="OKY27" s="216"/>
      <c r="OKZ27" s="217"/>
      <c r="OLA27" s="218"/>
      <c r="OLB27" s="218"/>
      <c r="OLC27" s="218"/>
      <c r="OLD27" s="218"/>
      <c r="OLE27" s="218"/>
      <c r="OLF27" s="218"/>
      <c r="OLG27" s="218"/>
      <c r="OLH27" s="218"/>
      <c r="OLI27" s="216"/>
      <c r="OLJ27" s="219"/>
      <c r="OLK27" s="220"/>
      <c r="OLL27" s="220"/>
      <c r="OLM27" s="220"/>
      <c r="OLN27" s="220"/>
      <c r="OLP27" s="216"/>
      <c r="OLQ27" s="217"/>
      <c r="OLR27" s="218"/>
      <c r="OLS27" s="218"/>
      <c r="OLT27" s="218"/>
      <c r="OLU27" s="218"/>
      <c r="OLV27" s="218"/>
      <c r="OLW27" s="218"/>
      <c r="OLX27" s="218"/>
      <c r="OLY27" s="218"/>
      <c r="OLZ27" s="216"/>
      <c r="OMA27" s="219"/>
      <c r="OMB27" s="220"/>
      <c r="OMC27" s="220"/>
      <c r="OMD27" s="220"/>
      <c r="OME27" s="220"/>
      <c r="OMG27" s="216"/>
      <c r="OMH27" s="217"/>
      <c r="OMI27" s="218"/>
      <c r="OMJ27" s="218"/>
      <c r="OMK27" s="218"/>
      <c r="OML27" s="218"/>
      <c r="OMM27" s="218"/>
      <c r="OMN27" s="218"/>
      <c r="OMO27" s="218"/>
      <c r="OMP27" s="218"/>
      <c r="OMQ27" s="216"/>
      <c r="OMR27" s="219"/>
      <c r="OMS27" s="220"/>
      <c r="OMT27" s="220"/>
      <c r="OMU27" s="220"/>
      <c r="OMV27" s="220"/>
      <c r="OMX27" s="216"/>
      <c r="OMY27" s="217"/>
      <c r="OMZ27" s="218"/>
      <c r="ONA27" s="218"/>
      <c r="ONB27" s="218"/>
      <c r="ONC27" s="218"/>
      <c r="OND27" s="218"/>
      <c r="ONE27" s="218"/>
      <c r="ONF27" s="218"/>
      <c r="ONG27" s="218"/>
      <c r="ONH27" s="216"/>
      <c r="ONI27" s="219"/>
      <c r="ONJ27" s="220"/>
      <c r="ONK27" s="220"/>
      <c r="ONL27" s="220"/>
      <c r="ONM27" s="220"/>
      <c r="ONO27" s="216"/>
      <c r="ONP27" s="217"/>
      <c r="ONQ27" s="218"/>
      <c r="ONR27" s="218"/>
      <c r="ONS27" s="218"/>
      <c r="ONT27" s="218"/>
      <c r="ONU27" s="218"/>
      <c r="ONV27" s="218"/>
      <c r="ONW27" s="218"/>
      <c r="ONX27" s="218"/>
      <c r="ONY27" s="216"/>
      <c r="ONZ27" s="219"/>
      <c r="OOA27" s="220"/>
      <c r="OOB27" s="220"/>
      <c r="OOC27" s="220"/>
      <c r="OOD27" s="220"/>
      <c r="OOF27" s="216"/>
      <c r="OOG27" s="217"/>
      <c r="OOH27" s="218"/>
      <c r="OOI27" s="218"/>
      <c r="OOJ27" s="218"/>
      <c r="OOK27" s="218"/>
      <c r="OOL27" s="218"/>
      <c r="OOM27" s="218"/>
      <c r="OON27" s="218"/>
      <c r="OOO27" s="218"/>
      <c r="OOP27" s="216"/>
      <c r="OOQ27" s="219"/>
      <c r="OOR27" s="220"/>
      <c r="OOS27" s="220"/>
      <c r="OOT27" s="220"/>
      <c r="OOU27" s="220"/>
      <c r="OOW27" s="216"/>
      <c r="OOX27" s="217"/>
      <c r="OOY27" s="218"/>
      <c r="OOZ27" s="218"/>
      <c r="OPA27" s="218"/>
      <c r="OPB27" s="218"/>
      <c r="OPC27" s="218"/>
      <c r="OPD27" s="218"/>
      <c r="OPE27" s="218"/>
      <c r="OPF27" s="218"/>
      <c r="OPG27" s="216"/>
      <c r="OPH27" s="219"/>
      <c r="OPI27" s="220"/>
      <c r="OPJ27" s="220"/>
      <c r="OPK27" s="220"/>
      <c r="OPL27" s="220"/>
      <c r="OPN27" s="216"/>
      <c r="OPO27" s="217"/>
      <c r="OPP27" s="218"/>
      <c r="OPQ27" s="218"/>
      <c r="OPR27" s="218"/>
      <c r="OPS27" s="218"/>
      <c r="OPT27" s="218"/>
      <c r="OPU27" s="218"/>
      <c r="OPV27" s="218"/>
      <c r="OPW27" s="218"/>
      <c r="OPX27" s="216"/>
      <c r="OPY27" s="219"/>
      <c r="OPZ27" s="220"/>
      <c r="OQA27" s="220"/>
      <c r="OQB27" s="220"/>
      <c r="OQC27" s="220"/>
      <c r="OQE27" s="216"/>
      <c r="OQF27" s="217"/>
      <c r="OQG27" s="218"/>
      <c r="OQH27" s="218"/>
      <c r="OQI27" s="218"/>
      <c r="OQJ27" s="218"/>
      <c r="OQK27" s="218"/>
      <c r="OQL27" s="218"/>
      <c r="OQM27" s="218"/>
      <c r="OQN27" s="218"/>
      <c r="OQO27" s="216"/>
      <c r="OQP27" s="219"/>
      <c r="OQQ27" s="220"/>
      <c r="OQR27" s="220"/>
      <c r="OQS27" s="220"/>
      <c r="OQT27" s="220"/>
      <c r="OQV27" s="216"/>
      <c r="OQW27" s="217"/>
      <c r="OQX27" s="218"/>
      <c r="OQY27" s="218"/>
      <c r="OQZ27" s="218"/>
      <c r="ORA27" s="218"/>
      <c r="ORB27" s="218"/>
      <c r="ORC27" s="218"/>
      <c r="ORD27" s="218"/>
      <c r="ORE27" s="218"/>
      <c r="ORF27" s="216"/>
      <c r="ORG27" s="219"/>
      <c r="ORH27" s="220"/>
      <c r="ORI27" s="220"/>
      <c r="ORJ27" s="220"/>
      <c r="ORK27" s="220"/>
      <c r="ORM27" s="216"/>
      <c r="ORN27" s="217"/>
      <c r="ORO27" s="218"/>
      <c r="ORP27" s="218"/>
      <c r="ORQ27" s="218"/>
      <c r="ORR27" s="218"/>
      <c r="ORS27" s="218"/>
      <c r="ORT27" s="218"/>
      <c r="ORU27" s="218"/>
      <c r="ORV27" s="218"/>
      <c r="ORW27" s="216"/>
      <c r="ORX27" s="219"/>
      <c r="ORY27" s="220"/>
      <c r="ORZ27" s="220"/>
      <c r="OSA27" s="220"/>
      <c r="OSB27" s="220"/>
      <c r="OSD27" s="216"/>
      <c r="OSE27" s="217"/>
      <c r="OSF27" s="218"/>
      <c r="OSG27" s="218"/>
      <c r="OSH27" s="218"/>
      <c r="OSI27" s="218"/>
      <c r="OSJ27" s="218"/>
      <c r="OSK27" s="218"/>
      <c r="OSL27" s="218"/>
      <c r="OSM27" s="218"/>
      <c r="OSN27" s="216"/>
      <c r="OSO27" s="219"/>
      <c r="OSP27" s="220"/>
      <c r="OSQ27" s="220"/>
      <c r="OSR27" s="220"/>
      <c r="OSS27" s="220"/>
      <c r="OSU27" s="216"/>
      <c r="OSV27" s="217"/>
      <c r="OSW27" s="218"/>
      <c r="OSX27" s="218"/>
      <c r="OSY27" s="218"/>
      <c r="OSZ27" s="218"/>
      <c r="OTA27" s="218"/>
      <c r="OTB27" s="218"/>
      <c r="OTC27" s="218"/>
      <c r="OTD27" s="218"/>
      <c r="OTE27" s="216"/>
      <c r="OTF27" s="219"/>
      <c r="OTG27" s="220"/>
      <c r="OTH27" s="220"/>
      <c r="OTI27" s="220"/>
      <c r="OTJ27" s="220"/>
      <c r="OTL27" s="216"/>
      <c r="OTM27" s="217"/>
      <c r="OTN27" s="218"/>
      <c r="OTO27" s="218"/>
      <c r="OTP27" s="218"/>
      <c r="OTQ27" s="218"/>
      <c r="OTR27" s="218"/>
      <c r="OTS27" s="218"/>
      <c r="OTT27" s="218"/>
      <c r="OTU27" s="218"/>
      <c r="OTV27" s="216"/>
      <c r="OTW27" s="219"/>
      <c r="OTX27" s="220"/>
      <c r="OTY27" s="220"/>
      <c r="OTZ27" s="220"/>
      <c r="OUA27" s="220"/>
      <c r="OUC27" s="216"/>
      <c r="OUD27" s="217"/>
      <c r="OUE27" s="218"/>
      <c r="OUF27" s="218"/>
      <c r="OUG27" s="218"/>
      <c r="OUH27" s="218"/>
      <c r="OUI27" s="218"/>
      <c r="OUJ27" s="218"/>
      <c r="OUK27" s="218"/>
      <c r="OUL27" s="218"/>
      <c r="OUM27" s="216"/>
      <c r="OUN27" s="219"/>
      <c r="OUO27" s="220"/>
      <c r="OUP27" s="220"/>
      <c r="OUQ27" s="220"/>
      <c r="OUR27" s="220"/>
      <c r="OUT27" s="216"/>
      <c r="OUU27" s="217"/>
      <c r="OUV27" s="218"/>
      <c r="OUW27" s="218"/>
      <c r="OUX27" s="218"/>
      <c r="OUY27" s="218"/>
      <c r="OUZ27" s="218"/>
      <c r="OVA27" s="218"/>
      <c r="OVB27" s="218"/>
      <c r="OVC27" s="218"/>
      <c r="OVD27" s="216"/>
      <c r="OVE27" s="219"/>
      <c r="OVF27" s="220"/>
      <c r="OVG27" s="220"/>
      <c r="OVH27" s="220"/>
      <c r="OVI27" s="220"/>
      <c r="OVK27" s="216"/>
      <c r="OVL27" s="217"/>
      <c r="OVM27" s="218"/>
      <c r="OVN27" s="218"/>
      <c r="OVO27" s="218"/>
      <c r="OVP27" s="218"/>
      <c r="OVQ27" s="218"/>
      <c r="OVR27" s="218"/>
      <c r="OVS27" s="218"/>
      <c r="OVT27" s="218"/>
      <c r="OVU27" s="216"/>
      <c r="OVV27" s="219"/>
      <c r="OVW27" s="220"/>
      <c r="OVX27" s="220"/>
      <c r="OVY27" s="220"/>
      <c r="OVZ27" s="220"/>
      <c r="OWB27" s="216"/>
      <c r="OWC27" s="217"/>
      <c r="OWD27" s="218"/>
      <c r="OWE27" s="218"/>
      <c r="OWF27" s="218"/>
      <c r="OWG27" s="218"/>
      <c r="OWH27" s="218"/>
      <c r="OWI27" s="218"/>
      <c r="OWJ27" s="218"/>
      <c r="OWK27" s="218"/>
      <c r="OWL27" s="216"/>
      <c r="OWM27" s="219"/>
      <c r="OWN27" s="220"/>
      <c r="OWO27" s="220"/>
      <c r="OWP27" s="220"/>
      <c r="OWQ27" s="220"/>
      <c r="OWS27" s="216"/>
      <c r="OWT27" s="217"/>
      <c r="OWU27" s="218"/>
      <c r="OWV27" s="218"/>
      <c r="OWW27" s="218"/>
      <c r="OWX27" s="218"/>
      <c r="OWY27" s="218"/>
      <c r="OWZ27" s="218"/>
      <c r="OXA27" s="218"/>
      <c r="OXB27" s="218"/>
      <c r="OXC27" s="216"/>
      <c r="OXD27" s="219"/>
      <c r="OXE27" s="220"/>
      <c r="OXF27" s="220"/>
      <c r="OXG27" s="220"/>
      <c r="OXH27" s="220"/>
      <c r="OXJ27" s="216"/>
      <c r="OXK27" s="217"/>
      <c r="OXL27" s="218"/>
      <c r="OXM27" s="218"/>
      <c r="OXN27" s="218"/>
      <c r="OXO27" s="218"/>
      <c r="OXP27" s="218"/>
      <c r="OXQ27" s="218"/>
      <c r="OXR27" s="218"/>
      <c r="OXS27" s="218"/>
      <c r="OXT27" s="216"/>
      <c r="OXU27" s="219"/>
      <c r="OXV27" s="220"/>
      <c r="OXW27" s="220"/>
      <c r="OXX27" s="220"/>
      <c r="OXY27" s="220"/>
      <c r="OYA27" s="216"/>
      <c r="OYB27" s="217"/>
      <c r="OYC27" s="218"/>
      <c r="OYD27" s="218"/>
      <c r="OYE27" s="218"/>
      <c r="OYF27" s="218"/>
      <c r="OYG27" s="218"/>
      <c r="OYH27" s="218"/>
      <c r="OYI27" s="218"/>
      <c r="OYJ27" s="218"/>
      <c r="OYK27" s="216"/>
      <c r="OYL27" s="219"/>
      <c r="OYM27" s="220"/>
      <c r="OYN27" s="220"/>
      <c r="OYO27" s="220"/>
      <c r="OYP27" s="220"/>
      <c r="OYR27" s="216"/>
      <c r="OYS27" s="217"/>
      <c r="OYT27" s="218"/>
      <c r="OYU27" s="218"/>
      <c r="OYV27" s="218"/>
      <c r="OYW27" s="218"/>
      <c r="OYX27" s="218"/>
      <c r="OYY27" s="218"/>
      <c r="OYZ27" s="218"/>
      <c r="OZA27" s="218"/>
      <c r="OZB27" s="216"/>
      <c r="OZC27" s="219"/>
      <c r="OZD27" s="220"/>
      <c r="OZE27" s="220"/>
      <c r="OZF27" s="220"/>
      <c r="OZG27" s="220"/>
      <c r="OZI27" s="216"/>
      <c r="OZJ27" s="217"/>
      <c r="OZK27" s="218"/>
      <c r="OZL27" s="218"/>
      <c r="OZM27" s="218"/>
      <c r="OZN27" s="218"/>
      <c r="OZO27" s="218"/>
      <c r="OZP27" s="218"/>
      <c r="OZQ27" s="218"/>
      <c r="OZR27" s="218"/>
      <c r="OZS27" s="216"/>
      <c r="OZT27" s="219"/>
      <c r="OZU27" s="220"/>
      <c r="OZV27" s="220"/>
      <c r="OZW27" s="220"/>
      <c r="OZX27" s="220"/>
      <c r="OZZ27" s="216"/>
      <c r="PAA27" s="217"/>
      <c r="PAB27" s="218"/>
      <c r="PAC27" s="218"/>
      <c r="PAD27" s="218"/>
      <c r="PAE27" s="218"/>
      <c r="PAF27" s="218"/>
      <c r="PAG27" s="218"/>
      <c r="PAH27" s="218"/>
      <c r="PAI27" s="218"/>
      <c r="PAJ27" s="216"/>
      <c r="PAK27" s="219"/>
      <c r="PAL27" s="220"/>
      <c r="PAM27" s="220"/>
      <c r="PAN27" s="220"/>
      <c r="PAO27" s="220"/>
      <c r="PAQ27" s="216"/>
      <c r="PAR27" s="217"/>
      <c r="PAS27" s="218"/>
      <c r="PAT27" s="218"/>
      <c r="PAU27" s="218"/>
      <c r="PAV27" s="218"/>
      <c r="PAW27" s="218"/>
      <c r="PAX27" s="218"/>
      <c r="PAY27" s="218"/>
      <c r="PAZ27" s="218"/>
      <c r="PBA27" s="216"/>
      <c r="PBB27" s="219"/>
      <c r="PBC27" s="220"/>
      <c r="PBD27" s="220"/>
      <c r="PBE27" s="220"/>
      <c r="PBF27" s="220"/>
      <c r="PBH27" s="216"/>
      <c r="PBI27" s="217"/>
      <c r="PBJ27" s="218"/>
      <c r="PBK27" s="218"/>
      <c r="PBL27" s="218"/>
      <c r="PBM27" s="218"/>
      <c r="PBN27" s="218"/>
      <c r="PBO27" s="218"/>
      <c r="PBP27" s="218"/>
      <c r="PBQ27" s="218"/>
      <c r="PBR27" s="216"/>
      <c r="PBS27" s="219"/>
      <c r="PBT27" s="220"/>
      <c r="PBU27" s="220"/>
      <c r="PBV27" s="220"/>
      <c r="PBW27" s="220"/>
      <c r="PBY27" s="216"/>
      <c r="PBZ27" s="217"/>
      <c r="PCA27" s="218"/>
      <c r="PCB27" s="218"/>
      <c r="PCC27" s="218"/>
      <c r="PCD27" s="218"/>
      <c r="PCE27" s="218"/>
      <c r="PCF27" s="218"/>
      <c r="PCG27" s="218"/>
      <c r="PCH27" s="218"/>
      <c r="PCI27" s="216"/>
      <c r="PCJ27" s="219"/>
      <c r="PCK27" s="220"/>
      <c r="PCL27" s="220"/>
      <c r="PCM27" s="220"/>
      <c r="PCN27" s="220"/>
      <c r="PCP27" s="216"/>
      <c r="PCQ27" s="217"/>
      <c r="PCR27" s="218"/>
      <c r="PCS27" s="218"/>
      <c r="PCT27" s="218"/>
      <c r="PCU27" s="218"/>
      <c r="PCV27" s="218"/>
      <c r="PCW27" s="218"/>
      <c r="PCX27" s="218"/>
      <c r="PCY27" s="218"/>
      <c r="PCZ27" s="216"/>
      <c r="PDA27" s="219"/>
      <c r="PDB27" s="220"/>
      <c r="PDC27" s="220"/>
      <c r="PDD27" s="220"/>
      <c r="PDE27" s="220"/>
      <c r="PDG27" s="216"/>
      <c r="PDH27" s="217"/>
      <c r="PDI27" s="218"/>
      <c r="PDJ27" s="218"/>
      <c r="PDK27" s="218"/>
      <c r="PDL27" s="218"/>
      <c r="PDM27" s="218"/>
      <c r="PDN27" s="218"/>
      <c r="PDO27" s="218"/>
      <c r="PDP27" s="218"/>
      <c r="PDQ27" s="216"/>
      <c r="PDR27" s="219"/>
      <c r="PDS27" s="220"/>
      <c r="PDT27" s="220"/>
      <c r="PDU27" s="220"/>
      <c r="PDV27" s="220"/>
      <c r="PDX27" s="216"/>
      <c r="PDY27" s="217"/>
      <c r="PDZ27" s="218"/>
      <c r="PEA27" s="218"/>
      <c r="PEB27" s="218"/>
      <c r="PEC27" s="218"/>
      <c r="PED27" s="218"/>
      <c r="PEE27" s="218"/>
      <c r="PEF27" s="218"/>
      <c r="PEG27" s="218"/>
      <c r="PEH27" s="216"/>
      <c r="PEI27" s="219"/>
      <c r="PEJ27" s="220"/>
      <c r="PEK27" s="220"/>
      <c r="PEL27" s="220"/>
      <c r="PEM27" s="220"/>
      <c r="PEO27" s="216"/>
      <c r="PEP27" s="217"/>
      <c r="PEQ27" s="218"/>
      <c r="PER27" s="218"/>
      <c r="PES27" s="218"/>
      <c r="PET27" s="218"/>
      <c r="PEU27" s="218"/>
      <c r="PEV27" s="218"/>
      <c r="PEW27" s="218"/>
      <c r="PEX27" s="218"/>
      <c r="PEY27" s="216"/>
      <c r="PEZ27" s="219"/>
      <c r="PFA27" s="220"/>
      <c r="PFB27" s="220"/>
      <c r="PFC27" s="220"/>
      <c r="PFD27" s="220"/>
      <c r="PFF27" s="216"/>
      <c r="PFG27" s="217"/>
      <c r="PFH27" s="218"/>
      <c r="PFI27" s="218"/>
      <c r="PFJ27" s="218"/>
      <c r="PFK27" s="218"/>
      <c r="PFL27" s="218"/>
      <c r="PFM27" s="218"/>
      <c r="PFN27" s="218"/>
      <c r="PFO27" s="218"/>
      <c r="PFP27" s="216"/>
      <c r="PFQ27" s="219"/>
      <c r="PFR27" s="220"/>
      <c r="PFS27" s="220"/>
      <c r="PFT27" s="220"/>
      <c r="PFU27" s="220"/>
      <c r="PFW27" s="216"/>
      <c r="PFX27" s="217"/>
      <c r="PFY27" s="218"/>
      <c r="PFZ27" s="218"/>
      <c r="PGA27" s="218"/>
      <c r="PGB27" s="218"/>
      <c r="PGC27" s="218"/>
      <c r="PGD27" s="218"/>
      <c r="PGE27" s="218"/>
      <c r="PGF27" s="218"/>
      <c r="PGG27" s="216"/>
      <c r="PGH27" s="219"/>
      <c r="PGI27" s="220"/>
      <c r="PGJ27" s="220"/>
      <c r="PGK27" s="220"/>
      <c r="PGL27" s="220"/>
      <c r="PGN27" s="216"/>
      <c r="PGO27" s="217"/>
      <c r="PGP27" s="218"/>
      <c r="PGQ27" s="218"/>
      <c r="PGR27" s="218"/>
      <c r="PGS27" s="218"/>
      <c r="PGT27" s="218"/>
      <c r="PGU27" s="218"/>
      <c r="PGV27" s="218"/>
      <c r="PGW27" s="218"/>
      <c r="PGX27" s="216"/>
      <c r="PGY27" s="219"/>
      <c r="PGZ27" s="220"/>
      <c r="PHA27" s="220"/>
      <c r="PHB27" s="220"/>
      <c r="PHC27" s="220"/>
      <c r="PHE27" s="216"/>
      <c r="PHF27" s="217"/>
      <c r="PHG27" s="218"/>
      <c r="PHH27" s="218"/>
      <c r="PHI27" s="218"/>
      <c r="PHJ27" s="218"/>
      <c r="PHK27" s="218"/>
      <c r="PHL27" s="218"/>
      <c r="PHM27" s="218"/>
      <c r="PHN27" s="218"/>
      <c r="PHO27" s="216"/>
      <c r="PHP27" s="219"/>
      <c r="PHQ27" s="220"/>
      <c r="PHR27" s="220"/>
      <c r="PHS27" s="220"/>
      <c r="PHT27" s="220"/>
      <c r="PHV27" s="216"/>
      <c r="PHW27" s="217"/>
      <c r="PHX27" s="218"/>
      <c r="PHY27" s="218"/>
      <c r="PHZ27" s="218"/>
      <c r="PIA27" s="218"/>
      <c r="PIB27" s="218"/>
      <c r="PIC27" s="218"/>
      <c r="PID27" s="218"/>
      <c r="PIE27" s="218"/>
      <c r="PIF27" s="216"/>
      <c r="PIG27" s="219"/>
      <c r="PIH27" s="220"/>
      <c r="PII27" s="220"/>
      <c r="PIJ27" s="220"/>
      <c r="PIK27" s="220"/>
      <c r="PIM27" s="216"/>
      <c r="PIN27" s="217"/>
      <c r="PIO27" s="218"/>
      <c r="PIP27" s="218"/>
      <c r="PIQ27" s="218"/>
      <c r="PIR27" s="218"/>
      <c r="PIS27" s="218"/>
      <c r="PIT27" s="218"/>
      <c r="PIU27" s="218"/>
      <c r="PIV27" s="218"/>
      <c r="PIW27" s="216"/>
      <c r="PIX27" s="219"/>
      <c r="PIY27" s="220"/>
      <c r="PIZ27" s="220"/>
      <c r="PJA27" s="220"/>
      <c r="PJB27" s="220"/>
      <c r="PJD27" s="216"/>
      <c r="PJE27" s="217"/>
      <c r="PJF27" s="218"/>
      <c r="PJG27" s="218"/>
      <c r="PJH27" s="218"/>
      <c r="PJI27" s="218"/>
      <c r="PJJ27" s="218"/>
      <c r="PJK27" s="218"/>
      <c r="PJL27" s="218"/>
      <c r="PJM27" s="218"/>
      <c r="PJN27" s="216"/>
      <c r="PJO27" s="219"/>
      <c r="PJP27" s="220"/>
      <c r="PJQ27" s="220"/>
      <c r="PJR27" s="220"/>
      <c r="PJS27" s="220"/>
      <c r="PJU27" s="216"/>
      <c r="PJV27" s="217"/>
      <c r="PJW27" s="218"/>
      <c r="PJX27" s="218"/>
      <c r="PJY27" s="218"/>
      <c r="PJZ27" s="218"/>
      <c r="PKA27" s="218"/>
      <c r="PKB27" s="218"/>
      <c r="PKC27" s="218"/>
      <c r="PKD27" s="218"/>
      <c r="PKE27" s="216"/>
      <c r="PKF27" s="219"/>
      <c r="PKG27" s="220"/>
      <c r="PKH27" s="220"/>
      <c r="PKI27" s="220"/>
      <c r="PKJ27" s="220"/>
      <c r="PKL27" s="216"/>
      <c r="PKM27" s="217"/>
      <c r="PKN27" s="218"/>
      <c r="PKO27" s="218"/>
      <c r="PKP27" s="218"/>
      <c r="PKQ27" s="218"/>
      <c r="PKR27" s="218"/>
      <c r="PKS27" s="218"/>
      <c r="PKT27" s="218"/>
      <c r="PKU27" s="218"/>
      <c r="PKV27" s="216"/>
      <c r="PKW27" s="219"/>
      <c r="PKX27" s="220"/>
      <c r="PKY27" s="220"/>
      <c r="PKZ27" s="220"/>
      <c r="PLA27" s="220"/>
      <c r="PLC27" s="216"/>
      <c r="PLD27" s="217"/>
      <c r="PLE27" s="218"/>
      <c r="PLF27" s="218"/>
      <c r="PLG27" s="218"/>
      <c r="PLH27" s="218"/>
      <c r="PLI27" s="218"/>
      <c r="PLJ27" s="218"/>
      <c r="PLK27" s="218"/>
      <c r="PLL27" s="218"/>
      <c r="PLM27" s="216"/>
      <c r="PLN27" s="219"/>
      <c r="PLO27" s="220"/>
      <c r="PLP27" s="220"/>
      <c r="PLQ27" s="220"/>
      <c r="PLR27" s="220"/>
      <c r="PLT27" s="216"/>
      <c r="PLU27" s="217"/>
      <c r="PLV27" s="218"/>
      <c r="PLW27" s="218"/>
      <c r="PLX27" s="218"/>
      <c r="PLY27" s="218"/>
      <c r="PLZ27" s="218"/>
      <c r="PMA27" s="218"/>
      <c r="PMB27" s="218"/>
      <c r="PMC27" s="218"/>
      <c r="PMD27" s="216"/>
      <c r="PME27" s="219"/>
      <c r="PMF27" s="220"/>
      <c r="PMG27" s="220"/>
      <c r="PMH27" s="220"/>
      <c r="PMI27" s="220"/>
      <c r="PMK27" s="216"/>
      <c r="PML27" s="217"/>
      <c r="PMM27" s="218"/>
      <c r="PMN27" s="218"/>
      <c r="PMO27" s="218"/>
      <c r="PMP27" s="218"/>
      <c r="PMQ27" s="218"/>
      <c r="PMR27" s="218"/>
      <c r="PMS27" s="218"/>
      <c r="PMT27" s="218"/>
      <c r="PMU27" s="216"/>
      <c r="PMV27" s="219"/>
      <c r="PMW27" s="220"/>
      <c r="PMX27" s="220"/>
      <c r="PMY27" s="220"/>
      <c r="PMZ27" s="220"/>
      <c r="PNB27" s="216"/>
      <c r="PNC27" s="217"/>
      <c r="PND27" s="218"/>
      <c r="PNE27" s="218"/>
      <c r="PNF27" s="218"/>
      <c r="PNG27" s="218"/>
      <c r="PNH27" s="218"/>
      <c r="PNI27" s="218"/>
      <c r="PNJ27" s="218"/>
      <c r="PNK27" s="218"/>
      <c r="PNL27" s="216"/>
      <c r="PNM27" s="219"/>
      <c r="PNN27" s="220"/>
      <c r="PNO27" s="220"/>
      <c r="PNP27" s="220"/>
      <c r="PNQ27" s="220"/>
      <c r="PNS27" s="216"/>
      <c r="PNT27" s="217"/>
      <c r="PNU27" s="218"/>
      <c r="PNV27" s="218"/>
      <c r="PNW27" s="218"/>
      <c r="PNX27" s="218"/>
      <c r="PNY27" s="218"/>
      <c r="PNZ27" s="218"/>
      <c r="POA27" s="218"/>
      <c r="POB27" s="218"/>
      <c r="POC27" s="216"/>
      <c r="POD27" s="219"/>
      <c r="POE27" s="220"/>
      <c r="POF27" s="220"/>
      <c r="POG27" s="220"/>
      <c r="POH27" s="220"/>
      <c r="POJ27" s="216"/>
      <c r="POK27" s="217"/>
      <c r="POL27" s="218"/>
      <c r="POM27" s="218"/>
      <c r="PON27" s="218"/>
      <c r="POO27" s="218"/>
      <c r="POP27" s="218"/>
      <c r="POQ27" s="218"/>
      <c r="POR27" s="218"/>
      <c r="POS27" s="218"/>
      <c r="POT27" s="216"/>
      <c r="POU27" s="219"/>
      <c r="POV27" s="220"/>
      <c r="POW27" s="220"/>
      <c r="POX27" s="220"/>
      <c r="POY27" s="220"/>
      <c r="PPA27" s="216"/>
      <c r="PPB27" s="217"/>
      <c r="PPC27" s="218"/>
      <c r="PPD27" s="218"/>
      <c r="PPE27" s="218"/>
      <c r="PPF27" s="218"/>
      <c r="PPG27" s="218"/>
      <c r="PPH27" s="218"/>
      <c r="PPI27" s="218"/>
      <c r="PPJ27" s="218"/>
      <c r="PPK27" s="216"/>
      <c r="PPL27" s="219"/>
      <c r="PPM27" s="220"/>
      <c r="PPN27" s="220"/>
      <c r="PPO27" s="220"/>
      <c r="PPP27" s="220"/>
      <c r="PPR27" s="216"/>
      <c r="PPS27" s="217"/>
      <c r="PPT27" s="218"/>
      <c r="PPU27" s="218"/>
      <c r="PPV27" s="218"/>
      <c r="PPW27" s="218"/>
      <c r="PPX27" s="218"/>
      <c r="PPY27" s="218"/>
      <c r="PPZ27" s="218"/>
      <c r="PQA27" s="218"/>
      <c r="PQB27" s="216"/>
      <c r="PQC27" s="219"/>
      <c r="PQD27" s="220"/>
      <c r="PQE27" s="220"/>
      <c r="PQF27" s="220"/>
      <c r="PQG27" s="220"/>
      <c r="PQI27" s="216"/>
      <c r="PQJ27" s="217"/>
      <c r="PQK27" s="218"/>
      <c r="PQL27" s="218"/>
      <c r="PQM27" s="218"/>
      <c r="PQN27" s="218"/>
      <c r="PQO27" s="218"/>
      <c r="PQP27" s="218"/>
      <c r="PQQ27" s="218"/>
      <c r="PQR27" s="218"/>
      <c r="PQS27" s="216"/>
      <c r="PQT27" s="219"/>
      <c r="PQU27" s="220"/>
      <c r="PQV27" s="220"/>
      <c r="PQW27" s="220"/>
      <c r="PQX27" s="220"/>
      <c r="PQZ27" s="216"/>
      <c r="PRA27" s="217"/>
      <c r="PRB27" s="218"/>
      <c r="PRC27" s="218"/>
      <c r="PRD27" s="218"/>
      <c r="PRE27" s="218"/>
      <c r="PRF27" s="218"/>
      <c r="PRG27" s="218"/>
      <c r="PRH27" s="218"/>
      <c r="PRI27" s="218"/>
      <c r="PRJ27" s="216"/>
      <c r="PRK27" s="219"/>
      <c r="PRL27" s="220"/>
      <c r="PRM27" s="220"/>
      <c r="PRN27" s="220"/>
      <c r="PRO27" s="220"/>
      <c r="PRQ27" s="216"/>
      <c r="PRR27" s="217"/>
      <c r="PRS27" s="218"/>
      <c r="PRT27" s="218"/>
      <c r="PRU27" s="218"/>
      <c r="PRV27" s="218"/>
      <c r="PRW27" s="218"/>
      <c r="PRX27" s="218"/>
      <c r="PRY27" s="218"/>
      <c r="PRZ27" s="218"/>
      <c r="PSA27" s="216"/>
      <c r="PSB27" s="219"/>
      <c r="PSC27" s="220"/>
      <c r="PSD27" s="220"/>
      <c r="PSE27" s="220"/>
      <c r="PSF27" s="220"/>
      <c r="PSH27" s="216"/>
      <c r="PSI27" s="217"/>
      <c r="PSJ27" s="218"/>
      <c r="PSK27" s="218"/>
      <c r="PSL27" s="218"/>
      <c r="PSM27" s="218"/>
      <c r="PSN27" s="218"/>
      <c r="PSO27" s="218"/>
      <c r="PSP27" s="218"/>
      <c r="PSQ27" s="218"/>
      <c r="PSR27" s="216"/>
      <c r="PSS27" s="219"/>
      <c r="PST27" s="220"/>
      <c r="PSU27" s="220"/>
      <c r="PSV27" s="220"/>
      <c r="PSW27" s="220"/>
      <c r="PSY27" s="216"/>
      <c r="PSZ27" s="217"/>
      <c r="PTA27" s="218"/>
      <c r="PTB27" s="218"/>
      <c r="PTC27" s="218"/>
      <c r="PTD27" s="218"/>
      <c r="PTE27" s="218"/>
      <c r="PTF27" s="218"/>
      <c r="PTG27" s="218"/>
      <c r="PTH27" s="218"/>
      <c r="PTI27" s="216"/>
      <c r="PTJ27" s="219"/>
      <c r="PTK27" s="220"/>
      <c r="PTL27" s="220"/>
      <c r="PTM27" s="220"/>
      <c r="PTN27" s="220"/>
      <c r="PTP27" s="216"/>
      <c r="PTQ27" s="217"/>
      <c r="PTR27" s="218"/>
      <c r="PTS27" s="218"/>
      <c r="PTT27" s="218"/>
      <c r="PTU27" s="218"/>
      <c r="PTV27" s="218"/>
      <c r="PTW27" s="218"/>
      <c r="PTX27" s="218"/>
      <c r="PTY27" s="218"/>
      <c r="PTZ27" s="216"/>
      <c r="PUA27" s="219"/>
      <c r="PUB27" s="220"/>
      <c r="PUC27" s="220"/>
      <c r="PUD27" s="220"/>
      <c r="PUE27" s="220"/>
      <c r="PUG27" s="216"/>
      <c r="PUH27" s="217"/>
      <c r="PUI27" s="218"/>
      <c r="PUJ27" s="218"/>
      <c r="PUK27" s="218"/>
      <c r="PUL27" s="218"/>
      <c r="PUM27" s="218"/>
      <c r="PUN27" s="218"/>
      <c r="PUO27" s="218"/>
      <c r="PUP27" s="218"/>
      <c r="PUQ27" s="216"/>
      <c r="PUR27" s="219"/>
      <c r="PUS27" s="220"/>
      <c r="PUT27" s="220"/>
      <c r="PUU27" s="220"/>
      <c r="PUV27" s="220"/>
      <c r="PUX27" s="216"/>
      <c r="PUY27" s="217"/>
      <c r="PUZ27" s="218"/>
      <c r="PVA27" s="218"/>
      <c r="PVB27" s="218"/>
      <c r="PVC27" s="218"/>
      <c r="PVD27" s="218"/>
      <c r="PVE27" s="218"/>
      <c r="PVF27" s="218"/>
      <c r="PVG27" s="218"/>
      <c r="PVH27" s="216"/>
      <c r="PVI27" s="219"/>
      <c r="PVJ27" s="220"/>
      <c r="PVK27" s="220"/>
      <c r="PVL27" s="220"/>
      <c r="PVM27" s="220"/>
      <c r="PVO27" s="216"/>
      <c r="PVP27" s="217"/>
      <c r="PVQ27" s="218"/>
      <c r="PVR27" s="218"/>
      <c r="PVS27" s="218"/>
      <c r="PVT27" s="218"/>
      <c r="PVU27" s="218"/>
      <c r="PVV27" s="218"/>
      <c r="PVW27" s="218"/>
      <c r="PVX27" s="218"/>
      <c r="PVY27" s="216"/>
      <c r="PVZ27" s="219"/>
      <c r="PWA27" s="220"/>
      <c r="PWB27" s="220"/>
      <c r="PWC27" s="220"/>
      <c r="PWD27" s="220"/>
      <c r="PWF27" s="216"/>
      <c r="PWG27" s="217"/>
      <c r="PWH27" s="218"/>
      <c r="PWI27" s="218"/>
      <c r="PWJ27" s="218"/>
      <c r="PWK27" s="218"/>
      <c r="PWL27" s="218"/>
      <c r="PWM27" s="218"/>
      <c r="PWN27" s="218"/>
      <c r="PWO27" s="218"/>
      <c r="PWP27" s="216"/>
      <c r="PWQ27" s="219"/>
      <c r="PWR27" s="220"/>
      <c r="PWS27" s="220"/>
      <c r="PWT27" s="220"/>
      <c r="PWU27" s="220"/>
      <c r="PWW27" s="216"/>
      <c r="PWX27" s="217"/>
      <c r="PWY27" s="218"/>
      <c r="PWZ27" s="218"/>
      <c r="PXA27" s="218"/>
      <c r="PXB27" s="218"/>
      <c r="PXC27" s="218"/>
      <c r="PXD27" s="218"/>
      <c r="PXE27" s="218"/>
      <c r="PXF27" s="218"/>
      <c r="PXG27" s="216"/>
      <c r="PXH27" s="219"/>
      <c r="PXI27" s="220"/>
      <c r="PXJ27" s="220"/>
      <c r="PXK27" s="220"/>
      <c r="PXL27" s="220"/>
      <c r="PXN27" s="216"/>
      <c r="PXO27" s="217"/>
      <c r="PXP27" s="218"/>
      <c r="PXQ27" s="218"/>
      <c r="PXR27" s="218"/>
      <c r="PXS27" s="218"/>
      <c r="PXT27" s="218"/>
      <c r="PXU27" s="218"/>
      <c r="PXV27" s="218"/>
      <c r="PXW27" s="218"/>
      <c r="PXX27" s="216"/>
      <c r="PXY27" s="219"/>
      <c r="PXZ27" s="220"/>
      <c r="PYA27" s="220"/>
      <c r="PYB27" s="220"/>
      <c r="PYC27" s="220"/>
      <c r="PYE27" s="216"/>
      <c r="PYF27" s="217"/>
      <c r="PYG27" s="218"/>
      <c r="PYH27" s="218"/>
      <c r="PYI27" s="218"/>
      <c r="PYJ27" s="218"/>
      <c r="PYK27" s="218"/>
      <c r="PYL27" s="218"/>
      <c r="PYM27" s="218"/>
      <c r="PYN27" s="218"/>
      <c r="PYO27" s="216"/>
      <c r="PYP27" s="219"/>
      <c r="PYQ27" s="220"/>
      <c r="PYR27" s="220"/>
      <c r="PYS27" s="220"/>
      <c r="PYT27" s="220"/>
      <c r="PYV27" s="216"/>
      <c r="PYW27" s="217"/>
      <c r="PYX27" s="218"/>
      <c r="PYY27" s="218"/>
      <c r="PYZ27" s="218"/>
      <c r="PZA27" s="218"/>
      <c r="PZB27" s="218"/>
      <c r="PZC27" s="218"/>
      <c r="PZD27" s="218"/>
      <c r="PZE27" s="218"/>
      <c r="PZF27" s="216"/>
      <c r="PZG27" s="219"/>
      <c r="PZH27" s="220"/>
      <c r="PZI27" s="220"/>
      <c r="PZJ27" s="220"/>
      <c r="PZK27" s="220"/>
      <c r="PZM27" s="216"/>
      <c r="PZN27" s="217"/>
      <c r="PZO27" s="218"/>
      <c r="PZP27" s="218"/>
      <c r="PZQ27" s="218"/>
      <c r="PZR27" s="218"/>
      <c r="PZS27" s="218"/>
      <c r="PZT27" s="218"/>
      <c r="PZU27" s="218"/>
      <c r="PZV27" s="218"/>
      <c r="PZW27" s="216"/>
      <c r="PZX27" s="219"/>
      <c r="PZY27" s="220"/>
      <c r="PZZ27" s="220"/>
      <c r="QAA27" s="220"/>
      <c r="QAB27" s="220"/>
      <c r="QAD27" s="216"/>
      <c r="QAE27" s="217"/>
      <c r="QAF27" s="218"/>
      <c r="QAG27" s="218"/>
      <c r="QAH27" s="218"/>
      <c r="QAI27" s="218"/>
      <c r="QAJ27" s="218"/>
      <c r="QAK27" s="218"/>
      <c r="QAL27" s="218"/>
      <c r="QAM27" s="218"/>
      <c r="QAN27" s="216"/>
      <c r="QAO27" s="219"/>
      <c r="QAP27" s="220"/>
      <c r="QAQ27" s="220"/>
      <c r="QAR27" s="220"/>
      <c r="QAS27" s="220"/>
      <c r="QAU27" s="216"/>
      <c r="QAV27" s="217"/>
      <c r="QAW27" s="218"/>
      <c r="QAX27" s="218"/>
      <c r="QAY27" s="218"/>
      <c r="QAZ27" s="218"/>
      <c r="QBA27" s="218"/>
      <c r="QBB27" s="218"/>
      <c r="QBC27" s="218"/>
      <c r="QBD27" s="218"/>
      <c r="QBE27" s="216"/>
      <c r="QBF27" s="219"/>
      <c r="QBG27" s="220"/>
      <c r="QBH27" s="220"/>
      <c r="QBI27" s="220"/>
      <c r="QBJ27" s="220"/>
      <c r="QBL27" s="216"/>
      <c r="QBM27" s="217"/>
      <c r="QBN27" s="218"/>
      <c r="QBO27" s="218"/>
      <c r="QBP27" s="218"/>
      <c r="QBQ27" s="218"/>
      <c r="QBR27" s="218"/>
      <c r="QBS27" s="218"/>
      <c r="QBT27" s="218"/>
      <c r="QBU27" s="218"/>
      <c r="QBV27" s="216"/>
      <c r="QBW27" s="219"/>
      <c r="QBX27" s="220"/>
      <c r="QBY27" s="220"/>
      <c r="QBZ27" s="220"/>
      <c r="QCA27" s="220"/>
      <c r="QCC27" s="216"/>
      <c r="QCD27" s="217"/>
      <c r="QCE27" s="218"/>
      <c r="QCF27" s="218"/>
      <c r="QCG27" s="218"/>
      <c r="QCH27" s="218"/>
      <c r="QCI27" s="218"/>
      <c r="QCJ27" s="218"/>
      <c r="QCK27" s="218"/>
      <c r="QCL27" s="218"/>
      <c r="QCM27" s="216"/>
      <c r="QCN27" s="219"/>
      <c r="QCO27" s="220"/>
      <c r="QCP27" s="220"/>
      <c r="QCQ27" s="220"/>
      <c r="QCR27" s="220"/>
      <c r="QCT27" s="216"/>
      <c r="QCU27" s="217"/>
      <c r="QCV27" s="218"/>
      <c r="QCW27" s="218"/>
      <c r="QCX27" s="218"/>
      <c r="QCY27" s="218"/>
      <c r="QCZ27" s="218"/>
      <c r="QDA27" s="218"/>
      <c r="QDB27" s="218"/>
      <c r="QDC27" s="218"/>
      <c r="QDD27" s="216"/>
      <c r="QDE27" s="219"/>
      <c r="QDF27" s="220"/>
      <c r="QDG27" s="220"/>
      <c r="QDH27" s="220"/>
      <c r="QDI27" s="220"/>
      <c r="QDK27" s="216"/>
      <c r="QDL27" s="217"/>
      <c r="QDM27" s="218"/>
      <c r="QDN27" s="218"/>
      <c r="QDO27" s="218"/>
      <c r="QDP27" s="218"/>
      <c r="QDQ27" s="218"/>
      <c r="QDR27" s="218"/>
      <c r="QDS27" s="218"/>
      <c r="QDT27" s="218"/>
      <c r="QDU27" s="216"/>
      <c r="QDV27" s="219"/>
      <c r="QDW27" s="220"/>
      <c r="QDX27" s="220"/>
      <c r="QDY27" s="220"/>
      <c r="QDZ27" s="220"/>
      <c r="QEB27" s="216"/>
      <c r="QEC27" s="217"/>
      <c r="QED27" s="218"/>
      <c r="QEE27" s="218"/>
      <c r="QEF27" s="218"/>
      <c r="QEG27" s="218"/>
      <c r="QEH27" s="218"/>
      <c r="QEI27" s="218"/>
      <c r="QEJ27" s="218"/>
      <c r="QEK27" s="218"/>
      <c r="QEL27" s="216"/>
      <c r="QEM27" s="219"/>
      <c r="QEN27" s="220"/>
      <c r="QEO27" s="220"/>
      <c r="QEP27" s="220"/>
      <c r="QEQ27" s="220"/>
      <c r="QES27" s="216"/>
      <c r="QET27" s="217"/>
      <c r="QEU27" s="218"/>
      <c r="QEV27" s="218"/>
      <c r="QEW27" s="218"/>
      <c r="QEX27" s="218"/>
      <c r="QEY27" s="218"/>
      <c r="QEZ27" s="218"/>
      <c r="QFA27" s="218"/>
      <c r="QFB27" s="218"/>
      <c r="QFC27" s="216"/>
      <c r="QFD27" s="219"/>
      <c r="QFE27" s="220"/>
      <c r="QFF27" s="220"/>
      <c r="QFG27" s="220"/>
      <c r="QFH27" s="220"/>
      <c r="QFJ27" s="216"/>
      <c r="QFK27" s="217"/>
      <c r="QFL27" s="218"/>
      <c r="QFM27" s="218"/>
      <c r="QFN27" s="218"/>
      <c r="QFO27" s="218"/>
      <c r="QFP27" s="218"/>
      <c r="QFQ27" s="218"/>
      <c r="QFR27" s="218"/>
      <c r="QFS27" s="218"/>
      <c r="QFT27" s="216"/>
      <c r="QFU27" s="219"/>
      <c r="QFV27" s="220"/>
      <c r="QFW27" s="220"/>
      <c r="QFX27" s="220"/>
      <c r="QFY27" s="220"/>
      <c r="QGA27" s="216"/>
      <c r="QGB27" s="217"/>
      <c r="QGC27" s="218"/>
      <c r="QGD27" s="218"/>
      <c r="QGE27" s="218"/>
      <c r="QGF27" s="218"/>
      <c r="QGG27" s="218"/>
      <c r="QGH27" s="218"/>
      <c r="QGI27" s="218"/>
      <c r="QGJ27" s="218"/>
      <c r="QGK27" s="216"/>
      <c r="QGL27" s="219"/>
      <c r="QGM27" s="220"/>
      <c r="QGN27" s="220"/>
      <c r="QGO27" s="220"/>
      <c r="QGP27" s="220"/>
      <c r="QGR27" s="216"/>
      <c r="QGS27" s="217"/>
      <c r="QGT27" s="218"/>
      <c r="QGU27" s="218"/>
      <c r="QGV27" s="218"/>
      <c r="QGW27" s="218"/>
      <c r="QGX27" s="218"/>
      <c r="QGY27" s="218"/>
      <c r="QGZ27" s="218"/>
      <c r="QHA27" s="218"/>
      <c r="QHB27" s="216"/>
      <c r="QHC27" s="219"/>
      <c r="QHD27" s="220"/>
      <c r="QHE27" s="220"/>
      <c r="QHF27" s="220"/>
      <c r="QHG27" s="220"/>
      <c r="QHI27" s="216"/>
      <c r="QHJ27" s="217"/>
      <c r="QHK27" s="218"/>
      <c r="QHL27" s="218"/>
      <c r="QHM27" s="218"/>
      <c r="QHN27" s="218"/>
      <c r="QHO27" s="218"/>
      <c r="QHP27" s="218"/>
      <c r="QHQ27" s="218"/>
      <c r="QHR27" s="218"/>
      <c r="QHS27" s="216"/>
      <c r="QHT27" s="219"/>
      <c r="QHU27" s="220"/>
      <c r="QHV27" s="220"/>
      <c r="QHW27" s="220"/>
      <c r="QHX27" s="220"/>
      <c r="QHZ27" s="216"/>
      <c r="QIA27" s="217"/>
      <c r="QIB27" s="218"/>
      <c r="QIC27" s="218"/>
      <c r="QID27" s="218"/>
      <c r="QIE27" s="218"/>
      <c r="QIF27" s="218"/>
      <c r="QIG27" s="218"/>
      <c r="QIH27" s="218"/>
      <c r="QII27" s="218"/>
      <c r="QIJ27" s="216"/>
      <c r="QIK27" s="219"/>
      <c r="QIL27" s="220"/>
      <c r="QIM27" s="220"/>
      <c r="QIN27" s="220"/>
      <c r="QIO27" s="220"/>
      <c r="QIQ27" s="216"/>
      <c r="QIR27" s="217"/>
      <c r="QIS27" s="218"/>
      <c r="QIT27" s="218"/>
      <c r="QIU27" s="218"/>
      <c r="QIV27" s="218"/>
      <c r="QIW27" s="218"/>
      <c r="QIX27" s="218"/>
      <c r="QIY27" s="218"/>
      <c r="QIZ27" s="218"/>
      <c r="QJA27" s="216"/>
      <c r="QJB27" s="219"/>
      <c r="QJC27" s="220"/>
      <c r="QJD27" s="220"/>
      <c r="QJE27" s="220"/>
      <c r="QJF27" s="220"/>
      <c r="QJH27" s="216"/>
      <c r="QJI27" s="217"/>
      <c r="QJJ27" s="218"/>
      <c r="QJK27" s="218"/>
      <c r="QJL27" s="218"/>
      <c r="QJM27" s="218"/>
      <c r="QJN27" s="218"/>
      <c r="QJO27" s="218"/>
      <c r="QJP27" s="218"/>
      <c r="QJQ27" s="218"/>
      <c r="QJR27" s="216"/>
      <c r="QJS27" s="219"/>
      <c r="QJT27" s="220"/>
      <c r="QJU27" s="220"/>
      <c r="QJV27" s="220"/>
      <c r="QJW27" s="220"/>
      <c r="QJY27" s="216"/>
      <c r="QJZ27" s="217"/>
      <c r="QKA27" s="218"/>
      <c r="QKB27" s="218"/>
      <c r="QKC27" s="218"/>
      <c r="QKD27" s="218"/>
      <c r="QKE27" s="218"/>
      <c r="QKF27" s="218"/>
      <c r="QKG27" s="218"/>
      <c r="QKH27" s="218"/>
      <c r="QKI27" s="216"/>
      <c r="QKJ27" s="219"/>
      <c r="QKK27" s="220"/>
      <c r="QKL27" s="220"/>
      <c r="QKM27" s="220"/>
      <c r="QKN27" s="220"/>
      <c r="QKP27" s="216"/>
      <c r="QKQ27" s="217"/>
      <c r="QKR27" s="218"/>
      <c r="QKS27" s="218"/>
      <c r="QKT27" s="218"/>
      <c r="QKU27" s="218"/>
      <c r="QKV27" s="218"/>
      <c r="QKW27" s="218"/>
      <c r="QKX27" s="218"/>
      <c r="QKY27" s="218"/>
      <c r="QKZ27" s="216"/>
      <c r="QLA27" s="219"/>
      <c r="QLB27" s="220"/>
      <c r="QLC27" s="220"/>
      <c r="QLD27" s="220"/>
      <c r="QLE27" s="220"/>
      <c r="QLG27" s="216"/>
      <c r="QLH27" s="217"/>
      <c r="QLI27" s="218"/>
      <c r="QLJ27" s="218"/>
      <c r="QLK27" s="218"/>
      <c r="QLL27" s="218"/>
      <c r="QLM27" s="218"/>
      <c r="QLN27" s="218"/>
      <c r="QLO27" s="218"/>
      <c r="QLP27" s="218"/>
      <c r="QLQ27" s="216"/>
      <c r="QLR27" s="219"/>
      <c r="QLS27" s="220"/>
      <c r="QLT27" s="220"/>
      <c r="QLU27" s="220"/>
      <c r="QLV27" s="220"/>
      <c r="QLX27" s="216"/>
      <c r="QLY27" s="217"/>
      <c r="QLZ27" s="218"/>
      <c r="QMA27" s="218"/>
      <c r="QMB27" s="218"/>
      <c r="QMC27" s="218"/>
      <c r="QMD27" s="218"/>
      <c r="QME27" s="218"/>
      <c r="QMF27" s="218"/>
      <c r="QMG27" s="218"/>
      <c r="QMH27" s="216"/>
      <c r="QMI27" s="219"/>
      <c r="QMJ27" s="220"/>
      <c r="QMK27" s="220"/>
      <c r="QML27" s="220"/>
      <c r="QMM27" s="220"/>
      <c r="QMO27" s="216"/>
      <c r="QMP27" s="217"/>
      <c r="QMQ27" s="218"/>
      <c r="QMR27" s="218"/>
      <c r="QMS27" s="218"/>
      <c r="QMT27" s="218"/>
      <c r="QMU27" s="218"/>
      <c r="QMV27" s="218"/>
      <c r="QMW27" s="218"/>
      <c r="QMX27" s="218"/>
      <c r="QMY27" s="216"/>
      <c r="QMZ27" s="219"/>
      <c r="QNA27" s="220"/>
      <c r="QNB27" s="220"/>
      <c r="QNC27" s="220"/>
      <c r="QND27" s="220"/>
      <c r="QNF27" s="216"/>
      <c r="QNG27" s="217"/>
      <c r="QNH27" s="218"/>
      <c r="QNI27" s="218"/>
      <c r="QNJ27" s="218"/>
      <c r="QNK27" s="218"/>
      <c r="QNL27" s="218"/>
      <c r="QNM27" s="218"/>
      <c r="QNN27" s="218"/>
      <c r="QNO27" s="218"/>
      <c r="QNP27" s="216"/>
      <c r="QNQ27" s="219"/>
      <c r="QNR27" s="220"/>
      <c r="QNS27" s="220"/>
      <c r="QNT27" s="220"/>
      <c r="QNU27" s="220"/>
      <c r="QNW27" s="216"/>
      <c r="QNX27" s="217"/>
      <c r="QNY27" s="218"/>
      <c r="QNZ27" s="218"/>
      <c r="QOA27" s="218"/>
      <c r="QOB27" s="218"/>
      <c r="QOC27" s="218"/>
      <c r="QOD27" s="218"/>
      <c r="QOE27" s="218"/>
      <c r="QOF27" s="218"/>
      <c r="QOG27" s="216"/>
      <c r="QOH27" s="219"/>
      <c r="QOI27" s="220"/>
      <c r="QOJ27" s="220"/>
      <c r="QOK27" s="220"/>
      <c r="QOL27" s="220"/>
      <c r="QON27" s="216"/>
      <c r="QOO27" s="217"/>
      <c r="QOP27" s="218"/>
      <c r="QOQ27" s="218"/>
      <c r="QOR27" s="218"/>
      <c r="QOS27" s="218"/>
      <c r="QOT27" s="218"/>
      <c r="QOU27" s="218"/>
      <c r="QOV27" s="218"/>
      <c r="QOW27" s="218"/>
      <c r="QOX27" s="216"/>
      <c r="QOY27" s="219"/>
      <c r="QOZ27" s="220"/>
      <c r="QPA27" s="220"/>
      <c r="QPB27" s="220"/>
      <c r="QPC27" s="220"/>
      <c r="QPE27" s="216"/>
      <c r="QPF27" s="217"/>
      <c r="QPG27" s="218"/>
      <c r="QPH27" s="218"/>
      <c r="QPI27" s="218"/>
      <c r="QPJ27" s="218"/>
      <c r="QPK27" s="218"/>
      <c r="QPL27" s="218"/>
      <c r="QPM27" s="218"/>
      <c r="QPN27" s="218"/>
      <c r="QPO27" s="216"/>
      <c r="QPP27" s="219"/>
      <c r="QPQ27" s="220"/>
      <c r="QPR27" s="220"/>
      <c r="QPS27" s="220"/>
      <c r="QPT27" s="220"/>
      <c r="QPV27" s="216"/>
      <c r="QPW27" s="217"/>
      <c r="QPX27" s="218"/>
      <c r="QPY27" s="218"/>
      <c r="QPZ27" s="218"/>
      <c r="QQA27" s="218"/>
      <c r="QQB27" s="218"/>
      <c r="QQC27" s="218"/>
      <c r="QQD27" s="218"/>
      <c r="QQE27" s="218"/>
      <c r="QQF27" s="216"/>
      <c r="QQG27" s="219"/>
      <c r="QQH27" s="220"/>
      <c r="QQI27" s="220"/>
      <c r="QQJ27" s="220"/>
      <c r="QQK27" s="220"/>
      <c r="QQM27" s="216"/>
      <c r="QQN27" s="217"/>
      <c r="QQO27" s="218"/>
      <c r="QQP27" s="218"/>
      <c r="QQQ27" s="218"/>
      <c r="QQR27" s="218"/>
      <c r="QQS27" s="218"/>
      <c r="QQT27" s="218"/>
      <c r="QQU27" s="218"/>
      <c r="QQV27" s="218"/>
      <c r="QQW27" s="216"/>
      <c r="QQX27" s="219"/>
      <c r="QQY27" s="220"/>
      <c r="QQZ27" s="220"/>
      <c r="QRA27" s="220"/>
      <c r="QRB27" s="220"/>
      <c r="QRD27" s="216"/>
      <c r="QRE27" s="217"/>
      <c r="QRF27" s="218"/>
      <c r="QRG27" s="218"/>
      <c r="QRH27" s="218"/>
      <c r="QRI27" s="218"/>
      <c r="QRJ27" s="218"/>
      <c r="QRK27" s="218"/>
      <c r="QRL27" s="218"/>
      <c r="QRM27" s="218"/>
      <c r="QRN27" s="216"/>
      <c r="QRO27" s="219"/>
      <c r="QRP27" s="220"/>
      <c r="QRQ27" s="220"/>
      <c r="QRR27" s="220"/>
      <c r="QRS27" s="220"/>
      <c r="QRU27" s="216"/>
      <c r="QRV27" s="217"/>
      <c r="QRW27" s="218"/>
      <c r="QRX27" s="218"/>
      <c r="QRY27" s="218"/>
      <c r="QRZ27" s="218"/>
      <c r="QSA27" s="218"/>
      <c r="QSB27" s="218"/>
      <c r="QSC27" s="218"/>
      <c r="QSD27" s="218"/>
      <c r="QSE27" s="216"/>
      <c r="QSF27" s="219"/>
      <c r="QSG27" s="220"/>
      <c r="QSH27" s="220"/>
      <c r="QSI27" s="220"/>
      <c r="QSJ27" s="220"/>
      <c r="QSL27" s="216"/>
      <c r="QSM27" s="217"/>
      <c r="QSN27" s="218"/>
      <c r="QSO27" s="218"/>
      <c r="QSP27" s="218"/>
      <c r="QSQ27" s="218"/>
      <c r="QSR27" s="218"/>
      <c r="QSS27" s="218"/>
      <c r="QST27" s="218"/>
      <c r="QSU27" s="218"/>
      <c r="QSV27" s="216"/>
      <c r="QSW27" s="219"/>
      <c r="QSX27" s="220"/>
      <c r="QSY27" s="220"/>
      <c r="QSZ27" s="220"/>
      <c r="QTA27" s="220"/>
      <c r="QTC27" s="216"/>
      <c r="QTD27" s="217"/>
      <c r="QTE27" s="218"/>
      <c r="QTF27" s="218"/>
      <c r="QTG27" s="218"/>
      <c r="QTH27" s="218"/>
      <c r="QTI27" s="218"/>
      <c r="QTJ27" s="218"/>
      <c r="QTK27" s="218"/>
      <c r="QTL27" s="218"/>
      <c r="QTM27" s="216"/>
      <c r="QTN27" s="219"/>
      <c r="QTO27" s="220"/>
      <c r="QTP27" s="220"/>
      <c r="QTQ27" s="220"/>
      <c r="QTR27" s="220"/>
      <c r="QTT27" s="216"/>
      <c r="QTU27" s="217"/>
      <c r="QTV27" s="218"/>
      <c r="QTW27" s="218"/>
      <c r="QTX27" s="218"/>
      <c r="QTY27" s="218"/>
      <c r="QTZ27" s="218"/>
      <c r="QUA27" s="218"/>
      <c r="QUB27" s="218"/>
      <c r="QUC27" s="218"/>
      <c r="QUD27" s="216"/>
      <c r="QUE27" s="219"/>
      <c r="QUF27" s="220"/>
      <c r="QUG27" s="220"/>
      <c r="QUH27" s="220"/>
      <c r="QUI27" s="220"/>
      <c r="QUK27" s="216"/>
      <c r="QUL27" s="217"/>
      <c r="QUM27" s="218"/>
      <c r="QUN27" s="218"/>
      <c r="QUO27" s="218"/>
      <c r="QUP27" s="218"/>
      <c r="QUQ27" s="218"/>
      <c r="QUR27" s="218"/>
      <c r="QUS27" s="218"/>
      <c r="QUT27" s="218"/>
      <c r="QUU27" s="216"/>
      <c r="QUV27" s="219"/>
      <c r="QUW27" s="220"/>
      <c r="QUX27" s="220"/>
      <c r="QUY27" s="220"/>
      <c r="QUZ27" s="220"/>
      <c r="QVB27" s="216"/>
      <c r="QVC27" s="217"/>
      <c r="QVD27" s="218"/>
      <c r="QVE27" s="218"/>
      <c r="QVF27" s="218"/>
      <c r="QVG27" s="218"/>
      <c r="QVH27" s="218"/>
      <c r="QVI27" s="218"/>
      <c r="QVJ27" s="218"/>
      <c r="QVK27" s="218"/>
      <c r="QVL27" s="216"/>
      <c r="QVM27" s="219"/>
      <c r="QVN27" s="220"/>
      <c r="QVO27" s="220"/>
      <c r="QVP27" s="220"/>
      <c r="QVQ27" s="220"/>
      <c r="QVS27" s="216"/>
      <c r="QVT27" s="217"/>
      <c r="QVU27" s="218"/>
      <c r="QVV27" s="218"/>
      <c r="QVW27" s="218"/>
      <c r="QVX27" s="218"/>
      <c r="QVY27" s="218"/>
      <c r="QVZ27" s="218"/>
      <c r="QWA27" s="218"/>
      <c r="QWB27" s="218"/>
      <c r="QWC27" s="216"/>
      <c r="QWD27" s="219"/>
      <c r="QWE27" s="220"/>
      <c r="QWF27" s="220"/>
      <c r="QWG27" s="220"/>
      <c r="QWH27" s="220"/>
      <c r="QWJ27" s="216"/>
      <c r="QWK27" s="217"/>
      <c r="QWL27" s="218"/>
      <c r="QWM27" s="218"/>
      <c r="QWN27" s="218"/>
      <c r="QWO27" s="218"/>
      <c r="QWP27" s="218"/>
      <c r="QWQ27" s="218"/>
      <c r="QWR27" s="218"/>
      <c r="QWS27" s="218"/>
      <c r="QWT27" s="216"/>
      <c r="QWU27" s="219"/>
      <c r="QWV27" s="220"/>
      <c r="QWW27" s="220"/>
      <c r="QWX27" s="220"/>
      <c r="QWY27" s="220"/>
      <c r="QXA27" s="216"/>
      <c r="QXB27" s="217"/>
      <c r="QXC27" s="218"/>
      <c r="QXD27" s="218"/>
      <c r="QXE27" s="218"/>
      <c r="QXF27" s="218"/>
      <c r="QXG27" s="218"/>
      <c r="QXH27" s="218"/>
      <c r="QXI27" s="218"/>
      <c r="QXJ27" s="218"/>
      <c r="QXK27" s="216"/>
      <c r="QXL27" s="219"/>
      <c r="QXM27" s="220"/>
      <c r="QXN27" s="220"/>
      <c r="QXO27" s="220"/>
      <c r="QXP27" s="220"/>
      <c r="QXR27" s="216"/>
      <c r="QXS27" s="217"/>
      <c r="QXT27" s="218"/>
      <c r="QXU27" s="218"/>
      <c r="QXV27" s="218"/>
      <c r="QXW27" s="218"/>
      <c r="QXX27" s="218"/>
      <c r="QXY27" s="218"/>
      <c r="QXZ27" s="218"/>
      <c r="QYA27" s="218"/>
      <c r="QYB27" s="216"/>
      <c r="QYC27" s="219"/>
      <c r="QYD27" s="220"/>
      <c r="QYE27" s="220"/>
      <c r="QYF27" s="220"/>
      <c r="QYG27" s="220"/>
      <c r="QYI27" s="216"/>
      <c r="QYJ27" s="217"/>
      <c r="QYK27" s="218"/>
      <c r="QYL27" s="218"/>
      <c r="QYM27" s="218"/>
      <c r="QYN27" s="218"/>
      <c r="QYO27" s="218"/>
      <c r="QYP27" s="218"/>
      <c r="QYQ27" s="218"/>
      <c r="QYR27" s="218"/>
      <c r="QYS27" s="216"/>
      <c r="QYT27" s="219"/>
      <c r="QYU27" s="220"/>
      <c r="QYV27" s="220"/>
      <c r="QYW27" s="220"/>
      <c r="QYX27" s="220"/>
      <c r="QYZ27" s="216"/>
      <c r="QZA27" s="217"/>
      <c r="QZB27" s="218"/>
      <c r="QZC27" s="218"/>
      <c r="QZD27" s="218"/>
      <c r="QZE27" s="218"/>
      <c r="QZF27" s="218"/>
      <c r="QZG27" s="218"/>
      <c r="QZH27" s="218"/>
      <c r="QZI27" s="218"/>
      <c r="QZJ27" s="216"/>
      <c r="QZK27" s="219"/>
      <c r="QZL27" s="220"/>
      <c r="QZM27" s="220"/>
      <c r="QZN27" s="220"/>
      <c r="QZO27" s="220"/>
      <c r="QZQ27" s="216"/>
      <c r="QZR27" s="217"/>
      <c r="QZS27" s="218"/>
      <c r="QZT27" s="218"/>
      <c r="QZU27" s="218"/>
      <c r="QZV27" s="218"/>
      <c r="QZW27" s="218"/>
      <c r="QZX27" s="218"/>
      <c r="QZY27" s="218"/>
      <c r="QZZ27" s="218"/>
      <c r="RAA27" s="216"/>
      <c r="RAB27" s="219"/>
      <c r="RAC27" s="220"/>
      <c r="RAD27" s="220"/>
      <c r="RAE27" s="220"/>
      <c r="RAF27" s="220"/>
      <c r="RAH27" s="216"/>
      <c r="RAI27" s="217"/>
      <c r="RAJ27" s="218"/>
      <c r="RAK27" s="218"/>
      <c r="RAL27" s="218"/>
      <c r="RAM27" s="218"/>
      <c r="RAN27" s="218"/>
      <c r="RAO27" s="218"/>
      <c r="RAP27" s="218"/>
      <c r="RAQ27" s="218"/>
      <c r="RAR27" s="216"/>
      <c r="RAS27" s="219"/>
      <c r="RAT27" s="220"/>
      <c r="RAU27" s="220"/>
      <c r="RAV27" s="220"/>
      <c r="RAW27" s="220"/>
      <c r="RAY27" s="216"/>
      <c r="RAZ27" s="217"/>
      <c r="RBA27" s="218"/>
      <c r="RBB27" s="218"/>
      <c r="RBC27" s="218"/>
      <c r="RBD27" s="218"/>
      <c r="RBE27" s="218"/>
      <c r="RBF27" s="218"/>
      <c r="RBG27" s="218"/>
      <c r="RBH27" s="218"/>
      <c r="RBI27" s="216"/>
      <c r="RBJ27" s="219"/>
      <c r="RBK27" s="220"/>
      <c r="RBL27" s="220"/>
      <c r="RBM27" s="220"/>
      <c r="RBN27" s="220"/>
      <c r="RBP27" s="216"/>
      <c r="RBQ27" s="217"/>
      <c r="RBR27" s="218"/>
      <c r="RBS27" s="218"/>
      <c r="RBT27" s="218"/>
      <c r="RBU27" s="218"/>
      <c r="RBV27" s="218"/>
      <c r="RBW27" s="218"/>
      <c r="RBX27" s="218"/>
      <c r="RBY27" s="218"/>
      <c r="RBZ27" s="216"/>
      <c r="RCA27" s="219"/>
      <c r="RCB27" s="220"/>
      <c r="RCC27" s="220"/>
      <c r="RCD27" s="220"/>
      <c r="RCE27" s="220"/>
      <c r="RCG27" s="216"/>
      <c r="RCH27" s="217"/>
      <c r="RCI27" s="218"/>
      <c r="RCJ27" s="218"/>
      <c r="RCK27" s="218"/>
      <c r="RCL27" s="218"/>
      <c r="RCM27" s="218"/>
      <c r="RCN27" s="218"/>
      <c r="RCO27" s="218"/>
      <c r="RCP27" s="218"/>
      <c r="RCQ27" s="216"/>
      <c r="RCR27" s="219"/>
      <c r="RCS27" s="220"/>
      <c r="RCT27" s="220"/>
      <c r="RCU27" s="220"/>
      <c r="RCV27" s="220"/>
      <c r="RCX27" s="216"/>
      <c r="RCY27" s="217"/>
      <c r="RCZ27" s="218"/>
      <c r="RDA27" s="218"/>
      <c r="RDB27" s="218"/>
      <c r="RDC27" s="218"/>
      <c r="RDD27" s="218"/>
      <c r="RDE27" s="218"/>
      <c r="RDF27" s="218"/>
      <c r="RDG27" s="218"/>
      <c r="RDH27" s="216"/>
      <c r="RDI27" s="219"/>
      <c r="RDJ27" s="220"/>
      <c r="RDK27" s="220"/>
      <c r="RDL27" s="220"/>
      <c r="RDM27" s="220"/>
      <c r="RDO27" s="216"/>
      <c r="RDP27" s="217"/>
      <c r="RDQ27" s="218"/>
      <c r="RDR27" s="218"/>
      <c r="RDS27" s="218"/>
      <c r="RDT27" s="218"/>
      <c r="RDU27" s="218"/>
      <c r="RDV27" s="218"/>
      <c r="RDW27" s="218"/>
      <c r="RDX27" s="218"/>
      <c r="RDY27" s="216"/>
      <c r="RDZ27" s="219"/>
      <c r="REA27" s="220"/>
      <c r="REB27" s="220"/>
      <c r="REC27" s="220"/>
      <c r="RED27" s="220"/>
      <c r="REF27" s="216"/>
      <c r="REG27" s="217"/>
      <c r="REH27" s="218"/>
      <c r="REI27" s="218"/>
      <c r="REJ27" s="218"/>
      <c r="REK27" s="218"/>
      <c r="REL27" s="218"/>
      <c r="REM27" s="218"/>
      <c r="REN27" s="218"/>
      <c r="REO27" s="218"/>
      <c r="REP27" s="216"/>
      <c r="REQ27" s="219"/>
      <c r="RER27" s="220"/>
      <c r="RES27" s="220"/>
      <c r="RET27" s="220"/>
      <c r="REU27" s="220"/>
      <c r="REW27" s="216"/>
      <c r="REX27" s="217"/>
      <c r="REY27" s="218"/>
      <c r="REZ27" s="218"/>
      <c r="RFA27" s="218"/>
      <c r="RFB27" s="218"/>
      <c r="RFC27" s="218"/>
      <c r="RFD27" s="218"/>
      <c r="RFE27" s="218"/>
      <c r="RFF27" s="218"/>
      <c r="RFG27" s="216"/>
      <c r="RFH27" s="219"/>
      <c r="RFI27" s="220"/>
      <c r="RFJ27" s="220"/>
      <c r="RFK27" s="220"/>
      <c r="RFL27" s="220"/>
      <c r="RFN27" s="216"/>
      <c r="RFO27" s="217"/>
      <c r="RFP27" s="218"/>
      <c r="RFQ27" s="218"/>
      <c r="RFR27" s="218"/>
      <c r="RFS27" s="218"/>
      <c r="RFT27" s="218"/>
      <c r="RFU27" s="218"/>
      <c r="RFV27" s="218"/>
      <c r="RFW27" s="218"/>
      <c r="RFX27" s="216"/>
      <c r="RFY27" s="219"/>
      <c r="RFZ27" s="220"/>
      <c r="RGA27" s="220"/>
      <c r="RGB27" s="220"/>
      <c r="RGC27" s="220"/>
      <c r="RGE27" s="216"/>
      <c r="RGF27" s="217"/>
      <c r="RGG27" s="218"/>
      <c r="RGH27" s="218"/>
      <c r="RGI27" s="218"/>
      <c r="RGJ27" s="218"/>
      <c r="RGK27" s="218"/>
      <c r="RGL27" s="218"/>
      <c r="RGM27" s="218"/>
      <c r="RGN27" s="218"/>
      <c r="RGO27" s="216"/>
      <c r="RGP27" s="219"/>
      <c r="RGQ27" s="220"/>
      <c r="RGR27" s="220"/>
      <c r="RGS27" s="220"/>
      <c r="RGT27" s="220"/>
      <c r="RGV27" s="216"/>
      <c r="RGW27" s="217"/>
      <c r="RGX27" s="218"/>
      <c r="RGY27" s="218"/>
      <c r="RGZ27" s="218"/>
      <c r="RHA27" s="218"/>
      <c r="RHB27" s="218"/>
      <c r="RHC27" s="218"/>
      <c r="RHD27" s="218"/>
      <c r="RHE27" s="218"/>
      <c r="RHF27" s="216"/>
      <c r="RHG27" s="219"/>
      <c r="RHH27" s="220"/>
      <c r="RHI27" s="220"/>
      <c r="RHJ27" s="220"/>
      <c r="RHK27" s="220"/>
      <c r="RHM27" s="216"/>
      <c r="RHN27" s="217"/>
      <c r="RHO27" s="218"/>
      <c r="RHP27" s="218"/>
      <c r="RHQ27" s="218"/>
      <c r="RHR27" s="218"/>
      <c r="RHS27" s="218"/>
      <c r="RHT27" s="218"/>
      <c r="RHU27" s="218"/>
      <c r="RHV27" s="218"/>
      <c r="RHW27" s="216"/>
      <c r="RHX27" s="219"/>
      <c r="RHY27" s="220"/>
      <c r="RHZ27" s="220"/>
      <c r="RIA27" s="220"/>
      <c r="RIB27" s="220"/>
      <c r="RID27" s="216"/>
      <c r="RIE27" s="217"/>
      <c r="RIF27" s="218"/>
      <c r="RIG27" s="218"/>
      <c r="RIH27" s="218"/>
      <c r="RII27" s="218"/>
      <c r="RIJ27" s="218"/>
      <c r="RIK27" s="218"/>
      <c r="RIL27" s="218"/>
      <c r="RIM27" s="218"/>
      <c r="RIN27" s="216"/>
      <c r="RIO27" s="219"/>
      <c r="RIP27" s="220"/>
      <c r="RIQ27" s="220"/>
      <c r="RIR27" s="220"/>
      <c r="RIS27" s="220"/>
      <c r="RIU27" s="216"/>
      <c r="RIV27" s="217"/>
      <c r="RIW27" s="218"/>
      <c r="RIX27" s="218"/>
      <c r="RIY27" s="218"/>
      <c r="RIZ27" s="218"/>
      <c r="RJA27" s="218"/>
      <c r="RJB27" s="218"/>
      <c r="RJC27" s="218"/>
      <c r="RJD27" s="218"/>
      <c r="RJE27" s="216"/>
      <c r="RJF27" s="219"/>
      <c r="RJG27" s="220"/>
      <c r="RJH27" s="220"/>
      <c r="RJI27" s="220"/>
      <c r="RJJ27" s="220"/>
      <c r="RJL27" s="216"/>
      <c r="RJM27" s="217"/>
      <c r="RJN27" s="218"/>
      <c r="RJO27" s="218"/>
      <c r="RJP27" s="218"/>
      <c r="RJQ27" s="218"/>
      <c r="RJR27" s="218"/>
      <c r="RJS27" s="218"/>
      <c r="RJT27" s="218"/>
      <c r="RJU27" s="218"/>
      <c r="RJV27" s="216"/>
      <c r="RJW27" s="219"/>
      <c r="RJX27" s="220"/>
      <c r="RJY27" s="220"/>
      <c r="RJZ27" s="220"/>
      <c r="RKA27" s="220"/>
      <c r="RKC27" s="216"/>
      <c r="RKD27" s="217"/>
      <c r="RKE27" s="218"/>
      <c r="RKF27" s="218"/>
      <c r="RKG27" s="218"/>
      <c r="RKH27" s="218"/>
      <c r="RKI27" s="218"/>
      <c r="RKJ27" s="218"/>
      <c r="RKK27" s="218"/>
      <c r="RKL27" s="218"/>
      <c r="RKM27" s="216"/>
      <c r="RKN27" s="219"/>
      <c r="RKO27" s="220"/>
      <c r="RKP27" s="220"/>
      <c r="RKQ27" s="220"/>
      <c r="RKR27" s="220"/>
      <c r="RKT27" s="216"/>
      <c r="RKU27" s="217"/>
      <c r="RKV27" s="218"/>
      <c r="RKW27" s="218"/>
      <c r="RKX27" s="218"/>
      <c r="RKY27" s="218"/>
      <c r="RKZ27" s="218"/>
      <c r="RLA27" s="218"/>
      <c r="RLB27" s="218"/>
      <c r="RLC27" s="218"/>
      <c r="RLD27" s="216"/>
      <c r="RLE27" s="219"/>
      <c r="RLF27" s="220"/>
      <c r="RLG27" s="220"/>
      <c r="RLH27" s="220"/>
      <c r="RLI27" s="220"/>
      <c r="RLK27" s="216"/>
      <c r="RLL27" s="217"/>
      <c r="RLM27" s="218"/>
      <c r="RLN27" s="218"/>
      <c r="RLO27" s="218"/>
      <c r="RLP27" s="218"/>
      <c r="RLQ27" s="218"/>
      <c r="RLR27" s="218"/>
      <c r="RLS27" s="218"/>
      <c r="RLT27" s="218"/>
      <c r="RLU27" s="216"/>
      <c r="RLV27" s="219"/>
      <c r="RLW27" s="220"/>
      <c r="RLX27" s="220"/>
      <c r="RLY27" s="220"/>
      <c r="RLZ27" s="220"/>
      <c r="RMB27" s="216"/>
      <c r="RMC27" s="217"/>
      <c r="RMD27" s="218"/>
      <c r="RME27" s="218"/>
      <c r="RMF27" s="218"/>
      <c r="RMG27" s="218"/>
      <c r="RMH27" s="218"/>
      <c r="RMI27" s="218"/>
      <c r="RMJ27" s="218"/>
      <c r="RMK27" s="218"/>
      <c r="RML27" s="216"/>
      <c r="RMM27" s="219"/>
      <c r="RMN27" s="220"/>
      <c r="RMO27" s="220"/>
      <c r="RMP27" s="220"/>
      <c r="RMQ27" s="220"/>
      <c r="RMS27" s="216"/>
      <c r="RMT27" s="217"/>
      <c r="RMU27" s="218"/>
      <c r="RMV27" s="218"/>
      <c r="RMW27" s="218"/>
      <c r="RMX27" s="218"/>
      <c r="RMY27" s="218"/>
      <c r="RMZ27" s="218"/>
      <c r="RNA27" s="218"/>
      <c r="RNB27" s="218"/>
      <c r="RNC27" s="216"/>
      <c r="RND27" s="219"/>
      <c r="RNE27" s="220"/>
      <c r="RNF27" s="220"/>
      <c r="RNG27" s="220"/>
      <c r="RNH27" s="220"/>
      <c r="RNJ27" s="216"/>
      <c r="RNK27" s="217"/>
      <c r="RNL27" s="218"/>
      <c r="RNM27" s="218"/>
      <c r="RNN27" s="218"/>
      <c r="RNO27" s="218"/>
      <c r="RNP27" s="218"/>
      <c r="RNQ27" s="218"/>
      <c r="RNR27" s="218"/>
      <c r="RNS27" s="218"/>
      <c r="RNT27" s="216"/>
      <c r="RNU27" s="219"/>
      <c r="RNV27" s="220"/>
      <c r="RNW27" s="220"/>
      <c r="RNX27" s="220"/>
      <c r="RNY27" s="220"/>
      <c r="ROA27" s="216"/>
      <c r="ROB27" s="217"/>
      <c r="ROC27" s="218"/>
      <c r="ROD27" s="218"/>
      <c r="ROE27" s="218"/>
      <c r="ROF27" s="218"/>
      <c r="ROG27" s="218"/>
      <c r="ROH27" s="218"/>
      <c r="ROI27" s="218"/>
      <c r="ROJ27" s="218"/>
      <c r="ROK27" s="216"/>
      <c r="ROL27" s="219"/>
      <c r="ROM27" s="220"/>
      <c r="RON27" s="220"/>
      <c r="ROO27" s="220"/>
      <c r="ROP27" s="220"/>
      <c r="ROR27" s="216"/>
      <c r="ROS27" s="217"/>
      <c r="ROT27" s="218"/>
      <c r="ROU27" s="218"/>
      <c r="ROV27" s="218"/>
      <c r="ROW27" s="218"/>
      <c r="ROX27" s="218"/>
      <c r="ROY27" s="218"/>
      <c r="ROZ27" s="218"/>
      <c r="RPA27" s="218"/>
      <c r="RPB27" s="216"/>
      <c r="RPC27" s="219"/>
      <c r="RPD27" s="220"/>
      <c r="RPE27" s="220"/>
      <c r="RPF27" s="220"/>
      <c r="RPG27" s="220"/>
      <c r="RPI27" s="216"/>
      <c r="RPJ27" s="217"/>
      <c r="RPK27" s="218"/>
      <c r="RPL27" s="218"/>
      <c r="RPM27" s="218"/>
      <c r="RPN27" s="218"/>
      <c r="RPO27" s="218"/>
      <c r="RPP27" s="218"/>
      <c r="RPQ27" s="218"/>
      <c r="RPR27" s="218"/>
      <c r="RPS27" s="216"/>
      <c r="RPT27" s="219"/>
      <c r="RPU27" s="220"/>
      <c r="RPV27" s="220"/>
      <c r="RPW27" s="220"/>
      <c r="RPX27" s="220"/>
      <c r="RPZ27" s="216"/>
      <c r="RQA27" s="217"/>
      <c r="RQB27" s="218"/>
      <c r="RQC27" s="218"/>
      <c r="RQD27" s="218"/>
      <c r="RQE27" s="218"/>
      <c r="RQF27" s="218"/>
      <c r="RQG27" s="218"/>
      <c r="RQH27" s="218"/>
      <c r="RQI27" s="218"/>
      <c r="RQJ27" s="216"/>
      <c r="RQK27" s="219"/>
      <c r="RQL27" s="220"/>
      <c r="RQM27" s="220"/>
      <c r="RQN27" s="220"/>
      <c r="RQO27" s="220"/>
      <c r="RQQ27" s="216"/>
      <c r="RQR27" s="217"/>
      <c r="RQS27" s="218"/>
      <c r="RQT27" s="218"/>
      <c r="RQU27" s="218"/>
      <c r="RQV27" s="218"/>
      <c r="RQW27" s="218"/>
      <c r="RQX27" s="218"/>
      <c r="RQY27" s="218"/>
      <c r="RQZ27" s="218"/>
      <c r="RRA27" s="216"/>
      <c r="RRB27" s="219"/>
      <c r="RRC27" s="220"/>
      <c r="RRD27" s="220"/>
      <c r="RRE27" s="220"/>
      <c r="RRF27" s="220"/>
      <c r="RRH27" s="216"/>
      <c r="RRI27" s="217"/>
      <c r="RRJ27" s="218"/>
      <c r="RRK27" s="218"/>
      <c r="RRL27" s="218"/>
      <c r="RRM27" s="218"/>
      <c r="RRN27" s="218"/>
      <c r="RRO27" s="218"/>
      <c r="RRP27" s="218"/>
      <c r="RRQ27" s="218"/>
      <c r="RRR27" s="216"/>
      <c r="RRS27" s="219"/>
      <c r="RRT27" s="220"/>
      <c r="RRU27" s="220"/>
      <c r="RRV27" s="220"/>
      <c r="RRW27" s="220"/>
      <c r="RRY27" s="216"/>
      <c r="RRZ27" s="217"/>
      <c r="RSA27" s="218"/>
      <c r="RSB27" s="218"/>
      <c r="RSC27" s="218"/>
      <c r="RSD27" s="218"/>
      <c r="RSE27" s="218"/>
      <c r="RSF27" s="218"/>
      <c r="RSG27" s="218"/>
      <c r="RSH27" s="218"/>
      <c r="RSI27" s="216"/>
      <c r="RSJ27" s="219"/>
      <c r="RSK27" s="220"/>
      <c r="RSL27" s="220"/>
      <c r="RSM27" s="220"/>
      <c r="RSN27" s="220"/>
      <c r="RSP27" s="216"/>
      <c r="RSQ27" s="217"/>
      <c r="RSR27" s="218"/>
      <c r="RSS27" s="218"/>
      <c r="RST27" s="218"/>
      <c r="RSU27" s="218"/>
      <c r="RSV27" s="218"/>
      <c r="RSW27" s="218"/>
      <c r="RSX27" s="218"/>
      <c r="RSY27" s="218"/>
      <c r="RSZ27" s="216"/>
      <c r="RTA27" s="219"/>
      <c r="RTB27" s="220"/>
      <c r="RTC27" s="220"/>
      <c r="RTD27" s="220"/>
      <c r="RTE27" s="220"/>
      <c r="RTG27" s="216"/>
      <c r="RTH27" s="217"/>
      <c r="RTI27" s="218"/>
      <c r="RTJ27" s="218"/>
      <c r="RTK27" s="218"/>
      <c r="RTL27" s="218"/>
      <c r="RTM27" s="218"/>
      <c r="RTN27" s="218"/>
      <c r="RTO27" s="218"/>
      <c r="RTP27" s="218"/>
      <c r="RTQ27" s="216"/>
      <c r="RTR27" s="219"/>
      <c r="RTS27" s="220"/>
      <c r="RTT27" s="220"/>
      <c r="RTU27" s="220"/>
      <c r="RTV27" s="220"/>
      <c r="RTX27" s="216"/>
      <c r="RTY27" s="217"/>
      <c r="RTZ27" s="218"/>
      <c r="RUA27" s="218"/>
      <c r="RUB27" s="218"/>
      <c r="RUC27" s="218"/>
      <c r="RUD27" s="218"/>
      <c r="RUE27" s="218"/>
      <c r="RUF27" s="218"/>
      <c r="RUG27" s="218"/>
      <c r="RUH27" s="216"/>
      <c r="RUI27" s="219"/>
      <c r="RUJ27" s="220"/>
      <c r="RUK27" s="220"/>
      <c r="RUL27" s="220"/>
      <c r="RUM27" s="220"/>
      <c r="RUO27" s="216"/>
      <c r="RUP27" s="217"/>
      <c r="RUQ27" s="218"/>
      <c r="RUR27" s="218"/>
      <c r="RUS27" s="218"/>
      <c r="RUT27" s="218"/>
      <c r="RUU27" s="218"/>
      <c r="RUV27" s="218"/>
      <c r="RUW27" s="218"/>
      <c r="RUX27" s="218"/>
      <c r="RUY27" s="216"/>
      <c r="RUZ27" s="219"/>
      <c r="RVA27" s="220"/>
      <c r="RVB27" s="220"/>
      <c r="RVC27" s="220"/>
      <c r="RVD27" s="220"/>
      <c r="RVF27" s="216"/>
      <c r="RVG27" s="217"/>
      <c r="RVH27" s="218"/>
      <c r="RVI27" s="218"/>
      <c r="RVJ27" s="218"/>
      <c r="RVK27" s="218"/>
      <c r="RVL27" s="218"/>
      <c r="RVM27" s="218"/>
      <c r="RVN27" s="218"/>
      <c r="RVO27" s="218"/>
      <c r="RVP27" s="216"/>
      <c r="RVQ27" s="219"/>
      <c r="RVR27" s="220"/>
      <c r="RVS27" s="220"/>
      <c r="RVT27" s="220"/>
      <c r="RVU27" s="220"/>
      <c r="RVW27" s="216"/>
      <c r="RVX27" s="217"/>
      <c r="RVY27" s="218"/>
      <c r="RVZ27" s="218"/>
      <c r="RWA27" s="218"/>
      <c r="RWB27" s="218"/>
      <c r="RWC27" s="218"/>
      <c r="RWD27" s="218"/>
      <c r="RWE27" s="218"/>
      <c r="RWF27" s="218"/>
      <c r="RWG27" s="216"/>
      <c r="RWH27" s="219"/>
      <c r="RWI27" s="220"/>
      <c r="RWJ27" s="220"/>
      <c r="RWK27" s="220"/>
      <c r="RWL27" s="220"/>
      <c r="RWN27" s="216"/>
      <c r="RWO27" s="217"/>
      <c r="RWP27" s="218"/>
      <c r="RWQ27" s="218"/>
      <c r="RWR27" s="218"/>
      <c r="RWS27" s="218"/>
      <c r="RWT27" s="218"/>
      <c r="RWU27" s="218"/>
      <c r="RWV27" s="218"/>
      <c r="RWW27" s="218"/>
      <c r="RWX27" s="216"/>
      <c r="RWY27" s="219"/>
      <c r="RWZ27" s="220"/>
      <c r="RXA27" s="220"/>
      <c r="RXB27" s="220"/>
      <c r="RXC27" s="220"/>
      <c r="RXE27" s="216"/>
      <c r="RXF27" s="217"/>
      <c r="RXG27" s="218"/>
      <c r="RXH27" s="218"/>
      <c r="RXI27" s="218"/>
      <c r="RXJ27" s="218"/>
      <c r="RXK27" s="218"/>
      <c r="RXL27" s="218"/>
      <c r="RXM27" s="218"/>
      <c r="RXN27" s="218"/>
      <c r="RXO27" s="216"/>
      <c r="RXP27" s="219"/>
      <c r="RXQ27" s="220"/>
      <c r="RXR27" s="220"/>
      <c r="RXS27" s="220"/>
      <c r="RXT27" s="220"/>
      <c r="RXV27" s="216"/>
      <c r="RXW27" s="217"/>
      <c r="RXX27" s="218"/>
      <c r="RXY27" s="218"/>
      <c r="RXZ27" s="218"/>
      <c r="RYA27" s="218"/>
      <c r="RYB27" s="218"/>
      <c r="RYC27" s="218"/>
      <c r="RYD27" s="218"/>
      <c r="RYE27" s="218"/>
      <c r="RYF27" s="216"/>
      <c r="RYG27" s="219"/>
      <c r="RYH27" s="220"/>
      <c r="RYI27" s="220"/>
      <c r="RYJ27" s="220"/>
      <c r="RYK27" s="220"/>
      <c r="RYM27" s="216"/>
      <c r="RYN27" s="217"/>
      <c r="RYO27" s="218"/>
      <c r="RYP27" s="218"/>
      <c r="RYQ27" s="218"/>
      <c r="RYR27" s="218"/>
      <c r="RYS27" s="218"/>
      <c r="RYT27" s="218"/>
      <c r="RYU27" s="218"/>
      <c r="RYV27" s="218"/>
      <c r="RYW27" s="216"/>
      <c r="RYX27" s="219"/>
      <c r="RYY27" s="220"/>
      <c r="RYZ27" s="220"/>
      <c r="RZA27" s="220"/>
      <c r="RZB27" s="220"/>
      <c r="RZD27" s="216"/>
      <c r="RZE27" s="217"/>
      <c r="RZF27" s="218"/>
      <c r="RZG27" s="218"/>
      <c r="RZH27" s="218"/>
      <c r="RZI27" s="218"/>
      <c r="RZJ27" s="218"/>
      <c r="RZK27" s="218"/>
      <c r="RZL27" s="218"/>
      <c r="RZM27" s="218"/>
      <c r="RZN27" s="216"/>
      <c r="RZO27" s="219"/>
      <c r="RZP27" s="220"/>
      <c r="RZQ27" s="220"/>
      <c r="RZR27" s="220"/>
      <c r="RZS27" s="220"/>
      <c r="RZU27" s="216"/>
      <c r="RZV27" s="217"/>
      <c r="RZW27" s="218"/>
      <c r="RZX27" s="218"/>
      <c r="RZY27" s="218"/>
      <c r="RZZ27" s="218"/>
      <c r="SAA27" s="218"/>
      <c r="SAB27" s="218"/>
      <c r="SAC27" s="218"/>
      <c r="SAD27" s="218"/>
      <c r="SAE27" s="216"/>
      <c r="SAF27" s="219"/>
      <c r="SAG27" s="220"/>
      <c r="SAH27" s="220"/>
      <c r="SAI27" s="220"/>
      <c r="SAJ27" s="220"/>
      <c r="SAL27" s="216"/>
      <c r="SAM27" s="217"/>
      <c r="SAN27" s="218"/>
      <c r="SAO27" s="218"/>
      <c r="SAP27" s="218"/>
      <c r="SAQ27" s="218"/>
      <c r="SAR27" s="218"/>
      <c r="SAS27" s="218"/>
      <c r="SAT27" s="218"/>
      <c r="SAU27" s="218"/>
      <c r="SAV27" s="216"/>
      <c r="SAW27" s="219"/>
      <c r="SAX27" s="220"/>
      <c r="SAY27" s="220"/>
      <c r="SAZ27" s="220"/>
      <c r="SBA27" s="220"/>
      <c r="SBC27" s="216"/>
      <c r="SBD27" s="217"/>
      <c r="SBE27" s="218"/>
      <c r="SBF27" s="218"/>
      <c r="SBG27" s="218"/>
      <c r="SBH27" s="218"/>
      <c r="SBI27" s="218"/>
      <c r="SBJ27" s="218"/>
      <c r="SBK27" s="218"/>
      <c r="SBL27" s="218"/>
      <c r="SBM27" s="216"/>
      <c r="SBN27" s="219"/>
      <c r="SBO27" s="220"/>
      <c r="SBP27" s="220"/>
      <c r="SBQ27" s="220"/>
      <c r="SBR27" s="220"/>
      <c r="SBT27" s="216"/>
      <c r="SBU27" s="217"/>
      <c r="SBV27" s="218"/>
      <c r="SBW27" s="218"/>
      <c r="SBX27" s="218"/>
      <c r="SBY27" s="218"/>
      <c r="SBZ27" s="218"/>
      <c r="SCA27" s="218"/>
      <c r="SCB27" s="218"/>
      <c r="SCC27" s="218"/>
      <c r="SCD27" s="216"/>
      <c r="SCE27" s="219"/>
      <c r="SCF27" s="220"/>
      <c r="SCG27" s="220"/>
      <c r="SCH27" s="220"/>
      <c r="SCI27" s="220"/>
      <c r="SCK27" s="216"/>
      <c r="SCL27" s="217"/>
      <c r="SCM27" s="218"/>
      <c r="SCN27" s="218"/>
      <c r="SCO27" s="218"/>
      <c r="SCP27" s="218"/>
      <c r="SCQ27" s="218"/>
      <c r="SCR27" s="218"/>
      <c r="SCS27" s="218"/>
      <c r="SCT27" s="218"/>
      <c r="SCU27" s="216"/>
      <c r="SCV27" s="219"/>
      <c r="SCW27" s="220"/>
      <c r="SCX27" s="220"/>
      <c r="SCY27" s="220"/>
      <c r="SCZ27" s="220"/>
      <c r="SDB27" s="216"/>
      <c r="SDC27" s="217"/>
      <c r="SDD27" s="218"/>
      <c r="SDE27" s="218"/>
      <c r="SDF27" s="218"/>
      <c r="SDG27" s="218"/>
      <c r="SDH27" s="218"/>
      <c r="SDI27" s="218"/>
      <c r="SDJ27" s="218"/>
      <c r="SDK27" s="218"/>
      <c r="SDL27" s="216"/>
      <c r="SDM27" s="219"/>
      <c r="SDN27" s="220"/>
      <c r="SDO27" s="220"/>
      <c r="SDP27" s="220"/>
      <c r="SDQ27" s="220"/>
      <c r="SDS27" s="216"/>
      <c r="SDT27" s="217"/>
      <c r="SDU27" s="218"/>
      <c r="SDV27" s="218"/>
      <c r="SDW27" s="218"/>
      <c r="SDX27" s="218"/>
      <c r="SDY27" s="218"/>
      <c r="SDZ27" s="218"/>
      <c r="SEA27" s="218"/>
      <c r="SEB27" s="218"/>
      <c r="SEC27" s="216"/>
      <c r="SED27" s="219"/>
      <c r="SEE27" s="220"/>
      <c r="SEF27" s="220"/>
      <c r="SEG27" s="220"/>
      <c r="SEH27" s="220"/>
      <c r="SEJ27" s="216"/>
      <c r="SEK27" s="217"/>
      <c r="SEL27" s="218"/>
      <c r="SEM27" s="218"/>
      <c r="SEN27" s="218"/>
      <c r="SEO27" s="218"/>
      <c r="SEP27" s="218"/>
      <c r="SEQ27" s="218"/>
      <c r="SER27" s="218"/>
      <c r="SES27" s="218"/>
      <c r="SET27" s="216"/>
      <c r="SEU27" s="219"/>
      <c r="SEV27" s="220"/>
      <c r="SEW27" s="220"/>
      <c r="SEX27" s="220"/>
      <c r="SEY27" s="220"/>
      <c r="SFA27" s="216"/>
      <c r="SFB27" s="217"/>
      <c r="SFC27" s="218"/>
      <c r="SFD27" s="218"/>
      <c r="SFE27" s="218"/>
      <c r="SFF27" s="218"/>
      <c r="SFG27" s="218"/>
      <c r="SFH27" s="218"/>
      <c r="SFI27" s="218"/>
      <c r="SFJ27" s="218"/>
      <c r="SFK27" s="216"/>
      <c r="SFL27" s="219"/>
      <c r="SFM27" s="220"/>
      <c r="SFN27" s="220"/>
      <c r="SFO27" s="220"/>
      <c r="SFP27" s="220"/>
      <c r="SFR27" s="216"/>
      <c r="SFS27" s="217"/>
      <c r="SFT27" s="218"/>
      <c r="SFU27" s="218"/>
      <c r="SFV27" s="218"/>
      <c r="SFW27" s="218"/>
      <c r="SFX27" s="218"/>
      <c r="SFY27" s="218"/>
      <c r="SFZ27" s="218"/>
      <c r="SGA27" s="218"/>
      <c r="SGB27" s="216"/>
      <c r="SGC27" s="219"/>
      <c r="SGD27" s="220"/>
      <c r="SGE27" s="220"/>
      <c r="SGF27" s="220"/>
      <c r="SGG27" s="220"/>
      <c r="SGI27" s="216"/>
      <c r="SGJ27" s="217"/>
      <c r="SGK27" s="218"/>
      <c r="SGL27" s="218"/>
      <c r="SGM27" s="218"/>
      <c r="SGN27" s="218"/>
      <c r="SGO27" s="218"/>
      <c r="SGP27" s="218"/>
      <c r="SGQ27" s="218"/>
      <c r="SGR27" s="218"/>
      <c r="SGS27" s="216"/>
      <c r="SGT27" s="219"/>
      <c r="SGU27" s="220"/>
      <c r="SGV27" s="220"/>
      <c r="SGW27" s="220"/>
      <c r="SGX27" s="220"/>
      <c r="SGZ27" s="216"/>
      <c r="SHA27" s="217"/>
      <c r="SHB27" s="218"/>
      <c r="SHC27" s="218"/>
      <c r="SHD27" s="218"/>
      <c r="SHE27" s="218"/>
      <c r="SHF27" s="218"/>
      <c r="SHG27" s="218"/>
      <c r="SHH27" s="218"/>
      <c r="SHI27" s="218"/>
      <c r="SHJ27" s="216"/>
      <c r="SHK27" s="219"/>
      <c r="SHL27" s="220"/>
      <c r="SHM27" s="220"/>
      <c r="SHN27" s="220"/>
      <c r="SHO27" s="220"/>
      <c r="SHQ27" s="216"/>
      <c r="SHR27" s="217"/>
      <c r="SHS27" s="218"/>
      <c r="SHT27" s="218"/>
      <c r="SHU27" s="218"/>
      <c r="SHV27" s="218"/>
      <c r="SHW27" s="218"/>
      <c r="SHX27" s="218"/>
      <c r="SHY27" s="218"/>
      <c r="SHZ27" s="218"/>
      <c r="SIA27" s="216"/>
      <c r="SIB27" s="219"/>
      <c r="SIC27" s="220"/>
      <c r="SID27" s="220"/>
      <c r="SIE27" s="220"/>
      <c r="SIF27" s="220"/>
      <c r="SIH27" s="216"/>
      <c r="SII27" s="217"/>
      <c r="SIJ27" s="218"/>
      <c r="SIK27" s="218"/>
      <c r="SIL27" s="218"/>
      <c r="SIM27" s="218"/>
      <c r="SIN27" s="218"/>
      <c r="SIO27" s="218"/>
      <c r="SIP27" s="218"/>
      <c r="SIQ27" s="218"/>
      <c r="SIR27" s="216"/>
      <c r="SIS27" s="219"/>
      <c r="SIT27" s="220"/>
      <c r="SIU27" s="220"/>
      <c r="SIV27" s="220"/>
      <c r="SIW27" s="220"/>
      <c r="SIY27" s="216"/>
      <c r="SIZ27" s="217"/>
      <c r="SJA27" s="218"/>
      <c r="SJB27" s="218"/>
      <c r="SJC27" s="218"/>
      <c r="SJD27" s="218"/>
      <c r="SJE27" s="218"/>
      <c r="SJF27" s="218"/>
      <c r="SJG27" s="218"/>
      <c r="SJH27" s="218"/>
      <c r="SJI27" s="216"/>
      <c r="SJJ27" s="219"/>
      <c r="SJK27" s="220"/>
      <c r="SJL27" s="220"/>
      <c r="SJM27" s="220"/>
      <c r="SJN27" s="220"/>
      <c r="SJP27" s="216"/>
      <c r="SJQ27" s="217"/>
      <c r="SJR27" s="218"/>
      <c r="SJS27" s="218"/>
      <c r="SJT27" s="218"/>
      <c r="SJU27" s="218"/>
      <c r="SJV27" s="218"/>
      <c r="SJW27" s="218"/>
      <c r="SJX27" s="218"/>
      <c r="SJY27" s="218"/>
      <c r="SJZ27" s="216"/>
      <c r="SKA27" s="219"/>
      <c r="SKB27" s="220"/>
      <c r="SKC27" s="220"/>
      <c r="SKD27" s="220"/>
      <c r="SKE27" s="220"/>
      <c r="SKG27" s="216"/>
      <c r="SKH27" s="217"/>
      <c r="SKI27" s="218"/>
      <c r="SKJ27" s="218"/>
      <c r="SKK27" s="218"/>
      <c r="SKL27" s="218"/>
      <c r="SKM27" s="218"/>
      <c r="SKN27" s="218"/>
      <c r="SKO27" s="218"/>
      <c r="SKP27" s="218"/>
      <c r="SKQ27" s="216"/>
      <c r="SKR27" s="219"/>
      <c r="SKS27" s="220"/>
      <c r="SKT27" s="220"/>
      <c r="SKU27" s="220"/>
      <c r="SKV27" s="220"/>
      <c r="SKX27" s="216"/>
      <c r="SKY27" s="217"/>
      <c r="SKZ27" s="218"/>
      <c r="SLA27" s="218"/>
      <c r="SLB27" s="218"/>
      <c r="SLC27" s="218"/>
      <c r="SLD27" s="218"/>
      <c r="SLE27" s="218"/>
      <c r="SLF27" s="218"/>
      <c r="SLG27" s="218"/>
      <c r="SLH27" s="216"/>
      <c r="SLI27" s="219"/>
      <c r="SLJ27" s="220"/>
      <c r="SLK27" s="220"/>
      <c r="SLL27" s="220"/>
      <c r="SLM27" s="220"/>
      <c r="SLO27" s="216"/>
      <c r="SLP27" s="217"/>
      <c r="SLQ27" s="218"/>
      <c r="SLR27" s="218"/>
      <c r="SLS27" s="218"/>
      <c r="SLT27" s="218"/>
      <c r="SLU27" s="218"/>
      <c r="SLV27" s="218"/>
      <c r="SLW27" s="218"/>
      <c r="SLX27" s="218"/>
      <c r="SLY27" s="216"/>
      <c r="SLZ27" s="219"/>
      <c r="SMA27" s="220"/>
      <c r="SMB27" s="220"/>
      <c r="SMC27" s="220"/>
      <c r="SMD27" s="220"/>
      <c r="SMF27" s="216"/>
      <c r="SMG27" s="217"/>
      <c r="SMH27" s="218"/>
      <c r="SMI27" s="218"/>
      <c r="SMJ27" s="218"/>
      <c r="SMK27" s="218"/>
      <c r="SML27" s="218"/>
      <c r="SMM27" s="218"/>
      <c r="SMN27" s="218"/>
      <c r="SMO27" s="218"/>
      <c r="SMP27" s="216"/>
      <c r="SMQ27" s="219"/>
      <c r="SMR27" s="220"/>
      <c r="SMS27" s="220"/>
      <c r="SMT27" s="220"/>
      <c r="SMU27" s="220"/>
      <c r="SMW27" s="216"/>
      <c r="SMX27" s="217"/>
      <c r="SMY27" s="218"/>
      <c r="SMZ27" s="218"/>
      <c r="SNA27" s="218"/>
      <c r="SNB27" s="218"/>
      <c r="SNC27" s="218"/>
      <c r="SND27" s="218"/>
      <c r="SNE27" s="218"/>
      <c r="SNF27" s="218"/>
      <c r="SNG27" s="216"/>
      <c r="SNH27" s="219"/>
      <c r="SNI27" s="220"/>
      <c r="SNJ27" s="220"/>
      <c r="SNK27" s="220"/>
      <c r="SNL27" s="220"/>
      <c r="SNN27" s="216"/>
      <c r="SNO27" s="217"/>
      <c r="SNP27" s="218"/>
      <c r="SNQ27" s="218"/>
      <c r="SNR27" s="218"/>
      <c r="SNS27" s="218"/>
      <c r="SNT27" s="218"/>
      <c r="SNU27" s="218"/>
      <c r="SNV27" s="218"/>
      <c r="SNW27" s="218"/>
      <c r="SNX27" s="216"/>
      <c r="SNY27" s="219"/>
      <c r="SNZ27" s="220"/>
      <c r="SOA27" s="220"/>
      <c r="SOB27" s="220"/>
      <c r="SOC27" s="220"/>
      <c r="SOE27" s="216"/>
      <c r="SOF27" s="217"/>
      <c r="SOG27" s="218"/>
      <c r="SOH27" s="218"/>
      <c r="SOI27" s="218"/>
      <c r="SOJ27" s="218"/>
      <c r="SOK27" s="218"/>
      <c r="SOL27" s="218"/>
      <c r="SOM27" s="218"/>
      <c r="SON27" s="218"/>
      <c r="SOO27" s="216"/>
      <c r="SOP27" s="219"/>
      <c r="SOQ27" s="220"/>
      <c r="SOR27" s="220"/>
      <c r="SOS27" s="220"/>
      <c r="SOT27" s="220"/>
      <c r="SOV27" s="216"/>
      <c r="SOW27" s="217"/>
      <c r="SOX27" s="218"/>
      <c r="SOY27" s="218"/>
      <c r="SOZ27" s="218"/>
      <c r="SPA27" s="218"/>
      <c r="SPB27" s="218"/>
      <c r="SPC27" s="218"/>
      <c r="SPD27" s="218"/>
      <c r="SPE27" s="218"/>
      <c r="SPF27" s="216"/>
      <c r="SPG27" s="219"/>
      <c r="SPH27" s="220"/>
      <c r="SPI27" s="220"/>
      <c r="SPJ27" s="220"/>
      <c r="SPK27" s="220"/>
      <c r="SPM27" s="216"/>
      <c r="SPN27" s="217"/>
      <c r="SPO27" s="218"/>
      <c r="SPP27" s="218"/>
      <c r="SPQ27" s="218"/>
      <c r="SPR27" s="218"/>
      <c r="SPS27" s="218"/>
      <c r="SPT27" s="218"/>
      <c r="SPU27" s="218"/>
      <c r="SPV27" s="218"/>
      <c r="SPW27" s="216"/>
      <c r="SPX27" s="219"/>
      <c r="SPY27" s="220"/>
      <c r="SPZ27" s="220"/>
      <c r="SQA27" s="220"/>
      <c r="SQB27" s="220"/>
      <c r="SQD27" s="216"/>
      <c r="SQE27" s="217"/>
      <c r="SQF27" s="218"/>
      <c r="SQG27" s="218"/>
      <c r="SQH27" s="218"/>
      <c r="SQI27" s="218"/>
      <c r="SQJ27" s="218"/>
      <c r="SQK27" s="218"/>
      <c r="SQL27" s="218"/>
      <c r="SQM27" s="218"/>
      <c r="SQN27" s="216"/>
      <c r="SQO27" s="219"/>
      <c r="SQP27" s="220"/>
      <c r="SQQ27" s="220"/>
      <c r="SQR27" s="220"/>
      <c r="SQS27" s="220"/>
      <c r="SQU27" s="216"/>
      <c r="SQV27" s="217"/>
      <c r="SQW27" s="218"/>
      <c r="SQX27" s="218"/>
      <c r="SQY27" s="218"/>
      <c r="SQZ27" s="218"/>
      <c r="SRA27" s="218"/>
      <c r="SRB27" s="218"/>
      <c r="SRC27" s="218"/>
      <c r="SRD27" s="218"/>
      <c r="SRE27" s="216"/>
      <c r="SRF27" s="219"/>
      <c r="SRG27" s="220"/>
      <c r="SRH27" s="220"/>
      <c r="SRI27" s="220"/>
      <c r="SRJ27" s="220"/>
      <c r="SRL27" s="216"/>
      <c r="SRM27" s="217"/>
      <c r="SRN27" s="218"/>
      <c r="SRO27" s="218"/>
      <c r="SRP27" s="218"/>
      <c r="SRQ27" s="218"/>
      <c r="SRR27" s="218"/>
      <c r="SRS27" s="218"/>
      <c r="SRT27" s="218"/>
      <c r="SRU27" s="218"/>
      <c r="SRV27" s="216"/>
      <c r="SRW27" s="219"/>
      <c r="SRX27" s="220"/>
      <c r="SRY27" s="220"/>
      <c r="SRZ27" s="220"/>
      <c r="SSA27" s="220"/>
      <c r="SSC27" s="216"/>
      <c r="SSD27" s="217"/>
      <c r="SSE27" s="218"/>
      <c r="SSF27" s="218"/>
      <c r="SSG27" s="218"/>
      <c r="SSH27" s="218"/>
      <c r="SSI27" s="218"/>
      <c r="SSJ27" s="218"/>
      <c r="SSK27" s="218"/>
      <c r="SSL27" s="218"/>
      <c r="SSM27" s="216"/>
      <c r="SSN27" s="219"/>
      <c r="SSO27" s="220"/>
      <c r="SSP27" s="220"/>
      <c r="SSQ27" s="220"/>
      <c r="SSR27" s="220"/>
      <c r="SST27" s="216"/>
      <c r="SSU27" s="217"/>
      <c r="SSV27" s="218"/>
      <c r="SSW27" s="218"/>
      <c r="SSX27" s="218"/>
      <c r="SSY27" s="218"/>
      <c r="SSZ27" s="218"/>
      <c r="STA27" s="218"/>
      <c r="STB27" s="218"/>
      <c r="STC27" s="218"/>
      <c r="STD27" s="216"/>
      <c r="STE27" s="219"/>
      <c r="STF27" s="220"/>
      <c r="STG27" s="220"/>
      <c r="STH27" s="220"/>
      <c r="STI27" s="220"/>
      <c r="STK27" s="216"/>
      <c r="STL27" s="217"/>
      <c r="STM27" s="218"/>
      <c r="STN27" s="218"/>
      <c r="STO27" s="218"/>
      <c r="STP27" s="218"/>
      <c r="STQ27" s="218"/>
      <c r="STR27" s="218"/>
      <c r="STS27" s="218"/>
      <c r="STT27" s="218"/>
      <c r="STU27" s="216"/>
      <c r="STV27" s="219"/>
      <c r="STW27" s="220"/>
      <c r="STX27" s="220"/>
      <c r="STY27" s="220"/>
      <c r="STZ27" s="220"/>
      <c r="SUB27" s="216"/>
      <c r="SUC27" s="217"/>
      <c r="SUD27" s="218"/>
      <c r="SUE27" s="218"/>
      <c r="SUF27" s="218"/>
      <c r="SUG27" s="218"/>
      <c r="SUH27" s="218"/>
      <c r="SUI27" s="218"/>
      <c r="SUJ27" s="218"/>
      <c r="SUK27" s="218"/>
      <c r="SUL27" s="216"/>
      <c r="SUM27" s="219"/>
      <c r="SUN27" s="220"/>
      <c r="SUO27" s="220"/>
      <c r="SUP27" s="220"/>
      <c r="SUQ27" s="220"/>
      <c r="SUS27" s="216"/>
      <c r="SUT27" s="217"/>
      <c r="SUU27" s="218"/>
      <c r="SUV27" s="218"/>
      <c r="SUW27" s="218"/>
      <c r="SUX27" s="218"/>
      <c r="SUY27" s="218"/>
      <c r="SUZ27" s="218"/>
      <c r="SVA27" s="218"/>
      <c r="SVB27" s="218"/>
      <c r="SVC27" s="216"/>
      <c r="SVD27" s="219"/>
      <c r="SVE27" s="220"/>
      <c r="SVF27" s="220"/>
      <c r="SVG27" s="220"/>
      <c r="SVH27" s="220"/>
      <c r="SVJ27" s="216"/>
      <c r="SVK27" s="217"/>
      <c r="SVL27" s="218"/>
      <c r="SVM27" s="218"/>
      <c r="SVN27" s="218"/>
      <c r="SVO27" s="218"/>
      <c r="SVP27" s="218"/>
      <c r="SVQ27" s="218"/>
      <c r="SVR27" s="218"/>
      <c r="SVS27" s="218"/>
      <c r="SVT27" s="216"/>
      <c r="SVU27" s="219"/>
      <c r="SVV27" s="220"/>
      <c r="SVW27" s="220"/>
      <c r="SVX27" s="220"/>
      <c r="SVY27" s="220"/>
      <c r="SWA27" s="216"/>
      <c r="SWB27" s="217"/>
      <c r="SWC27" s="218"/>
      <c r="SWD27" s="218"/>
      <c r="SWE27" s="218"/>
      <c r="SWF27" s="218"/>
      <c r="SWG27" s="218"/>
      <c r="SWH27" s="218"/>
      <c r="SWI27" s="218"/>
      <c r="SWJ27" s="218"/>
      <c r="SWK27" s="216"/>
      <c r="SWL27" s="219"/>
      <c r="SWM27" s="220"/>
      <c r="SWN27" s="220"/>
      <c r="SWO27" s="220"/>
      <c r="SWP27" s="220"/>
      <c r="SWR27" s="216"/>
      <c r="SWS27" s="217"/>
      <c r="SWT27" s="218"/>
      <c r="SWU27" s="218"/>
      <c r="SWV27" s="218"/>
      <c r="SWW27" s="218"/>
      <c r="SWX27" s="218"/>
      <c r="SWY27" s="218"/>
      <c r="SWZ27" s="218"/>
      <c r="SXA27" s="218"/>
      <c r="SXB27" s="216"/>
      <c r="SXC27" s="219"/>
      <c r="SXD27" s="220"/>
      <c r="SXE27" s="220"/>
      <c r="SXF27" s="220"/>
      <c r="SXG27" s="220"/>
      <c r="SXI27" s="216"/>
      <c r="SXJ27" s="217"/>
      <c r="SXK27" s="218"/>
      <c r="SXL27" s="218"/>
      <c r="SXM27" s="218"/>
      <c r="SXN27" s="218"/>
      <c r="SXO27" s="218"/>
      <c r="SXP27" s="218"/>
      <c r="SXQ27" s="218"/>
      <c r="SXR27" s="218"/>
      <c r="SXS27" s="216"/>
      <c r="SXT27" s="219"/>
      <c r="SXU27" s="220"/>
      <c r="SXV27" s="220"/>
      <c r="SXW27" s="220"/>
      <c r="SXX27" s="220"/>
      <c r="SXZ27" s="216"/>
      <c r="SYA27" s="217"/>
      <c r="SYB27" s="218"/>
      <c r="SYC27" s="218"/>
      <c r="SYD27" s="218"/>
      <c r="SYE27" s="218"/>
      <c r="SYF27" s="218"/>
      <c r="SYG27" s="218"/>
      <c r="SYH27" s="218"/>
      <c r="SYI27" s="218"/>
      <c r="SYJ27" s="216"/>
      <c r="SYK27" s="219"/>
      <c r="SYL27" s="220"/>
      <c r="SYM27" s="220"/>
      <c r="SYN27" s="220"/>
      <c r="SYO27" s="220"/>
      <c r="SYQ27" s="216"/>
      <c r="SYR27" s="217"/>
      <c r="SYS27" s="218"/>
      <c r="SYT27" s="218"/>
      <c r="SYU27" s="218"/>
      <c r="SYV27" s="218"/>
      <c r="SYW27" s="218"/>
      <c r="SYX27" s="218"/>
      <c r="SYY27" s="218"/>
      <c r="SYZ27" s="218"/>
      <c r="SZA27" s="216"/>
      <c r="SZB27" s="219"/>
      <c r="SZC27" s="220"/>
      <c r="SZD27" s="220"/>
      <c r="SZE27" s="220"/>
      <c r="SZF27" s="220"/>
      <c r="SZH27" s="216"/>
      <c r="SZI27" s="217"/>
      <c r="SZJ27" s="218"/>
      <c r="SZK27" s="218"/>
      <c r="SZL27" s="218"/>
      <c r="SZM27" s="218"/>
      <c r="SZN27" s="218"/>
      <c r="SZO27" s="218"/>
      <c r="SZP27" s="218"/>
      <c r="SZQ27" s="218"/>
      <c r="SZR27" s="216"/>
      <c r="SZS27" s="219"/>
      <c r="SZT27" s="220"/>
      <c r="SZU27" s="220"/>
      <c r="SZV27" s="220"/>
      <c r="SZW27" s="220"/>
      <c r="SZY27" s="216"/>
      <c r="SZZ27" s="217"/>
      <c r="TAA27" s="218"/>
      <c r="TAB27" s="218"/>
      <c r="TAC27" s="218"/>
      <c r="TAD27" s="218"/>
      <c r="TAE27" s="218"/>
      <c r="TAF27" s="218"/>
      <c r="TAG27" s="218"/>
      <c r="TAH27" s="218"/>
      <c r="TAI27" s="216"/>
      <c r="TAJ27" s="219"/>
      <c r="TAK27" s="220"/>
      <c r="TAL27" s="220"/>
      <c r="TAM27" s="220"/>
      <c r="TAN27" s="220"/>
      <c r="TAP27" s="216"/>
      <c r="TAQ27" s="217"/>
      <c r="TAR27" s="218"/>
      <c r="TAS27" s="218"/>
      <c r="TAT27" s="218"/>
      <c r="TAU27" s="218"/>
      <c r="TAV27" s="218"/>
      <c r="TAW27" s="218"/>
      <c r="TAX27" s="218"/>
      <c r="TAY27" s="218"/>
      <c r="TAZ27" s="216"/>
      <c r="TBA27" s="219"/>
      <c r="TBB27" s="220"/>
      <c r="TBC27" s="220"/>
      <c r="TBD27" s="220"/>
      <c r="TBE27" s="220"/>
      <c r="TBG27" s="216"/>
      <c r="TBH27" s="217"/>
      <c r="TBI27" s="218"/>
      <c r="TBJ27" s="218"/>
      <c r="TBK27" s="218"/>
      <c r="TBL27" s="218"/>
      <c r="TBM27" s="218"/>
      <c r="TBN27" s="218"/>
      <c r="TBO27" s="218"/>
      <c r="TBP27" s="218"/>
      <c r="TBQ27" s="216"/>
      <c r="TBR27" s="219"/>
      <c r="TBS27" s="220"/>
      <c r="TBT27" s="220"/>
      <c r="TBU27" s="220"/>
      <c r="TBV27" s="220"/>
      <c r="TBX27" s="216"/>
      <c r="TBY27" s="217"/>
      <c r="TBZ27" s="218"/>
      <c r="TCA27" s="218"/>
      <c r="TCB27" s="218"/>
      <c r="TCC27" s="218"/>
      <c r="TCD27" s="218"/>
      <c r="TCE27" s="218"/>
      <c r="TCF27" s="218"/>
      <c r="TCG27" s="218"/>
      <c r="TCH27" s="216"/>
      <c r="TCI27" s="219"/>
      <c r="TCJ27" s="220"/>
      <c r="TCK27" s="220"/>
      <c r="TCL27" s="220"/>
      <c r="TCM27" s="220"/>
      <c r="TCO27" s="216"/>
      <c r="TCP27" s="217"/>
      <c r="TCQ27" s="218"/>
      <c r="TCR27" s="218"/>
      <c r="TCS27" s="218"/>
      <c r="TCT27" s="218"/>
      <c r="TCU27" s="218"/>
      <c r="TCV27" s="218"/>
      <c r="TCW27" s="218"/>
      <c r="TCX27" s="218"/>
      <c r="TCY27" s="216"/>
      <c r="TCZ27" s="219"/>
      <c r="TDA27" s="220"/>
      <c r="TDB27" s="220"/>
      <c r="TDC27" s="220"/>
      <c r="TDD27" s="220"/>
      <c r="TDF27" s="216"/>
      <c r="TDG27" s="217"/>
      <c r="TDH27" s="218"/>
      <c r="TDI27" s="218"/>
      <c r="TDJ27" s="218"/>
      <c r="TDK27" s="218"/>
      <c r="TDL27" s="218"/>
      <c r="TDM27" s="218"/>
      <c r="TDN27" s="218"/>
      <c r="TDO27" s="218"/>
      <c r="TDP27" s="216"/>
      <c r="TDQ27" s="219"/>
      <c r="TDR27" s="220"/>
      <c r="TDS27" s="220"/>
      <c r="TDT27" s="220"/>
      <c r="TDU27" s="220"/>
      <c r="TDW27" s="216"/>
      <c r="TDX27" s="217"/>
      <c r="TDY27" s="218"/>
      <c r="TDZ27" s="218"/>
      <c r="TEA27" s="218"/>
      <c r="TEB27" s="218"/>
      <c r="TEC27" s="218"/>
      <c r="TED27" s="218"/>
      <c r="TEE27" s="218"/>
      <c r="TEF27" s="218"/>
      <c r="TEG27" s="216"/>
      <c r="TEH27" s="219"/>
      <c r="TEI27" s="220"/>
      <c r="TEJ27" s="220"/>
      <c r="TEK27" s="220"/>
      <c r="TEL27" s="220"/>
      <c r="TEN27" s="216"/>
      <c r="TEO27" s="217"/>
      <c r="TEP27" s="218"/>
      <c r="TEQ27" s="218"/>
      <c r="TER27" s="218"/>
      <c r="TES27" s="218"/>
      <c r="TET27" s="218"/>
      <c r="TEU27" s="218"/>
      <c r="TEV27" s="218"/>
      <c r="TEW27" s="218"/>
      <c r="TEX27" s="216"/>
      <c r="TEY27" s="219"/>
      <c r="TEZ27" s="220"/>
      <c r="TFA27" s="220"/>
      <c r="TFB27" s="220"/>
      <c r="TFC27" s="220"/>
      <c r="TFE27" s="216"/>
      <c r="TFF27" s="217"/>
      <c r="TFG27" s="218"/>
      <c r="TFH27" s="218"/>
      <c r="TFI27" s="218"/>
      <c r="TFJ27" s="218"/>
      <c r="TFK27" s="218"/>
      <c r="TFL27" s="218"/>
      <c r="TFM27" s="218"/>
      <c r="TFN27" s="218"/>
      <c r="TFO27" s="216"/>
      <c r="TFP27" s="219"/>
      <c r="TFQ27" s="220"/>
      <c r="TFR27" s="220"/>
      <c r="TFS27" s="220"/>
      <c r="TFT27" s="220"/>
      <c r="TFV27" s="216"/>
      <c r="TFW27" s="217"/>
      <c r="TFX27" s="218"/>
      <c r="TFY27" s="218"/>
      <c r="TFZ27" s="218"/>
      <c r="TGA27" s="218"/>
      <c r="TGB27" s="218"/>
      <c r="TGC27" s="218"/>
      <c r="TGD27" s="218"/>
      <c r="TGE27" s="218"/>
      <c r="TGF27" s="216"/>
      <c r="TGG27" s="219"/>
      <c r="TGH27" s="220"/>
      <c r="TGI27" s="220"/>
      <c r="TGJ27" s="220"/>
      <c r="TGK27" s="220"/>
      <c r="TGM27" s="216"/>
      <c r="TGN27" s="217"/>
      <c r="TGO27" s="218"/>
      <c r="TGP27" s="218"/>
      <c r="TGQ27" s="218"/>
      <c r="TGR27" s="218"/>
      <c r="TGS27" s="218"/>
      <c r="TGT27" s="218"/>
      <c r="TGU27" s="218"/>
      <c r="TGV27" s="218"/>
      <c r="TGW27" s="216"/>
      <c r="TGX27" s="219"/>
      <c r="TGY27" s="220"/>
      <c r="TGZ27" s="220"/>
      <c r="THA27" s="220"/>
      <c r="THB27" s="220"/>
      <c r="THD27" s="216"/>
      <c r="THE27" s="217"/>
      <c r="THF27" s="218"/>
      <c r="THG27" s="218"/>
      <c r="THH27" s="218"/>
      <c r="THI27" s="218"/>
      <c r="THJ27" s="218"/>
      <c r="THK27" s="218"/>
      <c r="THL27" s="218"/>
      <c r="THM27" s="218"/>
      <c r="THN27" s="216"/>
      <c r="THO27" s="219"/>
      <c r="THP27" s="220"/>
      <c r="THQ27" s="220"/>
      <c r="THR27" s="220"/>
      <c r="THS27" s="220"/>
      <c r="THU27" s="216"/>
      <c r="THV27" s="217"/>
      <c r="THW27" s="218"/>
      <c r="THX27" s="218"/>
      <c r="THY27" s="218"/>
      <c r="THZ27" s="218"/>
      <c r="TIA27" s="218"/>
      <c r="TIB27" s="218"/>
      <c r="TIC27" s="218"/>
      <c r="TID27" s="218"/>
      <c r="TIE27" s="216"/>
      <c r="TIF27" s="219"/>
      <c r="TIG27" s="220"/>
      <c r="TIH27" s="220"/>
      <c r="TII27" s="220"/>
      <c r="TIJ27" s="220"/>
      <c r="TIL27" s="216"/>
      <c r="TIM27" s="217"/>
      <c r="TIN27" s="218"/>
      <c r="TIO27" s="218"/>
      <c r="TIP27" s="218"/>
      <c r="TIQ27" s="218"/>
      <c r="TIR27" s="218"/>
      <c r="TIS27" s="218"/>
      <c r="TIT27" s="218"/>
      <c r="TIU27" s="218"/>
      <c r="TIV27" s="216"/>
      <c r="TIW27" s="219"/>
      <c r="TIX27" s="220"/>
      <c r="TIY27" s="220"/>
      <c r="TIZ27" s="220"/>
      <c r="TJA27" s="220"/>
      <c r="TJC27" s="216"/>
      <c r="TJD27" s="217"/>
      <c r="TJE27" s="218"/>
      <c r="TJF27" s="218"/>
      <c r="TJG27" s="218"/>
      <c r="TJH27" s="218"/>
      <c r="TJI27" s="218"/>
      <c r="TJJ27" s="218"/>
      <c r="TJK27" s="218"/>
      <c r="TJL27" s="218"/>
      <c r="TJM27" s="216"/>
      <c r="TJN27" s="219"/>
      <c r="TJO27" s="220"/>
      <c r="TJP27" s="220"/>
      <c r="TJQ27" s="220"/>
      <c r="TJR27" s="220"/>
      <c r="TJT27" s="216"/>
      <c r="TJU27" s="217"/>
      <c r="TJV27" s="218"/>
      <c r="TJW27" s="218"/>
      <c r="TJX27" s="218"/>
      <c r="TJY27" s="218"/>
      <c r="TJZ27" s="218"/>
      <c r="TKA27" s="218"/>
      <c r="TKB27" s="218"/>
      <c r="TKC27" s="218"/>
      <c r="TKD27" s="216"/>
      <c r="TKE27" s="219"/>
      <c r="TKF27" s="220"/>
      <c r="TKG27" s="220"/>
      <c r="TKH27" s="220"/>
      <c r="TKI27" s="220"/>
      <c r="TKK27" s="216"/>
      <c r="TKL27" s="217"/>
      <c r="TKM27" s="218"/>
      <c r="TKN27" s="218"/>
      <c r="TKO27" s="218"/>
      <c r="TKP27" s="218"/>
      <c r="TKQ27" s="218"/>
      <c r="TKR27" s="218"/>
      <c r="TKS27" s="218"/>
      <c r="TKT27" s="218"/>
      <c r="TKU27" s="216"/>
      <c r="TKV27" s="219"/>
      <c r="TKW27" s="220"/>
      <c r="TKX27" s="220"/>
      <c r="TKY27" s="220"/>
      <c r="TKZ27" s="220"/>
      <c r="TLB27" s="216"/>
      <c r="TLC27" s="217"/>
      <c r="TLD27" s="218"/>
      <c r="TLE27" s="218"/>
      <c r="TLF27" s="218"/>
      <c r="TLG27" s="218"/>
      <c r="TLH27" s="218"/>
      <c r="TLI27" s="218"/>
      <c r="TLJ27" s="218"/>
      <c r="TLK27" s="218"/>
      <c r="TLL27" s="216"/>
      <c r="TLM27" s="219"/>
      <c r="TLN27" s="220"/>
      <c r="TLO27" s="220"/>
      <c r="TLP27" s="220"/>
      <c r="TLQ27" s="220"/>
      <c r="TLS27" s="216"/>
      <c r="TLT27" s="217"/>
      <c r="TLU27" s="218"/>
      <c r="TLV27" s="218"/>
      <c r="TLW27" s="218"/>
      <c r="TLX27" s="218"/>
      <c r="TLY27" s="218"/>
      <c r="TLZ27" s="218"/>
      <c r="TMA27" s="218"/>
      <c r="TMB27" s="218"/>
      <c r="TMC27" s="216"/>
      <c r="TMD27" s="219"/>
      <c r="TME27" s="220"/>
      <c r="TMF27" s="220"/>
      <c r="TMG27" s="220"/>
      <c r="TMH27" s="220"/>
      <c r="TMJ27" s="216"/>
      <c r="TMK27" s="217"/>
      <c r="TML27" s="218"/>
      <c r="TMM27" s="218"/>
      <c r="TMN27" s="218"/>
      <c r="TMO27" s="218"/>
      <c r="TMP27" s="218"/>
      <c r="TMQ27" s="218"/>
      <c r="TMR27" s="218"/>
      <c r="TMS27" s="218"/>
      <c r="TMT27" s="216"/>
      <c r="TMU27" s="219"/>
      <c r="TMV27" s="220"/>
      <c r="TMW27" s="220"/>
      <c r="TMX27" s="220"/>
      <c r="TMY27" s="220"/>
      <c r="TNA27" s="216"/>
      <c r="TNB27" s="217"/>
      <c r="TNC27" s="218"/>
      <c r="TND27" s="218"/>
      <c r="TNE27" s="218"/>
      <c r="TNF27" s="218"/>
      <c r="TNG27" s="218"/>
      <c r="TNH27" s="218"/>
      <c r="TNI27" s="218"/>
      <c r="TNJ27" s="218"/>
      <c r="TNK27" s="216"/>
      <c r="TNL27" s="219"/>
      <c r="TNM27" s="220"/>
      <c r="TNN27" s="220"/>
      <c r="TNO27" s="220"/>
      <c r="TNP27" s="220"/>
      <c r="TNR27" s="216"/>
      <c r="TNS27" s="217"/>
      <c r="TNT27" s="218"/>
      <c r="TNU27" s="218"/>
      <c r="TNV27" s="218"/>
      <c r="TNW27" s="218"/>
      <c r="TNX27" s="218"/>
      <c r="TNY27" s="218"/>
      <c r="TNZ27" s="218"/>
      <c r="TOA27" s="218"/>
      <c r="TOB27" s="216"/>
      <c r="TOC27" s="219"/>
      <c r="TOD27" s="220"/>
      <c r="TOE27" s="220"/>
      <c r="TOF27" s="220"/>
      <c r="TOG27" s="220"/>
      <c r="TOI27" s="216"/>
      <c r="TOJ27" s="217"/>
      <c r="TOK27" s="218"/>
      <c r="TOL27" s="218"/>
      <c r="TOM27" s="218"/>
      <c r="TON27" s="218"/>
      <c r="TOO27" s="218"/>
      <c r="TOP27" s="218"/>
      <c r="TOQ27" s="218"/>
      <c r="TOR27" s="218"/>
      <c r="TOS27" s="216"/>
      <c r="TOT27" s="219"/>
      <c r="TOU27" s="220"/>
      <c r="TOV27" s="220"/>
      <c r="TOW27" s="220"/>
      <c r="TOX27" s="220"/>
      <c r="TOZ27" s="216"/>
      <c r="TPA27" s="217"/>
      <c r="TPB27" s="218"/>
      <c r="TPC27" s="218"/>
      <c r="TPD27" s="218"/>
      <c r="TPE27" s="218"/>
      <c r="TPF27" s="218"/>
      <c r="TPG27" s="218"/>
      <c r="TPH27" s="218"/>
      <c r="TPI27" s="218"/>
      <c r="TPJ27" s="216"/>
      <c r="TPK27" s="219"/>
      <c r="TPL27" s="220"/>
      <c r="TPM27" s="220"/>
      <c r="TPN27" s="220"/>
      <c r="TPO27" s="220"/>
      <c r="TPQ27" s="216"/>
      <c r="TPR27" s="217"/>
      <c r="TPS27" s="218"/>
      <c r="TPT27" s="218"/>
      <c r="TPU27" s="218"/>
      <c r="TPV27" s="218"/>
      <c r="TPW27" s="218"/>
      <c r="TPX27" s="218"/>
      <c r="TPY27" s="218"/>
      <c r="TPZ27" s="218"/>
      <c r="TQA27" s="216"/>
      <c r="TQB27" s="219"/>
      <c r="TQC27" s="220"/>
      <c r="TQD27" s="220"/>
      <c r="TQE27" s="220"/>
      <c r="TQF27" s="220"/>
      <c r="TQH27" s="216"/>
      <c r="TQI27" s="217"/>
      <c r="TQJ27" s="218"/>
      <c r="TQK27" s="218"/>
      <c r="TQL27" s="218"/>
      <c r="TQM27" s="218"/>
      <c r="TQN27" s="218"/>
      <c r="TQO27" s="218"/>
      <c r="TQP27" s="218"/>
      <c r="TQQ27" s="218"/>
      <c r="TQR27" s="216"/>
      <c r="TQS27" s="219"/>
      <c r="TQT27" s="220"/>
      <c r="TQU27" s="220"/>
      <c r="TQV27" s="220"/>
      <c r="TQW27" s="220"/>
      <c r="TQY27" s="216"/>
      <c r="TQZ27" s="217"/>
      <c r="TRA27" s="218"/>
      <c r="TRB27" s="218"/>
      <c r="TRC27" s="218"/>
      <c r="TRD27" s="218"/>
      <c r="TRE27" s="218"/>
      <c r="TRF27" s="218"/>
      <c r="TRG27" s="218"/>
      <c r="TRH27" s="218"/>
      <c r="TRI27" s="216"/>
      <c r="TRJ27" s="219"/>
      <c r="TRK27" s="220"/>
      <c r="TRL27" s="220"/>
      <c r="TRM27" s="220"/>
      <c r="TRN27" s="220"/>
      <c r="TRP27" s="216"/>
      <c r="TRQ27" s="217"/>
      <c r="TRR27" s="218"/>
      <c r="TRS27" s="218"/>
      <c r="TRT27" s="218"/>
      <c r="TRU27" s="218"/>
      <c r="TRV27" s="218"/>
      <c r="TRW27" s="218"/>
      <c r="TRX27" s="218"/>
      <c r="TRY27" s="218"/>
      <c r="TRZ27" s="216"/>
      <c r="TSA27" s="219"/>
      <c r="TSB27" s="220"/>
      <c r="TSC27" s="220"/>
      <c r="TSD27" s="220"/>
      <c r="TSE27" s="220"/>
      <c r="TSG27" s="216"/>
      <c r="TSH27" s="217"/>
      <c r="TSI27" s="218"/>
      <c r="TSJ27" s="218"/>
      <c r="TSK27" s="218"/>
      <c r="TSL27" s="218"/>
      <c r="TSM27" s="218"/>
      <c r="TSN27" s="218"/>
      <c r="TSO27" s="218"/>
      <c r="TSP27" s="218"/>
      <c r="TSQ27" s="216"/>
      <c r="TSR27" s="219"/>
      <c r="TSS27" s="220"/>
      <c r="TST27" s="220"/>
      <c r="TSU27" s="220"/>
      <c r="TSV27" s="220"/>
      <c r="TSX27" s="216"/>
      <c r="TSY27" s="217"/>
      <c r="TSZ27" s="218"/>
      <c r="TTA27" s="218"/>
      <c r="TTB27" s="218"/>
      <c r="TTC27" s="218"/>
      <c r="TTD27" s="218"/>
      <c r="TTE27" s="218"/>
      <c r="TTF27" s="218"/>
      <c r="TTG27" s="218"/>
      <c r="TTH27" s="216"/>
      <c r="TTI27" s="219"/>
      <c r="TTJ27" s="220"/>
      <c r="TTK27" s="220"/>
      <c r="TTL27" s="220"/>
      <c r="TTM27" s="220"/>
      <c r="TTO27" s="216"/>
      <c r="TTP27" s="217"/>
      <c r="TTQ27" s="218"/>
      <c r="TTR27" s="218"/>
      <c r="TTS27" s="218"/>
      <c r="TTT27" s="218"/>
      <c r="TTU27" s="218"/>
      <c r="TTV27" s="218"/>
      <c r="TTW27" s="218"/>
      <c r="TTX27" s="218"/>
      <c r="TTY27" s="216"/>
      <c r="TTZ27" s="219"/>
      <c r="TUA27" s="220"/>
      <c r="TUB27" s="220"/>
      <c r="TUC27" s="220"/>
      <c r="TUD27" s="220"/>
      <c r="TUF27" s="216"/>
      <c r="TUG27" s="217"/>
      <c r="TUH27" s="218"/>
      <c r="TUI27" s="218"/>
      <c r="TUJ27" s="218"/>
      <c r="TUK27" s="218"/>
      <c r="TUL27" s="218"/>
      <c r="TUM27" s="218"/>
      <c r="TUN27" s="218"/>
      <c r="TUO27" s="218"/>
      <c r="TUP27" s="216"/>
      <c r="TUQ27" s="219"/>
      <c r="TUR27" s="220"/>
      <c r="TUS27" s="220"/>
      <c r="TUT27" s="220"/>
      <c r="TUU27" s="220"/>
      <c r="TUW27" s="216"/>
      <c r="TUX27" s="217"/>
      <c r="TUY27" s="218"/>
      <c r="TUZ27" s="218"/>
      <c r="TVA27" s="218"/>
      <c r="TVB27" s="218"/>
      <c r="TVC27" s="218"/>
      <c r="TVD27" s="218"/>
      <c r="TVE27" s="218"/>
      <c r="TVF27" s="218"/>
      <c r="TVG27" s="216"/>
      <c r="TVH27" s="219"/>
      <c r="TVI27" s="220"/>
      <c r="TVJ27" s="220"/>
      <c r="TVK27" s="220"/>
      <c r="TVL27" s="220"/>
      <c r="TVN27" s="216"/>
      <c r="TVO27" s="217"/>
      <c r="TVP27" s="218"/>
      <c r="TVQ27" s="218"/>
      <c r="TVR27" s="218"/>
      <c r="TVS27" s="218"/>
      <c r="TVT27" s="218"/>
      <c r="TVU27" s="218"/>
      <c r="TVV27" s="218"/>
      <c r="TVW27" s="218"/>
      <c r="TVX27" s="216"/>
      <c r="TVY27" s="219"/>
      <c r="TVZ27" s="220"/>
      <c r="TWA27" s="220"/>
      <c r="TWB27" s="220"/>
      <c r="TWC27" s="220"/>
      <c r="TWE27" s="216"/>
      <c r="TWF27" s="217"/>
      <c r="TWG27" s="218"/>
      <c r="TWH27" s="218"/>
      <c r="TWI27" s="218"/>
      <c r="TWJ27" s="218"/>
      <c r="TWK27" s="218"/>
      <c r="TWL27" s="218"/>
      <c r="TWM27" s="218"/>
      <c r="TWN27" s="218"/>
      <c r="TWO27" s="216"/>
      <c r="TWP27" s="219"/>
      <c r="TWQ27" s="220"/>
      <c r="TWR27" s="220"/>
      <c r="TWS27" s="220"/>
      <c r="TWT27" s="220"/>
      <c r="TWV27" s="216"/>
      <c r="TWW27" s="217"/>
      <c r="TWX27" s="218"/>
      <c r="TWY27" s="218"/>
      <c r="TWZ27" s="218"/>
      <c r="TXA27" s="218"/>
      <c r="TXB27" s="218"/>
      <c r="TXC27" s="218"/>
      <c r="TXD27" s="218"/>
      <c r="TXE27" s="218"/>
      <c r="TXF27" s="216"/>
      <c r="TXG27" s="219"/>
      <c r="TXH27" s="220"/>
      <c r="TXI27" s="220"/>
      <c r="TXJ27" s="220"/>
      <c r="TXK27" s="220"/>
      <c r="TXM27" s="216"/>
      <c r="TXN27" s="217"/>
      <c r="TXO27" s="218"/>
      <c r="TXP27" s="218"/>
      <c r="TXQ27" s="218"/>
      <c r="TXR27" s="218"/>
      <c r="TXS27" s="218"/>
      <c r="TXT27" s="218"/>
      <c r="TXU27" s="218"/>
      <c r="TXV27" s="218"/>
      <c r="TXW27" s="216"/>
      <c r="TXX27" s="219"/>
      <c r="TXY27" s="220"/>
      <c r="TXZ27" s="220"/>
      <c r="TYA27" s="220"/>
      <c r="TYB27" s="220"/>
      <c r="TYD27" s="216"/>
      <c r="TYE27" s="217"/>
      <c r="TYF27" s="218"/>
      <c r="TYG27" s="218"/>
      <c r="TYH27" s="218"/>
      <c r="TYI27" s="218"/>
      <c r="TYJ27" s="218"/>
      <c r="TYK27" s="218"/>
      <c r="TYL27" s="218"/>
      <c r="TYM27" s="218"/>
      <c r="TYN27" s="216"/>
      <c r="TYO27" s="219"/>
      <c r="TYP27" s="220"/>
      <c r="TYQ27" s="220"/>
      <c r="TYR27" s="220"/>
      <c r="TYS27" s="220"/>
      <c r="TYU27" s="216"/>
      <c r="TYV27" s="217"/>
      <c r="TYW27" s="218"/>
      <c r="TYX27" s="218"/>
      <c r="TYY27" s="218"/>
      <c r="TYZ27" s="218"/>
      <c r="TZA27" s="218"/>
      <c r="TZB27" s="218"/>
      <c r="TZC27" s="218"/>
      <c r="TZD27" s="218"/>
      <c r="TZE27" s="216"/>
      <c r="TZF27" s="219"/>
      <c r="TZG27" s="220"/>
      <c r="TZH27" s="220"/>
      <c r="TZI27" s="220"/>
      <c r="TZJ27" s="220"/>
      <c r="TZL27" s="216"/>
      <c r="TZM27" s="217"/>
      <c r="TZN27" s="218"/>
      <c r="TZO27" s="218"/>
      <c r="TZP27" s="218"/>
      <c r="TZQ27" s="218"/>
      <c r="TZR27" s="218"/>
      <c r="TZS27" s="218"/>
      <c r="TZT27" s="218"/>
      <c r="TZU27" s="218"/>
      <c r="TZV27" s="216"/>
      <c r="TZW27" s="219"/>
      <c r="TZX27" s="220"/>
      <c r="TZY27" s="220"/>
      <c r="TZZ27" s="220"/>
      <c r="UAA27" s="220"/>
      <c r="UAC27" s="216"/>
      <c r="UAD27" s="217"/>
      <c r="UAE27" s="218"/>
      <c r="UAF27" s="218"/>
      <c r="UAG27" s="218"/>
      <c r="UAH27" s="218"/>
      <c r="UAI27" s="218"/>
      <c r="UAJ27" s="218"/>
      <c r="UAK27" s="218"/>
      <c r="UAL27" s="218"/>
      <c r="UAM27" s="216"/>
      <c r="UAN27" s="219"/>
      <c r="UAO27" s="220"/>
      <c r="UAP27" s="220"/>
      <c r="UAQ27" s="220"/>
      <c r="UAR27" s="220"/>
      <c r="UAT27" s="216"/>
      <c r="UAU27" s="217"/>
      <c r="UAV27" s="218"/>
      <c r="UAW27" s="218"/>
      <c r="UAX27" s="218"/>
      <c r="UAY27" s="218"/>
      <c r="UAZ27" s="218"/>
      <c r="UBA27" s="218"/>
      <c r="UBB27" s="218"/>
      <c r="UBC27" s="218"/>
      <c r="UBD27" s="216"/>
      <c r="UBE27" s="219"/>
      <c r="UBF27" s="220"/>
      <c r="UBG27" s="220"/>
      <c r="UBH27" s="220"/>
      <c r="UBI27" s="220"/>
      <c r="UBK27" s="216"/>
      <c r="UBL27" s="217"/>
      <c r="UBM27" s="218"/>
      <c r="UBN27" s="218"/>
      <c r="UBO27" s="218"/>
      <c r="UBP27" s="218"/>
      <c r="UBQ27" s="218"/>
      <c r="UBR27" s="218"/>
      <c r="UBS27" s="218"/>
      <c r="UBT27" s="218"/>
      <c r="UBU27" s="216"/>
      <c r="UBV27" s="219"/>
      <c r="UBW27" s="220"/>
      <c r="UBX27" s="220"/>
      <c r="UBY27" s="220"/>
      <c r="UBZ27" s="220"/>
      <c r="UCB27" s="216"/>
      <c r="UCC27" s="217"/>
      <c r="UCD27" s="218"/>
      <c r="UCE27" s="218"/>
      <c r="UCF27" s="218"/>
      <c r="UCG27" s="218"/>
      <c r="UCH27" s="218"/>
      <c r="UCI27" s="218"/>
      <c r="UCJ27" s="218"/>
      <c r="UCK27" s="218"/>
      <c r="UCL27" s="216"/>
      <c r="UCM27" s="219"/>
      <c r="UCN27" s="220"/>
      <c r="UCO27" s="220"/>
      <c r="UCP27" s="220"/>
      <c r="UCQ27" s="220"/>
      <c r="UCS27" s="216"/>
      <c r="UCT27" s="217"/>
      <c r="UCU27" s="218"/>
      <c r="UCV27" s="218"/>
      <c r="UCW27" s="218"/>
      <c r="UCX27" s="218"/>
      <c r="UCY27" s="218"/>
      <c r="UCZ27" s="218"/>
      <c r="UDA27" s="218"/>
      <c r="UDB27" s="218"/>
      <c r="UDC27" s="216"/>
      <c r="UDD27" s="219"/>
      <c r="UDE27" s="220"/>
      <c r="UDF27" s="220"/>
      <c r="UDG27" s="220"/>
      <c r="UDH27" s="220"/>
      <c r="UDJ27" s="216"/>
      <c r="UDK27" s="217"/>
      <c r="UDL27" s="218"/>
      <c r="UDM27" s="218"/>
      <c r="UDN27" s="218"/>
      <c r="UDO27" s="218"/>
      <c r="UDP27" s="218"/>
      <c r="UDQ27" s="218"/>
      <c r="UDR27" s="218"/>
      <c r="UDS27" s="218"/>
      <c r="UDT27" s="216"/>
      <c r="UDU27" s="219"/>
      <c r="UDV27" s="220"/>
      <c r="UDW27" s="220"/>
      <c r="UDX27" s="220"/>
      <c r="UDY27" s="220"/>
      <c r="UEA27" s="216"/>
      <c r="UEB27" s="217"/>
      <c r="UEC27" s="218"/>
      <c r="UED27" s="218"/>
      <c r="UEE27" s="218"/>
      <c r="UEF27" s="218"/>
      <c r="UEG27" s="218"/>
      <c r="UEH27" s="218"/>
      <c r="UEI27" s="218"/>
      <c r="UEJ27" s="218"/>
      <c r="UEK27" s="216"/>
      <c r="UEL27" s="219"/>
      <c r="UEM27" s="220"/>
      <c r="UEN27" s="220"/>
      <c r="UEO27" s="220"/>
      <c r="UEP27" s="220"/>
      <c r="UER27" s="216"/>
      <c r="UES27" s="217"/>
      <c r="UET27" s="218"/>
      <c r="UEU27" s="218"/>
      <c r="UEV27" s="218"/>
      <c r="UEW27" s="218"/>
      <c r="UEX27" s="218"/>
      <c r="UEY27" s="218"/>
      <c r="UEZ27" s="218"/>
      <c r="UFA27" s="218"/>
      <c r="UFB27" s="216"/>
      <c r="UFC27" s="219"/>
      <c r="UFD27" s="220"/>
      <c r="UFE27" s="220"/>
      <c r="UFF27" s="220"/>
      <c r="UFG27" s="220"/>
      <c r="UFI27" s="216"/>
      <c r="UFJ27" s="217"/>
      <c r="UFK27" s="218"/>
      <c r="UFL27" s="218"/>
      <c r="UFM27" s="218"/>
      <c r="UFN27" s="218"/>
      <c r="UFO27" s="218"/>
      <c r="UFP27" s="218"/>
      <c r="UFQ27" s="218"/>
      <c r="UFR27" s="218"/>
      <c r="UFS27" s="216"/>
      <c r="UFT27" s="219"/>
      <c r="UFU27" s="220"/>
      <c r="UFV27" s="220"/>
      <c r="UFW27" s="220"/>
      <c r="UFX27" s="220"/>
      <c r="UFZ27" s="216"/>
      <c r="UGA27" s="217"/>
      <c r="UGB27" s="218"/>
      <c r="UGC27" s="218"/>
      <c r="UGD27" s="218"/>
      <c r="UGE27" s="218"/>
      <c r="UGF27" s="218"/>
      <c r="UGG27" s="218"/>
      <c r="UGH27" s="218"/>
      <c r="UGI27" s="218"/>
      <c r="UGJ27" s="216"/>
      <c r="UGK27" s="219"/>
      <c r="UGL27" s="220"/>
      <c r="UGM27" s="220"/>
      <c r="UGN27" s="220"/>
      <c r="UGO27" s="220"/>
      <c r="UGQ27" s="216"/>
      <c r="UGR27" s="217"/>
      <c r="UGS27" s="218"/>
      <c r="UGT27" s="218"/>
      <c r="UGU27" s="218"/>
      <c r="UGV27" s="218"/>
      <c r="UGW27" s="218"/>
      <c r="UGX27" s="218"/>
      <c r="UGY27" s="218"/>
      <c r="UGZ27" s="218"/>
      <c r="UHA27" s="216"/>
      <c r="UHB27" s="219"/>
      <c r="UHC27" s="220"/>
      <c r="UHD27" s="220"/>
      <c r="UHE27" s="220"/>
      <c r="UHF27" s="220"/>
      <c r="UHH27" s="216"/>
      <c r="UHI27" s="217"/>
      <c r="UHJ27" s="218"/>
      <c r="UHK27" s="218"/>
      <c r="UHL27" s="218"/>
      <c r="UHM27" s="218"/>
      <c r="UHN27" s="218"/>
      <c r="UHO27" s="218"/>
      <c r="UHP27" s="218"/>
      <c r="UHQ27" s="218"/>
      <c r="UHR27" s="216"/>
      <c r="UHS27" s="219"/>
      <c r="UHT27" s="220"/>
      <c r="UHU27" s="220"/>
      <c r="UHV27" s="220"/>
      <c r="UHW27" s="220"/>
      <c r="UHY27" s="216"/>
      <c r="UHZ27" s="217"/>
      <c r="UIA27" s="218"/>
      <c r="UIB27" s="218"/>
      <c r="UIC27" s="218"/>
      <c r="UID27" s="218"/>
      <c r="UIE27" s="218"/>
      <c r="UIF27" s="218"/>
      <c r="UIG27" s="218"/>
      <c r="UIH27" s="218"/>
      <c r="UII27" s="216"/>
      <c r="UIJ27" s="219"/>
      <c r="UIK27" s="220"/>
      <c r="UIL27" s="220"/>
      <c r="UIM27" s="220"/>
      <c r="UIN27" s="220"/>
      <c r="UIP27" s="216"/>
      <c r="UIQ27" s="217"/>
      <c r="UIR27" s="218"/>
      <c r="UIS27" s="218"/>
      <c r="UIT27" s="218"/>
      <c r="UIU27" s="218"/>
      <c r="UIV27" s="218"/>
      <c r="UIW27" s="218"/>
      <c r="UIX27" s="218"/>
      <c r="UIY27" s="218"/>
      <c r="UIZ27" s="216"/>
      <c r="UJA27" s="219"/>
      <c r="UJB27" s="220"/>
      <c r="UJC27" s="220"/>
      <c r="UJD27" s="220"/>
      <c r="UJE27" s="220"/>
      <c r="UJG27" s="216"/>
      <c r="UJH27" s="217"/>
      <c r="UJI27" s="218"/>
      <c r="UJJ27" s="218"/>
      <c r="UJK27" s="218"/>
      <c r="UJL27" s="218"/>
      <c r="UJM27" s="218"/>
      <c r="UJN27" s="218"/>
      <c r="UJO27" s="218"/>
      <c r="UJP27" s="218"/>
      <c r="UJQ27" s="216"/>
      <c r="UJR27" s="219"/>
      <c r="UJS27" s="220"/>
      <c r="UJT27" s="220"/>
      <c r="UJU27" s="220"/>
      <c r="UJV27" s="220"/>
      <c r="UJX27" s="216"/>
      <c r="UJY27" s="217"/>
      <c r="UJZ27" s="218"/>
      <c r="UKA27" s="218"/>
      <c r="UKB27" s="218"/>
      <c r="UKC27" s="218"/>
      <c r="UKD27" s="218"/>
      <c r="UKE27" s="218"/>
      <c r="UKF27" s="218"/>
      <c r="UKG27" s="218"/>
      <c r="UKH27" s="216"/>
      <c r="UKI27" s="219"/>
      <c r="UKJ27" s="220"/>
      <c r="UKK27" s="220"/>
      <c r="UKL27" s="220"/>
      <c r="UKM27" s="220"/>
      <c r="UKO27" s="216"/>
      <c r="UKP27" s="217"/>
      <c r="UKQ27" s="218"/>
      <c r="UKR27" s="218"/>
      <c r="UKS27" s="218"/>
      <c r="UKT27" s="218"/>
      <c r="UKU27" s="218"/>
      <c r="UKV27" s="218"/>
      <c r="UKW27" s="218"/>
      <c r="UKX27" s="218"/>
      <c r="UKY27" s="216"/>
      <c r="UKZ27" s="219"/>
      <c r="ULA27" s="220"/>
      <c r="ULB27" s="220"/>
      <c r="ULC27" s="220"/>
      <c r="ULD27" s="220"/>
      <c r="ULF27" s="216"/>
      <c r="ULG27" s="217"/>
      <c r="ULH27" s="218"/>
      <c r="ULI27" s="218"/>
      <c r="ULJ27" s="218"/>
      <c r="ULK27" s="218"/>
      <c r="ULL27" s="218"/>
      <c r="ULM27" s="218"/>
      <c r="ULN27" s="218"/>
      <c r="ULO27" s="218"/>
      <c r="ULP27" s="216"/>
      <c r="ULQ27" s="219"/>
      <c r="ULR27" s="220"/>
      <c r="ULS27" s="220"/>
      <c r="ULT27" s="220"/>
      <c r="ULU27" s="220"/>
      <c r="ULW27" s="216"/>
      <c r="ULX27" s="217"/>
      <c r="ULY27" s="218"/>
      <c r="ULZ27" s="218"/>
      <c r="UMA27" s="218"/>
      <c r="UMB27" s="218"/>
      <c r="UMC27" s="218"/>
      <c r="UMD27" s="218"/>
      <c r="UME27" s="218"/>
      <c r="UMF27" s="218"/>
      <c r="UMG27" s="216"/>
      <c r="UMH27" s="219"/>
      <c r="UMI27" s="220"/>
      <c r="UMJ27" s="220"/>
      <c r="UMK27" s="220"/>
      <c r="UML27" s="220"/>
      <c r="UMN27" s="216"/>
      <c r="UMO27" s="217"/>
      <c r="UMP27" s="218"/>
      <c r="UMQ27" s="218"/>
      <c r="UMR27" s="218"/>
      <c r="UMS27" s="218"/>
      <c r="UMT27" s="218"/>
      <c r="UMU27" s="218"/>
      <c r="UMV27" s="218"/>
      <c r="UMW27" s="218"/>
      <c r="UMX27" s="216"/>
      <c r="UMY27" s="219"/>
      <c r="UMZ27" s="220"/>
      <c r="UNA27" s="220"/>
      <c r="UNB27" s="220"/>
      <c r="UNC27" s="220"/>
      <c r="UNE27" s="216"/>
      <c r="UNF27" s="217"/>
      <c r="UNG27" s="218"/>
      <c r="UNH27" s="218"/>
      <c r="UNI27" s="218"/>
      <c r="UNJ27" s="218"/>
      <c r="UNK27" s="218"/>
      <c r="UNL27" s="218"/>
      <c r="UNM27" s="218"/>
      <c r="UNN27" s="218"/>
      <c r="UNO27" s="216"/>
      <c r="UNP27" s="219"/>
      <c r="UNQ27" s="220"/>
      <c r="UNR27" s="220"/>
      <c r="UNS27" s="220"/>
      <c r="UNT27" s="220"/>
      <c r="UNV27" s="216"/>
      <c r="UNW27" s="217"/>
      <c r="UNX27" s="218"/>
      <c r="UNY27" s="218"/>
      <c r="UNZ27" s="218"/>
      <c r="UOA27" s="218"/>
      <c r="UOB27" s="218"/>
      <c r="UOC27" s="218"/>
      <c r="UOD27" s="218"/>
      <c r="UOE27" s="218"/>
      <c r="UOF27" s="216"/>
      <c r="UOG27" s="219"/>
      <c r="UOH27" s="220"/>
      <c r="UOI27" s="220"/>
      <c r="UOJ27" s="220"/>
      <c r="UOK27" s="220"/>
      <c r="UOM27" s="216"/>
      <c r="UON27" s="217"/>
      <c r="UOO27" s="218"/>
      <c r="UOP27" s="218"/>
      <c r="UOQ27" s="218"/>
      <c r="UOR27" s="218"/>
      <c r="UOS27" s="218"/>
      <c r="UOT27" s="218"/>
      <c r="UOU27" s="218"/>
      <c r="UOV27" s="218"/>
      <c r="UOW27" s="216"/>
      <c r="UOX27" s="219"/>
      <c r="UOY27" s="220"/>
      <c r="UOZ27" s="220"/>
      <c r="UPA27" s="220"/>
      <c r="UPB27" s="220"/>
      <c r="UPD27" s="216"/>
      <c r="UPE27" s="217"/>
      <c r="UPF27" s="218"/>
      <c r="UPG27" s="218"/>
      <c r="UPH27" s="218"/>
      <c r="UPI27" s="218"/>
      <c r="UPJ27" s="218"/>
      <c r="UPK27" s="218"/>
      <c r="UPL27" s="218"/>
      <c r="UPM27" s="218"/>
      <c r="UPN27" s="216"/>
      <c r="UPO27" s="219"/>
      <c r="UPP27" s="220"/>
      <c r="UPQ27" s="220"/>
      <c r="UPR27" s="220"/>
      <c r="UPS27" s="220"/>
      <c r="UPU27" s="216"/>
      <c r="UPV27" s="217"/>
      <c r="UPW27" s="218"/>
      <c r="UPX27" s="218"/>
      <c r="UPY27" s="218"/>
      <c r="UPZ27" s="218"/>
      <c r="UQA27" s="218"/>
      <c r="UQB27" s="218"/>
      <c r="UQC27" s="218"/>
      <c r="UQD27" s="218"/>
      <c r="UQE27" s="216"/>
      <c r="UQF27" s="219"/>
      <c r="UQG27" s="220"/>
      <c r="UQH27" s="220"/>
      <c r="UQI27" s="220"/>
      <c r="UQJ27" s="220"/>
      <c r="UQL27" s="216"/>
      <c r="UQM27" s="217"/>
      <c r="UQN27" s="218"/>
      <c r="UQO27" s="218"/>
      <c r="UQP27" s="218"/>
      <c r="UQQ27" s="218"/>
      <c r="UQR27" s="218"/>
      <c r="UQS27" s="218"/>
      <c r="UQT27" s="218"/>
      <c r="UQU27" s="218"/>
      <c r="UQV27" s="216"/>
      <c r="UQW27" s="219"/>
      <c r="UQX27" s="220"/>
      <c r="UQY27" s="220"/>
      <c r="UQZ27" s="220"/>
      <c r="URA27" s="220"/>
      <c r="URC27" s="216"/>
      <c r="URD27" s="217"/>
      <c r="URE27" s="218"/>
      <c r="URF27" s="218"/>
      <c r="URG27" s="218"/>
      <c r="URH27" s="218"/>
      <c r="URI27" s="218"/>
      <c r="URJ27" s="218"/>
      <c r="URK27" s="218"/>
      <c r="URL27" s="218"/>
      <c r="URM27" s="216"/>
      <c r="URN27" s="219"/>
      <c r="URO27" s="220"/>
      <c r="URP27" s="220"/>
      <c r="URQ27" s="220"/>
      <c r="URR27" s="220"/>
      <c r="URT27" s="216"/>
      <c r="URU27" s="217"/>
      <c r="URV27" s="218"/>
      <c r="URW27" s="218"/>
      <c r="URX27" s="218"/>
      <c r="URY27" s="218"/>
      <c r="URZ27" s="218"/>
      <c r="USA27" s="218"/>
      <c r="USB27" s="218"/>
      <c r="USC27" s="218"/>
      <c r="USD27" s="216"/>
      <c r="USE27" s="219"/>
      <c r="USF27" s="220"/>
      <c r="USG27" s="220"/>
      <c r="USH27" s="220"/>
      <c r="USI27" s="220"/>
      <c r="USK27" s="216"/>
      <c r="USL27" s="217"/>
      <c r="USM27" s="218"/>
      <c r="USN27" s="218"/>
      <c r="USO27" s="218"/>
      <c r="USP27" s="218"/>
      <c r="USQ27" s="218"/>
      <c r="USR27" s="218"/>
      <c r="USS27" s="218"/>
      <c r="UST27" s="218"/>
      <c r="USU27" s="216"/>
      <c r="USV27" s="219"/>
      <c r="USW27" s="220"/>
      <c r="USX27" s="220"/>
      <c r="USY27" s="220"/>
      <c r="USZ27" s="220"/>
      <c r="UTB27" s="216"/>
      <c r="UTC27" s="217"/>
      <c r="UTD27" s="218"/>
      <c r="UTE27" s="218"/>
      <c r="UTF27" s="218"/>
      <c r="UTG27" s="218"/>
      <c r="UTH27" s="218"/>
      <c r="UTI27" s="218"/>
      <c r="UTJ27" s="218"/>
      <c r="UTK27" s="218"/>
      <c r="UTL27" s="216"/>
      <c r="UTM27" s="219"/>
      <c r="UTN27" s="220"/>
      <c r="UTO27" s="220"/>
      <c r="UTP27" s="220"/>
      <c r="UTQ27" s="220"/>
      <c r="UTS27" s="216"/>
      <c r="UTT27" s="217"/>
      <c r="UTU27" s="218"/>
      <c r="UTV27" s="218"/>
      <c r="UTW27" s="218"/>
      <c r="UTX27" s="218"/>
      <c r="UTY27" s="218"/>
      <c r="UTZ27" s="218"/>
      <c r="UUA27" s="218"/>
      <c r="UUB27" s="218"/>
      <c r="UUC27" s="216"/>
      <c r="UUD27" s="219"/>
      <c r="UUE27" s="220"/>
      <c r="UUF27" s="220"/>
      <c r="UUG27" s="220"/>
      <c r="UUH27" s="220"/>
      <c r="UUJ27" s="216"/>
      <c r="UUK27" s="217"/>
      <c r="UUL27" s="218"/>
      <c r="UUM27" s="218"/>
      <c r="UUN27" s="218"/>
      <c r="UUO27" s="218"/>
      <c r="UUP27" s="218"/>
      <c r="UUQ27" s="218"/>
      <c r="UUR27" s="218"/>
      <c r="UUS27" s="218"/>
      <c r="UUT27" s="216"/>
      <c r="UUU27" s="219"/>
      <c r="UUV27" s="220"/>
      <c r="UUW27" s="220"/>
      <c r="UUX27" s="220"/>
      <c r="UUY27" s="220"/>
      <c r="UVA27" s="216"/>
      <c r="UVB27" s="217"/>
      <c r="UVC27" s="218"/>
      <c r="UVD27" s="218"/>
      <c r="UVE27" s="218"/>
      <c r="UVF27" s="218"/>
      <c r="UVG27" s="218"/>
      <c r="UVH27" s="218"/>
      <c r="UVI27" s="218"/>
      <c r="UVJ27" s="218"/>
      <c r="UVK27" s="216"/>
      <c r="UVL27" s="219"/>
      <c r="UVM27" s="220"/>
      <c r="UVN27" s="220"/>
      <c r="UVO27" s="220"/>
      <c r="UVP27" s="220"/>
      <c r="UVR27" s="216"/>
      <c r="UVS27" s="217"/>
      <c r="UVT27" s="218"/>
      <c r="UVU27" s="218"/>
      <c r="UVV27" s="218"/>
      <c r="UVW27" s="218"/>
      <c r="UVX27" s="218"/>
      <c r="UVY27" s="218"/>
      <c r="UVZ27" s="218"/>
      <c r="UWA27" s="218"/>
      <c r="UWB27" s="216"/>
      <c r="UWC27" s="219"/>
      <c r="UWD27" s="220"/>
      <c r="UWE27" s="220"/>
      <c r="UWF27" s="220"/>
      <c r="UWG27" s="220"/>
      <c r="UWI27" s="216"/>
      <c r="UWJ27" s="217"/>
      <c r="UWK27" s="218"/>
      <c r="UWL27" s="218"/>
      <c r="UWM27" s="218"/>
      <c r="UWN27" s="218"/>
      <c r="UWO27" s="218"/>
      <c r="UWP27" s="218"/>
      <c r="UWQ27" s="218"/>
      <c r="UWR27" s="218"/>
      <c r="UWS27" s="216"/>
      <c r="UWT27" s="219"/>
      <c r="UWU27" s="220"/>
      <c r="UWV27" s="220"/>
      <c r="UWW27" s="220"/>
      <c r="UWX27" s="220"/>
      <c r="UWZ27" s="216"/>
      <c r="UXA27" s="217"/>
      <c r="UXB27" s="218"/>
      <c r="UXC27" s="218"/>
      <c r="UXD27" s="218"/>
      <c r="UXE27" s="218"/>
      <c r="UXF27" s="218"/>
      <c r="UXG27" s="218"/>
      <c r="UXH27" s="218"/>
      <c r="UXI27" s="218"/>
      <c r="UXJ27" s="216"/>
      <c r="UXK27" s="219"/>
      <c r="UXL27" s="220"/>
      <c r="UXM27" s="220"/>
      <c r="UXN27" s="220"/>
      <c r="UXO27" s="220"/>
      <c r="UXQ27" s="216"/>
      <c r="UXR27" s="217"/>
      <c r="UXS27" s="218"/>
      <c r="UXT27" s="218"/>
      <c r="UXU27" s="218"/>
      <c r="UXV27" s="218"/>
      <c r="UXW27" s="218"/>
      <c r="UXX27" s="218"/>
      <c r="UXY27" s="218"/>
      <c r="UXZ27" s="218"/>
      <c r="UYA27" s="216"/>
      <c r="UYB27" s="219"/>
      <c r="UYC27" s="220"/>
      <c r="UYD27" s="220"/>
      <c r="UYE27" s="220"/>
      <c r="UYF27" s="220"/>
      <c r="UYH27" s="216"/>
      <c r="UYI27" s="217"/>
      <c r="UYJ27" s="218"/>
      <c r="UYK27" s="218"/>
      <c r="UYL27" s="218"/>
      <c r="UYM27" s="218"/>
      <c r="UYN27" s="218"/>
      <c r="UYO27" s="218"/>
      <c r="UYP27" s="218"/>
      <c r="UYQ27" s="218"/>
      <c r="UYR27" s="216"/>
      <c r="UYS27" s="219"/>
      <c r="UYT27" s="220"/>
      <c r="UYU27" s="220"/>
      <c r="UYV27" s="220"/>
      <c r="UYW27" s="220"/>
      <c r="UYY27" s="216"/>
      <c r="UYZ27" s="217"/>
      <c r="UZA27" s="218"/>
      <c r="UZB27" s="218"/>
      <c r="UZC27" s="218"/>
      <c r="UZD27" s="218"/>
      <c r="UZE27" s="218"/>
      <c r="UZF27" s="218"/>
      <c r="UZG27" s="218"/>
      <c r="UZH27" s="218"/>
      <c r="UZI27" s="216"/>
      <c r="UZJ27" s="219"/>
      <c r="UZK27" s="220"/>
      <c r="UZL27" s="220"/>
      <c r="UZM27" s="220"/>
      <c r="UZN27" s="220"/>
      <c r="UZP27" s="216"/>
      <c r="UZQ27" s="217"/>
      <c r="UZR27" s="218"/>
      <c r="UZS27" s="218"/>
      <c r="UZT27" s="218"/>
      <c r="UZU27" s="218"/>
      <c r="UZV27" s="218"/>
      <c r="UZW27" s="218"/>
      <c r="UZX27" s="218"/>
      <c r="UZY27" s="218"/>
      <c r="UZZ27" s="216"/>
      <c r="VAA27" s="219"/>
      <c r="VAB27" s="220"/>
      <c r="VAC27" s="220"/>
      <c r="VAD27" s="220"/>
      <c r="VAE27" s="220"/>
      <c r="VAG27" s="216"/>
      <c r="VAH27" s="217"/>
      <c r="VAI27" s="218"/>
      <c r="VAJ27" s="218"/>
      <c r="VAK27" s="218"/>
      <c r="VAL27" s="218"/>
      <c r="VAM27" s="218"/>
      <c r="VAN27" s="218"/>
      <c r="VAO27" s="218"/>
      <c r="VAP27" s="218"/>
      <c r="VAQ27" s="216"/>
      <c r="VAR27" s="219"/>
      <c r="VAS27" s="220"/>
      <c r="VAT27" s="220"/>
      <c r="VAU27" s="220"/>
      <c r="VAV27" s="220"/>
      <c r="VAX27" s="216"/>
      <c r="VAY27" s="217"/>
      <c r="VAZ27" s="218"/>
      <c r="VBA27" s="218"/>
      <c r="VBB27" s="218"/>
      <c r="VBC27" s="218"/>
      <c r="VBD27" s="218"/>
      <c r="VBE27" s="218"/>
      <c r="VBF27" s="218"/>
      <c r="VBG27" s="218"/>
      <c r="VBH27" s="216"/>
      <c r="VBI27" s="219"/>
      <c r="VBJ27" s="220"/>
      <c r="VBK27" s="220"/>
      <c r="VBL27" s="220"/>
      <c r="VBM27" s="220"/>
      <c r="VBO27" s="216"/>
      <c r="VBP27" s="217"/>
      <c r="VBQ27" s="218"/>
      <c r="VBR27" s="218"/>
      <c r="VBS27" s="218"/>
      <c r="VBT27" s="218"/>
      <c r="VBU27" s="218"/>
      <c r="VBV27" s="218"/>
      <c r="VBW27" s="218"/>
      <c r="VBX27" s="218"/>
      <c r="VBY27" s="216"/>
      <c r="VBZ27" s="219"/>
      <c r="VCA27" s="220"/>
      <c r="VCB27" s="220"/>
      <c r="VCC27" s="220"/>
      <c r="VCD27" s="220"/>
      <c r="VCF27" s="216"/>
      <c r="VCG27" s="217"/>
      <c r="VCH27" s="218"/>
      <c r="VCI27" s="218"/>
      <c r="VCJ27" s="218"/>
      <c r="VCK27" s="218"/>
      <c r="VCL27" s="218"/>
      <c r="VCM27" s="218"/>
      <c r="VCN27" s="218"/>
      <c r="VCO27" s="218"/>
      <c r="VCP27" s="216"/>
      <c r="VCQ27" s="219"/>
      <c r="VCR27" s="220"/>
      <c r="VCS27" s="220"/>
      <c r="VCT27" s="220"/>
      <c r="VCU27" s="220"/>
      <c r="VCW27" s="216"/>
      <c r="VCX27" s="217"/>
      <c r="VCY27" s="218"/>
      <c r="VCZ27" s="218"/>
      <c r="VDA27" s="218"/>
      <c r="VDB27" s="218"/>
      <c r="VDC27" s="218"/>
      <c r="VDD27" s="218"/>
      <c r="VDE27" s="218"/>
      <c r="VDF27" s="218"/>
      <c r="VDG27" s="216"/>
      <c r="VDH27" s="219"/>
      <c r="VDI27" s="220"/>
      <c r="VDJ27" s="220"/>
      <c r="VDK27" s="220"/>
      <c r="VDL27" s="220"/>
      <c r="VDN27" s="216"/>
      <c r="VDO27" s="217"/>
      <c r="VDP27" s="218"/>
      <c r="VDQ27" s="218"/>
      <c r="VDR27" s="218"/>
      <c r="VDS27" s="218"/>
      <c r="VDT27" s="218"/>
      <c r="VDU27" s="218"/>
      <c r="VDV27" s="218"/>
      <c r="VDW27" s="218"/>
      <c r="VDX27" s="216"/>
      <c r="VDY27" s="219"/>
      <c r="VDZ27" s="220"/>
      <c r="VEA27" s="220"/>
      <c r="VEB27" s="220"/>
      <c r="VEC27" s="220"/>
      <c r="VEE27" s="216"/>
      <c r="VEF27" s="217"/>
      <c r="VEG27" s="218"/>
      <c r="VEH27" s="218"/>
      <c r="VEI27" s="218"/>
      <c r="VEJ27" s="218"/>
      <c r="VEK27" s="218"/>
      <c r="VEL27" s="218"/>
      <c r="VEM27" s="218"/>
      <c r="VEN27" s="218"/>
      <c r="VEO27" s="216"/>
      <c r="VEP27" s="219"/>
      <c r="VEQ27" s="220"/>
      <c r="VER27" s="220"/>
      <c r="VES27" s="220"/>
      <c r="VET27" s="220"/>
      <c r="VEV27" s="216"/>
      <c r="VEW27" s="217"/>
      <c r="VEX27" s="218"/>
      <c r="VEY27" s="218"/>
      <c r="VEZ27" s="218"/>
      <c r="VFA27" s="218"/>
      <c r="VFB27" s="218"/>
      <c r="VFC27" s="218"/>
      <c r="VFD27" s="218"/>
      <c r="VFE27" s="218"/>
      <c r="VFF27" s="216"/>
      <c r="VFG27" s="219"/>
      <c r="VFH27" s="220"/>
      <c r="VFI27" s="220"/>
      <c r="VFJ27" s="220"/>
      <c r="VFK27" s="220"/>
      <c r="VFM27" s="216"/>
      <c r="VFN27" s="217"/>
      <c r="VFO27" s="218"/>
      <c r="VFP27" s="218"/>
      <c r="VFQ27" s="218"/>
      <c r="VFR27" s="218"/>
      <c r="VFS27" s="218"/>
      <c r="VFT27" s="218"/>
      <c r="VFU27" s="218"/>
      <c r="VFV27" s="218"/>
      <c r="VFW27" s="216"/>
      <c r="VFX27" s="219"/>
      <c r="VFY27" s="220"/>
      <c r="VFZ27" s="220"/>
      <c r="VGA27" s="220"/>
      <c r="VGB27" s="220"/>
      <c r="VGD27" s="216"/>
      <c r="VGE27" s="217"/>
      <c r="VGF27" s="218"/>
      <c r="VGG27" s="218"/>
      <c r="VGH27" s="218"/>
      <c r="VGI27" s="218"/>
      <c r="VGJ27" s="218"/>
      <c r="VGK27" s="218"/>
      <c r="VGL27" s="218"/>
      <c r="VGM27" s="218"/>
      <c r="VGN27" s="216"/>
      <c r="VGO27" s="219"/>
      <c r="VGP27" s="220"/>
      <c r="VGQ27" s="220"/>
      <c r="VGR27" s="220"/>
      <c r="VGS27" s="220"/>
      <c r="VGU27" s="216"/>
      <c r="VGV27" s="217"/>
      <c r="VGW27" s="218"/>
      <c r="VGX27" s="218"/>
      <c r="VGY27" s="218"/>
      <c r="VGZ27" s="218"/>
      <c r="VHA27" s="218"/>
      <c r="VHB27" s="218"/>
      <c r="VHC27" s="218"/>
      <c r="VHD27" s="218"/>
      <c r="VHE27" s="216"/>
      <c r="VHF27" s="219"/>
      <c r="VHG27" s="220"/>
      <c r="VHH27" s="220"/>
      <c r="VHI27" s="220"/>
      <c r="VHJ27" s="220"/>
      <c r="VHL27" s="216"/>
      <c r="VHM27" s="217"/>
      <c r="VHN27" s="218"/>
      <c r="VHO27" s="218"/>
      <c r="VHP27" s="218"/>
      <c r="VHQ27" s="218"/>
      <c r="VHR27" s="218"/>
      <c r="VHS27" s="218"/>
      <c r="VHT27" s="218"/>
      <c r="VHU27" s="218"/>
      <c r="VHV27" s="216"/>
      <c r="VHW27" s="219"/>
      <c r="VHX27" s="220"/>
      <c r="VHY27" s="220"/>
      <c r="VHZ27" s="220"/>
      <c r="VIA27" s="220"/>
      <c r="VIC27" s="216"/>
      <c r="VID27" s="217"/>
      <c r="VIE27" s="218"/>
      <c r="VIF27" s="218"/>
      <c r="VIG27" s="218"/>
      <c r="VIH27" s="218"/>
      <c r="VII27" s="218"/>
      <c r="VIJ27" s="218"/>
      <c r="VIK27" s="218"/>
      <c r="VIL27" s="218"/>
      <c r="VIM27" s="216"/>
      <c r="VIN27" s="219"/>
      <c r="VIO27" s="220"/>
      <c r="VIP27" s="220"/>
      <c r="VIQ27" s="220"/>
      <c r="VIR27" s="220"/>
      <c r="VIT27" s="216"/>
      <c r="VIU27" s="217"/>
      <c r="VIV27" s="218"/>
      <c r="VIW27" s="218"/>
      <c r="VIX27" s="218"/>
      <c r="VIY27" s="218"/>
      <c r="VIZ27" s="218"/>
      <c r="VJA27" s="218"/>
      <c r="VJB27" s="218"/>
      <c r="VJC27" s="218"/>
      <c r="VJD27" s="216"/>
      <c r="VJE27" s="219"/>
      <c r="VJF27" s="220"/>
      <c r="VJG27" s="220"/>
      <c r="VJH27" s="220"/>
      <c r="VJI27" s="220"/>
      <c r="VJK27" s="216"/>
      <c r="VJL27" s="217"/>
      <c r="VJM27" s="218"/>
      <c r="VJN27" s="218"/>
      <c r="VJO27" s="218"/>
      <c r="VJP27" s="218"/>
      <c r="VJQ27" s="218"/>
      <c r="VJR27" s="218"/>
      <c r="VJS27" s="218"/>
      <c r="VJT27" s="218"/>
      <c r="VJU27" s="216"/>
      <c r="VJV27" s="219"/>
      <c r="VJW27" s="220"/>
      <c r="VJX27" s="220"/>
      <c r="VJY27" s="220"/>
      <c r="VJZ27" s="220"/>
      <c r="VKB27" s="216"/>
      <c r="VKC27" s="217"/>
      <c r="VKD27" s="218"/>
      <c r="VKE27" s="218"/>
      <c r="VKF27" s="218"/>
      <c r="VKG27" s="218"/>
      <c r="VKH27" s="218"/>
      <c r="VKI27" s="218"/>
      <c r="VKJ27" s="218"/>
      <c r="VKK27" s="218"/>
      <c r="VKL27" s="216"/>
      <c r="VKM27" s="219"/>
      <c r="VKN27" s="220"/>
      <c r="VKO27" s="220"/>
      <c r="VKP27" s="220"/>
      <c r="VKQ27" s="220"/>
      <c r="VKS27" s="216"/>
      <c r="VKT27" s="217"/>
      <c r="VKU27" s="218"/>
      <c r="VKV27" s="218"/>
      <c r="VKW27" s="218"/>
      <c r="VKX27" s="218"/>
      <c r="VKY27" s="218"/>
      <c r="VKZ27" s="218"/>
      <c r="VLA27" s="218"/>
      <c r="VLB27" s="218"/>
      <c r="VLC27" s="216"/>
      <c r="VLD27" s="219"/>
      <c r="VLE27" s="220"/>
      <c r="VLF27" s="220"/>
      <c r="VLG27" s="220"/>
      <c r="VLH27" s="220"/>
      <c r="VLJ27" s="216"/>
      <c r="VLK27" s="217"/>
      <c r="VLL27" s="218"/>
      <c r="VLM27" s="218"/>
      <c r="VLN27" s="218"/>
      <c r="VLO27" s="218"/>
      <c r="VLP27" s="218"/>
      <c r="VLQ27" s="218"/>
      <c r="VLR27" s="218"/>
      <c r="VLS27" s="218"/>
      <c r="VLT27" s="216"/>
      <c r="VLU27" s="219"/>
      <c r="VLV27" s="220"/>
      <c r="VLW27" s="220"/>
      <c r="VLX27" s="220"/>
      <c r="VLY27" s="220"/>
      <c r="VMA27" s="216"/>
      <c r="VMB27" s="217"/>
      <c r="VMC27" s="218"/>
      <c r="VMD27" s="218"/>
      <c r="VME27" s="218"/>
      <c r="VMF27" s="218"/>
      <c r="VMG27" s="218"/>
      <c r="VMH27" s="218"/>
      <c r="VMI27" s="218"/>
      <c r="VMJ27" s="218"/>
      <c r="VMK27" s="216"/>
      <c r="VML27" s="219"/>
      <c r="VMM27" s="220"/>
      <c r="VMN27" s="220"/>
      <c r="VMO27" s="220"/>
      <c r="VMP27" s="220"/>
      <c r="VMR27" s="216"/>
      <c r="VMS27" s="217"/>
      <c r="VMT27" s="218"/>
      <c r="VMU27" s="218"/>
      <c r="VMV27" s="218"/>
      <c r="VMW27" s="218"/>
      <c r="VMX27" s="218"/>
      <c r="VMY27" s="218"/>
      <c r="VMZ27" s="218"/>
      <c r="VNA27" s="218"/>
      <c r="VNB27" s="216"/>
      <c r="VNC27" s="219"/>
      <c r="VND27" s="220"/>
      <c r="VNE27" s="220"/>
      <c r="VNF27" s="220"/>
      <c r="VNG27" s="220"/>
      <c r="VNI27" s="216"/>
      <c r="VNJ27" s="217"/>
      <c r="VNK27" s="218"/>
      <c r="VNL27" s="218"/>
      <c r="VNM27" s="218"/>
      <c r="VNN27" s="218"/>
      <c r="VNO27" s="218"/>
      <c r="VNP27" s="218"/>
      <c r="VNQ27" s="218"/>
      <c r="VNR27" s="218"/>
      <c r="VNS27" s="216"/>
      <c r="VNT27" s="219"/>
      <c r="VNU27" s="220"/>
      <c r="VNV27" s="220"/>
      <c r="VNW27" s="220"/>
      <c r="VNX27" s="220"/>
      <c r="VNZ27" s="216"/>
      <c r="VOA27" s="217"/>
      <c r="VOB27" s="218"/>
      <c r="VOC27" s="218"/>
      <c r="VOD27" s="218"/>
      <c r="VOE27" s="218"/>
      <c r="VOF27" s="218"/>
      <c r="VOG27" s="218"/>
      <c r="VOH27" s="218"/>
      <c r="VOI27" s="218"/>
      <c r="VOJ27" s="216"/>
      <c r="VOK27" s="219"/>
      <c r="VOL27" s="220"/>
      <c r="VOM27" s="220"/>
      <c r="VON27" s="220"/>
      <c r="VOO27" s="220"/>
      <c r="VOQ27" s="216"/>
      <c r="VOR27" s="217"/>
      <c r="VOS27" s="218"/>
      <c r="VOT27" s="218"/>
      <c r="VOU27" s="218"/>
      <c r="VOV27" s="218"/>
      <c r="VOW27" s="218"/>
      <c r="VOX27" s="218"/>
      <c r="VOY27" s="218"/>
      <c r="VOZ27" s="218"/>
      <c r="VPA27" s="216"/>
      <c r="VPB27" s="219"/>
      <c r="VPC27" s="220"/>
      <c r="VPD27" s="220"/>
      <c r="VPE27" s="220"/>
      <c r="VPF27" s="220"/>
      <c r="VPH27" s="216"/>
      <c r="VPI27" s="217"/>
      <c r="VPJ27" s="218"/>
      <c r="VPK27" s="218"/>
      <c r="VPL27" s="218"/>
      <c r="VPM27" s="218"/>
      <c r="VPN27" s="218"/>
      <c r="VPO27" s="218"/>
      <c r="VPP27" s="218"/>
      <c r="VPQ27" s="218"/>
      <c r="VPR27" s="216"/>
      <c r="VPS27" s="219"/>
      <c r="VPT27" s="220"/>
      <c r="VPU27" s="220"/>
      <c r="VPV27" s="220"/>
      <c r="VPW27" s="220"/>
      <c r="VPY27" s="216"/>
      <c r="VPZ27" s="217"/>
      <c r="VQA27" s="218"/>
      <c r="VQB27" s="218"/>
      <c r="VQC27" s="218"/>
      <c r="VQD27" s="218"/>
      <c r="VQE27" s="218"/>
      <c r="VQF27" s="218"/>
      <c r="VQG27" s="218"/>
      <c r="VQH27" s="218"/>
      <c r="VQI27" s="216"/>
      <c r="VQJ27" s="219"/>
      <c r="VQK27" s="220"/>
      <c r="VQL27" s="220"/>
      <c r="VQM27" s="220"/>
      <c r="VQN27" s="220"/>
      <c r="VQP27" s="216"/>
      <c r="VQQ27" s="217"/>
      <c r="VQR27" s="218"/>
      <c r="VQS27" s="218"/>
      <c r="VQT27" s="218"/>
      <c r="VQU27" s="218"/>
      <c r="VQV27" s="218"/>
      <c r="VQW27" s="218"/>
      <c r="VQX27" s="218"/>
      <c r="VQY27" s="218"/>
      <c r="VQZ27" s="216"/>
      <c r="VRA27" s="219"/>
      <c r="VRB27" s="220"/>
      <c r="VRC27" s="220"/>
      <c r="VRD27" s="220"/>
      <c r="VRE27" s="220"/>
      <c r="VRG27" s="216"/>
      <c r="VRH27" s="217"/>
      <c r="VRI27" s="218"/>
      <c r="VRJ27" s="218"/>
      <c r="VRK27" s="218"/>
      <c r="VRL27" s="218"/>
      <c r="VRM27" s="218"/>
      <c r="VRN27" s="218"/>
      <c r="VRO27" s="218"/>
      <c r="VRP27" s="218"/>
      <c r="VRQ27" s="216"/>
      <c r="VRR27" s="219"/>
      <c r="VRS27" s="220"/>
      <c r="VRT27" s="220"/>
      <c r="VRU27" s="220"/>
      <c r="VRV27" s="220"/>
      <c r="VRX27" s="216"/>
      <c r="VRY27" s="217"/>
      <c r="VRZ27" s="218"/>
      <c r="VSA27" s="218"/>
      <c r="VSB27" s="218"/>
      <c r="VSC27" s="218"/>
      <c r="VSD27" s="218"/>
      <c r="VSE27" s="218"/>
      <c r="VSF27" s="218"/>
      <c r="VSG27" s="218"/>
      <c r="VSH27" s="216"/>
      <c r="VSI27" s="219"/>
      <c r="VSJ27" s="220"/>
      <c r="VSK27" s="220"/>
      <c r="VSL27" s="220"/>
      <c r="VSM27" s="220"/>
      <c r="VSO27" s="216"/>
      <c r="VSP27" s="217"/>
      <c r="VSQ27" s="218"/>
      <c r="VSR27" s="218"/>
      <c r="VSS27" s="218"/>
      <c r="VST27" s="218"/>
      <c r="VSU27" s="218"/>
      <c r="VSV27" s="218"/>
      <c r="VSW27" s="218"/>
      <c r="VSX27" s="218"/>
      <c r="VSY27" s="216"/>
      <c r="VSZ27" s="219"/>
      <c r="VTA27" s="220"/>
      <c r="VTB27" s="220"/>
      <c r="VTC27" s="220"/>
      <c r="VTD27" s="220"/>
      <c r="VTF27" s="216"/>
      <c r="VTG27" s="217"/>
      <c r="VTH27" s="218"/>
      <c r="VTI27" s="218"/>
      <c r="VTJ27" s="218"/>
      <c r="VTK27" s="218"/>
      <c r="VTL27" s="218"/>
      <c r="VTM27" s="218"/>
      <c r="VTN27" s="218"/>
      <c r="VTO27" s="218"/>
      <c r="VTP27" s="216"/>
      <c r="VTQ27" s="219"/>
      <c r="VTR27" s="220"/>
      <c r="VTS27" s="220"/>
      <c r="VTT27" s="220"/>
      <c r="VTU27" s="220"/>
      <c r="VTW27" s="216"/>
      <c r="VTX27" s="217"/>
      <c r="VTY27" s="218"/>
      <c r="VTZ27" s="218"/>
      <c r="VUA27" s="218"/>
      <c r="VUB27" s="218"/>
      <c r="VUC27" s="218"/>
      <c r="VUD27" s="218"/>
      <c r="VUE27" s="218"/>
      <c r="VUF27" s="218"/>
      <c r="VUG27" s="216"/>
      <c r="VUH27" s="219"/>
      <c r="VUI27" s="220"/>
      <c r="VUJ27" s="220"/>
      <c r="VUK27" s="220"/>
      <c r="VUL27" s="220"/>
      <c r="VUN27" s="216"/>
      <c r="VUO27" s="217"/>
      <c r="VUP27" s="218"/>
      <c r="VUQ27" s="218"/>
      <c r="VUR27" s="218"/>
      <c r="VUS27" s="218"/>
      <c r="VUT27" s="218"/>
      <c r="VUU27" s="218"/>
      <c r="VUV27" s="218"/>
      <c r="VUW27" s="218"/>
      <c r="VUX27" s="216"/>
      <c r="VUY27" s="219"/>
      <c r="VUZ27" s="220"/>
      <c r="VVA27" s="220"/>
      <c r="VVB27" s="220"/>
      <c r="VVC27" s="220"/>
      <c r="VVE27" s="216"/>
      <c r="VVF27" s="217"/>
      <c r="VVG27" s="218"/>
      <c r="VVH27" s="218"/>
      <c r="VVI27" s="218"/>
      <c r="VVJ27" s="218"/>
      <c r="VVK27" s="218"/>
      <c r="VVL27" s="218"/>
      <c r="VVM27" s="218"/>
      <c r="VVN27" s="218"/>
      <c r="VVO27" s="216"/>
      <c r="VVP27" s="219"/>
      <c r="VVQ27" s="220"/>
      <c r="VVR27" s="220"/>
      <c r="VVS27" s="220"/>
      <c r="VVT27" s="220"/>
      <c r="VVV27" s="216"/>
      <c r="VVW27" s="217"/>
      <c r="VVX27" s="218"/>
      <c r="VVY27" s="218"/>
      <c r="VVZ27" s="218"/>
      <c r="VWA27" s="218"/>
      <c r="VWB27" s="218"/>
      <c r="VWC27" s="218"/>
      <c r="VWD27" s="218"/>
      <c r="VWE27" s="218"/>
      <c r="VWF27" s="216"/>
      <c r="VWG27" s="219"/>
      <c r="VWH27" s="220"/>
      <c r="VWI27" s="220"/>
      <c r="VWJ27" s="220"/>
      <c r="VWK27" s="220"/>
      <c r="VWM27" s="216"/>
      <c r="VWN27" s="217"/>
      <c r="VWO27" s="218"/>
      <c r="VWP27" s="218"/>
      <c r="VWQ27" s="218"/>
      <c r="VWR27" s="218"/>
      <c r="VWS27" s="218"/>
      <c r="VWT27" s="218"/>
      <c r="VWU27" s="218"/>
      <c r="VWV27" s="218"/>
      <c r="VWW27" s="216"/>
      <c r="VWX27" s="219"/>
      <c r="VWY27" s="220"/>
      <c r="VWZ27" s="220"/>
      <c r="VXA27" s="220"/>
      <c r="VXB27" s="220"/>
      <c r="VXD27" s="216"/>
      <c r="VXE27" s="217"/>
      <c r="VXF27" s="218"/>
      <c r="VXG27" s="218"/>
      <c r="VXH27" s="218"/>
      <c r="VXI27" s="218"/>
      <c r="VXJ27" s="218"/>
      <c r="VXK27" s="218"/>
      <c r="VXL27" s="218"/>
      <c r="VXM27" s="218"/>
      <c r="VXN27" s="216"/>
      <c r="VXO27" s="219"/>
      <c r="VXP27" s="220"/>
      <c r="VXQ27" s="220"/>
      <c r="VXR27" s="220"/>
      <c r="VXS27" s="220"/>
      <c r="VXU27" s="216"/>
      <c r="VXV27" s="217"/>
      <c r="VXW27" s="218"/>
      <c r="VXX27" s="218"/>
      <c r="VXY27" s="218"/>
      <c r="VXZ27" s="218"/>
      <c r="VYA27" s="218"/>
      <c r="VYB27" s="218"/>
      <c r="VYC27" s="218"/>
      <c r="VYD27" s="218"/>
      <c r="VYE27" s="216"/>
      <c r="VYF27" s="219"/>
      <c r="VYG27" s="220"/>
      <c r="VYH27" s="220"/>
      <c r="VYI27" s="220"/>
      <c r="VYJ27" s="220"/>
      <c r="VYL27" s="216"/>
      <c r="VYM27" s="217"/>
      <c r="VYN27" s="218"/>
      <c r="VYO27" s="218"/>
      <c r="VYP27" s="218"/>
      <c r="VYQ27" s="218"/>
      <c r="VYR27" s="218"/>
      <c r="VYS27" s="218"/>
      <c r="VYT27" s="218"/>
      <c r="VYU27" s="218"/>
      <c r="VYV27" s="216"/>
      <c r="VYW27" s="219"/>
      <c r="VYX27" s="220"/>
      <c r="VYY27" s="220"/>
      <c r="VYZ27" s="220"/>
      <c r="VZA27" s="220"/>
      <c r="VZC27" s="216"/>
      <c r="VZD27" s="217"/>
      <c r="VZE27" s="218"/>
      <c r="VZF27" s="218"/>
      <c r="VZG27" s="218"/>
      <c r="VZH27" s="218"/>
      <c r="VZI27" s="218"/>
      <c r="VZJ27" s="218"/>
      <c r="VZK27" s="218"/>
      <c r="VZL27" s="218"/>
      <c r="VZM27" s="216"/>
      <c r="VZN27" s="219"/>
      <c r="VZO27" s="220"/>
      <c r="VZP27" s="220"/>
      <c r="VZQ27" s="220"/>
      <c r="VZR27" s="220"/>
      <c r="VZT27" s="216"/>
      <c r="VZU27" s="217"/>
      <c r="VZV27" s="218"/>
      <c r="VZW27" s="218"/>
      <c r="VZX27" s="218"/>
      <c r="VZY27" s="218"/>
      <c r="VZZ27" s="218"/>
      <c r="WAA27" s="218"/>
      <c r="WAB27" s="218"/>
      <c r="WAC27" s="218"/>
      <c r="WAD27" s="216"/>
      <c r="WAE27" s="219"/>
      <c r="WAF27" s="220"/>
      <c r="WAG27" s="220"/>
      <c r="WAH27" s="220"/>
      <c r="WAI27" s="220"/>
      <c r="WAK27" s="216"/>
      <c r="WAL27" s="217"/>
      <c r="WAM27" s="218"/>
      <c r="WAN27" s="218"/>
      <c r="WAO27" s="218"/>
      <c r="WAP27" s="218"/>
      <c r="WAQ27" s="218"/>
      <c r="WAR27" s="218"/>
      <c r="WAS27" s="218"/>
      <c r="WAT27" s="218"/>
      <c r="WAU27" s="216"/>
      <c r="WAV27" s="219"/>
      <c r="WAW27" s="220"/>
      <c r="WAX27" s="220"/>
      <c r="WAY27" s="220"/>
      <c r="WAZ27" s="220"/>
      <c r="WBB27" s="216"/>
      <c r="WBC27" s="217"/>
      <c r="WBD27" s="218"/>
      <c r="WBE27" s="218"/>
      <c r="WBF27" s="218"/>
      <c r="WBG27" s="218"/>
      <c r="WBH27" s="218"/>
      <c r="WBI27" s="218"/>
      <c r="WBJ27" s="218"/>
      <c r="WBK27" s="218"/>
      <c r="WBL27" s="216"/>
      <c r="WBM27" s="219"/>
      <c r="WBN27" s="220"/>
      <c r="WBO27" s="220"/>
      <c r="WBP27" s="220"/>
      <c r="WBQ27" s="220"/>
      <c r="WBS27" s="216"/>
      <c r="WBT27" s="217"/>
      <c r="WBU27" s="218"/>
      <c r="WBV27" s="218"/>
      <c r="WBW27" s="218"/>
      <c r="WBX27" s="218"/>
      <c r="WBY27" s="218"/>
      <c r="WBZ27" s="218"/>
      <c r="WCA27" s="218"/>
      <c r="WCB27" s="218"/>
      <c r="WCC27" s="216"/>
      <c r="WCD27" s="219"/>
      <c r="WCE27" s="220"/>
      <c r="WCF27" s="220"/>
      <c r="WCG27" s="220"/>
      <c r="WCH27" s="220"/>
      <c r="WCJ27" s="216"/>
      <c r="WCK27" s="217"/>
      <c r="WCL27" s="218"/>
      <c r="WCM27" s="218"/>
      <c r="WCN27" s="218"/>
      <c r="WCO27" s="218"/>
      <c r="WCP27" s="218"/>
      <c r="WCQ27" s="218"/>
      <c r="WCR27" s="218"/>
      <c r="WCS27" s="218"/>
      <c r="WCT27" s="216"/>
      <c r="WCU27" s="219"/>
      <c r="WCV27" s="220"/>
      <c r="WCW27" s="220"/>
      <c r="WCX27" s="220"/>
      <c r="WCY27" s="220"/>
      <c r="WDA27" s="216"/>
      <c r="WDB27" s="217"/>
      <c r="WDC27" s="218"/>
      <c r="WDD27" s="218"/>
      <c r="WDE27" s="218"/>
      <c r="WDF27" s="218"/>
      <c r="WDG27" s="218"/>
      <c r="WDH27" s="218"/>
      <c r="WDI27" s="218"/>
      <c r="WDJ27" s="218"/>
      <c r="WDK27" s="216"/>
      <c r="WDL27" s="219"/>
      <c r="WDM27" s="220"/>
      <c r="WDN27" s="220"/>
      <c r="WDO27" s="220"/>
      <c r="WDP27" s="220"/>
      <c r="WDR27" s="216"/>
      <c r="WDS27" s="217"/>
      <c r="WDT27" s="218"/>
      <c r="WDU27" s="218"/>
      <c r="WDV27" s="218"/>
      <c r="WDW27" s="218"/>
      <c r="WDX27" s="218"/>
      <c r="WDY27" s="218"/>
      <c r="WDZ27" s="218"/>
      <c r="WEA27" s="218"/>
      <c r="WEB27" s="216"/>
      <c r="WEC27" s="219"/>
      <c r="WED27" s="220"/>
      <c r="WEE27" s="220"/>
      <c r="WEF27" s="220"/>
      <c r="WEG27" s="220"/>
      <c r="WEI27" s="216"/>
      <c r="WEJ27" s="217"/>
      <c r="WEK27" s="218"/>
      <c r="WEL27" s="218"/>
      <c r="WEM27" s="218"/>
      <c r="WEN27" s="218"/>
      <c r="WEO27" s="218"/>
      <c r="WEP27" s="218"/>
      <c r="WEQ27" s="218"/>
      <c r="WER27" s="218"/>
      <c r="WES27" s="216"/>
      <c r="WET27" s="219"/>
      <c r="WEU27" s="220"/>
      <c r="WEV27" s="220"/>
      <c r="WEW27" s="220"/>
      <c r="WEX27" s="220"/>
      <c r="WEZ27" s="216"/>
      <c r="WFA27" s="217"/>
      <c r="WFB27" s="218"/>
      <c r="WFC27" s="218"/>
      <c r="WFD27" s="218"/>
      <c r="WFE27" s="218"/>
      <c r="WFF27" s="218"/>
      <c r="WFG27" s="218"/>
      <c r="WFH27" s="218"/>
      <c r="WFI27" s="218"/>
      <c r="WFJ27" s="216"/>
      <c r="WFK27" s="219"/>
      <c r="WFL27" s="220"/>
      <c r="WFM27" s="220"/>
      <c r="WFN27" s="220"/>
      <c r="WFO27" s="220"/>
      <c r="WFQ27" s="216"/>
      <c r="WFR27" s="217"/>
      <c r="WFS27" s="218"/>
      <c r="WFT27" s="218"/>
      <c r="WFU27" s="218"/>
      <c r="WFV27" s="218"/>
      <c r="WFW27" s="218"/>
      <c r="WFX27" s="218"/>
      <c r="WFY27" s="218"/>
      <c r="WFZ27" s="218"/>
      <c r="WGA27" s="216"/>
      <c r="WGB27" s="219"/>
      <c r="WGC27" s="220"/>
      <c r="WGD27" s="220"/>
      <c r="WGE27" s="220"/>
      <c r="WGF27" s="220"/>
      <c r="WGH27" s="216"/>
      <c r="WGI27" s="217"/>
      <c r="WGJ27" s="218"/>
      <c r="WGK27" s="218"/>
      <c r="WGL27" s="218"/>
      <c r="WGM27" s="218"/>
      <c r="WGN27" s="218"/>
      <c r="WGO27" s="218"/>
      <c r="WGP27" s="218"/>
      <c r="WGQ27" s="218"/>
      <c r="WGR27" s="216"/>
      <c r="WGS27" s="219"/>
      <c r="WGT27" s="220"/>
      <c r="WGU27" s="220"/>
      <c r="WGV27" s="220"/>
      <c r="WGW27" s="220"/>
      <c r="WGY27" s="216"/>
      <c r="WGZ27" s="217"/>
      <c r="WHA27" s="218"/>
      <c r="WHB27" s="218"/>
      <c r="WHC27" s="218"/>
      <c r="WHD27" s="218"/>
      <c r="WHE27" s="218"/>
      <c r="WHF27" s="218"/>
      <c r="WHG27" s="218"/>
      <c r="WHH27" s="218"/>
      <c r="WHI27" s="216"/>
      <c r="WHJ27" s="219"/>
      <c r="WHK27" s="220"/>
      <c r="WHL27" s="220"/>
      <c r="WHM27" s="220"/>
      <c r="WHN27" s="220"/>
      <c r="WHP27" s="216"/>
      <c r="WHQ27" s="217"/>
      <c r="WHR27" s="218"/>
      <c r="WHS27" s="218"/>
      <c r="WHT27" s="218"/>
      <c r="WHU27" s="218"/>
      <c r="WHV27" s="218"/>
      <c r="WHW27" s="218"/>
      <c r="WHX27" s="218"/>
      <c r="WHY27" s="218"/>
      <c r="WHZ27" s="216"/>
      <c r="WIA27" s="219"/>
      <c r="WIB27" s="220"/>
      <c r="WIC27" s="220"/>
      <c r="WID27" s="220"/>
      <c r="WIE27" s="220"/>
      <c r="WIG27" s="216"/>
      <c r="WIH27" s="217"/>
      <c r="WII27" s="218"/>
      <c r="WIJ27" s="218"/>
      <c r="WIK27" s="218"/>
      <c r="WIL27" s="218"/>
      <c r="WIM27" s="218"/>
      <c r="WIN27" s="218"/>
      <c r="WIO27" s="218"/>
      <c r="WIP27" s="218"/>
      <c r="WIQ27" s="216"/>
      <c r="WIR27" s="219"/>
      <c r="WIS27" s="220"/>
      <c r="WIT27" s="220"/>
      <c r="WIU27" s="220"/>
      <c r="WIV27" s="220"/>
      <c r="WIX27" s="216"/>
      <c r="WIY27" s="217"/>
      <c r="WIZ27" s="218"/>
      <c r="WJA27" s="218"/>
      <c r="WJB27" s="218"/>
      <c r="WJC27" s="218"/>
      <c r="WJD27" s="218"/>
      <c r="WJE27" s="218"/>
      <c r="WJF27" s="218"/>
      <c r="WJG27" s="218"/>
      <c r="WJH27" s="216"/>
      <c r="WJI27" s="219"/>
      <c r="WJJ27" s="220"/>
      <c r="WJK27" s="220"/>
      <c r="WJL27" s="220"/>
      <c r="WJM27" s="220"/>
      <c r="WJO27" s="216"/>
      <c r="WJP27" s="217"/>
      <c r="WJQ27" s="218"/>
      <c r="WJR27" s="218"/>
      <c r="WJS27" s="218"/>
      <c r="WJT27" s="218"/>
      <c r="WJU27" s="218"/>
      <c r="WJV27" s="218"/>
      <c r="WJW27" s="218"/>
      <c r="WJX27" s="218"/>
      <c r="WJY27" s="216"/>
      <c r="WJZ27" s="219"/>
      <c r="WKA27" s="220"/>
      <c r="WKB27" s="220"/>
      <c r="WKC27" s="220"/>
      <c r="WKD27" s="220"/>
      <c r="WKF27" s="216"/>
      <c r="WKG27" s="217"/>
      <c r="WKH27" s="218"/>
      <c r="WKI27" s="218"/>
      <c r="WKJ27" s="218"/>
      <c r="WKK27" s="218"/>
      <c r="WKL27" s="218"/>
      <c r="WKM27" s="218"/>
      <c r="WKN27" s="218"/>
      <c r="WKO27" s="218"/>
      <c r="WKP27" s="216"/>
      <c r="WKQ27" s="219"/>
      <c r="WKR27" s="220"/>
      <c r="WKS27" s="220"/>
      <c r="WKT27" s="220"/>
      <c r="WKU27" s="220"/>
      <c r="WKW27" s="216"/>
      <c r="WKX27" s="217"/>
      <c r="WKY27" s="218"/>
      <c r="WKZ27" s="218"/>
      <c r="WLA27" s="218"/>
      <c r="WLB27" s="218"/>
      <c r="WLC27" s="218"/>
      <c r="WLD27" s="218"/>
      <c r="WLE27" s="218"/>
      <c r="WLF27" s="218"/>
      <c r="WLG27" s="216"/>
      <c r="WLH27" s="219"/>
      <c r="WLI27" s="220"/>
      <c r="WLJ27" s="220"/>
      <c r="WLK27" s="220"/>
      <c r="WLL27" s="220"/>
      <c r="WLN27" s="216"/>
      <c r="WLO27" s="217"/>
      <c r="WLP27" s="218"/>
      <c r="WLQ27" s="218"/>
      <c r="WLR27" s="218"/>
      <c r="WLS27" s="218"/>
      <c r="WLT27" s="218"/>
      <c r="WLU27" s="218"/>
      <c r="WLV27" s="218"/>
      <c r="WLW27" s="218"/>
      <c r="WLX27" s="216"/>
      <c r="WLY27" s="219"/>
      <c r="WLZ27" s="220"/>
      <c r="WMA27" s="220"/>
      <c r="WMB27" s="220"/>
      <c r="WMC27" s="220"/>
      <c r="WME27" s="216"/>
      <c r="WMF27" s="217"/>
      <c r="WMG27" s="218"/>
      <c r="WMH27" s="218"/>
      <c r="WMI27" s="218"/>
      <c r="WMJ27" s="218"/>
      <c r="WMK27" s="218"/>
      <c r="WML27" s="218"/>
      <c r="WMM27" s="218"/>
      <c r="WMN27" s="218"/>
      <c r="WMO27" s="216"/>
      <c r="WMP27" s="219"/>
      <c r="WMQ27" s="220"/>
      <c r="WMR27" s="220"/>
      <c r="WMS27" s="220"/>
      <c r="WMT27" s="220"/>
      <c r="WMV27" s="216"/>
      <c r="WMW27" s="217"/>
      <c r="WMX27" s="218"/>
      <c r="WMY27" s="218"/>
      <c r="WMZ27" s="218"/>
      <c r="WNA27" s="218"/>
      <c r="WNB27" s="218"/>
      <c r="WNC27" s="218"/>
      <c r="WND27" s="218"/>
      <c r="WNE27" s="218"/>
      <c r="WNF27" s="216"/>
      <c r="WNG27" s="219"/>
      <c r="WNH27" s="220"/>
      <c r="WNI27" s="220"/>
      <c r="WNJ27" s="220"/>
      <c r="WNK27" s="220"/>
      <c r="WNM27" s="216"/>
      <c r="WNN27" s="217"/>
      <c r="WNO27" s="218"/>
      <c r="WNP27" s="218"/>
      <c r="WNQ27" s="218"/>
      <c r="WNR27" s="218"/>
      <c r="WNS27" s="218"/>
      <c r="WNT27" s="218"/>
      <c r="WNU27" s="218"/>
      <c r="WNV27" s="218"/>
      <c r="WNW27" s="216"/>
      <c r="WNX27" s="219"/>
      <c r="WNY27" s="220"/>
      <c r="WNZ27" s="220"/>
      <c r="WOA27" s="220"/>
      <c r="WOB27" s="220"/>
      <c r="WOD27" s="216"/>
      <c r="WOE27" s="217"/>
      <c r="WOF27" s="218"/>
      <c r="WOG27" s="218"/>
      <c r="WOH27" s="218"/>
      <c r="WOI27" s="218"/>
      <c r="WOJ27" s="218"/>
      <c r="WOK27" s="218"/>
      <c r="WOL27" s="218"/>
      <c r="WOM27" s="218"/>
      <c r="WON27" s="216"/>
      <c r="WOO27" s="219"/>
      <c r="WOP27" s="220"/>
      <c r="WOQ27" s="220"/>
      <c r="WOR27" s="220"/>
      <c r="WOS27" s="220"/>
      <c r="WOU27" s="216"/>
      <c r="WOV27" s="217"/>
      <c r="WOW27" s="218"/>
      <c r="WOX27" s="218"/>
      <c r="WOY27" s="218"/>
      <c r="WOZ27" s="218"/>
      <c r="WPA27" s="218"/>
      <c r="WPB27" s="218"/>
      <c r="WPC27" s="218"/>
      <c r="WPD27" s="218"/>
      <c r="WPE27" s="216"/>
      <c r="WPF27" s="219"/>
      <c r="WPG27" s="220"/>
      <c r="WPH27" s="220"/>
      <c r="WPI27" s="220"/>
      <c r="WPJ27" s="220"/>
      <c r="WPL27" s="216"/>
      <c r="WPM27" s="217"/>
      <c r="WPN27" s="218"/>
      <c r="WPO27" s="218"/>
      <c r="WPP27" s="218"/>
      <c r="WPQ27" s="218"/>
      <c r="WPR27" s="218"/>
      <c r="WPS27" s="218"/>
      <c r="WPT27" s="218"/>
      <c r="WPU27" s="218"/>
      <c r="WPV27" s="216"/>
      <c r="WPW27" s="219"/>
      <c r="WPX27" s="220"/>
      <c r="WPY27" s="220"/>
      <c r="WPZ27" s="220"/>
      <c r="WQA27" s="220"/>
      <c r="WQC27" s="216"/>
      <c r="WQD27" s="217"/>
      <c r="WQE27" s="218"/>
      <c r="WQF27" s="218"/>
      <c r="WQG27" s="218"/>
      <c r="WQH27" s="218"/>
      <c r="WQI27" s="218"/>
      <c r="WQJ27" s="218"/>
      <c r="WQK27" s="218"/>
      <c r="WQL27" s="218"/>
      <c r="WQM27" s="216"/>
      <c r="WQN27" s="219"/>
      <c r="WQO27" s="220"/>
      <c r="WQP27" s="220"/>
      <c r="WQQ27" s="220"/>
      <c r="WQR27" s="220"/>
      <c r="WQT27" s="216"/>
      <c r="WQU27" s="217"/>
      <c r="WQV27" s="218"/>
      <c r="WQW27" s="218"/>
      <c r="WQX27" s="218"/>
      <c r="WQY27" s="218"/>
      <c r="WQZ27" s="218"/>
      <c r="WRA27" s="218"/>
      <c r="WRB27" s="218"/>
      <c r="WRC27" s="218"/>
      <c r="WRD27" s="216"/>
      <c r="WRE27" s="219"/>
      <c r="WRF27" s="220"/>
      <c r="WRG27" s="220"/>
      <c r="WRH27" s="220"/>
      <c r="WRI27" s="220"/>
      <c r="WRK27" s="216"/>
      <c r="WRL27" s="217"/>
      <c r="WRM27" s="218"/>
      <c r="WRN27" s="218"/>
      <c r="WRO27" s="218"/>
      <c r="WRP27" s="218"/>
      <c r="WRQ27" s="218"/>
      <c r="WRR27" s="218"/>
      <c r="WRS27" s="218"/>
      <c r="WRT27" s="218"/>
      <c r="WRU27" s="216"/>
      <c r="WRV27" s="219"/>
      <c r="WRW27" s="220"/>
      <c r="WRX27" s="220"/>
      <c r="WRY27" s="220"/>
      <c r="WRZ27" s="220"/>
      <c r="WSB27" s="216"/>
      <c r="WSC27" s="217"/>
      <c r="WSD27" s="218"/>
      <c r="WSE27" s="218"/>
      <c r="WSF27" s="218"/>
      <c r="WSG27" s="218"/>
      <c r="WSH27" s="218"/>
      <c r="WSI27" s="218"/>
      <c r="WSJ27" s="218"/>
      <c r="WSK27" s="218"/>
      <c r="WSL27" s="216"/>
      <c r="WSM27" s="219"/>
      <c r="WSN27" s="220"/>
      <c r="WSO27" s="220"/>
      <c r="WSP27" s="220"/>
      <c r="WSQ27" s="220"/>
      <c r="WSS27" s="216"/>
      <c r="WST27" s="217"/>
      <c r="WSU27" s="218"/>
      <c r="WSV27" s="218"/>
      <c r="WSW27" s="218"/>
      <c r="WSX27" s="218"/>
      <c r="WSY27" s="218"/>
      <c r="WSZ27" s="218"/>
      <c r="WTA27" s="218"/>
      <c r="WTB27" s="218"/>
      <c r="WTC27" s="216"/>
      <c r="WTD27" s="219"/>
      <c r="WTE27" s="220"/>
      <c r="WTF27" s="220"/>
      <c r="WTG27" s="220"/>
      <c r="WTH27" s="220"/>
      <c r="WTJ27" s="216"/>
      <c r="WTK27" s="217"/>
      <c r="WTL27" s="218"/>
      <c r="WTM27" s="218"/>
      <c r="WTN27" s="218"/>
      <c r="WTO27" s="218"/>
      <c r="WTP27" s="218"/>
      <c r="WTQ27" s="218"/>
      <c r="WTR27" s="218"/>
      <c r="WTS27" s="218"/>
      <c r="WTT27" s="216"/>
      <c r="WTU27" s="219"/>
      <c r="WTV27" s="220"/>
      <c r="WTW27" s="220"/>
      <c r="WTX27" s="220"/>
      <c r="WTY27" s="220"/>
      <c r="WUA27" s="216"/>
      <c r="WUB27" s="217"/>
      <c r="WUC27" s="218"/>
      <c r="WUD27" s="218"/>
      <c r="WUE27" s="218"/>
      <c r="WUF27" s="218"/>
      <c r="WUG27" s="218"/>
      <c r="WUH27" s="218"/>
      <c r="WUI27" s="218"/>
      <c r="WUJ27" s="218"/>
      <c r="WUK27" s="216"/>
      <c r="WUL27" s="219"/>
      <c r="WUM27" s="220"/>
      <c r="WUN27" s="220"/>
      <c r="WUO27" s="220"/>
      <c r="WUP27" s="220"/>
      <c r="WUR27" s="216"/>
      <c r="WUS27" s="217"/>
      <c r="WUT27" s="218"/>
      <c r="WUU27" s="218"/>
      <c r="WUV27" s="218"/>
      <c r="WUW27" s="218"/>
      <c r="WUX27" s="218"/>
      <c r="WUY27" s="218"/>
      <c r="WUZ27" s="218"/>
      <c r="WVA27" s="218"/>
      <c r="WVB27" s="216"/>
      <c r="WVC27" s="219"/>
      <c r="WVD27" s="220"/>
      <c r="WVE27" s="220"/>
      <c r="WVF27" s="220"/>
      <c r="WVG27" s="220"/>
      <c r="WVI27" s="216"/>
      <c r="WVJ27" s="217"/>
      <c r="WVK27" s="218"/>
      <c r="WVL27" s="218"/>
      <c r="WVM27" s="218"/>
      <c r="WVN27" s="218"/>
      <c r="WVO27" s="218"/>
      <c r="WVP27" s="218"/>
      <c r="WVQ27" s="218"/>
      <c r="WVR27" s="218"/>
      <c r="WVS27" s="216"/>
      <c r="WVT27" s="219"/>
      <c r="WVU27" s="220"/>
      <c r="WVV27" s="220"/>
      <c r="WVW27" s="220"/>
      <c r="WVX27" s="220"/>
      <c r="WVZ27" s="216"/>
      <c r="WWA27" s="217"/>
      <c r="WWB27" s="218"/>
      <c r="WWC27" s="218"/>
      <c r="WWD27" s="218"/>
      <c r="WWE27" s="218"/>
      <c r="WWF27" s="218"/>
      <c r="WWG27" s="218"/>
      <c r="WWH27" s="218"/>
      <c r="WWI27" s="218"/>
      <c r="WWJ27" s="216"/>
      <c r="WWK27" s="219"/>
      <c r="WWL27" s="220"/>
      <c r="WWM27" s="220"/>
      <c r="WWN27" s="220"/>
      <c r="WWO27" s="220"/>
      <c r="WWQ27" s="216"/>
      <c r="WWR27" s="217"/>
      <c r="WWS27" s="218"/>
      <c r="WWT27" s="218"/>
      <c r="WWU27" s="218"/>
      <c r="WWV27" s="218"/>
      <c r="WWW27" s="218"/>
      <c r="WWX27" s="218"/>
      <c r="WWY27" s="218"/>
      <c r="WWZ27" s="218"/>
      <c r="WXA27" s="216"/>
      <c r="WXB27" s="219"/>
      <c r="WXC27" s="220"/>
      <c r="WXD27" s="220"/>
      <c r="WXE27" s="220"/>
      <c r="WXF27" s="220"/>
      <c r="WXH27" s="216"/>
      <c r="WXI27" s="217"/>
      <c r="WXJ27" s="218"/>
      <c r="WXK27" s="218"/>
      <c r="WXL27" s="218"/>
      <c r="WXM27" s="218"/>
      <c r="WXN27" s="218"/>
      <c r="WXO27" s="218"/>
      <c r="WXP27" s="218"/>
      <c r="WXQ27" s="218"/>
      <c r="WXR27" s="216"/>
      <c r="WXS27" s="219"/>
      <c r="WXT27" s="220"/>
      <c r="WXU27" s="220"/>
      <c r="WXV27" s="220"/>
      <c r="WXW27" s="220"/>
      <c r="WXY27" s="216"/>
      <c r="WXZ27" s="217"/>
      <c r="WYA27" s="218"/>
      <c r="WYB27" s="218"/>
      <c r="WYC27" s="218"/>
      <c r="WYD27" s="218"/>
      <c r="WYE27" s="218"/>
      <c r="WYF27" s="218"/>
      <c r="WYG27" s="218"/>
      <c r="WYH27" s="218"/>
      <c r="WYI27" s="216"/>
      <c r="WYJ27" s="219"/>
      <c r="WYK27" s="220"/>
      <c r="WYL27" s="220"/>
      <c r="WYM27" s="220"/>
      <c r="WYN27" s="220"/>
      <c r="WYP27" s="216"/>
      <c r="WYQ27" s="217"/>
      <c r="WYR27" s="218"/>
      <c r="WYS27" s="218"/>
      <c r="WYT27" s="218"/>
      <c r="WYU27" s="218"/>
      <c r="WYV27" s="218"/>
      <c r="WYW27" s="218"/>
      <c r="WYX27" s="218"/>
      <c r="WYY27" s="218"/>
      <c r="WYZ27" s="216"/>
      <c r="WZA27" s="219"/>
      <c r="WZB27" s="220"/>
      <c r="WZC27" s="220"/>
      <c r="WZD27" s="220"/>
      <c r="WZE27" s="220"/>
      <c r="WZG27" s="216"/>
      <c r="WZH27" s="217"/>
      <c r="WZI27" s="218"/>
      <c r="WZJ27" s="218"/>
      <c r="WZK27" s="218"/>
      <c r="WZL27" s="218"/>
      <c r="WZM27" s="218"/>
      <c r="WZN27" s="218"/>
      <c r="WZO27" s="218"/>
      <c r="WZP27" s="218"/>
      <c r="WZQ27" s="216"/>
      <c r="WZR27" s="219"/>
      <c r="WZS27" s="220"/>
      <c r="WZT27" s="220"/>
      <c r="WZU27" s="220"/>
      <c r="WZV27" s="220"/>
      <c r="WZX27" s="216"/>
      <c r="WZY27" s="217"/>
      <c r="WZZ27" s="218"/>
      <c r="XAA27" s="218"/>
      <c r="XAB27" s="218"/>
      <c r="XAC27" s="218"/>
      <c r="XAD27" s="218"/>
      <c r="XAE27" s="218"/>
      <c r="XAF27" s="218"/>
      <c r="XAG27" s="218"/>
      <c r="XAH27" s="216"/>
      <c r="XAI27" s="219"/>
      <c r="XAJ27" s="220"/>
      <c r="XAK27" s="220"/>
      <c r="XAL27" s="220"/>
      <c r="XAM27" s="220"/>
      <c r="XAO27" s="216"/>
      <c r="XAP27" s="217"/>
      <c r="XAQ27" s="218"/>
      <c r="XAR27" s="218"/>
      <c r="XAS27" s="218"/>
      <c r="XAT27" s="218"/>
      <c r="XAU27" s="218"/>
      <c r="XAV27" s="218"/>
      <c r="XAW27" s="218"/>
      <c r="XAX27" s="218"/>
      <c r="XAY27" s="216"/>
      <c r="XAZ27" s="219"/>
      <c r="XBA27" s="220"/>
      <c r="XBB27" s="220"/>
      <c r="XBC27" s="220"/>
      <c r="XBD27" s="220"/>
      <c r="XBF27" s="216"/>
      <c r="XBG27" s="217"/>
      <c r="XBH27" s="218"/>
      <c r="XBI27" s="218"/>
      <c r="XBJ27" s="218"/>
      <c r="XBK27" s="218"/>
      <c r="XBL27" s="218"/>
      <c r="XBM27" s="218"/>
      <c r="XBN27" s="218"/>
      <c r="XBO27" s="218"/>
      <c r="XBP27" s="216"/>
      <c r="XBQ27" s="219"/>
      <c r="XBR27" s="220"/>
      <c r="XBS27" s="220"/>
      <c r="XBT27" s="220"/>
      <c r="XBU27" s="220"/>
      <c r="XBW27" s="216"/>
      <c r="XBX27" s="217"/>
      <c r="XBY27" s="218"/>
      <c r="XBZ27" s="218"/>
      <c r="XCA27" s="218"/>
      <c r="XCB27" s="218"/>
      <c r="XCC27" s="218"/>
      <c r="XCD27" s="218"/>
      <c r="XCE27" s="218"/>
      <c r="XCF27" s="218"/>
      <c r="XCG27" s="216"/>
      <c r="XCH27" s="219"/>
      <c r="XCI27" s="220"/>
      <c r="XCJ27" s="220"/>
      <c r="XCK27" s="220"/>
      <c r="XCL27" s="220"/>
      <c r="XCN27" s="216"/>
      <c r="XCO27" s="217"/>
      <c r="XCP27" s="218"/>
      <c r="XCQ27" s="218"/>
      <c r="XCR27" s="218"/>
      <c r="XCS27" s="218"/>
      <c r="XCT27" s="218"/>
      <c r="XCU27" s="218"/>
      <c r="XCV27" s="218"/>
      <c r="XCW27" s="218"/>
      <c r="XCX27" s="216"/>
      <c r="XCY27" s="219"/>
      <c r="XCZ27" s="220"/>
      <c r="XDA27" s="220"/>
      <c r="XDB27" s="220"/>
      <c r="XDC27" s="220"/>
      <c r="XDE27" s="216"/>
      <c r="XDF27" s="217"/>
      <c r="XDG27" s="218"/>
      <c r="XDH27" s="218"/>
      <c r="XDI27" s="218"/>
      <c r="XDJ27" s="218"/>
      <c r="XDK27" s="218"/>
      <c r="XDL27" s="218"/>
      <c r="XDM27" s="218"/>
      <c r="XDN27" s="218"/>
      <c r="XDO27" s="216"/>
      <c r="XDP27" s="219"/>
      <c r="XDQ27" s="220"/>
      <c r="XDR27" s="220"/>
      <c r="XDS27" s="220"/>
      <c r="XDT27" s="220"/>
      <c r="XDV27" s="216"/>
      <c r="XDW27" s="217"/>
      <c r="XDX27" s="218"/>
      <c r="XDY27" s="218"/>
      <c r="XDZ27" s="218"/>
      <c r="XEA27" s="218"/>
      <c r="XEB27" s="218"/>
      <c r="XEC27" s="218"/>
      <c r="XED27" s="218"/>
      <c r="XEE27" s="218"/>
      <c r="XEF27" s="216"/>
      <c r="XEG27" s="219"/>
      <c r="XEH27" s="220"/>
      <c r="XEI27" s="220"/>
      <c r="XEJ27" s="220"/>
      <c r="XEK27" s="220"/>
      <c r="XEM27" s="216"/>
      <c r="XEN27" s="217"/>
      <c r="XEO27" s="218"/>
      <c r="XEP27" s="218"/>
      <c r="XEQ27" s="218"/>
      <c r="XER27" s="218"/>
    </row>
    <row r="28" spans="1:16372" s="66" customFormat="1" x14ac:dyDescent="0.2">
      <c r="A28" s="262"/>
      <c r="B28" s="51" t="s">
        <v>517</v>
      </c>
      <c r="C28" s="51" t="s">
        <v>518</v>
      </c>
      <c r="D28" s="51" t="s">
        <v>28</v>
      </c>
      <c r="E28" s="51" t="s">
        <v>519</v>
      </c>
      <c r="F28" s="228"/>
      <c r="G28" s="260"/>
      <c r="H28" s="66" t="s">
        <v>24</v>
      </c>
      <c r="I28" s="66" t="s">
        <v>1266</v>
      </c>
      <c r="J28" s="66" t="s">
        <v>28</v>
      </c>
      <c r="K28" s="66" t="s">
        <v>893</v>
      </c>
      <c r="L28" s="66" t="s">
        <v>894</v>
      </c>
      <c r="M28" s="66" t="s">
        <v>895</v>
      </c>
      <c r="N28" s="228"/>
      <c r="O28" s="216"/>
      <c r="P28" s="66" t="s">
        <v>25</v>
      </c>
      <c r="Q28" s="228"/>
      <c r="R28" s="228"/>
      <c r="S28" s="228"/>
      <c r="T28" s="228"/>
      <c r="U28" s="228"/>
      <c r="V28" s="236"/>
      <c r="W28" s="237"/>
      <c r="X28" s="237"/>
      <c r="Y28" s="237"/>
      <c r="Z28" s="228"/>
      <c r="AA28" s="228"/>
      <c r="AB28" s="228"/>
      <c r="AC28" s="228"/>
      <c r="AD28" s="228"/>
      <c r="AE28" s="228"/>
      <c r="AF28" s="228"/>
      <c r="AG28" s="228"/>
      <c r="AH28" s="228"/>
      <c r="AI28" s="228"/>
      <c r="AJ28" s="228"/>
      <c r="AK28" s="228"/>
      <c r="AL28" s="228"/>
      <c r="AM28" s="228"/>
      <c r="AN28" s="228"/>
      <c r="AO28" s="228"/>
      <c r="AP28" s="228"/>
      <c r="AQ28" s="228"/>
      <c r="AR28" s="228"/>
      <c r="AS28" s="228"/>
      <c r="AT28" s="228"/>
      <c r="AU28" s="228"/>
      <c r="AV28" s="228"/>
      <c r="AW28" s="228"/>
      <c r="AX28" s="228"/>
      <c r="AY28" s="228"/>
      <c r="AZ28" s="228"/>
      <c r="BA28" s="228"/>
      <c r="BB28" s="228"/>
      <c r="BC28" s="228"/>
      <c r="BD28" s="228"/>
      <c r="BE28" s="228"/>
      <c r="BF28" s="228"/>
      <c r="BG28" s="228"/>
      <c r="BH28" s="228"/>
      <c r="BI28" s="228"/>
      <c r="BJ28" s="228"/>
      <c r="BK28" s="228"/>
      <c r="BL28" s="228"/>
      <c r="BM28" s="228"/>
      <c r="BN28" s="228"/>
      <c r="BO28" s="228"/>
      <c r="BP28" s="228"/>
      <c r="BQ28" s="228"/>
      <c r="BR28" s="228"/>
      <c r="BS28" s="228"/>
      <c r="BT28" s="228"/>
      <c r="BU28" s="228"/>
      <c r="BV28" s="228"/>
      <c r="BW28" s="228"/>
      <c r="BX28" s="228"/>
      <c r="BY28" s="228"/>
      <c r="BZ28" s="228"/>
      <c r="CA28" s="228"/>
      <c r="CB28" s="228"/>
      <c r="CC28" s="228"/>
      <c r="CD28" s="228"/>
      <c r="CE28" s="228"/>
      <c r="CF28" s="228"/>
      <c r="CG28" s="228"/>
      <c r="CH28" s="228"/>
      <c r="CI28" s="228"/>
      <c r="CJ28" s="228"/>
      <c r="CK28" s="228"/>
      <c r="CL28" s="228"/>
      <c r="CM28" s="228"/>
      <c r="CN28" s="228"/>
      <c r="CO28" s="228"/>
      <c r="CP28" s="228"/>
      <c r="CQ28" s="228"/>
      <c r="CR28" s="228"/>
      <c r="CS28" s="228"/>
      <c r="CT28" s="216"/>
      <c r="DD28" s="216"/>
      <c r="DE28" s="51"/>
      <c r="DF28" s="51"/>
      <c r="DG28" s="51"/>
      <c r="DH28" s="51"/>
      <c r="DI28" s="51"/>
      <c r="DJ28" s="228"/>
      <c r="DK28" s="216"/>
      <c r="DU28" s="216"/>
      <c r="DV28" s="51"/>
      <c r="DW28" s="51"/>
      <c r="DX28" s="51"/>
      <c r="DY28" s="51"/>
      <c r="DZ28" s="51"/>
      <c r="EA28" s="228"/>
      <c r="EB28" s="216"/>
      <c r="EL28" s="216"/>
      <c r="EM28" s="51"/>
      <c r="EN28" s="51"/>
      <c r="EO28" s="51"/>
      <c r="EP28" s="51"/>
      <c r="EQ28" s="51"/>
      <c r="ER28" s="228"/>
      <c r="ES28" s="216"/>
      <c r="FC28" s="216"/>
      <c r="FD28" s="51"/>
      <c r="FE28" s="51"/>
      <c r="FF28" s="51"/>
      <c r="FG28" s="51"/>
      <c r="FH28" s="51"/>
      <c r="FI28" s="228"/>
      <c r="FJ28" s="216"/>
      <c r="FT28" s="216"/>
      <c r="FU28" s="51"/>
      <c r="FV28" s="51"/>
      <c r="FW28" s="51"/>
      <c r="FX28" s="51"/>
      <c r="FY28" s="51"/>
      <c r="FZ28" s="228"/>
      <c r="GA28" s="216"/>
      <c r="GK28" s="216"/>
      <c r="GL28" s="51"/>
      <c r="GM28" s="51"/>
      <c r="GN28" s="51"/>
      <c r="GO28" s="51"/>
      <c r="GP28" s="51"/>
      <c r="GQ28" s="228"/>
      <c r="GR28" s="216"/>
      <c r="HB28" s="216"/>
      <c r="HC28" s="51"/>
      <c r="HD28" s="51"/>
      <c r="HE28" s="51"/>
      <c r="HF28" s="51"/>
      <c r="HG28" s="51"/>
      <c r="HH28" s="228"/>
      <c r="HI28" s="216"/>
      <c r="HS28" s="216"/>
      <c r="HT28" s="51"/>
      <c r="HU28" s="51"/>
      <c r="HV28" s="51"/>
      <c r="HW28" s="51"/>
      <c r="HX28" s="51"/>
      <c r="HY28" s="228"/>
      <c r="HZ28" s="216"/>
      <c r="IJ28" s="216"/>
      <c r="IK28" s="51"/>
      <c r="IL28" s="51"/>
      <c r="IM28" s="51"/>
      <c r="IN28" s="51"/>
      <c r="IO28" s="51"/>
      <c r="IP28" s="228"/>
      <c r="IQ28" s="216"/>
      <c r="JA28" s="216"/>
      <c r="JB28" s="51"/>
      <c r="JC28" s="51"/>
      <c r="JD28" s="51"/>
      <c r="JE28" s="51"/>
      <c r="JF28" s="51"/>
      <c r="JG28" s="228"/>
      <c r="JH28" s="216"/>
      <c r="JR28" s="216"/>
      <c r="JS28" s="51"/>
      <c r="JT28" s="51"/>
      <c r="JU28" s="51"/>
      <c r="JV28" s="51"/>
      <c r="JW28" s="51"/>
      <c r="JX28" s="228"/>
      <c r="JY28" s="216"/>
      <c r="KI28" s="216"/>
      <c r="KJ28" s="51"/>
      <c r="KK28" s="51"/>
      <c r="KL28" s="51"/>
      <c r="KM28" s="51"/>
      <c r="KN28" s="51"/>
      <c r="KO28" s="228"/>
      <c r="KP28" s="216"/>
      <c r="KZ28" s="216"/>
      <c r="LA28" s="51"/>
      <c r="LB28" s="51"/>
      <c r="LC28" s="51"/>
      <c r="LD28" s="51"/>
      <c r="LE28" s="51"/>
      <c r="LF28" s="228"/>
      <c r="LG28" s="216"/>
      <c r="LQ28" s="216"/>
      <c r="LR28" s="51"/>
      <c r="LS28" s="51"/>
      <c r="LT28" s="51"/>
      <c r="LU28" s="51"/>
      <c r="LV28" s="51"/>
      <c r="LW28" s="228"/>
      <c r="LX28" s="216"/>
      <c r="MH28" s="216"/>
      <c r="MI28" s="51"/>
      <c r="MJ28" s="51"/>
      <c r="MK28" s="51"/>
      <c r="ML28" s="51"/>
      <c r="MM28" s="51"/>
      <c r="MN28" s="228"/>
      <c r="MO28" s="216"/>
      <c r="MY28" s="216"/>
      <c r="MZ28" s="51"/>
      <c r="NA28" s="51"/>
      <c r="NB28" s="51"/>
      <c r="NC28" s="51"/>
      <c r="ND28" s="51"/>
      <c r="NE28" s="228"/>
      <c r="NF28" s="216"/>
      <c r="NP28" s="216"/>
      <c r="NQ28" s="51"/>
      <c r="NR28" s="51"/>
      <c r="NS28" s="51"/>
      <c r="NT28" s="51"/>
      <c r="NU28" s="51"/>
      <c r="NV28" s="228"/>
      <c r="NW28" s="216"/>
      <c r="OG28" s="216"/>
      <c r="OH28" s="51"/>
      <c r="OI28" s="51"/>
      <c r="OJ28" s="51"/>
      <c r="OK28" s="51"/>
      <c r="OL28" s="51"/>
      <c r="OM28" s="228"/>
      <c r="ON28" s="216"/>
      <c r="OX28" s="216"/>
      <c r="OY28" s="51"/>
      <c r="OZ28" s="51"/>
      <c r="PA28" s="51"/>
      <c r="PB28" s="51"/>
      <c r="PC28" s="51"/>
      <c r="PD28" s="228"/>
      <c r="PE28" s="216"/>
      <c r="PO28" s="216"/>
      <c r="PP28" s="51"/>
      <c r="PQ28" s="51"/>
      <c r="PR28" s="51"/>
      <c r="PS28" s="51"/>
      <c r="PT28" s="51"/>
      <c r="PU28" s="228"/>
      <c r="PV28" s="216"/>
      <c r="QF28" s="216"/>
      <c r="QG28" s="51"/>
      <c r="QH28" s="51"/>
      <c r="QI28" s="51"/>
      <c r="QJ28" s="51"/>
      <c r="QK28" s="51"/>
      <c r="QL28" s="228"/>
      <c r="QM28" s="216"/>
      <c r="QW28" s="216"/>
      <c r="QX28" s="51"/>
      <c r="QY28" s="51"/>
      <c r="QZ28" s="51"/>
      <c r="RA28" s="51"/>
      <c r="RB28" s="51"/>
      <c r="RC28" s="228"/>
      <c r="RD28" s="216"/>
      <c r="RN28" s="216"/>
      <c r="RO28" s="51"/>
      <c r="RP28" s="51"/>
      <c r="RQ28" s="51"/>
      <c r="RR28" s="51"/>
      <c r="RS28" s="51"/>
      <c r="RT28" s="228"/>
      <c r="RU28" s="216"/>
      <c r="SE28" s="216"/>
      <c r="SF28" s="51"/>
      <c r="SG28" s="51"/>
      <c r="SH28" s="51"/>
      <c r="SI28" s="51"/>
      <c r="SJ28" s="51"/>
      <c r="SK28" s="228"/>
      <c r="SL28" s="216"/>
      <c r="SV28" s="216"/>
      <c r="SW28" s="51"/>
      <c r="SX28" s="51"/>
      <c r="SY28" s="51"/>
      <c r="SZ28" s="51"/>
      <c r="TA28" s="51"/>
      <c r="TB28" s="228"/>
      <c r="TC28" s="216"/>
      <c r="TM28" s="216"/>
      <c r="TN28" s="51"/>
      <c r="TO28" s="51"/>
      <c r="TP28" s="51"/>
      <c r="TQ28" s="51"/>
      <c r="TR28" s="51"/>
      <c r="TS28" s="228"/>
      <c r="TT28" s="216"/>
      <c r="UD28" s="216"/>
      <c r="UE28" s="51"/>
      <c r="UF28" s="51"/>
      <c r="UG28" s="51"/>
      <c r="UH28" s="51"/>
      <c r="UI28" s="51"/>
      <c r="UJ28" s="228"/>
      <c r="UK28" s="216"/>
      <c r="UU28" s="216"/>
      <c r="UV28" s="51"/>
      <c r="UW28" s="51"/>
      <c r="UX28" s="51"/>
      <c r="UY28" s="51"/>
      <c r="UZ28" s="51"/>
      <c r="VA28" s="228"/>
      <c r="VB28" s="216"/>
      <c r="VL28" s="216"/>
      <c r="VM28" s="51"/>
      <c r="VN28" s="51"/>
      <c r="VO28" s="51"/>
      <c r="VP28" s="51"/>
      <c r="VQ28" s="51"/>
      <c r="VR28" s="228"/>
      <c r="VS28" s="216"/>
      <c r="WC28" s="216"/>
      <c r="WD28" s="51"/>
      <c r="WE28" s="51"/>
      <c r="WF28" s="51"/>
      <c r="WG28" s="51"/>
      <c r="WH28" s="51"/>
      <c r="WI28" s="228"/>
      <c r="WJ28" s="216"/>
      <c r="WT28" s="216"/>
      <c r="WU28" s="51"/>
      <c r="WV28" s="51"/>
      <c r="WW28" s="51"/>
      <c r="WX28" s="51"/>
      <c r="WY28" s="51"/>
      <c r="WZ28" s="228"/>
      <c r="XA28" s="216"/>
      <c r="XK28" s="216"/>
      <c r="XL28" s="51"/>
      <c r="XM28" s="51"/>
      <c r="XN28" s="51"/>
      <c r="XO28" s="51"/>
      <c r="XP28" s="51"/>
      <c r="XQ28" s="228"/>
      <c r="XR28" s="216"/>
      <c r="YB28" s="216"/>
      <c r="YC28" s="51"/>
      <c r="YD28" s="51"/>
      <c r="YE28" s="51"/>
      <c r="YF28" s="51"/>
      <c r="YG28" s="51"/>
      <c r="YH28" s="228"/>
      <c r="YI28" s="216"/>
      <c r="YS28" s="216"/>
      <c r="YT28" s="51"/>
      <c r="YU28" s="51"/>
      <c r="YV28" s="51"/>
      <c r="YW28" s="51"/>
      <c r="YX28" s="51"/>
      <c r="YY28" s="228"/>
      <c r="YZ28" s="216"/>
      <c r="ZJ28" s="216"/>
      <c r="ZK28" s="51"/>
      <c r="ZL28" s="51"/>
      <c r="ZM28" s="51"/>
      <c r="ZN28" s="51"/>
      <c r="ZO28" s="51"/>
      <c r="ZP28" s="228"/>
      <c r="ZQ28" s="216"/>
      <c r="AAA28" s="216"/>
      <c r="AAB28" s="51"/>
      <c r="AAC28" s="51"/>
      <c r="AAD28" s="51"/>
      <c r="AAE28" s="51"/>
      <c r="AAF28" s="51"/>
      <c r="AAG28" s="228"/>
      <c r="AAH28" s="216"/>
      <c r="AAR28" s="216"/>
      <c r="AAS28" s="51"/>
      <c r="AAT28" s="51"/>
      <c r="AAU28" s="51"/>
      <c r="AAV28" s="51"/>
      <c r="AAW28" s="51"/>
      <c r="AAX28" s="228"/>
      <c r="AAY28" s="216"/>
      <c r="ABI28" s="216"/>
      <c r="ABJ28" s="51"/>
      <c r="ABK28" s="51"/>
      <c r="ABL28" s="51"/>
      <c r="ABM28" s="51"/>
      <c r="ABN28" s="51"/>
      <c r="ABO28" s="228"/>
      <c r="ABP28" s="216"/>
      <c r="ABZ28" s="216"/>
      <c r="ACA28" s="51"/>
      <c r="ACB28" s="51"/>
      <c r="ACC28" s="51"/>
      <c r="ACD28" s="51"/>
      <c r="ACE28" s="51"/>
      <c r="ACF28" s="228"/>
      <c r="ACG28" s="216"/>
      <c r="ACQ28" s="216"/>
      <c r="ACR28" s="51"/>
      <c r="ACS28" s="51"/>
      <c r="ACT28" s="51"/>
      <c r="ACU28" s="51"/>
      <c r="ACV28" s="51"/>
      <c r="ACW28" s="228"/>
      <c r="ACX28" s="216"/>
      <c r="ADH28" s="216"/>
      <c r="ADI28" s="51"/>
      <c r="ADJ28" s="51"/>
      <c r="ADK28" s="51"/>
      <c r="ADL28" s="51"/>
      <c r="ADM28" s="51"/>
      <c r="ADN28" s="228"/>
      <c r="ADO28" s="216"/>
      <c r="ADY28" s="216"/>
      <c r="ADZ28" s="51"/>
      <c r="AEA28" s="51"/>
      <c r="AEB28" s="51"/>
      <c r="AEC28" s="51"/>
      <c r="AED28" s="51"/>
      <c r="AEE28" s="228"/>
      <c r="AEF28" s="216"/>
      <c r="AEP28" s="216"/>
      <c r="AEQ28" s="51"/>
      <c r="AER28" s="51"/>
      <c r="AES28" s="51"/>
      <c r="AET28" s="51"/>
      <c r="AEU28" s="51"/>
      <c r="AEV28" s="228"/>
      <c r="AEW28" s="216"/>
      <c r="AFG28" s="216"/>
      <c r="AFH28" s="51"/>
      <c r="AFI28" s="51"/>
      <c r="AFJ28" s="51"/>
      <c r="AFK28" s="51"/>
      <c r="AFL28" s="51"/>
      <c r="AFM28" s="228"/>
      <c r="AFN28" s="216"/>
      <c r="AFX28" s="216"/>
      <c r="AFY28" s="51"/>
      <c r="AFZ28" s="51"/>
      <c r="AGA28" s="51"/>
      <c r="AGB28" s="51"/>
      <c r="AGC28" s="51"/>
      <c r="AGD28" s="228"/>
      <c r="AGE28" s="216"/>
      <c r="AGO28" s="216"/>
      <c r="AGP28" s="51"/>
      <c r="AGQ28" s="51"/>
      <c r="AGR28" s="51"/>
      <c r="AGS28" s="51"/>
      <c r="AGT28" s="51"/>
      <c r="AGU28" s="228"/>
      <c r="AGV28" s="216"/>
      <c r="AHF28" s="216"/>
      <c r="AHG28" s="51"/>
      <c r="AHH28" s="51"/>
      <c r="AHI28" s="51"/>
      <c r="AHJ28" s="51"/>
      <c r="AHK28" s="51"/>
      <c r="AHL28" s="228"/>
      <c r="AHM28" s="216"/>
      <c r="AHW28" s="216"/>
      <c r="AHX28" s="51"/>
      <c r="AHY28" s="51"/>
      <c r="AHZ28" s="51"/>
      <c r="AIA28" s="51"/>
      <c r="AIB28" s="51"/>
      <c r="AIC28" s="228"/>
      <c r="AID28" s="216"/>
      <c r="AIN28" s="216"/>
      <c r="AIO28" s="51"/>
      <c r="AIP28" s="51"/>
      <c r="AIQ28" s="51"/>
      <c r="AIR28" s="51"/>
      <c r="AIS28" s="51"/>
      <c r="AIT28" s="228"/>
      <c r="AIU28" s="216"/>
      <c r="AJE28" s="216"/>
      <c r="AJF28" s="51"/>
      <c r="AJG28" s="51"/>
      <c r="AJH28" s="51"/>
      <c r="AJI28" s="51"/>
      <c r="AJJ28" s="51"/>
      <c r="AJK28" s="228"/>
      <c r="AJL28" s="216"/>
      <c r="AJV28" s="216"/>
      <c r="AJW28" s="51"/>
      <c r="AJX28" s="51"/>
      <c r="AJY28" s="51"/>
      <c r="AJZ28" s="51"/>
      <c r="AKA28" s="51"/>
      <c r="AKB28" s="228"/>
      <c r="AKC28" s="216"/>
      <c r="AKM28" s="216"/>
      <c r="AKN28" s="51"/>
      <c r="AKO28" s="51"/>
      <c r="AKP28" s="51"/>
      <c r="AKQ28" s="51"/>
      <c r="AKR28" s="51"/>
      <c r="AKS28" s="228"/>
      <c r="AKT28" s="216"/>
      <c r="ALD28" s="216"/>
      <c r="ALE28" s="51"/>
      <c r="ALF28" s="51"/>
      <c r="ALG28" s="51"/>
      <c r="ALH28" s="51"/>
      <c r="ALI28" s="51"/>
      <c r="ALJ28" s="228"/>
      <c r="ALK28" s="216"/>
      <c r="ALU28" s="216"/>
      <c r="ALV28" s="51"/>
      <c r="ALW28" s="51"/>
      <c r="ALX28" s="51"/>
      <c r="ALY28" s="51"/>
      <c r="ALZ28" s="51"/>
      <c r="AMA28" s="228"/>
      <c r="AMB28" s="216"/>
      <c r="AML28" s="216"/>
      <c r="AMM28" s="51"/>
      <c r="AMN28" s="51"/>
      <c r="AMO28" s="51"/>
      <c r="AMP28" s="51"/>
      <c r="AMQ28" s="51"/>
      <c r="AMR28" s="228"/>
      <c r="AMS28" s="216"/>
      <c r="ANC28" s="216"/>
      <c r="AND28" s="51"/>
      <c r="ANE28" s="51"/>
      <c r="ANF28" s="51"/>
      <c r="ANG28" s="51"/>
      <c r="ANH28" s="51"/>
      <c r="ANI28" s="228"/>
      <c r="ANJ28" s="216"/>
      <c r="ANT28" s="216"/>
      <c r="ANU28" s="51"/>
      <c r="ANV28" s="51"/>
      <c r="ANW28" s="51"/>
      <c r="ANX28" s="51"/>
      <c r="ANY28" s="51"/>
      <c r="ANZ28" s="228"/>
      <c r="AOA28" s="216"/>
      <c r="AOK28" s="216"/>
      <c r="AOL28" s="51"/>
      <c r="AOM28" s="51"/>
      <c r="AON28" s="51"/>
      <c r="AOO28" s="51"/>
      <c r="AOP28" s="51"/>
      <c r="AOQ28" s="228"/>
      <c r="AOR28" s="216"/>
      <c r="APB28" s="216"/>
      <c r="APC28" s="51"/>
      <c r="APD28" s="51"/>
      <c r="APE28" s="51"/>
      <c r="APF28" s="51"/>
      <c r="APG28" s="51"/>
      <c r="APH28" s="228"/>
      <c r="API28" s="216"/>
      <c r="APS28" s="216"/>
      <c r="APT28" s="51"/>
      <c r="APU28" s="51"/>
      <c r="APV28" s="51"/>
      <c r="APW28" s="51"/>
      <c r="APX28" s="51"/>
      <c r="APY28" s="228"/>
      <c r="APZ28" s="216"/>
      <c r="AQJ28" s="216"/>
      <c r="AQK28" s="51"/>
      <c r="AQL28" s="51"/>
      <c r="AQM28" s="51"/>
      <c r="AQN28" s="51"/>
      <c r="AQO28" s="51"/>
      <c r="AQP28" s="228"/>
      <c r="AQQ28" s="216"/>
      <c r="ARA28" s="216"/>
      <c r="ARB28" s="51"/>
      <c r="ARC28" s="51"/>
      <c r="ARD28" s="51"/>
      <c r="ARE28" s="51"/>
      <c r="ARF28" s="51"/>
      <c r="ARG28" s="228"/>
      <c r="ARH28" s="216"/>
      <c r="ARR28" s="216"/>
      <c r="ARS28" s="51"/>
      <c r="ART28" s="51"/>
      <c r="ARU28" s="51"/>
      <c r="ARV28" s="51"/>
      <c r="ARW28" s="51"/>
      <c r="ARX28" s="228"/>
      <c r="ARY28" s="216"/>
      <c r="ASI28" s="216"/>
      <c r="ASJ28" s="51"/>
      <c r="ASK28" s="51"/>
      <c r="ASL28" s="51"/>
      <c r="ASM28" s="51"/>
      <c r="ASN28" s="51"/>
      <c r="ASO28" s="228"/>
      <c r="ASP28" s="216"/>
      <c r="ASZ28" s="216"/>
      <c r="ATA28" s="51"/>
      <c r="ATB28" s="51"/>
      <c r="ATC28" s="51"/>
      <c r="ATD28" s="51"/>
      <c r="ATE28" s="51"/>
      <c r="ATF28" s="228"/>
      <c r="ATG28" s="216"/>
      <c r="ATQ28" s="216"/>
      <c r="ATR28" s="51"/>
      <c r="ATS28" s="51"/>
      <c r="ATT28" s="51"/>
      <c r="ATU28" s="51"/>
      <c r="ATV28" s="51"/>
      <c r="ATW28" s="228"/>
      <c r="ATX28" s="216"/>
      <c r="AUH28" s="216"/>
      <c r="AUI28" s="51"/>
      <c r="AUJ28" s="51"/>
      <c r="AUK28" s="51"/>
      <c r="AUL28" s="51"/>
      <c r="AUM28" s="51"/>
      <c r="AUN28" s="228"/>
      <c r="AUO28" s="216"/>
      <c r="AUY28" s="216"/>
      <c r="AUZ28" s="51"/>
      <c r="AVA28" s="51"/>
      <c r="AVB28" s="51"/>
      <c r="AVC28" s="51"/>
      <c r="AVD28" s="51"/>
      <c r="AVE28" s="228"/>
      <c r="AVF28" s="216"/>
      <c r="AVP28" s="216"/>
      <c r="AVQ28" s="51"/>
      <c r="AVR28" s="51"/>
      <c r="AVS28" s="51"/>
      <c r="AVT28" s="51"/>
      <c r="AVU28" s="51"/>
      <c r="AVV28" s="228"/>
      <c r="AVW28" s="216"/>
      <c r="AWG28" s="216"/>
      <c r="AWH28" s="51"/>
      <c r="AWI28" s="51"/>
      <c r="AWJ28" s="51"/>
      <c r="AWK28" s="51"/>
      <c r="AWL28" s="51"/>
      <c r="AWM28" s="228"/>
      <c r="AWN28" s="216"/>
      <c r="AWX28" s="216"/>
      <c r="AWY28" s="51"/>
      <c r="AWZ28" s="51"/>
      <c r="AXA28" s="51"/>
      <c r="AXB28" s="51"/>
      <c r="AXC28" s="51"/>
      <c r="AXD28" s="228"/>
      <c r="AXE28" s="216"/>
      <c r="AXO28" s="216"/>
      <c r="AXP28" s="51"/>
      <c r="AXQ28" s="51"/>
      <c r="AXR28" s="51"/>
      <c r="AXS28" s="51"/>
      <c r="AXT28" s="51"/>
      <c r="AXU28" s="228"/>
      <c r="AXV28" s="216"/>
      <c r="AYF28" s="216"/>
      <c r="AYG28" s="51"/>
      <c r="AYH28" s="51"/>
      <c r="AYI28" s="51"/>
      <c r="AYJ28" s="51"/>
      <c r="AYK28" s="51"/>
      <c r="AYL28" s="228"/>
      <c r="AYM28" s="216"/>
      <c r="AYW28" s="216"/>
      <c r="AYX28" s="51"/>
      <c r="AYY28" s="51"/>
      <c r="AYZ28" s="51"/>
      <c r="AZA28" s="51"/>
      <c r="AZB28" s="51"/>
      <c r="AZC28" s="228"/>
      <c r="AZD28" s="216"/>
      <c r="AZN28" s="216"/>
      <c r="AZO28" s="51"/>
      <c r="AZP28" s="51"/>
      <c r="AZQ28" s="51"/>
      <c r="AZR28" s="51"/>
      <c r="AZS28" s="51"/>
      <c r="AZT28" s="228"/>
      <c r="AZU28" s="216"/>
      <c r="BAE28" s="216"/>
      <c r="BAF28" s="51"/>
      <c r="BAG28" s="51"/>
      <c r="BAH28" s="51"/>
      <c r="BAI28" s="51"/>
      <c r="BAJ28" s="51"/>
      <c r="BAK28" s="228"/>
      <c r="BAL28" s="216"/>
      <c r="BAV28" s="216"/>
      <c r="BAW28" s="51"/>
      <c r="BAX28" s="51"/>
      <c r="BAY28" s="51"/>
      <c r="BAZ28" s="51"/>
      <c r="BBA28" s="51"/>
      <c r="BBB28" s="228"/>
      <c r="BBC28" s="216"/>
      <c r="BBM28" s="216"/>
      <c r="BBN28" s="51"/>
      <c r="BBO28" s="51"/>
      <c r="BBP28" s="51"/>
      <c r="BBQ28" s="51"/>
      <c r="BBR28" s="51"/>
      <c r="BBS28" s="228"/>
      <c r="BBT28" s="216"/>
      <c r="BCD28" s="216"/>
      <c r="BCE28" s="51"/>
      <c r="BCF28" s="51"/>
      <c r="BCG28" s="51"/>
      <c r="BCH28" s="51"/>
      <c r="BCI28" s="51"/>
      <c r="BCJ28" s="228"/>
      <c r="BCK28" s="216"/>
      <c r="BCU28" s="216"/>
      <c r="BCV28" s="51"/>
      <c r="BCW28" s="51"/>
      <c r="BCX28" s="51"/>
      <c r="BCY28" s="51"/>
      <c r="BCZ28" s="51"/>
      <c r="BDA28" s="228"/>
      <c r="BDB28" s="216"/>
      <c r="BDL28" s="216"/>
      <c r="BDM28" s="51"/>
      <c r="BDN28" s="51"/>
      <c r="BDO28" s="51"/>
      <c r="BDP28" s="51"/>
      <c r="BDQ28" s="51"/>
      <c r="BDR28" s="228"/>
      <c r="BDS28" s="216"/>
      <c r="BEC28" s="216"/>
      <c r="BED28" s="51"/>
      <c r="BEE28" s="51"/>
      <c r="BEF28" s="51"/>
      <c r="BEG28" s="51"/>
      <c r="BEH28" s="51"/>
      <c r="BEI28" s="228"/>
      <c r="BEJ28" s="216"/>
      <c r="BET28" s="216"/>
      <c r="BEU28" s="51"/>
      <c r="BEV28" s="51"/>
      <c r="BEW28" s="51"/>
      <c r="BEX28" s="51"/>
      <c r="BEY28" s="51"/>
      <c r="BEZ28" s="228"/>
      <c r="BFA28" s="216"/>
      <c r="BFK28" s="216"/>
      <c r="BFL28" s="51"/>
      <c r="BFM28" s="51"/>
      <c r="BFN28" s="51"/>
      <c r="BFO28" s="51"/>
      <c r="BFP28" s="51"/>
      <c r="BFQ28" s="228"/>
      <c r="BFR28" s="216"/>
      <c r="BGB28" s="216"/>
      <c r="BGC28" s="51"/>
      <c r="BGD28" s="51"/>
      <c r="BGE28" s="51"/>
      <c r="BGF28" s="51"/>
      <c r="BGG28" s="51"/>
      <c r="BGH28" s="228"/>
      <c r="BGI28" s="216"/>
      <c r="BGS28" s="216"/>
      <c r="BGT28" s="51"/>
      <c r="BGU28" s="51"/>
      <c r="BGV28" s="51"/>
      <c r="BGW28" s="51"/>
      <c r="BGX28" s="51"/>
      <c r="BGY28" s="228"/>
      <c r="BGZ28" s="216"/>
      <c r="BHJ28" s="216"/>
      <c r="BHK28" s="51"/>
      <c r="BHL28" s="51"/>
      <c r="BHM28" s="51"/>
      <c r="BHN28" s="51"/>
      <c r="BHO28" s="51"/>
      <c r="BHP28" s="228"/>
      <c r="BHQ28" s="216"/>
      <c r="BIA28" s="216"/>
      <c r="BIB28" s="51"/>
      <c r="BIC28" s="51"/>
      <c r="BID28" s="51"/>
      <c r="BIE28" s="51"/>
      <c r="BIF28" s="51"/>
      <c r="BIG28" s="228"/>
      <c r="BIH28" s="216"/>
      <c r="BIR28" s="216"/>
      <c r="BIS28" s="51"/>
      <c r="BIT28" s="51"/>
      <c r="BIU28" s="51"/>
      <c r="BIV28" s="51"/>
      <c r="BIW28" s="51"/>
      <c r="BIX28" s="228"/>
      <c r="BIY28" s="216"/>
      <c r="BJI28" s="216"/>
      <c r="BJJ28" s="51"/>
      <c r="BJK28" s="51"/>
      <c r="BJL28" s="51"/>
      <c r="BJM28" s="51"/>
      <c r="BJN28" s="51"/>
      <c r="BJO28" s="228"/>
      <c r="BJP28" s="216"/>
      <c r="BJZ28" s="216"/>
      <c r="BKA28" s="51"/>
      <c r="BKB28" s="51"/>
      <c r="BKC28" s="51"/>
      <c r="BKD28" s="51"/>
      <c r="BKE28" s="51"/>
      <c r="BKF28" s="228"/>
      <c r="BKG28" s="216"/>
      <c r="BKQ28" s="216"/>
      <c r="BKR28" s="51"/>
      <c r="BKS28" s="51"/>
      <c r="BKT28" s="51"/>
      <c r="BKU28" s="51"/>
      <c r="BKV28" s="51"/>
      <c r="BKW28" s="228"/>
      <c r="BKX28" s="216"/>
      <c r="BLH28" s="216"/>
      <c r="BLI28" s="51"/>
      <c r="BLJ28" s="51"/>
      <c r="BLK28" s="51"/>
      <c r="BLL28" s="51"/>
      <c r="BLM28" s="51"/>
      <c r="BLN28" s="228"/>
      <c r="BLO28" s="216"/>
      <c r="BLY28" s="216"/>
      <c r="BLZ28" s="51"/>
      <c r="BMA28" s="51"/>
      <c r="BMB28" s="51"/>
      <c r="BMC28" s="51"/>
      <c r="BMD28" s="51"/>
      <c r="BME28" s="228"/>
      <c r="BMF28" s="216"/>
      <c r="BMP28" s="216"/>
      <c r="BMQ28" s="51"/>
      <c r="BMR28" s="51"/>
      <c r="BMS28" s="51"/>
      <c r="BMT28" s="51"/>
      <c r="BMU28" s="51"/>
      <c r="BMV28" s="228"/>
      <c r="BMW28" s="216"/>
      <c r="BNG28" s="216"/>
      <c r="BNH28" s="51"/>
      <c r="BNI28" s="51"/>
      <c r="BNJ28" s="51"/>
      <c r="BNK28" s="51"/>
      <c r="BNL28" s="51"/>
      <c r="BNM28" s="228"/>
      <c r="BNN28" s="216"/>
      <c r="BNX28" s="216"/>
      <c r="BNY28" s="51"/>
      <c r="BNZ28" s="51"/>
      <c r="BOA28" s="51"/>
      <c r="BOB28" s="51"/>
      <c r="BOC28" s="51"/>
      <c r="BOD28" s="228"/>
      <c r="BOE28" s="216"/>
      <c r="BOO28" s="216"/>
      <c r="BOP28" s="51"/>
      <c r="BOQ28" s="51"/>
      <c r="BOR28" s="51"/>
      <c r="BOS28" s="51"/>
      <c r="BOT28" s="51"/>
      <c r="BOU28" s="228"/>
      <c r="BOV28" s="216"/>
      <c r="BPF28" s="216"/>
      <c r="BPG28" s="51"/>
      <c r="BPH28" s="51"/>
      <c r="BPI28" s="51"/>
      <c r="BPJ28" s="51"/>
      <c r="BPK28" s="51"/>
      <c r="BPL28" s="228"/>
      <c r="BPM28" s="216"/>
      <c r="BPW28" s="216"/>
      <c r="BPX28" s="51"/>
      <c r="BPY28" s="51"/>
      <c r="BPZ28" s="51"/>
      <c r="BQA28" s="51"/>
      <c r="BQB28" s="51"/>
      <c r="BQC28" s="228"/>
      <c r="BQD28" s="216"/>
      <c r="BQN28" s="216"/>
      <c r="BQO28" s="51"/>
      <c r="BQP28" s="51"/>
      <c r="BQQ28" s="51"/>
      <c r="BQR28" s="51"/>
      <c r="BQS28" s="51"/>
      <c r="BQT28" s="228"/>
      <c r="BQU28" s="216"/>
      <c r="BRE28" s="216"/>
      <c r="BRF28" s="51"/>
      <c r="BRG28" s="51"/>
      <c r="BRH28" s="51"/>
      <c r="BRI28" s="51"/>
      <c r="BRJ28" s="51"/>
      <c r="BRK28" s="228"/>
      <c r="BRL28" s="216"/>
      <c r="BRV28" s="216"/>
      <c r="BRW28" s="51"/>
      <c r="BRX28" s="51"/>
      <c r="BRY28" s="51"/>
      <c r="BRZ28" s="51"/>
      <c r="BSA28" s="51"/>
      <c r="BSB28" s="228"/>
      <c r="BSC28" s="216"/>
      <c r="BSM28" s="216"/>
      <c r="BSN28" s="51"/>
      <c r="BSO28" s="51"/>
      <c r="BSP28" s="51"/>
      <c r="BSQ28" s="51"/>
      <c r="BSR28" s="51"/>
      <c r="BSS28" s="228"/>
      <c r="BST28" s="216"/>
      <c r="BTD28" s="216"/>
      <c r="BTE28" s="51"/>
      <c r="BTF28" s="51"/>
      <c r="BTG28" s="51"/>
      <c r="BTH28" s="51"/>
      <c r="BTI28" s="51"/>
      <c r="BTJ28" s="228"/>
      <c r="BTK28" s="216"/>
      <c r="BTU28" s="216"/>
      <c r="BTV28" s="51"/>
      <c r="BTW28" s="51"/>
      <c r="BTX28" s="51"/>
      <c r="BTY28" s="51"/>
      <c r="BTZ28" s="51"/>
      <c r="BUA28" s="228"/>
      <c r="BUB28" s="216"/>
      <c r="BUL28" s="216"/>
      <c r="BUM28" s="51"/>
      <c r="BUN28" s="51"/>
      <c r="BUO28" s="51"/>
      <c r="BUP28" s="51"/>
      <c r="BUQ28" s="51"/>
      <c r="BUR28" s="228"/>
      <c r="BUS28" s="216"/>
      <c r="BVC28" s="216"/>
      <c r="BVD28" s="51"/>
      <c r="BVE28" s="51"/>
      <c r="BVF28" s="51"/>
      <c r="BVG28" s="51"/>
      <c r="BVH28" s="51"/>
      <c r="BVI28" s="228"/>
      <c r="BVJ28" s="216"/>
      <c r="BVT28" s="216"/>
      <c r="BVU28" s="51"/>
      <c r="BVV28" s="51"/>
      <c r="BVW28" s="51"/>
      <c r="BVX28" s="51"/>
      <c r="BVY28" s="51"/>
      <c r="BVZ28" s="228"/>
      <c r="BWA28" s="216"/>
      <c r="BWK28" s="216"/>
      <c r="BWL28" s="51"/>
      <c r="BWM28" s="51"/>
      <c r="BWN28" s="51"/>
      <c r="BWO28" s="51"/>
      <c r="BWP28" s="51"/>
      <c r="BWQ28" s="228"/>
      <c r="BWR28" s="216"/>
      <c r="BXB28" s="216"/>
      <c r="BXC28" s="51"/>
      <c r="BXD28" s="51"/>
      <c r="BXE28" s="51"/>
      <c r="BXF28" s="51"/>
      <c r="BXG28" s="51"/>
      <c r="BXH28" s="228"/>
      <c r="BXI28" s="216"/>
      <c r="BXS28" s="216"/>
      <c r="BXT28" s="51"/>
      <c r="BXU28" s="51"/>
      <c r="BXV28" s="51"/>
      <c r="BXW28" s="51"/>
      <c r="BXX28" s="51"/>
      <c r="BXY28" s="228"/>
      <c r="BXZ28" s="216"/>
      <c r="BYJ28" s="216"/>
      <c r="BYK28" s="51"/>
      <c r="BYL28" s="51"/>
      <c r="BYM28" s="51"/>
      <c r="BYN28" s="51"/>
      <c r="BYO28" s="51"/>
      <c r="BYP28" s="228"/>
      <c r="BYQ28" s="216"/>
      <c r="BZA28" s="216"/>
      <c r="BZB28" s="51"/>
      <c r="BZC28" s="51"/>
      <c r="BZD28" s="51"/>
      <c r="BZE28" s="51"/>
      <c r="BZF28" s="51"/>
      <c r="BZG28" s="228"/>
      <c r="BZH28" s="216"/>
      <c r="BZR28" s="216"/>
      <c r="BZS28" s="51"/>
      <c r="BZT28" s="51"/>
      <c r="BZU28" s="51"/>
      <c r="BZV28" s="51"/>
      <c r="BZW28" s="51"/>
      <c r="BZX28" s="228"/>
      <c r="BZY28" s="216"/>
      <c r="CAI28" s="216"/>
      <c r="CAJ28" s="51"/>
      <c r="CAK28" s="51"/>
      <c r="CAL28" s="51"/>
      <c r="CAM28" s="51"/>
      <c r="CAN28" s="51"/>
      <c r="CAO28" s="228"/>
      <c r="CAP28" s="216"/>
      <c r="CAZ28" s="216"/>
      <c r="CBA28" s="51"/>
      <c r="CBB28" s="51"/>
      <c r="CBC28" s="51"/>
      <c r="CBD28" s="51"/>
      <c r="CBE28" s="51"/>
      <c r="CBF28" s="228"/>
      <c r="CBG28" s="216"/>
      <c r="CBQ28" s="216"/>
      <c r="CBR28" s="51"/>
      <c r="CBS28" s="51"/>
      <c r="CBT28" s="51"/>
      <c r="CBU28" s="51"/>
      <c r="CBV28" s="51"/>
      <c r="CBW28" s="228"/>
      <c r="CBX28" s="216"/>
      <c r="CCH28" s="216"/>
      <c r="CCI28" s="51"/>
      <c r="CCJ28" s="51"/>
      <c r="CCK28" s="51"/>
      <c r="CCL28" s="51"/>
      <c r="CCM28" s="51"/>
      <c r="CCN28" s="228"/>
      <c r="CCO28" s="216"/>
      <c r="CCY28" s="216"/>
      <c r="CCZ28" s="51"/>
      <c r="CDA28" s="51"/>
      <c r="CDB28" s="51"/>
      <c r="CDC28" s="51"/>
      <c r="CDD28" s="51"/>
      <c r="CDE28" s="228"/>
      <c r="CDF28" s="216"/>
      <c r="CDP28" s="216"/>
      <c r="CDQ28" s="51"/>
      <c r="CDR28" s="51"/>
      <c r="CDS28" s="51"/>
      <c r="CDT28" s="51"/>
      <c r="CDU28" s="51"/>
      <c r="CDV28" s="228"/>
      <c r="CDW28" s="216"/>
      <c r="CEG28" s="216"/>
      <c r="CEH28" s="51"/>
      <c r="CEI28" s="51"/>
      <c r="CEJ28" s="51"/>
      <c r="CEK28" s="51"/>
      <c r="CEL28" s="51"/>
      <c r="CEM28" s="228"/>
      <c r="CEN28" s="216"/>
      <c r="CEX28" s="216"/>
      <c r="CEY28" s="51"/>
      <c r="CEZ28" s="51"/>
      <c r="CFA28" s="51"/>
      <c r="CFB28" s="51"/>
      <c r="CFC28" s="51"/>
      <c r="CFD28" s="228"/>
      <c r="CFE28" s="216"/>
      <c r="CFO28" s="216"/>
      <c r="CFP28" s="51"/>
      <c r="CFQ28" s="51"/>
      <c r="CFR28" s="51"/>
      <c r="CFS28" s="51"/>
      <c r="CFT28" s="51"/>
      <c r="CFU28" s="228"/>
      <c r="CFV28" s="216"/>
      <c r="CGF28" s="216"/>
      <c r="CGG28" s="51"/>
      <c r="CGH28" s="51"/>
      <c r="CGI28" s="51"/>
      <c r="CGJ28" s="51"/>
      <c r="CGK28" s="51"/>
      <c r="CGL28" s="228"/>
      <c r="CGM28" s="216"/>
      <c r="CGW28" s="216"/>
      <c r="CGX28" s="51"/>
      <c r="CGY28" s="51"/>
      <c r="CGZ28" s="51"/>
      <c r="CHA28" s="51"/>
      <c r="CHB28" s="51"/>
      <c r="CHC28" s="228"/>
      <c r="CHD28" s="216"/>
      <c r="CHN28" s="216"/>
      <c r="CHO28" s="51"/>
      <c r="CHP28" s="51"/>
      <c r="CHQ28" s="51"/>
      <c r="CHR28" s="51"/>
      <c r="CHS28" s="51"/>
      <c r="CHT28" s="228"/>
      <c r="CHU28" s="216"/>
      <c r="CIE28" s="216"/>
      <c r="CIF28" s="51"/>
      <c r="CIG28" s="51"/>
      <c r="CIH28" s="51"/>
      <c r="CII28" s="51"/>
      <c r="CIJ28" s="51"/>
      <c r="CIK28" s="228"/>
      <c r="CIL28" s="216"/>
      <c r="CIV28" s="216"/>
      <c r="CIW28" s="51"/>
      <c r="CIX28" s="51"/>
      <c r="CIY28" s="51"/>
      <c r="CIZ28" s="51"/>
      <c r="CJA28" s="51"/>
      <c r="CJB28" s="228"/>
      <c r="CJC28" s="216"/>
      <c r="CJM28" s="216"/>
      <c r="CJN28" s="51"/>
      <c r="CJO28" s="51"/>
      <c r="CJP28" s="51"/>
      <c r="CJQ28" s="51"/>
      <c r="CJR28" s="51"/>
      <c r="CJS28" s="228"/>
      <c r="CJT28" s="216"/>
      <c r="CKD28" s="216"/>
      <c r="CKE28" s="51"/>
      <c r="CKF28" s="51"/>
      <c r="CKG28" s="51"/>
      <c r="CKH28" s="51"/>
      <c r="CKI28" s="51"/>
      <c r="CKJ28" s="228"/>
      <c r="CKK28" s="216"/>
      <c r="CKU28" s="216"/>
      <c r="CKV28" s="51"/>
      <c r="CKW28" s="51"/>
      <c r="CKX28" s="51"/>
      <c r="CKY28" s="51"/>
      <c r="CKZ28" s="51"/>
      <c r="CLA28" s="228"/>
      <c r="CLB28" s="216"/>
      <c r="CLL28" s="216"/>
      <c r="CLM28" s="51"/>
      <c r="CLN28" s="51"/>
      <c r="CLO28" s="51"/>
      <c r="CLP28" s="51"/>
      <c r="CLQ28" s="51"/>
      <c r="CLR28" s="228"/>
      <c r="CLS28" s="216"/>
      <c r="CMC28" s="216"/>
      <c r="CMD28" s="51"/>
      <c r="CME28" s="51"/>
      <c r="CMF28" s="51"/>
      <c r="CMG28" s="51"/>
      <c r="CMH28" s="51"/>
      <c r="CMI28" s="228"/>
      <c r="CMJ28" s="216"/>
      <c r="CMT28" s="216"/>
      <c r="CMU28" s="51"/>
      <c r="CMV28" s="51"/>
      <c r="CMW28" s="51"/>
      <c r="CMX28" s="51"/>
      <c r="CMY28" s="51"/>
      <c r="CMZ28" s="228"/>
      <c r="CNA28" s="216"/>
      <c r="CNK28" s="216"/>
      <c r="CNL28" s="51"/>
      <c r="CNM28" s="51"/>
      <c r="CNN28" s="51"/>
      <c r="CNO28" s="51"/>
      <c r="CNP28" s="51"/>
      <c r="CNQ28" s="228"/>
      <c r="CNR28" s="216"/>
      <c r="COB28" s="216"/>
      <c r="COC28" s="51"/>
      <c r="COD28" s="51"/>
      <c r="COE28" s="51"/>
      <c r="COF28" s="51"/>
      <c r="COG28" s="51"/>
      <c r="COH28" s="228"/>
      <c r="COI28" s="216"/>
      <c r="COS28" s="216"/>
      <c r="COT28" s="51"/>
      <c r="COU28" s="51"/>
      <c r="COV28" s="51"/>
      <c r="COW28" s="51"/>
      <c r="COX28" s="51"/>
      <c r="COY28" s="228"/>
      <c r="COZ28" s="216"/>
      <c r="CPJ28" s="216"/>
      <c r="CPK28" s="51"/>
      <c r="CPL28" s="51"/>
      <c r="CPM28" s="51"/>
      <c r="CPN28" s="51"/>
      <c r="CPO28" s="51"/>
      <c r="CPP28" s="228"/>
      <c r="CPQ28" s="216"/>
      <c r="CQA28" s="216"/>
      <c r="CQB28" s="51"/>
      <c r="CQC28" s="51"/>
      <c r="CQD28" s="51"/>
      <c r="CQE28" s="51"/>
      <c r="CQF28" s="51"/>
      <c r="CQG28" s="228"/>
      <c r="CQH28" s="216"/>
      <c r="CQR28" s="216"/>
      <c r="CQS28" s="51"/>
      <c r="CQT28" s="51"/>
      <c r="CQU28" s="51"/>
      <c r="CQV28" s="51"/>
      <c r="CQW28" s="51"/>
      <c r="CQX28" s="228"/>
      <c r="CQY28" s="216"/>
      <c r="CRI28" s="216"/>
      <c r="CRJ28" s="51"/>
      <c r="CRK28" s="51"/>
      <c r="CRL28" s="51"/>
      <c r="CRM28" s="51"/>
      <c r="CRN28" s="51"/>
      <c r="CRO28" s="228"/>
      <c r="CRP28" s="216"/>
      <c r="CRZ28" s="216"/>
      <c r="CSA28" s="51"/>
      <c r="CSB28" s="51"/>
      <c r="CSC28" s="51"/>
      <c r="CSD28" s="51"/>
      <c r="CSE28" s="51"/>
      <c r="CSF28" s="228"/>
      <c r="CSG28" s="216"/>
      <c r="CSQ28" s="216"/>
      <c r="CSR28" s="51"/>
      <c r="CSS28" s="51"/>
      <c r="CST28" s="51"/>
      <c r="CSU28" s="51"/>
      <c r="CSV28" s="51"/>
      <c r="CSW28" s="228"/>
      <c r="CSX28" s="216"/>
      <c r="CTH28" s="216"/>
      <c r="CTI28" s="51"/>
      <c r="CTJ28" s="51"/>
      <c r="CTK28" s="51"/>
      <c r="CTL28" s="51"/>
      <c r="CTM28" s="51"/>
      <c r="CTN28" s="228"/>
      <c r="CTO28" s="216"/>
      <c r="CTY28" s="216"/>
      <c r="CTZ28" s="51"/>
      <c r="CUA28" s="51"/>
      <c r="CUB28" s="51"/>
      <c r="CUC28" s="51"/>
      <c r="CUD28" s="51"/>
      <c r="CUE28" s="228"/>
      <c r="CUF28" s="216"/>
      <c r="CUP28" s="216"/>
      <c r="CUQ28" s="51"/>
      <c r="CUR28" s="51"/>
      <c r="CUS28" s="51"/>
      <c r="CUT28" s="51"/>
      <c r="CUU28" s="51"/>
      <c r="CUV28" s="228"/>
      <c r="CUW28" s="216"/>
      <c r="CVG28" s="216"/>
      <c r="CVH28" s="51"/>
      <c r="CVI28" s="51"/>
      <c r="CVJ28" s="51"/>
      <c r="CVK28" s="51"/>
      <c r="CVL28" s="51"/>
      <c r="CVM28" s="228"/>
      <c r="CVN28" s="216"/>
      <c r="CVX28" s="216"/>
      <c r="CVY28" s="51"/>
      <c r="CVZ28" s="51"/>
      <c r="CWA28" s="51"/>
      <c r="CWB28" s="51"/>
      <c r="CWC28" s="51"/>
      <c r="CWD28" s="228"/>
      <c r="CWE28" s="216"/>
      <c r="CWO28" s="216"/>
      <c r="CWP28" s="51"/>
      <c r="CWQ28" s="51"/>
      <c r="CWR28" s="51"/>
      <c r="CWS28" s="51"/>
      <c r="CWT28" s="51"/>
      <c r="CWU28" s="228"/>
      <c r="CWV28" s="216"/>
      <c r="CXF28" s="216"/>
      <c r="CXG28" s="51"/>
      <c r="CXH28" s="51"/>
      <c r="CXI28" s="51"/>
      <c r="CXJ28" s="51"/>
      <c r="CXK28" s="51"/>
      <c r="CXL28" s="228"/>
      <c r="CXM28" s="216"/>
      <c r="CXW28" s="216"/>
      <c r="CXX28" s="51"/>
      <c r="CXY28" s="51"/>
      <c r="CXZ28" s="51"/>
      <c r="CYA28" s="51"/>
      <c r="CYB28" s="51"/>
      <c r="CYC28" s="228"/>
      <c r="CYD28" s="216"/>
      <c r="CYN28" s="216"/>
      <c r="CYO28" s="51"/>
      <c r="CYP28" s="51"/>
      <c r="CYQ28" s="51"/>
      <c r="CYR28" s="51"/>
      <c r="CYS28" s="51"/>
      <c r="CYT28" s="228"/>
      <c r="CYU28" s="216"/>
      <c r="CZE28" s="216"/>
      <c r="CZF28" s="51"/>
      <c r="CZG28" s="51"/>
      <c r="CZH28" s="51"/>
      <c r="CZI28" s="51"/>
      <c r="CZJ28" s="51"/>
      <c r="CZK28" s="228"/>
      <c r="CZL28" s="216"/>
      <c r="CZV28" s="216"/>
      <c r="CZW28" s="51"/>
      <c r="CZX28" s="51"/>
      <c r="CZY28" s="51"/>
      <c r="CZZ28" s="51"/>
      <c r="DAA28" s="51"/>
      <c r="DAB28" s="228"/>
      <c r="DAC28" s="216"/>
      <c r="DAM28" s="216"/>
      <c r="DAN28" s="51"/>
      <c r="DAO28" s="51"/>
      <c r="DAP28" s="51"/>
      <c r="DAQ28" s="51"/>
      <c r="DAR28" s="51"/>
      <c r="DAS28" s="228"/>
      <c r="DAT28" s="216"/>
      <c r="DBD28" s="216"/>
      <c r="DBE28" s="51"/>
      <c r="DBF28" s="51"/>
      <c r="DBG28" s="51"/>
      <c r="DBH28" s="51"/>
      <c r="DBI28" s="51"/>
      <c r="DBJ28" s="228"/>
      <c r="DBK28" s="216"/>
      <c r="DBU28" s="216"/>
      <c r="DBV28" s="51"/>
      <c r="DBW28" s="51"/>
      <c r="DBX28" s="51"/>
      <c r="DBY28" s="51"/>
      <c r="DBZ28" s="51"/>
      <c r="DCA28" s="228"/>
      <c r="DCB28" s="216"/>
      <c r="DCL28" s="216"/>
      <c r="DCM28" s="51"/>
      <c r="DCN28" s="51"/>
      <c r="DCO28" s="51"/>
      <c r="DCP28" s="51"/>
      <c r="DCQ28" s="51"/>
      <c r="DCR28" s="228"/>
      <c r="DCS28" s="216"/>
      <c r="DDC28" s="216"/>
      <c r="DDD28" s="51"/>
      <c r="DDE28" s="51"/>
      <c r="DDF28" s="51"/>
      <c r="DDG28" s="51"/>
      <c r="DDH28" s="51"/>
      <c r="DDI28" s="228"/>
      <c r="DDJ28" s="216"/>
      <c r="DDT28" s="216"/>
      <c r="DDU28" s="51"/>
      <c r="DDV28" s="51"/>
      <c r="DDW28" s="51"/>
      <c r="DDX28" s="51"/>
      <c r="DDY28" s="51"/>
      <c r="DDZ28" s="228"/>
      <c r="DEA28" s="216"/>
      <c r="DEK28" s="216"/>
      <c r="DEL28" s="51"/>
      <c r="DEM28" s="51"/>
      <c r="DEN28" s="51"/>
      <c r="DEO28" s="51"/>
      <c r="DEP28" s="51"/>
      <c r="DEQ28" s="228"/>
      <c r="DER28" s="216"/>
      <c r="DFB28" s="216"/>
      <c r="DFC28" s="51"/>
      <c r="DFD28" s="51"/>
      <c r="DFE28" s="51"/>
      <c r="DFF28" s="51"/>
      <c r="DFG28" s="51"/>
      <c r="DFH28" s="228"/>
      <c r="DFI28" s="216"/>
      <c r="DFS28" s="216"/>
      <c r="DFT28" s="51"/>
      <c r="DFU28" s="51"/>
      <c r="DFV28" s="51"/>
      <c r="DFW28" s="51"/>
      <c r="DFX28" s="51"/>
      <c r="DFY28" s="228"/>
      <c r="DFZ28" s="216"/>
      <c r="DGJ28" s="216"/>
      <c r="DGK28" s="51"/>
      <c r="DGL28" s="51"/>
      <c r="DGM28" s="51"/>
      <c r="DGN28" s="51"/>
      <c r="DGO28" s="51"/>
      <c r="DGP28" s="228"/>
      <c r="DGQ28" s="216"/>
      <c r="DHA28" s="216"/>
      <c r="DHB28" s="51"/>
      <c r="DHC28" s="51"/>
      <c r="DHD28" s="51"/>
      <c r="DHE28" s="51"/>
      <c r="DHF28" s="51"/>
      <c r="DHG28" s="228"/>
      <c r="DHH28" s="216"/>
      <c r="DHR28" s="216"/>
      <c r="DHS28" s="51"/>
      <c r="DHT28" s="51"/>
      <c r="DHU28" s="51"/>
      <c r="DHV28" s="51"/>
      <c r="DHW28" s="51"/>
      <c r="DHX28" s="228"/>
      <c r="DHY28" s="216"/>
      <c r="DII28" s="216"/>
      <c r="DIJ28" s="51"/>
      <c r="DIK28" s="51"/>
      <c r="DIL28" s="51"/>
      <c r="DIM28" s="51"/>
      <c r="DIN28" s="51"/>
      <c r="DIO28" s="228"/>
      <c r="DIP28" s="216"/>
      <c r="DIZ28" s="216"/>
      <c r="DJA28" s="51"/>
      <c r="DJB28" s="51"/>
      <c r="DJC28" s="51"/>
      <c r="DJD28" s="51"/>
      <c r="DJE28" s="51"/>
      <c r="DJF28" s="228"/>
      <c r="DJG28" s="216"/>
      <c r="DJQ28" s="216"/>
      <c r="DJR28" s="51"/>
      <c r="DJS28" s="51"/>
      <c r="DJT28" s="51"/>
      <c r="DJU28" s="51"/>
      <c r="DJV28" s="51"/>
      <c r="DJW28" s="228"/>
      <c r="DJX28" s="216"/>
      <c r="DKH28" s="216"/>
      <c r="DKI28" s="51"/>
      <c r="DKJ28" s="51"/>
      <c r="DKK28" s="51"/>
      <c r="DKL28" s="51"/>
      <c r="DKM28" s="51"/>
      <c r="DKN28" s="228"/>
      <c r="DKO28" s="216"/>
      <c r="DKY28" s="216"/>
      <c r="DKZ28" s="51"/>
      <c r="DLA28" s="51"/>
      <c r="DLB28" s="51"/>
      <c r="DLC28" s="51"/>
      <c r="DLD28" s="51"/>
      <c r="DLE28" s="228"/>
      <c r="DLF28" s="216"/>
      <c r="DLP28" s="216"/>
      <c r="DLQ28" s="51"/>
      <c r="DLR28" s="51"/>
      <c r="DLS28" s="51"/>
      <c r="DLT28" s="51"/>
      <c r="DLU28" s="51"/>
      <c r="DLV28" s="228"/>
      <c r="DLW28" s="216"/>
      <c r="DMG28" s="216"/>
      <c r="DMH28" s="51"/>
      <c r="DMI28" s="51"/>
      <c r="DMJ28" s="51"/>
      <c r="DMK28" s="51"/>
      <c r="DML28" s="51"/>
      <c r="DMM28" s="228"/>
      <c r="DMN28" s="216"/>
      <c r="DMX28" s="216"/>
      <c r="DMY28" s="51"/>
      <c r="DMZ28" s="51"/>
      <c r="DNA28" s="51"/>
      <c r="DNB28" s="51"/>
      <c r="DNC28" s="51"/>
      <c r="DND28" s="228"/>
      <c r="DNE28" s="216"/>
      <c r="DNO28" s="216"/>
      <c r="DNP28" s="51"/>
      <c r="DNQ28" s="51"/>
      <c r="DNR28" s="51"/>
      <c r="DNS28" s="51"/>
      <c r="DNT28" s="51"/>
      <c r="DNU28" s="228"/>
      <c r="DNV28" s="216"/>
      <c r="DOF28" s="216"/>
      <c r="DOG28" s="51"/>
      <c r="DOH28" s="51"/>
      <c r="DOI28" s="51"/>
      <c r="DOJ28" s="51"/>
      <c r="DOK28" s="51"/>
      <c r="DOL28" s="228"/>
      <c r="DOM28" s="216"/>
      <c r="DOW28" s="216"/>
      <c r="DOX28" s="51"/>
      <c r="DOY28" s="51"/>
      <c r="DOZ28" s="51"/>
      <c r="DPA28" s="51"/>
      <c r="DPB28" s="51"/>
      <c r="DPC28" s="228"/>
      <c r="DPD28" s="216"/>
      <c r="DPN28" s="216"/>
      <c r="DPO28" s="51"/>
      <c r="DPP28" s="51"/>
      <c r="DPQ28" s="51"/>
      <c r="DPR28" s="51"/>
      <c r="DPS28" s="51"/>
      <c r="DPT28" s="228"/>
      <c r="DPU28" s="216"/>
      <c r="DQE28" s="216"/>
      <c r="DQF28" s="51"/>
      <c r="DQG28" s="51"/>
      <c r="DQH28" s="51"/>
      <c r="DQI28" s="51"/>
      <c r="DQJ28" s="51"/>
      <c r="DQK28" s="228"/>
      <c r="DQL28" s="216"/>
      <c r="DQV28" s="216"/>
      <c r="DQW28" s="51"/>
      <c r="DQX28" s="51"/>
      <c r="DQY28" s="51"/>
      <c r="DQZ28" s="51"/>
      <c r="DRA28" s="51"/>
      <c r="DRB28" s="228"/>
      <c r="DRC28" s="216"/>
      <c r="DRM28" s="216"/>
      <c r="DRN28" s="51"/>
      <c r="DRO28" s="51"/>
      <c r="DRP28" s="51"/>
      <c r="DRQ28" s="51"/>
      <c r="DRR28" s="51"/>
      <c r="DRS28" s="228"/>
      <c r="DRT28" s="216"/>
      <c r="DSD28" s="216"/>
      <c r="DSE28" s="51"/>
      <c r="DSF28" s="51"/>
      <c r="DSG28" s="51"/>
      <c r="DSH28" s="51"/>
      <c r="DSI28" s="51"/>
      <c r="DSJ28" s="228"/>
      <c r="DSK28" s="216"/>
      <c r="DSU28" s="216"/>
      <c r="DSV28" s="51"/>
      <c r="DSW28" s="51"/>
      <c r="DSX28" s="51"/>
      <c r="DSY28" s="51"/>
      <c r="DSZ28" s="51"/>
      <c r="DTA28" s="228"/>
      <c r="DTB28" s="216"/>
      <c r="DTL28" s="216"/>
      <c r="DTM28" s="51"/>
      <c r="DTN28" s="51"/>
      <c r="DTO28" s="51"/>
      <c r="DTP28" s="51"/>
      <c r="DTQ28" s="51"/>
      <c r="DTR28" s="228"/>
      <c r="DTS28" s="216"/>
      <c r="DUC28" s="216"/>
      <c r="DUD28" s="51"/>
      <c r="DUE28" s="51"/>
      <c r="DUF28" s="51"/>
      <c r="DUG28" s="51"/>
      <c r="DUH28" s="51"/>
      <c r="DUI28" s="228"/>
      <c r="DUJ28" s="216"/>
      <c r="DUT28" s="216"/>
      <c r="DUU28" s="51"/>
      <c r="DUV28" s="51"/>
      <c r="DUW28" s="51"/>
      <c r="DUX28" s="51"/>
      <c r="DUY28" s="51"/>
      <c r="DUZ28" s="228"/>
      <c r="DVA28" s="216"/>
      <c r="DVK28" s="216"/>
      <c r="DVL28" s="51"/>
      <c r="DVM28" s="51"/>
      <c r="DVN28" s="51"/>
      <c r="DVO28" s="51"/>
      <c r="DVP28" s="51"/>
      <c r="DVQ28" s="228"/>
      <c r="DVR28" s="216"/>
      <c r="DWB28" s="216"/>
      <c r="DWC28" s="51"/>
      <c r="DWD28" s="51"/>
      <c r="DWE28" s="51"/>
      <c r="DWF28" s="51"/>
      <c r="DWG28" s="51"/>
      <c r="DWH28" s="228"/>
      <c r="DWI28" s="216"/>
      <c r="DWS28" s="216"/>
      <c r="DWT28" s="51"/>
      <c r="DWU28" s="51"/>
      <c r="DWV28" s="51"/>
      <c r="DWW28" s="51"/>
      <c r="DWX28" s="51"/>
      <c r="DWY28" s="228"/>
      <c r="DWZ28" s="216"/>
      <c r="DXJ28" s="216"/>
      <c r="DXK28" s="51"/>
      <c r="DXL28" s="51"/>
      <c r="DXM28" s="51"/>
      <c r="DXN28" s="51"/>
      <c r="DXO28" s="51"/>
      <c r="DXP28" s="228"/>
      <c r="DXQ28" s="216"/>
      <c r="DYA28" s="216"/>
      <c r="DYB28" s="51"/>
      <c r="DYC28" s="51"/>
      <c r="DYD28" s="51"/>
      <c r="DYE28" s="51"/>
      <c r="DYF28" s="51"/>
      <c r="DYG28" s="228"/>
      <c r="DYH28" s="216"/>
      <c r="DYR28" s="216"/>
      <c r="DYS28" s="51"/>
      <c r="DYT28" s="51"/>
      <c r="DYU28" s="51"/>
      <c r="DYV28" s="51"/>
      <c r="DYW28" s="51"/>
      <c r="DYX28" s="228"/>
      <c r="DYY28" s="216"/>
      <c r="DZI28" s="216"/>
      <c r="DZJ28" s="51"/>
      <c r="DZK28" s="51"/>
      <c r="DZL28" s="51"/>
      <c r="DZM28" s="51"/>
      <c r="DZN28" s="51"/>
      <c r="DZO28" s="228"/>
      <c r="DZP28" s="216"/>
      <c r="DZZ28" s="216"/>
      <c r="EAA28" s="51"/>
      <c r="EAB28" s="51"/>
      <c r="EAC28" s="51"/>
      <c r="EAD28" s="51"/>
      <c r="EAE28" s="51"/>
      <c r="EAF28" s="228"/>
      <c r="EAG28" s="216"/>
      <c r="EAQ28" s="216"/>
      <c r="EAR28" s="51"/>
      <c r="EAS28" s="51"/>
      <c r="EAT28" s="51"/>
      <c r="EAU28" s="51"/>
      <c r="EAV28" s="51"/>
      <c r="EAW28" s="228"/>
      <c r="EAX28" s="216"/>
      <c r="EBH28" s="216"/>
      <c r="EBI28" s="51"/>
      <c r="EBJ28" s="51"/>
      <c r="EBK28" s="51"/>
      <c r="EBL28" s="51"/>
      <c r="EBM28" s="51"/>
      <c r="EBN28" s="228"/>
      <c r="EBO28" s="216"/>
      <c r="EBY28" s="216"/>
      <c r="EBZ28" s="51"/>
      <c r="ECA28" s="51"/>
      <c r="ECB28" s="51"/>
      <c r="ECC28" s="51"/>
      <c r="ECD28" s="51"/>
      <c r="ECE28" s="228"/>
      <c r="ECF28" s="216"/>
      <c r="ECP28" s="216"/>
      <c r="ECQ28" s="51"/>
      <c r="ECR28" s="51"/>
      <c r="ECS28" s="51"/>
      <c r="ECT28" s="51"/>
      <c r="ECU28" s="51"/>
      <c r="ECV28" s="228"/>
      <c r="ECW28" s="216"/>
      <c r="EDG28" s="216"/>
      <c r="EDH28" s="51"/>
      <c r="EDI28" s="51"/>
      <c r="EDJ28" s="51"/>
      <c r="EDK28" s="51"/>
      <c r="EDL28" s="51"/>
      <c r="EDM28" s="228"/>
      <c r="EDN28" s="216"/>
      <c r="EDX28" s="216"/>
      <c r="EDY28" s="51"/>
      <c r="EDZ28" s="51"/>
      <c r="EEA28" s="51"/>
      <c r="EEB28" s="51"/>
      <c r="EEC28" s="51"/>
      <c r="EED28" s="228"/>
      <c r="EEE28" s="216"/>
      <c r="EEO28" s="216"/>
      <c r="EEP28" s="51"/>
      <c r="EEQ28" s="51"/>
      <c r="EER28" s="51"/>
      <c r="EES28" s="51"/>
      <c r="EET28" s="51"/>
      <c r="EEU28" s="228"/>
      <c r="EEV28" s="216"/>
      <c r="EFF28" s="216"/>
      <c r="EFG28" s="51"/>
      <c r="EFH28" s="51"/>
      <c r="EFI28" s="51"/>
      <c r="EFJ28" s="51"/>
      <c r="EFK28" s="51"/>
      <c r="EFL28" s="228"/>
      <c r="EFM28" s="216"/>
      <c r="EFW28" s="216"/>
      <c r="EFX28" s="51"/>
      <c r="EFY28" s="51"/>
      <c r="EFZ28" s="51"/>
      <c r="EGA28" s="51"/>
      <c r="EGB28" s="51"/>
      <c r="EGC28" s="228"/>
      <c r="EGD28" s="216"/>
      <c r="EGN28" s="216"/>
      <c r="EGO28" s="51"/>
      <c r="EGP28" s="51"/>
      <c r="EGQ28" s="51"/>
      <c r="EGR28" s="51"/>
      <c r="EGS28" s="51"/>
      <c r="EGT28" s="228"/>
      <c r="EGU28" s="216"/>
      <c r="EHE28" s="216"/>
      <c r="EHF28" s="51"/>
      <c r="EHG28" s="51"/>
      <c r="EHH28" s="51"/>
      <c r="EHI28" s="51"/>
      <c r="EHJ28" s="51"/>
      <c r="EHK28" s="228"/>
      <c r="EHL28" s="216"/>
      <c r="EHV28" s="216"/>
      <c r="EHW28" s="51"/>
      <c r="EHX28" s="51"/>
      <c r="EHY28" s="51"/>
      <c r="EHZ28" s="51"/>
      <c r="EIA28" s="51"/>
      <c r="EIB28" s="228"/>
      <c r="EIC28" s="216"/>
      <c r="EIM28" s="216"/>
      <c r="EIN28" s="51"/>
      <c r="EIO28" s="51"/>
      <c r="EIP28" s="51"/>
      <c r="EIQ28" s="51"/>
      <c r="EIR28" s="51"/>
      <c r="EIS28" s="228"/>
      <c r="EIT28" s="216"/>
      <c r="EJD28" s="216"/>
      <c r="EJE28" s="51"/>
      <c r="EJF28" s="51"/>
      <c r="EJG28" s="51"/>
      <c r="EJH28" s="51"/>
      <c r="EJI28" s="51"/>
      <c r="EJJ28" s="228"/>
      <c r="EJK28" s="216"/>
      <c r="EJU28" s="216"/>
      <c r="EJV28" s="51"/>
      <c r="EJW28" s="51"/>
      <c r="EJX28" s="51"/>
      <c r="EJY28" s="51"/>
      <c r="EJZ28" s="51"/>
      <c r="EKA28" s="228"/>
      <c r="EKB28" s="216"/>
      <c r="EKL28" s="216"/>
      <c r="EKM28" s="51"/>
      <c r="EKN28" s="51"/>
      <c r="EKO28" s="51"/>
      <c r="EKP28" s="51"/>
      <c r="EKQ28" s="51"/>
      <c r="EKR28" s="228"/>
      <c r="EKS28" s="216"/>
      <c r="ELC28" s="216"/>
      <c r="ELD28" s="51"/>
      <c r="ELE28" s="51"/>
      <c r="ELF28" s="51"/>
      <c r="ELG28" s="51"/>
      <c r="ELH28" s="51"/>
      <c r="ELI28" s="228"/>
      <c r="ELJ28" s="216"/>
      <c r="ELT28" s="216"/>
      <c r="ELU28" s="51"/>
      <c r="ELV28" s="51"/>
      <c r="ELW28" s="51"/>
      <c r="ELX28" s="51"/>
      <c r="ELY28" s="51"/>
      <c r="ELZ28" s="228"/>
      <c r="EMA28" s="216"/>
      <c r="EMK28" s="216"/>
      <c r="EML28" s="51"/>
      <c r="EMM28" s="51"/>
      <c r="EMN28" s="51"/>
      <c r="EMO28" s="51"/>
      <c r="EMP28" s="51"/>
      <c r="EMQ28" s="228"/>
      <c r="EMR28" s="216"/>
      <c r="ENB28" s="216"/>
      <c r="ENC28" s="51"/>
      <c r="END28" s="51"/>
      <c r="ENE28" s="51"/>
      <c r="ENF28" s="51"/>
      <c r="ENG28" s="51"/>
      <c r="ENH28" s="228"/>
      <c r="ENI28" s="216"/>
      <c r="ENS28" s="216"/>
      <c r="ENT28" s="51"/>
      <c r="ENU28" s="51"/>
      <c r="ENV28" s="51"/>
      <c r="ENW28" s="51"/>
      <c r="ENX28" s="51"/>
      <c r="ENY28" s="228"/>
      <c r="ENZ28" s="216"/>
      <c r="EOJ28" s="216"/>
      <c r="EOK28" s="51"/>
      <c r="EOL28" s="51"/>
      <c r="EOM28" s="51"/>
      <c r="EON28" s="51"/>
      <c r="EOO28" s="51"/>
      <c r="EOP28" s="228"/>
      <c r="EOQ28" s="216"/>
      <c r="EPA28" s="216"/>
      <c r="EPB28" s="51"/>
      <c r="EPC28" s="51"/>
      <c r="EPD28" s="51"/>
      <c r="EPE28" s="51"/>
      <c r="EPF28" s="51"/>
      <c r="EPG28" s="228"/>
      <c r="EPH28" s="216"/>
      <c r="EPR28" s="216"/>
      <c r="EPS28" s="51"/>
      <c r="EPT28" s="51"/>
      <c r="EPU28" s="51"/>
      <c r="EPV28" s="51"/>
      <c r="EPW28" s="51"/>
      <c r="EPX28" s="228"/>
      <c r="EPY28" s="216"/>
      <c r="EQI28" s="216"/>
      <c r="EQJ28" s="51"/>
      <c r="EQK28" s="51"/>
      <c r="EQL28" s="51"/>
      <c r="EQM28" s="51"/>
      <c r="EQN28" s="51"/>
      <c r="EQO28" s="228"/>
      <c r="EQP28" s="216"/>
      <c r="EQZ28" s="216"/>
      <c r="ERA28" s="51"/>
      <c r="ERB28" s="51"/>
      <c r="ERC28" s="51"/>
      <c r="ERD28" s="51"/>
      <c r="ERE28" s="51"/>
      <c r="ERF28" s="228"/>
      <c r="ERG28" s="216"/>
      <c r="ERQ28" s="216"/>
      <c r="ERR28" s="51"/>
      <c r="ERS28" s="51"/>
      <c r="ERT28" s="51"/>
      <c r="ERU28" s="51"/>
      <c r="ERV28" s="51"/>
      <c r="ERW28" s="228"/>
      <c r="ERX28" s="216"/>
      <c r="ESH28" s="216"/>
      <c r="ESI28" s="51"/>
      <c r="ESJ28" s="51"/>
      <c r="ESK28" s="51"/>
      <c r="ESL28" s="51"/>
      <c r="ESM28" s="51"/>
      <c r="ESN28" s="228"/>
      <c r="ESO28" s="216"/>
      <c r="ESY28" s="216"/>
      <c r="ESZ28" s="51"/>
      <c r="ETA28" s="51"/>
      <c r="ETB28" s="51"/>
      <c r="ETC28" s="51"/>
      <c r="ETD28" s="51"/>
      <c r="ETE28" s="228"/>
      <c r="ETF28" s="216"/>
      <c r="ETP28" s="216"/>
      <c r="ETQ28" s="51"/>
      <c r="ETR28" s="51"/>
      <c r="ETS28" s="51"/>
      <c r="ETT28" s="51"/>
      <c r="ETU28" s="51"/>
      <c r="ETV28" s="228"/>
      <c r="ETW28" s="216"/>
      <c r="EUG28" s="216"/>
      <c r="EUH28" s="51"/>
      <c r="EUI28" s="51"/>
      <c r="EUJ28" s="51"/>
      <c r="EUK28" s="51"/>
      <c r="EUL28" s="51"/>
      <c r="EUM28" s="228"/>
      <c r="EUN28" s="216"/>
      <c r="EUX28" s="216"/>
      <c r="EUY28" s="51"/>
      <c r="EUZ28" s="51"/>
      <c r="EVA28" s="51"/>
      <c r="EVB28" s="51"/>
      <c r="EVC28" s="51"/>
      <c r="EVD28" s="228"/>
      <c r="EVE28" s="216"/>
      <c r="EVO28" s="216"/>
      <c r="EVP28" s="51"/>
      <c r="EVQ28" s="51"/>
      <c r="EVR28" s="51"/>
      <c r="EVS28" s="51"/>
      <c r="EVT28" s="51"/>
      <c r="EVU28" s="228"/>
      <c r="EVV28" s="216"/>
      <c r="EWF28" s="216"/>
      <c r="EWG28" s="51"/>
      <c r="EWH28" s="51"/>
      <c r="EWI28" s="51"/>
      <c r="EWJ28" s="51"/>
      <c r="EWK28" s="51"/>
      <c r="EWL28" s="228"/>
      <c r="EWM28" s="216"/>
      <c r="EWW28" s="216"/>
      <c r="EWX28" s="51"/>
      <c r="EWY28" s="51"/>
      <c r="EWZ28" s="51"/>
      <c r="EXA28" s="51"/>
      <c r="EXB28" s="51"/>
      <c r="EXC28" s="228"/>
      <c r="EXD28" s="216"/>
      <c r="EXN28" s="216"/>
      <c r="EXO28" s="51"/>
      <c r="EXP28" s="51"/>
      <c r="EXQ28" s="51"/>
      <c r="EXR28" s="51"/>
      <c r="EXS28" s="51"/>
      <c r="EXT28" s="228"/>
      <c r="EXU28" s="216"/>
      <c r="EYE28" s="216"/>
      <c r="EYF28" s="51"/>
      <c r="EYG28" s="51"/>
      <c r="EYH28" s="51"/>
      <c r="EYI28" s="51"/>
      <c r="EYJ28" s="51"/>
      <c r="EYK28" s="228"/>
      <c r="EYL28" s="216"/>
      <c r="EYV28" s="216"/>
      <c r="EYW28" s="51"/>
      <c r="EYX28" s="51"/>
      <c r="EYY28" s="51"/>
      <c r="EYZ28" s="51"/>
      <c r="EZA28" s="51"/>
      <c r="EZB28" s="228"/>
      <c r="EZC28" s="216"/>
      <c r="EZM28" s="216"/>
      <c r="EZN28" s="51"/>
      <c r="EZO28" s="51"/>
      <c r="EZP28" s="51"/>
      <c r="EZQ28" s="51"/>
      <c r="EZR28" s="51"/>
      <c r="EZS28" s="228"/>
      <c r="EZT28" s="216"/>
      <c r="FAD28" s="216"/>
      <c r="FAE28" s="51"/>
      <c r="FAF28" s="51"/>
      <c r="FAG28" s="51"/>
      <c r="FAH28" s="51"/>
      <c r="FAI28" s="51"/>
      <c r="FAJ28" s="228"/>
      <c r="FAK28" s="216"/>
      <c r="FAU28" s="216"/>
      <c r="FAV28" s="51"/>
      <c r="FAW28" s="51"/>
      <c r="FAX28" s="51"/>
      <c r="FAY28" s="51"/>
      <c r="FAZ28" s="51"/>
      <c r="FBA28" s="228"/>
      <c r="FBB28" s="216"/>
      <c r="FBL28" s="216"/>
      <c r="FBM28" s="51"/>
      <c r="FBN28" s="51"/>
      <c r="FBO28" s="51"/>
      <c r="FBP28" s="51"/>
      <c r="FBQ28" s="51"/>
      <c r="FBR28" s="228"/>
      <c r="FBS28" s="216"/>
      <c r="FCC28" s="216"/>
      <c r="FCD28" s="51"/>
      <c r="FCE28" s="51"/>
      <c r="FCF28" s="51"/>
      <c r="FCG28" s="51"/>
      <c r="FCH28" s="51"/>
      <c r="FCI28" s="228"/>
      <c r="FCJ28" s="216"/>
      <c r="FCT28" s="216"/>
      <c r="FCU28" s="51"/>
      <c r="FCV28" s="51"/>
      <c r="FCW28" s="51"/>
      <c r="FCX28" s="51"/>
      <c r="FCY28" s="51"/>
      <c r="FCZ28" s="228"/>
      <c r="FDA28" s="216"/>
      <c r="FDK28" s="216"/>
      <c r="FDL28" s="51"/>
      <c r="FDM28" s="51"/>
      <c r="FDN28" s="51"/>
      <c r="FDO28" s="51"/>
      <c r="FDP28" s="51"/>
      <c r="FDQ28" s="228"/>
      <c r="FDR28" s="216"/>
      <c r="FEB28" s="216"/>
      <c r="FEC28" s="51"/>
      <c r="FED28" s="51"/>
      <c r="FEE28" s="51"/>
      <c r="FEF28" s="51"/>
      <c r="FEG28" s="51"/>
      <c r="FEH28" s="228"/>
      <c r="FEI28" s="216"/>
      <c r="FES28" s="216"/>
      <c r="FET28" s="51"/>
      <c r="FEU28" s="51"/>
      <c r="FEV28" s="51"/>
      <c r="FEW28" s="51"/>
      <c r="FEX28" s="51"/>
      <c r="FEY28" s="228"/>
      <c r="FEZ28" s="216"/>
      <c r="FFJ28" s="216"/>
      <c r="FFK28" s="51"/>
      <c r="FFL28" s="51"/>
      <c r="FFM28" s="51"/>
      <c r="FFN28" s="51"/>
      <c r="FFO28" s="51"/>
      <c r="FFP28" s="228"/>
      <c r="FFQ28" s="216"/>
      <c r="FGA28" s="216"/>
      <c r="FGB28" s="51"/>
      <c r="FGC28" s="51"/>
      <c r="FGD28" s="51"/>
      <c r="FGE28" s="51"/>
      <c r="FGF28" s="51"/>
      <c r="FGG28" s="228"/>
      <c r="FGH28" s="216"/>
      <c r="FGR28" s="216"/>
      <c r="FGS28" s="51"/>
      <c r="FGT28" s="51"/>
      <c r="FGU28" s="51"/>
      <c r="FGV28" s="51"/>
      <c r="FGW28" s="51"/>
      <c r="FGX28" s="228"/>
      <c r="FGY28" s="216"/>
      <c r="FHI28" s="216"/>
      <c r="FHJ28" s="51"/>
      <c r="FHK28" s="51"/>
      <c r="FHL28" s="51"/>
      <c r="FHM28" s="51"/>
      <c r="FHN28" s="51"/>
      <c r="FHO28" s="228"/>
      <c r="FHP28" s="216"/>
      <c r="FHZ28" s="216"/>
      <c r="FIA28" s="51"/>
      <c r="FIB28" s="51"/>
      <c r="FIC28" s="51"/>
      <c r="FID28" s="51"/>
      <c r="FIE28" s="51"/>
      <c r="FIF28" s="228"/>
      <c r="FIG28" s="216"/>
      <c r="FIQ28" s="216"/>
      <c r="FIR28" s="51"/>
      <c r="FIS28" s="51"/>
      <c r="FIT28" s="51"/>
      <c r="FIU28" s="51"/>
      <c r="FIV28" s="51"/>
      <c r="FIW28" s="228"/>
      <c r="FIX28" s="216"/>
      <c r="FJH28" s="216"/>
      <c r="FJI28" s="51"/>
      <c r="FJJ28" s="51"/>
      <c r="FJK28" s="51"/>
      <c r="FJL28" s="51"/>
      <c r="FJM28" s="51"/>
      <c r="FJN28" s="228"/>
      <c r="FJO28" s="216"/>
      <c r="FJY28" s="216"/>
      <c r="FJZ28" s="51"/>
      <c r="FKA28" s="51"/>
      <c r="FKB28" s="51"/>
      <c r="FKC28" s="51"/>
      <c r="FKD28" s="51"/>
      <c r="FKE28" s="228"/>
      <c r="FKF28" s="216"/>
      <c r="FKP28" s="216"/>
      <c r="FKQ28" s="51"/>
      <c r="FKR28" s="51"/>
      <c r="FKS28" s="51"/>
      <c r="FKT28" s="51"/>
      <c r="FKU28" s="51"/>
      <c r="FKV28" s="228"/>
      <c r="FKW28" s="216"/>
      <c r="FLG28" s="216"/>
      <c r="FLH28" s="51"/>
      <c r="FLI28" s="51"/>
      <c r="FLJ28" s="51"/>
      <c r="FLK28" s="51"/>
      <c r="FLL28" s="51"/>
      <c r="FLM28" s="228"/>
      <c r="FLN28" s="216"/>
      <c r="FLX28" s="216"/>
      <c r="FLY28" s="51"/>
      <c r="FLZ28" s="51"/>
      <c r="FMA28" s="51"/>
      <c r="FMB28" s="51"/>
      <c r="FMC28" s="51"/>
      <c r="FMD28" s="228"/>
      <c r="FME28" s="216"/>
      <c r="FMO28" s="216"/>
      <c r="FMP28" s="51"/>
      <c r="FMQ28" s="51"/>
      <c r="FMR28" s="51"/>
      <c r="FMS28" s="51"/>
      <c r="FMT28" s="51"/>
      <c r="FMU28" s="228"/>
      <c r="FMV28" s="216"/>
      <c r="FNF28" s="216"/>
      <c r="FNG28" s="51"/>
      <c r="FNH28" s="51"/>
      <c r="FNI28" s="51"/>
      <c r="FNJ28" s="51"/>
      <c r="FNK28" s="51"/>
      <c r="FNL28" s="228"/>
      <c r="FNM28" s="216"/>
      <c r="FNW28" s="216"/>
      <c r="FNX28" s="51"/>
      <c r="FNY28" s="51"/>
      <c r="FNZ28" s="51"/>
      <c r="FOA28" s="51"/>
      <c r="FOB28" s="51"/>
      <c r="FOC28" s="228"/>
      <c r="FOD28" s="216"/>
      <c r="FON28" s="216"/>
      <c r="FOO28" s="51"/>
      <c r="FOP28" s="51"/>
      <c r="FOQ28" s="51"/>
      <c r="FOR28" s="51"/>
      <c r="FOS28" s="51"/>
      <c r="FOT28" s="228"/>
      <c r="FOU28" s="216"/>
      <c r="FPE28" s="216"/>
      <c r="FPF28" s="51"/>
      <c r="FPG28" s="51"/>
      <c r="FPH28" s="51"/>
      <c r="FPI28" s="51"/>
      <c r="FPJ28" s="51"/>
      <c r="FPK28" s="228"/>
      <c r="FPL28" s="216"/>
      <c r="FPV28" s="216"/>
      <c r="FPW28" s="51"/>
      <c r="FPX28" s="51"/>
      <c r="FPY28" s="51"/>
      <c r="FPZ28" s="51"/>
      <c r="FQA28" s="51"/>
      <c r="FQB28" s="228"/>
      <c r="FQC28" s="216"/>
      <c r="FQM28" s="216"/>
      <c r="FQN28" s="51"/>
      <c r="FQO28" s="51"/>
      <c r="FQP28" s="51"/>
      <c r="FQQ28" s="51"/>
      <c r="FQR28" s="51"/>
      <c r="FQS28" s="228"/>
      <c r="FQT28" s="216"/>
      <c r="FRD28" s="216"/>
      <c r="FRE28" s="51"/>
      <c r="FRF28" s="51"/>
      <c r="FRG28" s="51"/>
      <c r="FRH28" s="51"/>
      <c r="FRI28" s="51"/>
      <c r="FRJ28" s="228"/>
      <c r="FRK28" s="216"/>
      <c r="FRU28" s="216"/>
      <c r="FRV28" s="51"/>
      <c r="FRW28" s="51"/>
      <c r="FRX28" s="51"/>
      <c r="FRY28" s="51"/>
      <c r="FRZ28" s="51"/>
      <c r="FSA28" s="228"/>
      <c r="FSB28" s="216"/>
      <c r="FSL28" s="216"/>
      <c r="FSM28" s="51"/>
      <c r="FSN28" s="51"/>
      <c r="FSO28" s="51"/>
      <c r="FSP28" s="51"/>
      <c r="FSQ28" s="51"/>
      <c r="FSR28" s="228"/>
      <c r="FSS28" s="216"/>
      <c r="FTC28" s="216"/>
      <c r="FTD28" s="51"/>
      <c r="FTE28" s="51"/>
      <c r="FTF28" s="51"/>
      <c r="FTG28" s="51"/>
      <c r="FTH28" s="51"/>
      <c r="FTI28" s="228"/>
      <c r="FTJ28" s="216"/>
      <c r="FTT28" s="216"/>
      <c r="FTU28" s="51"/>
      <c r="FTV28" s="51"/>
      <c r="FTW28" s="51"/>
      <c r="FTX28" s="51"/>
      <c r="FTY28" s="51"/>
      <c r="FTZ28" s="228"/>
      <c r="FUA28" s="216"/>
      <c r="FUK28" s="216"/>
      <c r="FUL28" s="51"/>
      <c r="FUM28" s="51"/>
      <c r="FUN28" s="51"/>
      <c r="FUO28" s="51"/>
      <c r="FUP28" s="51"/>
      <c r="FUQ28" s="228"/>
      <c r="FUR28" s="216"/>
      <c r="FVB28" s="216"/>
      <c r="FVC28" s="51"/>
      <c r="FVD28" s="51"/>
      <c r="FVE28" s="51"/>
      <c r="FVF28" s="51"/>
      <c r="FVG28" s="51"/>
      <c r="FVH28" s="228"/>
      <c r="FVI28" s="216"/>
      <c r="FVS28" s="216"/>
      <c r="FVT28" s="51"/>
      <c r="FVU28" s="51"/>
      <c r="FVV28" s="51"/>
      <c r="FVW28" s="51"/>
      <c r="FVX28" s="51"/>
      <c r="FVY28" s="228"/>
      <c r="FVZ28" s="216"/>
      <c r="FWJ28" s="216"/>
      <c r="FWK28" s="51"/>
      <c r="FWL28" s="51"/>
      <c r="FWM28" s="51"/>
      <c r="FWN28" s="51"/>
      <c r="FWO28" s="51"/>
      <c r="FWP28" s="228"/>
      <c r="FWQ28" s="216"/>
      <c r="FXA28" s="216"/>
      <c r="FXB28" s="51"/>
      <c r="FXC28" s="51"/>
      <c r="FXD28" s="51"/>
      <c r="FXE28" s="51"/>
      <c r="FXF28" s="51"/>
      <c r="FXG28" s="228"/>
      <c r="FXH28" s="216"/>
      <c r="FXR28" s="216"/>
      <c r="FXS28" s="51"/>
      <c r="FXT28" s="51"/>
      <c r="FXU28" s="51"/>
      <c r="FXV28" s="51"/>
      <c r="FXW28" s="51"/>
      <c r="FXX28" s="228"/>
      <c r="FXY28" s="216"/>
      <c r="FYI28" s="216"/>
      <c r="FYJ28" s="51"/>
      <c r="FYK28" s="51"/>
      <c r="FYL28" s="51"/>
      <c r="FYM28" s="51"/>
      <c r="FYN28" s="51"/>
      <c r="FYO28" s="228"/>
      <c r="FYP28" s="216"/>
      <c r="FYZ28" s="216"/>
      <c r="FZA28" s="51"/>
      <c r="FZB28" s="51"/>
      <c r="FZC28" s="51"/>
      <c r="FZD28" s="51"/>
      <c r="FZE28" s="51"/>
      <c r="FZF28" s="228"/>
      <c r="FZG28" s="216"/>
      <c r="FZQ28" s="216"/>
      <c r="FZR28" s="51"/>
      <c r="FZS28" s="51"/>
      <c r="FZT28" s="51"/>
      <c r="FZU28" s="51"/>
      <c r="FZV28" s="51"/>
      <c r="FZW28" s="228"/>
      <c r="FZX28" s="216"/>
      <c r="GAH28" s="216"/>
      <c r="GAI28" s="51"/>
      <c r="GAJ28" s="51"/>
      <c r="GAK28" s="51"/>
      <c r="GAL28" s="51"/>
      <c r="GAM28" s="51"/>
      <c r="GAN28" s="228"/>
      <c r="GAO28" s="216"/>
      <c r="GAY28" s="216"/>
      <c r="GAZ28" s="51"/>
      <c r="GBA28" s="51"/>
      <c r="GBB28" s="51"/>
      <c r="GBC28" s="51"/>
      <c r="GBD28" s="51"/>
      <c r="GBE28" s="228"/>
      <c r="GBF28" s="216"/>
      <c r="GBP28" s="216"/>
      <c r="GBQ28" s="51"/>
      <c r="GBR28" s="51"/>
      <c r="GBS28" s="51"/>
      <c r="GBT28" s="51"/>
      <c r="GBU28" s="51"/>
      <c r="GBV28" s="228"/>
      <c r="GBW28" s="216"/>
      <c r="GCG28" s="216"/>
      <c r="GCH28" s="51"/>
      <c r="GCI28" s="51"/>
      <c r="GCJ28" s="51"/>
      <c r="GCK28" s="51"/>
      <c r="GCL28" s="51"/>
      <c r="GCM28" s="228"/>
      <c r="GCN28" s="216"/>
      <c r="GCX28" s="216"/>
      <c r="GCY28" s="51"/>
      <c r="GCZ28" s="51"/>
      <c r="GDA28" s="51"/>
      <c r="GDB28" s="51"/>
      <c r="GDC28" s="51"/>
      <c r="GDD28" s="228"/>
      <c r="GDE28" s="216"/>
      <c r="GDO28" s="216"/>
      <c r="GDP28" s="51"/>
      <c r="GDQ28" s="51"/>
      <c r="GDR28" s="51"/>
      <c r="GDS28" s="51"/>
      <c r="GDT28" s="51"/>
      <c r="GDU28" s="228"/>
      <c r="GDV28" s="216"/>
      <c r="GEF28" s="216"/>
      <c r="GEG28" s="51"/>
      <c r="GEH28" s="51"/>
      <c r="GEI28" s="51"/>
      <c r="GEJ28" s="51"/>
      <c r="GEK28" s="51"/>
      <c r="GEL28" s="228"/>
      <c r="GEM28" s="216"/>
      <c r="GEW28" s="216"/>
      <c r="GEX28" s="51"/>
      <c r="GEY28" s="51"/>
      <c r="GEZ28" s="51"/>
      <c r="GFA28" s="51"/>
      <c r="GFB28" s="51"/>
      <c r="GFC28" s="228"/>
      <c r="GFD28" s="216"/>
      <c r="GFN28" s="216"/>
      <c r="GFO28" s="51"/>
      <c r="GFP28" s="51"/>
      <c r="GFQ28" s="51"/>
      <c r="GFR28" s="51"/>
      <c r="GFS28" s="51"/>
      <c r="GFT28" s="228"/>
      <c r="GFU28" s="216"/>
      <c r="GGE28" s="216"/>
      <c r="GGF28" s="51"/>
      <c r="GGG28" s="51"/>
      <c r="GGH28" s="51"/>
      <c r="GGI28" s="51"/>
      <c r="GGJ28" s="51"/>
      <c r="GGK28" s="228"/>
      <c r="GGL28" s="216"/>
      <c r="GGV28" s="216"/>
      <c r="GGW28" s="51"/>
      <c r="GGX28" s="51"/>
      <c r="GGY28" s="51"/>
      <c r="GGZ28" s="51"/>
      <c r="GHA28" s="51"/>
      <c r="GHB28" s="228"/>
      <c r="GHC28" s="216"/>
      <c r="GHM28" s="216"/>
      <c r="GHN28" s="51"/>
      <c r="GHO28" s="51"/>
      <c r="GHP28" s="51"/>
      <c r="GHQ28" s="51"/>
      <c r="GHR28" s="51"/>
      <c r="GHS28" s="228"/>
      <c r="GHT28" s="216"/>
      <c r="GID28" s="216"/>
      <c r="GIE28" s="51"/>
      <c r="GIF28" s="51"/>
      <c r="GIG28" s="51"/>
      <c r="GIH28" s="51"/>
      <c r="GII28" s="51"/>
      <c r="GIJ28" s="228"/>
      <c r="GIK28" s="216"/>
      <c r="GIU28" s="216"/>
      <c r="GIV28" s="51"/>
      <c r="GIW28" s="51"/>
      <c r="GIX28" s="51"/>
      <c r="GIY28" s="51"/>
      <c r="GIZ28" s="51"/>
      <c r="GJA28" s="228"/>
      <c r="GJB28" s="216"/>
      <c r="GJL28" s="216"/>
      <c r="GJM28" s="51"/>
      <c r="GJN28" s="51"/>
      <c r="GJO28" s="51"/>
      <c r="GJP28" s="51"/>
      <c r="GJQ28" s="51"/>
      <c r="GJR28" s="228"/>
      <c r="GJS28" s="216"/>
      <c r="GKC28" s="216"/>
      <c r="GKD28" s="51"/>
      <c r="GKE28" s="51"/>
      <c r="GKF28" s="51"/>
      <c r="GKG28" s="51"/>
      <c r="GKH28" s="51"/>
      <c r="GKI28" s="228"/>
      <c r="GKJ28" s="216"/>
      <c r="GKT28" s="216"/>
      <c r="GKU28" s="51"/>
      <c r="GKV28" s="51"/>
      <c r="GKW28" s="51"/>
      <c r="GKX28" s="51"/>
      <c r="GKY28" s="51"/>
      <c r="GKZ28" s="228"/>
      <c r="GLA28" s="216"/>
      <c r="GLK28" s="216"/>
      <c r="GLL28" s="51"/>
      <c r="GLM28" s="51"/>
      <c r="GLN28" s="51"/>
      <c r="GLO28" s="51"/>
      <c r="GLP28" s="51"/>
      <c r="GLQ28" s="228"/>
      <c r="GLR28" s="216"/>
      <c r="GMB28" s="216"/>
      <c r="GMC28" s="51"/>
      <c r="GMD28" s="51"/>
      <c r="GME28" s="51"/>
      <c r="GMF28" s="51"/>
      <c r="GMG28" s="51"/>
      <c r="GMH28" s="228"/>
      <c r="GMI28" s="216"/>
      <c r="GMS28" s="216"/>
      <c r="GMT28" s="51"/>
      <c r="GMU28" s="51"/>
      <c r="GMV28" s="51"/>
      <c r="GMW28" s="51"/>
      <c r="GMX28" s="51"/>
      <c r="GMY28" s="228"/>
      <c r="GMZ28" s="216"/>
      <c r="GNJ28" s="216"/>
      <c r="GNK28" s="51"/>
      <c r="GNL28" s="51"/>
      <c r="GNM28" s="51"/>
      <c r="GNN28" s="51"/>
      <c r="GNO28" s="51"/>
      <c r="GNP28" s="228"/>
      <c r="GNQ28" s="216"/>
      <c r="GOA28" s="216"/>
      <c r="GOB28" s="51"/>
      <c r="GOC28" s="51"/>
      <c r="GOD28" s="51"/>
      <c r="GOE28" s="51"/>
      <c r="GOF28" s="51"/>
      <c r="GOG28" s="228"/>
      <c r="GOH28" s="216"/>
      <c r="GOR28" s="216"/>
      <c r="GOS28" s="51"/>
      <c r="GOT28" s="51"/>
      <c r="GOU28" s="51"/>
      <c r="GOV28" s="51"/>
      <c r="GOW28" s="51"/>
      <c r="GOX28" s="228"/>
      <c r="GOY28" s="216"/>
      <c r="GPI28" s="216"/>
      <c r="GPJ28" s="51"/>
      <c r="GPK28" s="51"/>
      <c r="GPL28" s="51"/>
      <c r="GPM28" s="51"/>
      <c r="GPN28" s="51"/>
      <c r="GPO28" s="228"/>
      <c r="GPP28" s="216"/>
      <c r="GPZ28" s="216"/>
      <c r="GQA28" s="51"/>
      <c r="GQB28" s="51"/>
      <c r="GQC28" s="51"/>
      <c r="GQD28" s="51"/>
      <c r="GQE28" s="51"/>
      <c r="GQF28" s="228"/>
      <c r="GQG28" s="216"/>
      <c r="GQQ28" s="216"/>
      <c r="GQR28" s="51"/>
      <c r="GQS28" s="51"/>
      <c r="GQT28" s="51"/>
      <c r="GQU28" s="51"/>
      <c r="GQV28" s="51"/>
      <c r="GQW28" s="228"/>
      <c r="GQX28" s="216"/>
      <c r="GRH28" s="216"/>
      <c r="GRI28" s="51"/>
      <c r="GRJ28" s="51"/>
      <c r="GRK28" s="51"/>
      <c r="GRL28" s="51"/>
      <c r="GRM28" s="51"/>
      <c r="GRN28" s="228"/>
      <c r="GRO28" s="216"/>
      <c r="GRY28" s="216"/>
      <c r="GRZ28" s="51"/>
      <c r="GSA28" s="51"/>
      <c r="GSB28" s="51"/>
      <c r="GSC28" s="51"/>
      <c r="GSD28" s="51"/>
      <c r="GSE28" s="228"/>
      <c r="GSF28" s="216"/>
      <c r="GSP28" s="216"/>
      <c r="GSQ28" s="51"/>
      <c r="GSR28" s="51"/>
      <c r="GSS28" s="51"/>
      <c r="GST28" s="51"/>
      <c r="GSU28" s="51"/>
      <c r="GSV28" s="228"/>
      <c r="GSW28" s="216"/>
      <c r="GTG28" s="216"/>
      <c r="GTH28" s="51"/>
      <c r="GTI28" s="51"/>
      <c r="GTJ28" s="51"/>
      <c r="GTK28" s="51"/>
      <c r="GTL28" s="51"/>
      <c r="GTM28" s="228"/>
      <c r="GTN28" s="216"/>
      <c r="GTX28" s="216"/>
      <c r="GTY28" s="51"/>
      <c r="GTZ28" s="51"/>
      <c r="GUA28" s="51"/>
      <c r="GUB28" s="51"/>
      <c r="GUC28" s="51"/>
      <c r="GUD28" s="228"/>
      <c r="GUE28" s="216"/>
      <c r="GUO28" s="216"/>
      <c r="GUP28" s="51"/>
      <c r="GUQ28" s="51"/>
      <c r="GUR28" s="51"/>
      <c r="GUS28" s="51"/>
      <c r="GUT28" s="51"/>
      <c r="GUU28" s="228"/>
      <c r="GUV28" s="216"/>
      <c r="GVF28" s="216"/>
      <c r="GVG28" s="51"/>
      <c r="GVH28" s="51"/>
      <c r="GVI28" s="51"/>
      <c r="GVJ28" s="51"/>
      <c r="GVK28" s="51"/>
      <c r="GVL28" s="228"/>
      <c r="GVM28" s="216"/>
      <c r="GVW28" s="216"/>
      <c r="GVX28" s="51"/>
      <c r="GVY28" s="51"/>
      <c r="GVZ28" s="51"/>
      <c r="GWA28" s="51"/>
      <c r="GWB28" s="51"/>
      <c r="GWC28" s="228"/>
      <c r="GWD28" s="216"/>
      <c r="GWN28" s="216"/>
      <c r="GWO28" s="51"/>
      <c r="GWP28" s="51"/>
      <c r="GWQ28" s="51"/>
      <c r="GWR28" s="51"/>
      <c r="GWS28" s="51"/>
      <c r="GWT28" s="228"/>
      <c r="GWU28" s="216"/>
      <c r="GXE28" s="216"/>
      <c r="GXF28" s="51"/>
      <c r="GXG28" s="51"/>
      <c r="GXH28" s="51"/>
      <c r="GXI28" s="51"/>
      <c r="GXJ28" s="51"/>
      <c r="GXK28" s="228"/>
      <c r="GXL28" s="216"/>
      <c r="GXV28" s="216"/>
      <c r="GXW28" s="51"/>
      <c r="GXX28" s="51"/>
      <c r="GXY28" s="51"/>
      <c r="GXZ28" s="51"/>
      <c r="GYA28" s="51"/>
      <c r="GYB28" s="228"/>
      <c r="GYC28" s="216"/>
      <c r="GYM28" s="216"/>
      <c r="GYN28" s="51"/>
      <c r="GYO28" s="51"/>
      <c r="GYP28" s="51"/>
      <c r="GYQ28" s="51"/>
      <c r="GYR28" s="51"/>
      <c r="GYS28" s="228"/>
      <c r="GYT28" s="216"/>
      <c r="GZD28" s="216"/>
      <c r="GZE28" s="51"/>
      <c r="GZF28" s="51"/>
      <c r="GZG28" s="51"/>
      <c r="GZH28" s="51"/>
      <c r="GZI28" s="51"/>
      <c r="GZJ28" s="228"/>
      <c r="GZK28" s="216"/>
      <c r="GZU28" s="216"/>
      <c r="GZV28" s="51"/>
      <c r="GZW28" s="51"/>
      <c r="GZX28" s="51"/>
      <c r="GZY28" s="51"/>
      <c r="GZZ28" s="51"/>
      <c r="HAA28" s="228"/>
      <c r="HAB28" s="216"/>
      <c r="HAL28" s="216"/>
      <c r="HAM28" s="51"/>
      <c r="HAN28" s="51"/>
      <c r="HAO28" s="51"/>
      <c r="HAP28" s="51"/>
      <c r="HAQ28" s="51"/>
      <c r="HAR28" s="228"/>
      <c r="HAS28" s="216"/>
      <c r="HBC28" s="216"/>
      <c r="HBD28" s="51"/>
      <c r="HBE28" s="51"/>
      <c r="HBF28" s="51"/>
      <c r="HBG28" s="51"/>
      <c r="HBH28" s="51"/>
      <c r="HBI28" s="228"/>
      <c r="HBJ28" s="216"/>
      <c r="HBT28" s="216"/>
      <c r="HBU28" s="51"/>
      <c r="HBV28" s="51"/>
      <c r="HBW28" s="51"/>
      <c r="HBX28" s="51"/>
      <c r="HBY28" s="51"/>
      <c r="HBZ28" s="228"/>
      <c r="HCA28" s="216"/>
      <c r="HCK28" s="216"/>
      <c r="HCL28" s="51"/>
      <c r="HCM28" s="51"/>
      <c r="HCN28" s="51"/>
      <c r="HCO28" s="51"/>
      <c r="HCP28" s="51"/>
      <c r="HCQ28" s="228"/>
      <c r="HCR28" s="216"/>
      <c r="HDB28" s="216"/>
      <c r="HDC28" s="51"/>
      <c r="HDD28" s="51"/>
      <c r="HDE28" s="51"/>
      <c r="HDF28" s="51"/>
      <c r="HDG28" s="51"/>
      <c r="HDH28" s="228"/>
      <c r="HDI28" s="216"/>
      <c r="HDS28" s="216"/>
      <c r="HDT28" s="51"/>
      <c r="HDU28" s="51"/>
      <c r="HDV28" s="51"/>
      <c r="HDW28" s="51"/>
      <c r="HDX28" s="51"/>
      <c r="HDY28" s="228"/>
      <c r="HDZ28" s="216"/>
      <c r="HEJ28" s="216"/>
      <c r="HEK28" s="51"/>
      <c r="HEL28" s="51"/>
      <c r="HEM28" s="51"/>
      <c r="HEN28" s="51"/>
      <c r="HEO28" s="51"/>
      <c r="HEP28" s="228"/>
      <c r="HEQ28" s="216"/>
      <c r="HFA28" s="216"/>
      <c r="HFB28" s="51"/>
      <c r="HFC28" s="51"/>
      <c r="HFD28" s="51"/>
      <c r="HFE28" s="51"/>
      <c r="HFF28" s="51"/>
      <c r="HFG28" s="228"/>
      <c r="HFH28" s="216"/>
      <c r="HFR28" s="216"/>
      <c r="HFS28" s="51"/>
      <c r="HFT28" s="51"/>
      <c r="HFU28" s="51"/>
      <c r="HFV28" s="51"/>
      <c r="HFW28" s="51"/>
      <c r="HFX28" s="228"/>
      <c r="HFY28" s="216"/>
      <c r="HGI28" s="216"/>
      <c r="HGJ28" s="51"/>
      <c r="HGK28" s="51"/>
      <c r="HGL28" s="51"/>
      <c r="HGM28" s="51"/>
      <c r="HGN28" s="51"/>
      <c r="HGO28" s="228"/>
      <c r="HGP28" s="216"/>
      <c r="HGZ28" s="216"/>
      <c r="HHA28" s="51"/>
      <c r="HHB28" s="51"/>
      <c r="HHC28" s="51"/>
      <c r="HHD28" s="51"/>
      <c r="HHE28" s="51"/>
      <c r="HHF28" s="228"/>
      <c r="HHG28" s="216"/>
      <c r="HHQ28" s="216"/>
      <c r="HHR28" s="51"/>
      <c r="HHS28" s="51"/>
      <c r="HHT28" s="51"/>
      <c r="HHU28" s="51"/>
      <c r="HHV28" s="51"/>
      <c r="HHW28" s="228"/>
      <c r="HHX28" s="216"/>
      <c r="HIH28" s="216"/>
      <c r="HII28" s="51"/>
      <c r="HIJ28" s="51"/>
      <c r="HIK28" s="51"/>
      <c r="HIL28" s="51"/>
      <c r="HIM28" s="51"/>
      <c r="HIN28" s="228"/>
      <c r="HIO28" s="216"/>
      <c r="HIY28" s="216"/>
      <c r="HIZ28" s="51"/>
      <c r="HJA28" s="51"/>
      <c r="HJB28" s="51"/>
      <c r="HJC28" s="51"/>
      <c r="HJD28" s="51"/>
      <c r="HJE28" s="228"/>
      <c r="HJF28" s="216"/>
      <c r="HJP28" s="216"/>
      <c r="HJQ28" s="51"/>
      <c r="HJR28" s="51"/>
      <c r="HJS28" s="51"/>
      <c r="HJT28" s="51"/>
      <c r="HJU28" s="51"/>
      <c r="HJV28" s="228"/>
      <c r="HJW28" s="216"/>
      <c r="HKG28" s="216"/>
      <c r="HKH28" s="51"/>
      <c r="HKI28" s="51"/>
      <c r="HKJ28" s="51"/>
      <c r="HKK28" s="51"/>
      <c r="HKL28" s="51"/>
      <c r="HKM28" s="228"/>
      <c r="HKN28" s="216"/>
      <c r="HKX28" s="216"/>
      <c r="HKY28" s="51"/>
      <c r="HKZ28" s="51"/>
      <c r="HLA28" s="51"/>
      <c r="HLB28" s="51"/>
      <c r="HLC28" s="51"/>
      <c r="HLD28" s="228"/>
      <c r="HLE28" s="216"/>
      <c r="HLO28" s="216"/>
      <c r="HLP28" s="51"/>
      <c r="HLQ28" s="51"/>
      <c r="HLR28" s="51"/>
      <c r="HLS28" s="51"/>
      <c r="HLT28" s="51"/>
      <c r="HLU28" s="228"/>
      <c r="HLV28" s="216"/>
      <c r="HMF28" s="216"/>
      <c r="HMG28" s="51"/>
      <c r="HMH28" s="51"/>
      <c r="HMI28" s="51"/>
      <c r="HMJ28" s="51"/>
      <c r="HMK28" s="51"/>
      <c r="HML28" s="228"/>
      <c r="HMM28" s="216"/>
      <c r="HMW28" s="216"/>
      <c r="HMX28" s="51"/>
      <c r="HMY28" s="51"/>
      <c r="HMZ28" s="51"/>
      <c r="HNA28" s="51"/>
      <c r="HNB28" s="51"/>
      <c r="HNC28" s="228"/>
      <c r="HND28" s="216"/>
      <c r="HNN28" s="216"/>
      <c r="HNO28" s="51"/>
      <c r="HNP28" s="51"/>
      <c r="HNQ28" s="51"/>
      <c r="HNR28" s="51"/>
      <c r="HNS28" s="51"/>
      <c r="HNT28" s="228"/>
      <c r="HNU28" s="216"/>
      <c r="HOE28" s="216"/>
      <c r="HOF28" s="51"/>
      <c r="HOG28" s="51"/>
      <c r="HOH28" s="51"/>
      <c r="HOI28" s="51"/>
      <c r="HOJ28" s="51"/>
      <c r="HOK28" s="228"/>
      <c r="HOL28" s="216"/>
      <c r="HOV28" s="216"/>
      <c r="HOW28" s="51"/>
      <c r="HOX28" s="51"/>
      <c r="HOY28" s="51"/>
      <c r="HOZ28" s="51"/>
      <c r="HPA28" s="51"/>
      <c r="HPB28" s="228"/>
      <c r="HPC28" s="216"/>
      <c r="HPM28" s="216"/>
      <c r="HPN28" s="51"/>
      <c r="HPO28" s="51"/>
      <c r="HPP28" s="51"/>
      <c r="HPQ28" s="51"/>
      <c r="HPR28" s="51"/>
      <c r="HPS28" s="228"/>
      <c r="HPT28" s="216"/>
      <c r="HQD28" s="216"/>
      <c r="HQE28" s="51"/>
      <c r="HQF28" s="51"/>
      <c r="HQG28" s="51"/>
      <c r="HQH28" s="51"/>
      <c r="HQI28" s="51"/>
      <c r="HQJ28" s="228"/>
      <c r="HQK28" s="216"/>
      <c r="HQU28" s="216"/>
      <c r="HQV28" s="51"/>
      <c r="HQW28" s="51"/>
      <c r="HQX28" s="51"/>
      <c r="HQY28" s="51"/>
      <c r="HQZ28" s="51"/>
      <c r="HRA28" s="228"/>
      <c r="HRB28" s="216"/>
      <c r="HRL28" s="216"/>
      <c r="HRM28" s="51"/>
      <c r="HRN28" s="51"/>
      <c r="HRO28" s="51"/>
      <c r="HRP28" s="51"/>
      <c r="HRQ28" s="51"/>
      <c r="HRR28" s="228"/>
      <c r="HRS28" s="216"/>
      <c r="HSC28" s="216"/>
      <c r="HSD28" s="51"/>
      <c r="HSE28" s="51"/>
      <c r="HSF28" s="51"/>
      <c r="HSG28" s="51"/>
      <c r="HSH28" s="51"/>
      <c r="HSI28" s="228"/>
      <c r="HSJ28" s="216"/>
      <c r="HST28" s="216"/>
      <c r="HSU28" s="51"/>
      <c r="HSV28" s="51"/>
      <c r="HSW28" s="51"/>
      <c r="HSX28" s="51"/>
      <c r="HSY28" s="51"/>
      <c r="HSZ28" s="228"/>
      <c r="HTA28" s="216"/>
      <c r="HTK28" s="216"/>
      <c r="HTL28" s="51"/>
      <c r="HTM28" s="51"/>
      <c r="HTN28" s="51"/>
      <c r="HTO28" s="51"/>
      <c r="HTP28" s="51"/>
      <c r="HTQ28" s="228"/>
      <c r="HTR28" s="216"/>
      <c r="HUB28" s="216"/>
      <c r="HUC28" s="51"/>
      <c r="HUD28" s="51"/>
      <c r="HUE28" s="51"/>
      <c r="HUF28" s="51"/>
      <c r="HUG28" s="51"/>
      <c r="HUH28" s="228"/>
      <c r="HUI28" s="216"/>
      <c r="HUS28" s="216"/>
      <c r="HUT28" s="51"/>
      <c r="HUU28" s="51"/>
      <c r="HUV28" s="51"/>
      <c r="HUW28" s="51"/>
      <c r="HUX28" s="51"/>
      <c r="HUY28" s="228"/>
      <c r="HUZ28" s="216"/>
      <c r="HVJ28" s="216"/>
      <c r="HVK28" s="51"/>
      <c r="HVL28" s="51"/>
      <c r="HVM28" s="51"/>
      <c r="HVN28" s="51"/>
      <c r="HVO28" s="51"/>
      <c r="HVP28" s="228"/>
      <c r="HVQ28" s="216"/>
      <c r="HWA28" s="216"/>
      <c r="HWB28" s="51"/>
      <c r="HWC28" s="51"/>
      <c r="HWD28" s="51"/>
      <c r="HWE28" s="51"/>
      <c r="HWF28" s="51"/>
      <c r="HWG28" s="228"/>
      <c r="HWH28" s="216"/>
      <c r="HWR28" s="216"/>
      <c r="HWS28" s="51"/>
      <c r="HWT28" s="51"/>
      <c r="HWU28" s="51"/>
      <c r="HWV28" s="51"/>
      <c r="HWW28" s="51"/>
      <c r="HWX28" s="228"/>
      <c r="HWY28" s="216"/>
      <c r="HXI28" s="216"/>
      <c r="HXJ28" s="51"/>
      <c r="HXK28" s="51"/>
      <c r="HXL28" s="51"/>
      <c r="HXM28" s="51"/>
      <c r="HXN28" s="51"/>
      <c r="HXO28" s="228"/>
      <c r="HXP28" s="216"/>
      <c r="HXZ28" s="216"/>
      <c r="HYA28" s="51"/>
      <c r="HYB28" s="51"/>
      <c r="HYC28" s="51"/>
      <c r="HYD28" s="51"/>
      <c r="HYE28" s="51"/>
      <c r="HYF28" s="228"/>
      <c r="HYG28" s="216"/>
      <c r="HYQ28" s="216"/>
      <c r="HYR28" s="51"/>
      <c r="HYS28" s="51"/>
      <c r="HYT28" s="51"/>
      <c r="HYU28" s="51"/>
      <c r="HYV28" s="51"/>
      <c r="HYW28" s="228"/>
      <c r="HYX28" s="216"/>
      <c r="HZH28" s="216"/>
      <c r="HZI28" s="51"/>
      <c r="HZJ28" s="51"/>
      <c r="HZK28" s="51"/>
      <c r="HZL28" s="51"/>
      <c r="HZM28" s="51"/>
      <c r="HZN28" s="228"/>
      <c r="HZO28" s="216"/>
      <c r="HZY28" s="216"/>
      <c r="HZZ28" s="51"/>
      <c r="IAA28" s="51"/>
      <c r="IAB28" s="51"/>
      <c r="IAC28" s="51"/>
      <c r="IAD28" s="51"/>
      <c r="IAE28" s="228"/>
      <c r="IAF28" s="216"/>
      <c r="IAP28" s="216"/>
      <c r="IAQ28" s="51"/>
      <c r="IAR28" s="51"/>
      <c r="IAS28" s="51"/>
      <c r="IAT28" s="51"/>
      <c r="IAU28" s="51"/>
      <c r="IAV28" s="228"/>
      <c r="IAW28" s="216"/>
      <c r="IBG28" s="216"/>
      <c r="IBH28" s="51"/>
      <c r="IBI28" s="51"/>
      <c r="IBJ28" s="51"/>
      <c r="IBK28" s="51"/>
      <c r="IBL28" s="51"/>
      <c r="IBM28" s="228"/>
      <c r="IBN28" s="216"/>
      <c r="IBX28" s="216"/>
      <c r="IBY28" s="51"/>
      <c r="IBZ28" s="51"/>
      <c r="ICA28" s="51"/>
      <c r="ICB28" s="51"/>
      <c r="ICC28" s="51"/>
      <c r="ICD28" s="228"/>
      <c r="ICE28" s="216"/>
      <c r="ICO28" s="216"/>
      <c r="ICP28" s="51"/>
      <c r="ICQ28" s="51"/>
      <c r="ICR28" s="51"/>
      <c r="ICS28" s="51"/>
      <c r="ICT28" s="51"/>
      <c r="ICU28" s="228"/>
      <c r="ICV28" s="216"/>
      <c r="IDF28" s="216"/>
      <c r="IDG28" s="51"/>
      <c r="IDH28" s="51"/>
      <c r="IDI28" s="51"/>
      <c r="IDJ28" s="51"/>
      <c r="IDK28" s="51"/>
      <c r="IDL28" s="228"/>
      <c r="IDM28" s="216"/>
      <c r="IDW28" s="216"/>
      <c r="IDX28" s="51"/>
      <c r="IDY28" s="51"/>
      <c r="IDZ28" s="51"/>
      <c r="IEA28" s="51"/>
      <c r="IEB28" s="51"/>
      <c r="IEC28" s="228"/>
      <c r="IED28" s="216"/>
      <c r="IEN28" s="216"/>
      <c r="IEO28" s="51"/>
      <c r="IEP28" s="51"/>
      <c r="IEQ28" s="51"/>
      <c r="IER28" s="51"/>
      <c r="IES28" s="51"/>
      <c r="IET28" s="228"/>
      <c r="IEU28" s="216"/>
      <c r="IFE28" s="216"/>
      <c r="IFF28" s="51"/>
      <c r="IFG28" s="51"/>
      <c r="IFH28" s="51"/>
      <c r="IFI28" s="51"/>
      <c r="IFJ28" s="51"/>
      <c r="IFK28" s="228"/>
      <c r="IFL28" s="216"/>
      <c r="IFV28" s="216"/>
      <c r="IFW28" s="51"/>
      <c r="IFX28" s="51"/>
      <c r="IFY28" s="51"/>
      <c r="IFZ28" s="51"/>
      <c r="IGA28" s="51"/>
      <c r="IGB28" s="228"/>
      <c r="IGC28" s="216"/>
      <c r="IGM28" s="216"/>
      <c r="IGN28" s="51"/>
      <c r="IGO28" s="51"/>
      <c r="IGP28" s="51"/>
      <c r="IGQ28" s="51"/>
      <c r="IGR28" s="51"/>
      <c r="IGS28" s="228"/>
      <c r="IGT28" s="216"/>
      <c r="IHD28" s="216"/>
      <c r="IHE28" s="51"/>
      <c r="IHF28" s="51"/>
      <c r="IHG28" s="51"/>
      <c r="IHH28" s="51"/>
      <c r="IHI28" s="51"/>
      <c r="IHJ28" s="228"/>
      <c r="IHK28" s="216"/>
      <c r="IHU28" s="216"/>
      <c r="IHV28" s="51"/>
      <c r="IHW28" s="51"/>
      <c r="IHX28" s="51"/>
      <c r="IHY28" s="51"/>
      <c r="IHZ28" s="51"/>
      <c r="IIA28" s="228"/>
      <c r="IIB28" s="216"/>
      <c r="IIL28" s="216"/>
      <c r="IIM28" s="51"/>
      <c r="IIN28" s="51"/>
      <c r="IIO28" s="51"/>
      <c r="IIP28" s="51"/>
      <c r="IIQ28" s="51"/>
      <c r="IIR28" s="228"/>
      <c r="IIS28" s="216"/>
      <c r="IJC28" s="216"/>
      <c r="IJD28" s="51"/>
      <c r="IJE28" s="51"/>
      <c r="IJF28" s="51"/>
      <c r="IJG28" s="51"/>
      <c r="IJH28" s="51"/>
      <c r="IJI28" s="228"/>
      <c r="IJJ28" s="216"/>
      <c r="IJT28" s="216"/>
      <c r="IJU28" s="51"/>
      <c r="IJV28" s="51"/>
      <c r="IJW28" s="51"/>
      <c r="IJX28" s="51"/>
      <c r="IJY28" s="51"/>
      <c r="IJZ28" s="228"/>
      <c r="IKA28" s="216"/>
      <c r="IKK28" s="216"/>
      <c r="IKL28" s="51"/>
      <c r="IKM28" s="51"/>
      <c r="IKN28" s="51"/>
      <c r="IKO28" s="51"/>
      <c r="IKP28" s="51"/>
      <c r="IKQ28" s="228"/>
      <c r="IKR28" s="216"/>
      <c r="ILB28" s="216"/>
      <c r="ILC28" s="51"/>
      <c r="ILD28" s="51"/>
      <c r="ILE28" s="51"/>
      <c r="ILF28" s="51"/>
      <c r="ILG28" s="51"/>
      <c r="ILH28" s="228"/>
      <c r="ILI28" s="216"/>
      <c r="ILS28" s="216"/>
      <c r="ILT28" s="51"/>
      <c r="ILU28" s="51"/>
      <c r="ILV28" s="51"/>
      <c r="ILW28" s="51"/>
      <c r="ILX28" s="51"/>
      <c r="ILY28" s="228"/>
      <c r="ILZ28" s="216"/>
      <c r="IMJ28" s="216"/>
      <c r="IMK28" s="51"/>
      <c r="IML28" s="51"/>
      <c r="IMM28" s="51"/>
      <c r="IMN28" s="51"/>
      <c r="IMO28" s="51"/>
      <c r="IMP28" s="228"/>
      <c r="IMQ28" s="216"/>
      <c r="INA28" s="216"/>
      <c r="INB28" s="51"/>
      <c r="INC28" s="51"/>
      <c r="IND28" s="51"/>
      <c r="INE28" s="51"/>
      <c r="INF28" s="51"/>
      <c r="ING28" s="228"/>
      <c r="INH28" s="216"/>
      <c r="INR28" s="216"/>
      <c r="INS28" s="51"/>
      <c r="INT28" s="51"/>
      <c r="INU28" s="51"/>
      <c r="INV28" s="51"/>
      <c r="INW28" s="51"/>
      <c r="INX28" s="228"/>
      <c r="INY28" s="216"/>
      <c r="IOI28" s="216"/>
      <c r="IOJ28" s="51"/>
      <c r="IOK28" s="51"/>
      <c r="IOL28" s="51"/>
      <c r="IOM28" s="51"/>
      <c r="ION28" s="51"/>
      <c r="IOO28" s="228"/>
      <c r="IOP28" s="216"/>
      <c r="IOZ28" s="216"/>
      <c r="IPA28" s="51"/>
      <c r="IPB28" s="51"/>
      <c r="IPC28" s="51"/>
      <c r="IPD28" s="51"/>
      <c r="IPE28" s="51"/>
      <c r="IPF28" s="228"/>
      <c r="IPG28" s="216"/>
      <c r="IPQ28" s="216"/>
      <c r="IPR28" s="51"/>
      <c r="IPS28" s="51"/>
      <c r="IPT28" s="51"/>
      <c r="IPU28" s="51"/>
      <c r="IPV28" s="51"/>
      <c r="IPW28" s="228"/>
      <c r="IPX28" s="216"/>
      <c r="IQH28" s="216"/>
      <c r="IQI28" s="51"/>
      <c r="IQJ28" s="51"/>
      <c r="IQK28" s="51"/>
      <c r="IQL28" s="51"/>
      <c r="IQM28" s="51"/>
      <c r="IQN28" s="228"/>
      <c r="IQO28" s="216"/>
      <c r="IQY28" s="216"/>
      <c r="IQZ28" s="51"/>
      <c r="IRA28" s="51"/>
      <c r="IRB28" s="51"/>
      <c r="IRC28" s="51"/>
      <c r="IRD28" s="51"/>
      <c r="IRE28" s="228"/>
      <c r="IRF28" s="216"/>
      <c r="IRP28" s="216"/>
      <c r="IRQ28" s="51"/>
      <c r="IRR28" s="51"/>
      <c r="IRS28" s="51"/>
      <c r="IRT28" s="51"/>
      <c r="IRU28" s="51"/>
      <c r="IRV28" s="228"/>
      <c r="IRW28" s="216"/>
      <c r="ISG28" s="216"/>
      <c r="ISH28" s="51"/>
      <c r="ISI28" s="51"/>
      <c r="ISJ28" s="51"/>
      <c r="ISK28" s="51"/>
      <c r="ISL28" s="51"/>
      <c r="ISM28" s="228"/>
      <c r="ISN28" s="216"/>
      <c r="ISX28" s="216"/>
      <c r="ISY28" s="51"/>
      <c r="ISZ28" s="51"/>
      <c r="ITA28" s="51"/>
      <c r="ITB28" s="51"/>
      <c r="ITC28" s="51"/>
      <c r="ITD28" s="228"/>
      <c r="ITE28" s="216"/>
      <c r="ITO28" s="216"/>
      <c r="ITP28" s="51"/>
      <c r="ITQ28" s="51"/>
      <c r="ITR28" s="51"/>
      <c r="ITS28" s="51"/>
      <c r="ITT28" s="51"/>
      <c r="ITU28" s="228"/>
      <c r="ITV28" s="216"/>
      <c r="IUF28" s="216"/>
      <c r="IUG28" s="51"/>
      <c r="IUH28" s="51"/>
      <c r="IUI28" s="51"/>
      <c r="IUJ28" s="51"/>
      <c r="IUK28" s="51"/>
      <c r="IUL28" s="228"/>
      <c r="IUM28" s="216"/>
      <c r="IUW28" s="216"/>
      <c r="IUX28" s="51"/>
      <c r="IUY28" s="51"/>
      <c r="IUZ28" s="51"/>
      <c r="IVA28" s="51"/>
      <c r="IVB28" s="51"/>
      <c r="IVC28" s="228"/>
      <c r="IVD28" s="216"/>
      <c r="IVN28" s="216"/>
      <c r="IVO28" s="51"/>
      <c r="IVP28" s="51"/>
      <c r="IVQ28" s="51"/>
      <c r="IVR28" s="51"/>
      <c r="IVS28" s="51"/>
      <c r="IVT28" s="228"/>
      <c r="IVU28" s="216"/>
      <c r="IWE28" s="216"/>
      <c r="IWF28" s="51"/>
      <c r="IWG28" s="51"/>
      <c r="IWH28" s="51"/>
      <c r="IWI28" s="51"/>
      <c r="IWJ28" s="51"/>
      <c r="IWK28" s="228"/>
      <c r="IWL28" s="216"/>
      <c r="IWV28" s="216"/>
      <c r="IWW28" s="51"/>
      <c r="IWX28" s="51"/>
      <c r="IWY28" s="51"/>
      <c r="IWZ28" s="51"/>
      <c r="IXA28" s="51"/>
      <c r="IXB28" s="228"/>
      <c r="IXC28" s="216"/>
      <c r="IXM28" s="216"/>
      <c r="IXN28" s="51"/>
      <c r="IXO28" s="51"/>
      <c r="IXP28" s="51"/>
      <c r="IXQ28" s="51"/>
      <c r="IXR28" s="51"/>
      <c r="IXS28" s="228"/>
      <c r="IXT28" s="216"/>
      <c r="IYD28" s="216"/>
      <c r="IYE28" s="51"/>
      <c r="IYF28" s="51"/>
      <c r="IYG28" s="51"/>
      <c r="IYH28" s="51"/>
      <c r="IYI28" s="51"/>
      <c r="IYJ28" s="228"/>
      <c r="IYK28" s="216"/>
      <c r="IYU28" s="216"/>
      <c r="IYV28" s="51"/>
      <c r="IYW28" s="51"/>
      <c r="IYX28" s="51"/>
      <c r="IYY28" s="51"/>
      <c r="IYZ28" s="51"/>
      <c r="IZA28" s="228"/>
      <c r="IZB28" s="216"/>
      <c r="IZL28" s="216"/>
      <c r="IZM28" s="51"/>
      <c r="IZN28" s="51"/>
      <c r="IZO28" s="51"/>
      <c r="IZP28" s="51"/>
      <c r="IZQ28" s="51"/>
      <c r="IZR28" s="228"/>
      <c r="IZS28" s="216"/>
      <c r="JAC28" s="216"/>
      <c r="JAD28" s="51"/>
      <c r="JAE28" s="51"/>
      <c r="JAF28" s="51"/>
      <c r="JAG28" s="51"/>
      <c r="JAH28" s="51"/>
      <c r="JAI28" s="228"/>
      <c r="JAJ28" s="216"/>
      <c r="JAT28" s="216"/>
      <c r="JAU28" s="51"/>
      <c r="JAV28" s="51"/>
      <c r="JAW28" s="51"/>
      <c r="JAX28" s="51"/>
      <c r="JAY28" s="51"/>
      <c r="JAZ28" s="228"/>
      <c r="JBA28" s="216"/>
      <c r="JBK28" s="216"/>
      <c r="JBL28" s="51"/>
      <c r="JBM28" s="51"/>
      <c r="JBN28" s="51"/>
      <c r="JBO28" s="51"/>
      <c r="JBP28" s="51"/>
      <c r="JBQ28" s="228"/>
      <c r="JBR28" s="216"/>
      <c r="JCB28" s="216"/>
      <c r="JCC28" s="51"/>
      <c r="JCD28" s="51"/>
      <c r="JCE28" s="51"/>
      <c r="JCF28" s="51"/>
      <c r="JCG28" s="51"/>
      <c r="JCH28" s="228"/>
      <c r="JCI28" s="216"/>
      <c r="JCS28" s="216"/>
      <c r="JCT28" s="51"/>
      <c r="JCU28" s="51"/>
      <c r="JCV28" s="51"/>
      <c r="JCW28" s="51"/>
      <c r="JCX28" s="51"/>
      <c r="JCY28" s="228"/>
      <c r="JCZ28" s="216"/>
      <c r="JDJ28" s="216"/>
      <c r="JDK28" s="51"/>
      <c r="JDL28" s="51"/>
      <c r="JDM28" s="51"/>
      <c r="JDN28" s="51"/>
      <c r="JDO28" s="51"/>
      <c r="JDP28" s="228"/>
      <c r="JDQ28" s="216"/>
      <c r="JEA28" s="216"/>
      <c r="JEB28" s="51"/>
      <c r="JEC28" s="51"/>
      <c r="JED28" s="51"/>
      <c r="JEE28" s="51"/>
      <c r="JEF28" s="51"/>
      <c r="JEG28" s="228"/>
      <c r="JEH28" s="216"/>
      <c r="JER28" s="216"/>
      <c r="JES28" s="51"/>
      <c r="JET28" s="51"/>
      <c r="JEU28" s="51"/>
      <c r="JEV28" s="51"/>
      <c r="JEW28" s="51"/>
      <c r="JEX28" s="228"/>
      <c r="JEY28" s="216"/>
      <c r="JFI28" s="216"/>
      <c r="JFJ28" s="51"/>
      <c r="JFK28" s="51"/>
      <c r="JFL28" s="51"/>
      <c r="JFM28" s="51"/>
      <c r="JFN28" s="51"/>
      <c r="JFO28" s="228"/>
      <c r="JFP28" s="216"/>
      <c r="JFZ28" s="216"/>
      <c r="JGA28" s="51"/>
      <c r="JGB28" s="51"/>
      <c r="JGC28" s="51"/>
      <c r="JGD28" s="51"/>
      <c r="JGE28" s="51"/>
      <c r="JGF28" s="228"/>
      <c r="JGG28" s="216"/>
      <c r="JGQ28" s="216"/>
      <c r="JGR28" s="51"/>
      <c r="JGS28" s="51"/>
      <c r="JGT28" s="51"/>
      <c r="JGU28" s="51"/>
      <c r="JGV28" s="51"/>
      <c r="JGW28" s="228"/>
      <c r="JGX28" s="216"/>
      <c r="JHH28" s="216"/>
      <c r="JHI28" s="51"/>
      <c r="JHJ28" s="51"/>
      <c r="JHK28" s="51"/>
      <c r="JHL28" s="51"/>
      <c r="JHM28" s="51"/>
      <c r="JHN28" s="228"/>
      <c r="JHO28" s="216"/>
      <c r="JHY28" s="216"/>
      <c r="JHZ28" s="51"/>
      <c r="JIA28" s="51"/>
      <c r="JIB28" s="51"/>
      <c r="JIC28" s="51"/>
      <c r="JID28" s="51"/>
      <c r="JIE28" s="228"/>
      <c r="JIF28" s="216"/>
      <c r="JIP28" s="216"/>
      <c r="JIQ28" s="51"/>
      <c r="JIR28" s="51"/>
      <c r="JIS28" s="51"/>
      <c r="JIT28" s="51"/>
      <c r="JIU28" s="51"/>
      <c r="JIV28" s="228"/>
      <c r="JIW28" s="216"/>
      <c r="JJG28" s="216"/>
      <c r="JJH28" s="51"/>
      <c r="JJI28" s="51"/>
      <c r="JJJ28" s="51"/>
      <c r="JJK28" s="51"/>
      <c r="JJL28" s="51"/>
      <c r="JJM28" s="228"/>
      <c r="JJN28" s="216"/>
      <c r="JJX28" s="216"/>
      <c r="JJY28" s="51"/>
      <c r="JJZ28" s="51"/>
      <c r="JKA28" s="51"/>
      <c r="JKB28" s="51"/>
      <c r="JKC28" s="51"/>
      <c r="JKD28" s="228"/>
      <c r="JKE28" s="216"/>
      <c r="JKO28" s="216"/>
      <c r="JKP28" s="51"/>
      <c r="JKQ28" s="51"/>
      <c r="JKR28" s="51"/>
      <c r="JKS28" s="51"/>
      <c r="JKT28" s="51"/>
      <c r="JKU28" s="228"/>
      <c r="JKV28" s="216"/>
      <c r="JLF28" s="216"/>
      <c r="JLG28" s="51"/>
      <c r="JLH28" s="51"/>
      <c r="JLI28" s="51"/>
      <c r="JLJ28" s="51"/>
      <c r="JLK28" s="51"/>
      <c r="JLL28" s="228"/>
      <c r="JLM28" s="216"/>
      <c r="JLW28" s="216"/>
      <c r="JLX28" s="51"/>
      <c r="JLY28" s="51"/>
      <c r="JLZ28" s="51"/>
      <c r="JMA28" s="51"/>
      <c r="JMB28" s="51"/>
      <c r="JMC28" s="228"/>
      <c r="JMD28" s="216"/>
      <c r="JMN28" s="216"/>
      <c r="JMO28" s="51"/>
      <c r="JMP28" s="51"/>
      <c r="JMQ28" s="51"/>
      <c r="JMR28" s="51"/>
      <c r="JMS28" s="51"/>
      <c r="JMT28" s="228"/>
      <c r="JMU28" s="216"/>
      <c r="JNE28" s="216"/>
      <c r="JNF28" s="51"/>
      <c r="JNG28" s="51"/>
      <c r="JNH28" s="51"/>
      <c r="JNI28" s="51"/>
      <c r="JNJ28" s="51"/>
      <c r="JNK28" s="228"/>
      <c r="JNL28" s="216"/>
      <c r="JNV28" s="216"/>
      <c r="JNW28" s="51"/>
      <c r="JNX28" s="51"/>
      <c r="JNY28" s="51"/>
      <c r="JNZ28" s="51"/>
      <c r="JOA28" s="51"/>
      <c r="JOB28" s="228"/>
      <c r="JOC28" s="216"/>
      <c r="JOM28" s="216"/>
      <c r="JON28" s="51"/>
      <c r="JOO28" s="51"/>
      <c r="JOP28" s="51"/>
      <c r="JOQ28" s="51"/>
      <c r="JOR28" s="51"/>
      <c r="JOS28" s="228"/>
      <c r="JOT28" s="216"/>
      <c r="JPD28" s="216"/>
      <c r="JPE28" s="51"/>
      <c r="JPF28" s="51"/>
      <c r="JPG28" s="51"/>
      <c r="JPH28" s="51"/>
      <c r="JPI28" s="51"/>
      <c r="JPJ28" s="228"/>
      <c r="JPK28" s="216"/>
      <c r="JPU28" s="216"/>
      <c r="JPV28" s="51"/>
      <c r="JPW28" s="51"/>
      <c r="JPX28" s="51"/>
      <c r="JPY28" s="51"/>
      <c r="JPZ28" s="51"/>
      <c r="JQA28" s="228"/>
      <c r="JQB28" s="216"/>
      <c r="JQL28" s="216"/>
      <c r="JQM28" s="51"/>
      <c r="JQN28" s="51"/>
      <c r="JQO28" s="51"/>
      <c r="JQP28" s="51"/>
      <c r="JQQ28" s="51"/>
      <c r="JQR28" s="228"/>
      <c r="JQS28" s="216"/>
      <c r="JRC28" s="216"/>
      <c r="JRD28" s="51"/>
      <c r="JRE28" s="51"/>
      <c r="JRF28" s="51"/>
      <c r="JRG28" s="51"/>
      <c r="JRH28" s="51"/>
      <c r="JRI28" s="228"/>
      <c r="JRJ28" s="216"/>
      <c r="JRT28" s="216"/>
      <c r="JRU28" s="51"/>
      <c r="JRV28" s="51"/>
      <c r="JRW28" s="51"/>
      <c r="JRX28" s="51"/>
      <c r="JRY28" s="51"/>
      <c r="JRZ28" s="228"/>
      <c r="JSA28" s="216"/>
      <c r="JSK28" s="216"/>
      <c r="JSL28" s="51"/>
      <c r="JSM28" s="51"/>
      <c r="JSN28" s="51"/>
      <c r="JSO28" s="51"/>
      <c r="JSP28" s="51"/>
      <c r="JSQ28" s="228"/>
      <c r="JSR28" s="216"/>
      <c r="JTB28" s="216"/>
      <c r="JTC28" s="51"/>
      <c r="JTD28" s="51"/>
      <c r="JTE28" s="51"/>
      <c r="JTF28" s="51"/>
      <c r="JTG28" s="51"/>
      <c r="JTH28" s="228"/>
      <c r="JTI28" s="216"/>
      <c r="JTS28" s="216"/>
      <c r="JTT28" s="51"/>
      <c r="JTU28" s="51"/>
      <c r="JTV28" s="51"/>
      <c r="JTW28" s="51"/>
      <c r="JTX28" s="51"/>
      <c r="JTY28" s="228"/>
      <c r="JTZ28" s="216"/>
      <c r="JUJ28" s="216"/>
      <c r="JUK28" s="51"/>
      <c r="JUL28" s="51"/>
      <c r="JUM28" s="51"/>
      <c r="JUN28" s="51"/>
      <c r="JUO28" s="51"/>
      <c r="JUP28" s="228"/>
      <c r="JUQ28" s="216"/>
      <c r="JVA28" s="216"/>
      <c r="JVB28" s="51"/>
      <c r="JVC28" s="51"/>
      <c r="JVD28" s="51"/>
      <c r="JVE28" s="51"/>
      <c r="JVF28" s="51"/>
      <c r="JVG28" s="228"/>
      <c r="JVH28" s="216"/>
      <c r="JVR28" s="216"/>
      <c r="JVS28" s="51"/>
      <c r="JVT28" s="51"/>
      <c r="JVU28" s="51"/>
      <c r="JVV28" s="51"/>
      <c r="JVW28" s="51"/>
      <c r="JVX28" s="228"/>
      <c r="JVY28" s="216"/>
      <c r="JWI28" s="216"/>
      <c r="JWJ28" s="51"/>
      <c r="JWK28" s="51"/>
      <c r="JWL28" s="51"/>
      <c r="JWM28" s="51"/>
      <c r="JWN28" s="51"/>
      <c r="JWO28" s="228"/>
      <c r="JWP28" s="216"/>
      <c r="JWZ28" s="216"/>
      <c r="JXA28" s="51"/>
      <c r="JXB28" s="51"/>
      <c r="JXC28" s="51"/>
      <c r="JXD28" s="51"/>
      <c r="JXE28" s="51"/>
      <c r="JXF28" s="228"/>
      <c r="JXG28" s="216"/>
      <c r="JXQ28" s="216"/>
      <c r="JXR28" s="51"/>
      <c r="JXS28" s="51"/>
      <c r="JXT28" s="51"/>
      <c r="JXU28" s="51"/>
      <c r="JXV28" s="51"/>
      <c r="JXW28" s="228"/>
      <c r="JXX28" s="216"/>
      <c r="JYH28" s="216"/>
      <c r="JYI28" s="51"/>
      <c r="JYJ28" s="51"/>
      <c r="JYK28" s="51"/>
      <c r="JYL28" s="51"/>
      <c r="JYM28" s="51"/>
      <c r="JYN28" s="228"/>
      <c r="JYO28" s="216"/>
      <c r="JYY28" s="216"/>
      <c r="JYZ28" s="51"/>
      <c r="JZA28" s="51"/>
      <c r="JZB28" s="51"/>
      <c r="JZC28" s="51"/>
      <c r="JZD28" s="51"/>
      <c r="JZE28" s="228"/>
      <c r="JZF28" s="216"/>
      <c r="JZP28" s="216"/>
      <c r="JZQ28" s="51"/>
      <c r="JZR28" s="51"/>
      <c r="JZS28" s="51"/>
      <c r="JZT28" s="51"/>
      <c r="JZU28" s="51"/>
      <c r="JZV28" s="228"/>
      <c r="JZW28" s="216"/>
      <c r="KAG28" s="216"/>
      <c r="KAH28" s="51"/>
      <c r="KAI28" s="51"/>
      <c r="KAJ28" s="51"/>
      <c r="KAK28" s="51"/>
      <c r="KAL28" s="51"/>
      <c r="KAM28" s="228"/>
      <c r="KAN28" s="216"/>
      <c r="KAX28" s="216"/>
      <c r="KAY28" s="51"/>
      <c r="KAZ28" s="51"/>
      <c r="KBA28" s="51"/>
      <c r="KBB28" s="51"/>
      <c r="KBC28" s="51"/>
      <c r="KBD28" s="228"/>
      <c r="KBE28" s="216"/>
      <c r="KBO28" s="216"/>
      <c r="KBP28" s="51"/>
      <c r="KBQ28" s="51"/>
      <c r="KBR28" s="51"/>
      <c r="KBS28" s="51"/>
      <c r="KBT28" s="51"/>
      <c r="KBU28" s="228"/>
      <c r="KBV28" s="216"/>
      <c r="KCF28" s="216"/>
      <c r="KCG28" s="51"/>
      <c r="KCH28" s="51"/>
      <c r="KCI28" s="51"/>
      <c r="KCJ28" s="51"/>
      <c r="KCK28" s="51"/>
      <c r="KCL28" s="228"/>
      <c r="KCM28" s="216"/>
      <c r="KCW28" s="216"/>
      <c r="KCX28" s="51"/>
      <c r="KCY28" s="51"/>
      <c r="KCZ28" s="51"/>
      <c r="KDA28" s="51"/>
      <c r="KDB28" s="51"/>
      <c r="KDC28" s="228"/>
      <c r="KDD28" s="216"/>
      <c r="KDN28" s="216"/>
      <c r="KDO28" s="51"/>
      <c r="KDP28" s="51"/>
      <c r="KDQ28" s="51"/>
      <c r="KDR28" s="51"/>
      <c r="KDS28" s="51"/>
      <c r="KDT28" s="228"/>
      <c r="KDU28" s="216"/>
      <c r="KEE28" s="216"/>
      <c r="KEF28" s="51"/>
      <c r="KEG28" s="51"/>
      <c r="KEH28" s="51"/>
      <c r="KEI28" s="51"/>
      <c r="KEJ28" s="51"/>
      <c r="KEK28" s="228"/>
      <c r="KEL28" s="216"/>
      <c r="KEV28" s="216"/>
      <c r="KEW28" s="51"/>
      <c r="KEX28" s="51"/>
      <c r="KEY28" s="51"/>
      <c r="KEZ28" s="51"/>
      <c r="KFA28" s="51"/>
      <c r="KFB28" s="228"/>
      <c r="KFC28" s="216"/>
      <c r="KFM28" s="216"/>
      <c r="KFN28" s="51"/>
      <c r="KFO28" s="51"/>
      <c r="KFP28" s="51"/>
      <c r="KFQ28" s="51"/>
      <c r="KFR28" s="51"/>
      <c r="KFS28" s="228"/>
      <c r="KFT28" s="216"/>
      <c r="KGD28" s="216"/>
      <c r="KGE28" s="51"/>
      <c r="KGF28" s="51"/>
      <c r="KGG28" s="51"/>
      <c r="KGH28" s="51"/>
      <c r="KGI28" s="51"/>
      <c r="KGJ28" s="228"/>
      <c r="KGK28" s="216"/>
      <c r="KGU28" s="216"/>
      <c r="KGV28" s="51"/>
      <c r="KGW28" s="51"/>
      <c r="KGX28" s="51"/>
      <c r="KGY28" s="51"/>
      <c r="KGZ28" s="51"/>
      <c r="KHA28" s="228"/>
      <c r="KHB28" s="216"/>
      <c r="KHL28" s="216"/>
      <c r="KHM28" s="51"/>
      <c r="KHN28" s="51"/>
      <c r="KHO28" s="51"/>
      <c r="KHP28" s="51"/>
      <c r="KHQ28" s="51"/>
      <c r="KHR28" s="228"/>
      <c r="KHS28" s="216"/>
      <c r="KIC28" s="216"/>
      <c r="KID28" s="51"/>
      <c r="KIE28" s="51"/>
      <c r="KIF28" s="51"/>
      <c r="KIG28" s="51"/>
      <c r="KIH28" s="51"/>
      <c r="KII28" s="228"/>
      <c r="KIJ28" s="216"/>
      <c r="KIT28" s="216"/>
      <c r="KIU28" s="51"/>
      <c r="KIV28" s="51"/>
      <c r="KIW28" s="51"/>
      <c r="KIX28" s="51"/>
      <c r="KIY28" s="51"/>
      <c r="KIZ28" s="228"/>
      <c r="KJA28" s="216"/>
      <c r="KJK28" s="216"/>
      <c r="KJL28" s="51"/>
      <c r="KJM28" s="51"/>
      <c r="KJN28" s="51"/>
      <c r="KJO28" s="51"/>
      <c r="KJP28" s="51"/>
      <c r="KJQ28" s="228"/>
      <c r="KJR28" s="216"/>
      <c r="KKB28" s="216"/>
      <c r="KKC28" s="51"/>
      <c r="KKD28" s="51"/>
      <c r="KKE28" s="51"/>
      <c r="KKF28" s="51"/>
      <c r="KKG28" s="51"/>
      <c r="KKH28" s="228"/>
      <c r="KKI28" s="216"/>
      <c r="KKS28" s="216"/>
      <c r="KKT28" s="51"/>
      <c r="KKU28" s="51"/>
      <c r="KKV28" s="51"/>
      <c r="KKW28" s="51"/>
      <c r="KKX28" s="51"/>
      <c r="KKY28" s="228"/>
      <c r="KKZ28" s="216"/>
      <c r="KLJ28" s="216"/>
      <c r="KLK28" s="51"/>
      <c r="KLL28" s="51"/>
      <c r="KLM28" s="51"/>
      <c r="KLN28" s="51"/>
      <c r="KLO28" s="51"/>
      <c r="KLP28" s="228"/>
      <c r="KLQ28" s="216"/>
      <c r="KMA28" s="216"/>
      <c r="KMB28" s="51"/>
      <c r="KMC28" s="51"/>
      <c r="KMD28" s="51"/>
      <c r="KME28" s="51"/>
      <c r="KMF28" s="51"/>
      <c r="KMG28" s="228"/>
      <c r="KMH28" s="216"/>
      <c r="KMR28" s="216"/>
      <c r="KMS28" s="51"/>
      <c r="KMT28" s="51"/>
      <c r="KMU28" s="51"/>
      <c r="KMV28" s="51"/>
      <c r="KMW28" s="51"/>
      <c r="KMX28" s="228"/>
      <c r="KMY28" s="216"/>
      <c r="KNI28" s="216"/>
      <c r="KNJ28" s="51"/>
      <c r="KNK28" s="51"/>
      <c r="KNL28" s="51"/>
      <c r="KNM28" s="51"/>
      <c r="KNN28" s="51"/>
      <c r="KNO28" s="228"/>
      <c r="KNP28" s="216"/>
      <c r="KNZ28" s="216"/>
      <c r="KOA28" s="51"/>
      <c r="KOB28" s="51"/>
      <c r="KOC28" s="51"/>
      <c r="KOD28" s="51"/>
      <c r="KOE28" s="51"/>
      <c r="KOF28" s="228"/>
      <c r="KOG28" s="216"/>
      <c r="KOQ28" s="216"/>
      <c r="KOR28" s="51"/>
      <c r="KOS28" s="51"/>
      <c r="KOT28" s="51"/>
      <c r="KOU28" s="51"/>
      <c r="KOV28" s="51"/>
      <c r="KOW28" s="228"/>
      <c r="KOX28" s="216"/>
      <c r="KPH28" s="216"/>
      <c r="KPI28" s="51"/>
      <c r="KPJ28" s="51"/>
      <c r="KPK28" s="51"/>
      <c r="KPL28" s="51"/>
      <c r="KPM28" s="51"/>
      <c r="KPN28" s="228"/>
      <c r="KPO28" s="216"/>
      <c r="KPY28" s="216"/>
      <c r="KPZ28" s="51"/>
      <c r="KQA28" s="51"/>
      <c r="KQB28" s="51"/>
      <c r="KQC28" s="51"/>
      <c r="KQD28" s="51"/>
      <c r="KQE28" s="228"/>
      <c r="KQF28" s="216"/>
      <c r="KQP28" s="216"/>
      <c r="KQQ28" s="51"/>
      <c r="KQR28" s="51"/>
      <c r="KQS28" s="51"/>
      <c r="KQT28" s="51"/>
      <c r="KQU28" s="51"/>
      <c r="KQV28" s="228"/>
      <c r="KQW28" s="216"/>
      <c r="KRG28" s="216"/>
      <c r="KRH28" s="51"/>
      <c r="KRI28" s="51"/>
      <c r="KRJ28" s="51"/>
      <c r="KRK28" s="51"/>
      <c r="KRL28" s="51"/>
      <c r="KRM28" s="228"/>
      <c r="KRN28" s="216"/>
      <c r="KRX28" s="216"/>
      <c r="KRY28" s="51"/>
      <c r="KRZ28" s="51"/>
      <c r="KSA28" s="51"/>
      <c r="KSB28" s="51"/>
      <c r="KSC28" s="51"/>
      <c r="KSD28" s="228"/>
      <c r="KSE28" s="216"/>
      <c r="KSO28" s="216"/>
      <c r="KSP28" s="51"/>
      <c r="KSQ28" s="51"/>
      <c r="KSR28" s="51"/>
      <c r="KSS28" s="51"/>
      <c r="KST28" s="51"/>
      <c r="KSU28" s="228"/>
      <c r="KSV28" s="216"/>
      <c r="KTF28" s="216"/>
      <c r="KTG28" s="51"/>
      <c r="KTH28" s="51"/>
      <c r="KTI28" s="51"/>
      <c r="KTJ28" s="51"/>
      <c r="KTK28" s="51"/>
      <c r="KTL28" s="228"/>
      <c r="KTM28" s="216"/>
      <c r="KTW28" s="216"/>
      <c r="KTX28" s="51"/>
      <c r="KTY28" s="51"/>
      <c r="KTZ28" s="51"/>
      <c r="KUA28" s="51"/>
      <c r="KUB28" s="51"/>
      <c r="KUC28" s="228"/>
      <c r="KUD28" s="216"/>
      <c r="KUN28" s="216"/>
      <c r="KUO28" s="51"/>
      <c r="KUP28" s="51"/>
      <c r="KUQ28" s="51"/>
      <c r="KUR28" s="51"/>
      <c r="KUS28" s="51"/>
      <c r="KUT28" s="228"/>
      <c r="KUU28" s="216"/>
      <c r="KVE28" s="216"/>
      <c r="KVF28" s="51"/>
      <c r="KVG28" s="51"/>
      <c r="KVH28" s="51"/>
      <c r="KVI28" s="51"/>
      <c r="KVJ28" s="51"/>
      <c r="KVK28" s="228"/>
      <c r="KVL28" s="216"/>
      <c r="KVV28" s="216"/>
      <c r="KVW28" s="51"/>
      <c r="KVX28" s="51"/>
      <c r="KVY28" s="51"/>
      <c r="KVZ28" s="51"/>
      <c r="KWA28" s="51"/>
      <c r="KWB28" s="228"/>
      <c r="KWC28" s="216"/>
      <c r="KWM28" s="216"/>
      <c r="KWN28" s="51"/>
      <c r="KWO28" s="51"/>
      <c r="KWP28" s="51"/>
      <c r="KWQ28" s="51"/>
      <c r="KWR28" s="51"/>
      <c r="KWS28" s="228"/>
      <c r="KWT28" s="216"/>
      <c r="KXD28" s="216"/>
      <c r="KXE28" s="51"/>
      <c r="KXF28" s="51"/>
      <c r="KXG28" s="51"/>
      <c r="KXH28" s="51"/>
      <c r="KXI28" s="51"/>
      <c r="KXJ28" s="228"/>
      <c r="KXK28" s="216"/>
      <c r="KXU28" s="216"/>
      <c r="KXV28" s="51"/>
      <c r="KXW28" s="51"/>
      <c r="KXX28" s="51"/>
      <c r="KXY28" s="51"/>
      <c r="KXZ28" s="51"/>
      <c r="KYA28" s="228"/>
      <c r="KYB28" s="216"/>
      <c r="KYL28" s="216"/>
      <c r="KYM28" s="51"/>
      <c r="KYN28" s="51"/>
      <c r="KYO28" s="51"/>
      <c r="KYP28" s="51"/>
      <c r="KYQ28" s="51"/>
      <c r="KYR28" s="228"/>
      <c r="KYS28" s="216"/>
      <c r="KZC28" s="216"/>
      <c r="KZD28" s="51"/>
      <c r="KZE28" s="51"/>
      <c r="KZF28" s="51"/>
      <c r="KZG28" s="51"/>
      <c r="KZH28" s="51"/>
      <c r="KZI28" s="228"/>
      <c r="KZJ28" s="216"/>
      <c r="KZT28" s="216"/>
      <c r="KZU28" s="51"/>
      <c r="KZV28" s="51"/>
      <c r="KZW28" s="51"/>
      <c r="KZX28" s="51"/>
      <c r="KZY28" s="51"/>
      <c r="KZZ28" s="228"/>
      <c r="LAA28" s="216"/>
      <c r="LAK28" s="216"/>
      <c r="LAL28" s="51"/>
      <c r="LAM28" s="51"/>
      <c r="LAN28" s="51"/>
      <c r="LAO28" s="51"/>
      <c r="LAP28" s="51"/>
      <c r="LAQ28" s="228"/>
      <c r="LAR28" s="216"/>
      <c r="LBB28" s="216"/>
      <c r="LBC28" s="51"/>
      <c r="LBD28" s="51"/>
      <c r="LBE28" s="51"/>
      <c r="LBF28" s="51"/>
      <c r="LBG28" s="51"/>
      <c r="LBH28" s="228"/>
      <c r="LBI28" s="216"/>
      <c r="LBS28" s="216"/>
      <c r="LBT28" s="51"/>
      <c r="LBU28" s="51"/>
      <c r="LBV28" s="51"/>
      <c r="LBW28" s="51"/>
      <c r="LBX28" s="51"/>
      <c r="LBY28" s="228"/>
      <c r="LBZ28" s="216"/>
      <c r="LCJ28" s="216"/>
      <c r="LCK28" s="51"/>
      <c r="LCL28" s="51"/>
      <c r="LCM28" s="51"/>
      <c r="LCN28" s="51"/>
      <c r="LCO28" s="51"/>
      <c r="LCP28" s="228"/>
      <c r="LCQ28" s="216"/>
      <c r="LDA28" s="216"/>
      <c r="LDB28" s="51"/>
      <c r="LDC28" s="51"/>
      <c r="LDD28" s="51"/>
      <c r="LDE28" s="51"/>
      <c r="LDF28" s="51"/>
      <c r="LDG28" s="228"/>
      <c r="LDH28" s="216"/>
      <c r="LDR28" s="216"/>
      <c r="LDS28" s="51"/>
      <c r="LDT28" s="51"/>
      <c r="LDU28" s="51"/>
      <c r="LDV28" s="51"/>
      <c r="LDW28" s="51"/>
      <c r="LDX28" s="228"/>
      <c r="LDY28" s="216"/>
      <c r="LEI28" s="216"/>
      <c r="LEJ28" s="51"/>
      <c r="LEK28" s="51"/>
      <c r="LEL28" s="51"/>
      <c r="LEM28" s="51"/>
      <c r="LEN28" s="51"/>
      <c r="LEO28" s="228"/>
      <c r="LEP28" s="216"/>
      <c r="LEZ28" s="216"/>
      <c r="LFA28" s="51"/>
      <c r="LFB28" s="51"/>
      <c r="LFC28" s="51"/>
      <c r="LFD28" s="51"/>
      <c r="LFE28" s="51"/>
      <c r="LFF28" s="228"/>
      <c r="LFG28" s="216"/>
      <c r="LFQ28" s="216"/>
      <c r="LFR28" s="51"/>
      <c r="LFS28" s="51"/>
      <c r="LFT28" s="51"/>
      <c r="LFU28" s="51"/>
      <c r="LFV28" s="51"/>
      <c r="LFW28" s="228"/>
      <c r="LFX28" s="216"/>
      <c r="LGH28" s="216"/>
      <c r="LGI28" s="51"/>
      <c r="LGJ28" s="51"/>
      <c r="LGK28" s="51"/>
      <c r="LGL28" s="51"/>
      <c r="LGM28" s="51"/>
      <c r="LGN28" s="228"/>
      <c r="LGO28" s="216"/>
      <c r="LGY28" s="216"/>
      <c r="LGZ28" s="51"/>
      <c r="LHA28" s="51"/>
      <c r="LHB28" s="51"/>
      <c r="LHC28" s="51"/>
      <c r="LHD28" s="51"/>
      <c r="LHE28" s="228"/>
      <c r="LHF28" s="216"/>
      <c r="LHP28" s="216"/>
      <c r="LHQ28" s="51"/>
      <c r="LHR28" s="51"/>
      <c r="LHS28" s="51"/>
      <c r="LHT28" s="51"/>
      <c r="LHU28" s="51"/>
      <c r="LHV28" s="228"/>
      <c r="LHW28" s="216"/>
      <c r="LIG28" s="216"/>
      <c r="LIH28" s="51"/>
      <c r="LII28" s="51"/>
      <c r="LIJ28" s="51"/>
      <c r="LIK28" s="51"/>
      <c r="LIL28" s="51"/>
      <c r="LIM28" s="228"/>
      <c r="LIN28" s="216"/>
      <c r="LIX28" s="216"/>
      <c r="LIY28" s="51"/>
      <c r="LIZ28" s="51"/>
      <c r="LJA28" s="51"/>
      <c r="LJB28" s="51"/>
      <c r="LJC28" s="51"/>
      <c r="LJD28" s="228"/>
      <c r="LJE28" s="216"/>
      <c r="LJO28" s="216"/>
      <c r="LJP28" s="51"/>
      <c r="LJQ28" s="51"/>
      <c r="LJR28" s="51"/>
      <c r="LJS28" s="51"/>
      <c r="LJT28" s="51"/>
      <c r="LJU28" s="228"/>
      <c r="LJV28" s="216"/>
      <c r="LKF28" s="216"/>
      <c r="LKG28" s="51"/>
      <c r="LKH28" s="51"/>
      <c r="LKI28" s="51"/>
      <c r="LKJ28" s="51"/>
      <c r="LKK28" s="51"/>
      <c r="LKL28" s="228"/>
      <c r="LKM28" s="216"/>
      <c r="LKW28" s="216"/>
      <c r="LKX28" s="51"/>
      <c r="LKY28" s="51"/>
      <c r="LKZ28" s="51"/>
      <c r="LLA28" s="51"/>
      <c r="LLB28" s="51"/>
      <c r="LLC28" s="228"/>
      <c r="LLD28" s="216"/>
      <c r="LLN28" s="216"/>
      <c r="LLO28" s="51"/>
      <c r="LLP28" s="51"/>
      <c r="LLQ28" s="51"/>
      <c r="LLR28" s="51"/>
      <c r="LLS28" s="51"/>
      <c r="LLT28" s="228"/>
      <c r="LLU28" s="216"/>
      <c r="LME28" s="216"/>
      <c r="LMF28" s="51"/>
      <c r="LMG28" s="51"/>
      <c r="LMH28" s="51"/>
      <c r="LMI28" s="51"/>
      <c r="LMJ28" s="51"/>
      <c r="LMK28" s="228"/>
      <c r="LML28" s="216"/>
      <c r="LMV28" s="216"/>
      <c r="LMW28" s="51"/>
      <c r="LMX28" s="51"/>
      <c r="LMY28" s="51"/>
      <c r="LMZ28" s="51"/>
      <c r="LNA28" s="51"/>
      <c r="LNB28" s="228"/>
      <c r="LNC28" s="216"/>
      <c r="LNM28" s="216"/>
      <c r="LNN28" s="51"/>
      <c r="LNO28" s="51"/>
      <c r="LNP28" s="51"/>
      <c r="LNQ28" s="51"/>
      <c r="LNR28" s="51"/>
      <c r="LNS28" s="228"/>
      <c r="LNT28" s="216"/>
      <c r="LOD28" s="216"/>
      <c r="LOE28" s="51"/>
      <c r="LOF28" s="51"/>
      <c r="LOG28" s="51"/>
      <c r="LOH28" s="51"/>
      <c r="LOI28" s="51"/>
      <c r="LOJ28" s="228"/>
      <c r="LOK28" s="216"/>
      <c r="LOU28" s="216"/>
      <c r="LOV28" s="51"/>
      <c r="LOW28" s="51"/>
      <c r="LOX28" s="51"/>
      <c r="LOY28" s="51"/>
      <c r="LOZ28" s="51"/>
      <c r="LPA28" s="228"/>
      <c r="LPB28" s="216"/>
      <c r="LPL28" s="216"/>
      <c r="LPM28" s="51"/>
      <c r="LPN28" s="51"/>
      <c r="LPO28" s="51"/>
      <c r="LPP28" s="51"/>
      <c r="LPQ28" s="51"/>
      <c r="LPR28" s="228"/>
      <c r="LPS28" s="216"/>
      <c r="LQC28" s="216"/>
      <c r="LQD28" s="51"/>
      <c r="LQE28" s="51"/>
      <c r="LQF28" s="51"/>
      <c r="LQG28" s="51"/>
      <c r="LQH28" s="51"/>
      <c r="LQI28" s="228"/>
      <c r="LQJ28" s="216"/>
      <c r="LQT28" s="216"/>
      <c r="LQU28" s="51"/>
      <c r="LQV28" s="51"/>
      <c r="LQW28" s="51"/>
      <c r="LQX28" s="51"/>
      <c r="LQY28" s="51"/>
      <c r="LQZ28" s="228"/>
      <c r="LRA28" s="216"/>
      <c r="LRK28" s="216"/>
      <c r="LRL28" s="51"/>
      <c r="LRM28" s="51"/>
      <c r="LRN28" s="51"/>
      <c r="LRO28" s="51"/>
      <c r="LRP28" s="51"/>
      <c r="LRQ28" s="228"/>
      <c r="LRR28" s="216"/>
      <c r="LSB28" s="216"/>
      <c r="LSC28" s="51"/>
      <c r="LSD28" s="51"/>
      <c r="LSE28" s="51"/>
      <c r="LSF28" s="51"/>
      <c r="LSG28" s="51"/>
      <c r="LSH28" s="228"/>
      <c r="LSI28" s="216"/>
      <c r="LSS28" s="216"/>
      <c r="LST28" s="51"/>
      <c r="LSU28" s="51"/>
      <c r="LSV28" s="51"/>
      <c r="LSW28" s="51"/>
      <c r="LSX28" s="51"/>
      <c r="LSY28" s="228"/>
      <c r="LSZ28" s="216"/>
      <c r="LTJ28" s="216"/>
      <c r="LTK28" s="51"/>
      <c r="LTL28" s="51"/>
      <c r="LTM28" s="51"/>
      <c r="LTN28" s="51"/>
      <c r="LTO28" s="51"/>
      <c r="LTP28" s="228"/>
      <c r="LTQ28" s="216"/>
      <c r="LUA28" s="216"/>
      <c r="LUB28" s="51"/>
      <c r="LUC28" s="51"/>
      <c r="LUD28" s="51"/>
      <c r="LUE28" s="51"/>
      <c r="LUF28" s="51"/>
      <c r="LUG28" s="228"/>
      <c r="LUH28" s="216"/>
      <c r="LUR28" s="216"/>
      <c r="LUS28" s="51"/>
      <c r="LUT28" s="51"/>
      <c r="LUU28" s="51"/>
      <c r="LUV28" s="51"/>
      <c r="LUW28" s="51"/>
      <c r="LUX28" s="228"/>
      <c r="LUY28" s="216"/>
      <c r="LVI28" s="216"/>
      <c r="LVJ28" s="51"/>
      <c r="LVK28" s="51"/>
      <c r="LVL28" s="51"/>
      <c r="LVM28" s="51"/>
      <c r="LVN28" s="51"/>
      <c r="LVO28" s="228"/>
      <c r="LVP28" s="216"/>
      <c r="LVZ28" s="216"/>
      <c r="LWA28" s="51"/>
      <c r="LWB28" s="51"/>
      <c r="LWC28" s="51"/>
      <c r="LWD28" s="51"/>
      <c r="LWE28" s="51"/>
      <c r="LWF28" s="228"/>
      <c r="LWG28" s="216"/>
      <c r="LWQ28" s="216"/>
      <c r="LWR28" s="51"/>
      <c r="LWS28" s="51"/>
      <c r="LWT28" s="51"/>
      <c r="LWU28" s="51"/>
      <c r="LWV28" s="51"/>
      <c r="LWW28" s="228"/>
      <c r="LWX28" s="216"/>
      <c r="LXH28" s="216"/>
      <c r="LXI28" s="51"/>
      <c r="LXJ28" s="51"/>
      <c r="LXK28" s="51"/>
      <c r="LXL28" s="51"/>
      <c r="LXM28" s="51"/>
      <c r="LXN28" s="228"/>
      <c r="LXO28" s="216"/>
      <c r="LXY28" s="216"/>
      <c r="LXZ28" s="51"/>
      <c r="LYA28" s="51"/>
      <c r="LYB28" s="51"/>
      <c r="LYC28" s="51"/>
      <c r="LYD28" s="51"/>
      <c r="LYE28" s="228"/>
      <c r="LYF28" s="216"/>
      <c r="LYP28" s="216"/>
      <c r="LYQ28" s="51"/>
      <c r="LYR28" s="51"/>
      <c r="LYS28" s="51"/>
      <c r="LYT28" s="51"/>
      <c r="LYU28" s="51"/>
      <c r="LYV28" s="228"/>
      <c r="LYW28" s="216"/>
      <c r="LZG28" s="216"/>
      <c r="LZH28" s="51"/>
      <c r="LZI28" s="51"/>
      <c r="LZJ28" s="51"/>
      <c r="LZK28" s="51"/>
      <c r="LZL28" s="51"/>
      <c r="LZM28" s="228"/>
      <c r="LZN28" s="216"/>
      <c r="LZX28" s="216"/>
      <c r="LZY28" s="51"/>
      <c r="LZZ28" s="51"/>
      <c r="MAA28" s="51"/>
      <c r="MAB28" s="51"/>
      <c r="MAC28" s="51"/>
      <c r="MAD28" s="228"/>
      <c r="MAE28" s="216"/>
      <c r="MAO28" s="216"/>
      <c r="MAP28" s="51"/>
      <c r="MAQ28" s="51"/>
      <c r="MAR28" s="51"/>
      <c r="MAS28" s="51"/>
      <c r="MAT28" s="51"/>
      <c r="MAU28" s="228"/>
      <c r="MAV28" s="216"/>
      <c r="MBF28" s="216"/>
      <c r="MBG28" s="51"/>
      <c r="MBH28" s="51"/>
      <c r="MBI28" s="51"/>
      <c r="MBJ28" s="51"/>
      <c r="MBK28" s="51"/>
      <c r="MBL28" s="228"/>
      <c r="MBM28" s="216"/>
      <c r="MBW28" s="216"/>
      <c r="MBX28" s="51"/>
      <c r="MBY28" s="51"/>
      <c r="MBZ28" s="51"/>
      <c r="MCA28" s="51"/>
      <c r="MCB28" s="51"/>
      <c r="MCC28" s="228"/>
      <c r="MCD28" s="216"/>
      <c r="MCN28" s="216"/>
      <c r="MCO28" s="51"/>
      <c r="MCP28" s="51"/>
      <c r="MCQ28" s="51"/>
      <c r="MCR28" s="51"/>
      <c r="MCS28" s="51"/>
      <c r="MCT28" s="228"/>
      <c r="MCU28" s="216"/>
      <c r="MDE28" s="216"/>
      <c r="MDF28" s="51"/>
      <c r="MDG28" s="51"/>
      <c r="MDH28" s="51"/>
      <c r="MDI28" s="51"/>
      <c r="MDJ28" s="51"/>
      <c r="MDK28" s="228"/>
      <c r="MDL28" s="216"/>
      <c r="MDV28" s="216"/>
      <c r="MDW28" s="51"/>
      <c r="MDX28" s="51"/>
      <c r="MDY28" s="51"/>
      <c r="MDZ28" s="51"/>
      <c r="MEA28" s="51"/>
      <c r="MEB28" s="228"/>
      <c r="MEC28" s="216"/>
      <c r="MEM28" s="216"/>
      <c r="MEN28" s="51"/>
      <c r="MEO28" s="51"/>
      <c r="MEP28" s="51"/>
      <c r="MEQ28" s="51"/>
      <c r="MER28" s="51"/>
      <c r="MES28" s="228"/>
      <c r="MET28" s="216"/>
      <c r="MFD28" s="216"/>
      <c r="MFE28" s="51"/>
      <c r="MFF28" s="51"/>
      <c r="MFG28" s="51"/>
      <c r="MFH28" s="51"/>
      <c r="MFI28" s="51"/>
      <c r="MFJ28" s="228"/>
      <c r="MFK28" s="216"/>
      <c r="MFU28" s="216"/>
      <c r="MFV28" s="51"/>
      <c r="MFW28" s="51"/>
      <c r="MFX28" s="51"/>
      <c r="MFY28" s="51"/>
      <c r="MFZ28" s="51"/>
      <c r="MGA28" s="228"/>
      <c r="MGB28" s="216"/>
      <c r="MGL28" s="216"/>
      <c r="MGM28" s="51"/>
      <c r="MGN28" s="51"/>
      <c r="MGO28" s="51"/>
      <c r="MGP28" s="51"/>
      <c r="MGQ28" s="51"/>
      <c r="MGR28" s="228"/>
      <c r="MGS28" s="216"/>
      <c r="MHC28" s="216"/>
      <c r="MHD28" s="51"/>
      <c r="MHE28" s="51"/>
      <c r="MHF28" s="51"/>
      <c r="MHG28" s="51"/>
      <c r="MHH28" s="51"/>
      <c r="MHI28" s="228"/>
      <c r="MHJ28" s="216"/>
      <c r="MHT28" s="216"/>
      <c r="MHU28" s="51"/>
      <c r="MHV28" s="51"/>
      <c r="MHW28" s="51"/>
      <c r="MHX28" s="51"/>
      <c r="MHY28" s="51"/>
      <c r="MHZ28" s="228"/>
      <c r="MIA28" s="216"/>
      <c r="MIK28" s="216"/>
      <c r="MIL28" s="51"/>
      <c r="MIM28" s="51"/>
      <c r="MIN28" s="51"/>
      <c r="MIO28" s="51"/>
      <c r="MIP28" s="51"/>
      <c r="MIQ28" s="228"/>
      <c r="MIR28" s="216"/>
      <c r="MJB28" s="216"/>
      <c r="MJC28" s="51"/>
      <c r="MJD28" s="51"/>
      <c r="MJE28" s="51"/>
      <c r="MJF28" s="51"/>
      <c r="MJG28" s="51"/>
      <c r="MJH28" s="228"/>
      <c r="MJI28" s="216"/>
      <c r="MJS28" s="216"/>
      <c r="MJT28" s="51"/>
      <c r="MJU28" s="51"/>
      <c r="MJV28" s="51"/>
      <c r="MJW28" s="51"/>
      <c r="MJX28" s="51"/>
      <c r="MJY28" s="228"/>
      <c r="MJZ28" s="216"/>
      <c r="MKJ28" s="216"/>
      <c r="MKK28" s="51"/>
      <c r="MKL28" s="51"/>
      <c r="MKM28" s="51"/>
      <c r="MKN28" s="51"/>
      <c r="MKO28" s="51"/>
      <c r="MKP28" s="228"/>
      <c r="MKQ28" s="216"/>
      <c r="MLA28" s="216"/>
      <c r="MLB28" s="51"/>
      <c r="MLC28" s="51"/>
      <c r="MLD28" s="51"/>
      <c r="MLE28" s="51"/>
      <c r="MLF28" s="51"/>
      <c r="MLG28" s="228"/>
      <c r="MLH28" s="216"/>
      <c r="MLR28" s="216"/>
      <c r="MLS28" s="51"/>
      <c r="MLT28" s="51"/>
      <c r="MLU28" s="51"/>
      <c r="MLV28" s="51"/>
      <c r="MLW28" s="51"/>
      <c r="MLX28" s="228"/>
      <c r="MLY28" s="216"/>
      <c r="MMI28" s="216"/>
      <c r="MMJ28" s="51"/>
      <c r="MMK28" s="51"/>
      <c r="MML28" s="51"/>
      <c r="MMM28" s="51"/>
      <c r="MMN28" s="51"/>
      <c r="MMO28" s="228"/>
      <c r="MMP28" s="216"/>
      <c r="MMZ28" s="216"/>
      <c r="MNA28" s="51"/>
      <c r="MNB28" s="51"/>
      <c r="MNC28" s="51"/>
      <c r="MND28" s="51"/>
      <c r="MNE28" s="51"/>
      <c r="MNF28" s="228"/>
      <c r="MNG28" s="216"/>
      <c r="MNQ28" s="216"/>
      <c r="MNR28" s="51"/>
      <c r="MNS28" s="51"/>
      <c r="MNT28" s="51"/>
      <c r="MNU28" s="51"/>
      <c r="MNV28" s="51"/>
      <c r="MNW28" s="228"/>
      <c r="MNX28" s="216"/>
      <c r="MOH28" s="216"/>
      <c r="MOI28" s="51"/>
      <c r="MOJ28" s="51"/>
      <c r="MOK28" s="51"/>
      <c r="MOL28" s="51"/>
      <c r="MOM28" s="51"/>
      <c r="MON28" s="228"/>
      <c r="MOO28" s="216"/>
      <c r="MOY28" s="216"/>
      <c r="MOZ28" s="51"/>
      <c r="MPA28" s="51"/>
      <c r="MPB28" s="51"/>
      <c r="MPC28" s="51"/>
      <c r="MPD28" s="51"/>
      <c r="MPE28" s="228"/>
      <c r="MPF28" s="216"/>
      <c r="MPP28" s="216"/>
      <c r="MPQ28" s="51"/>
      <c r="MPR28" s="51"/>
      <c r="MPS28" s="51"/>
      <c r="MPT28" s="51"/>
      <c r="MPU28" s="51"/>
      <c r="MPV28" s="228"/>
      <c r="MPW28" s="216"/>
      <c r="MQG28" s="216"/>
      <c r="MQH28" s="51"/>
      <c r="MQI28" s="51"/>
      <c r="MQJ28" s="51"/>
      <c r="MQK28" s="51"/>
      <c r="MQL28" s="51"/>
      <c r="MQM28" s="228"/>
      <c r="MQN28" s="216"/>
      <c r="MQX28" s="216"/>
      <c r="MQY28" s="51"/>
      <c r="MQZ28" s="51"/>
      <c r="MRA28" s="51"/>
      <c r="MRB28" s="51"/>
      <c r="MRC28" s="51"/>
      <c r="MRD28" s="228"/>
      <c r="MRE28" s="216"/>
      <c r="MRO28" s="216"/>
      <c r="MRP28" s="51"/>
      <c r="MRQ28" s="51"/>
      <c r="MRR28" s="51"/>
      <c r="MRS28" s="51"/>
      <c r="MRT28" s="51"/>
      <c r="MRU28" s="228"/>
      <c r="MRV28" s="216"/>
      <c r="MSF28" s="216"/>
      <c r="MSG28" s="51"/>
      <c r="MSH28" s="51"/>
      <c r="MSI28" s="51"/>
      <c r="MSJ28" s="51"/>
      <c r="MSK28" s="51"/>
      <c r="MSL28" s="228"/>
      <c r="MSM28" s="216"/>
      <c r="MSW28" s="216"/>
      <c r="MSX28" s="51"/>
      <c r="MSY28" s="51"/>
      <c r="MSZ28" s="51"/>
      <c r="MTA28" s="51"/>
      <c r="MTB28" s="51"/>
      <c r="MTC28" s="228"/>
      <c r="MTD28" s="216"/>
      <c r="MTN28" s="216"/>
      <c r="MTO28" s="51"/>
      <c r="MTP28" s="51"/>
      <c r="MTQ28" s="51"/>
      <c r="MTR28" s="51"/>
      <c r="MTS28" s="51"/>
      <c r="MTT28" s="228"/>
      <c r="MTU28" s="216"/>
      <c r="MUE28" s="216"/>
      <c r="MUF28" s="51"/>
      <c r="MUG28" s="51"/>
      <c r="MUH28" s="51"/>
      <c r="MUI28" s="51"/>
      <c r="MUJ28" s="51"/>
      <c r="MUK28" s="228"/>
      <c r="MUL28" s="216"/>
      <c r="MUV28" s="216"/>
      <c r="MUW28" s="51"/>
      <c r="MUX28" s="51"/>
      <c r="MUY28" s="51"/>
      <c r="MUZ28" s="51"/>
      <c r="MVA28" s="51"/>
      <c r="MVB28" s="228"/>
      <c r="MVC28" s="216"/>
      <c r="MVM28" s="216"/>
      <c r="MVN28" s="51"/>
      <c r="MVO28" s="51"/>
      <c r="MVP28" s="51"/>
      <c r="MVQ28" s="51"/>
      <c r="MVR28" s="51"/>
      <c r="MVS28" s="228"/>
      <c r="MVT28" s="216"/>
      <c r="MWD28" s="216"/>
      <c r="MWE28" s="51"/>
      <c r="MWF28" s="51"/>
      <c r="MWG28" s="51"/>
      <c r="MWH28" s="51"/>
      <c r="MWI28" s="51"/>
      <c r="MWJ28" s="228"/>
      <c r="MWK28" s="216"/>
      <c r="MWU28" s="216"/>
      <c r="MWV28" s="51"/>
      <c r="MWW28" s="51"/>
      <c r="MWX28" s="51"/>
      <c r="MWY28" s="51"/>
      <c r="MWZ28" s="51"/>
      <c r="MXA28" s="228"/>
      <c r="MXB28" s="216"/>
      <c r="MXL28" s="216"/>
      <c r="MXM28" s="51"/>
      <c r="MXN28" s="51"/>
      <c r="MXO28" s="51"/>
      <c r="MXP28" s="51"/>
      <c r="MXQ28" s="51"/>
      <c r="MXR28" s="228"/>
      <c r="MXS28" s="216"/>
      <c r="MYC28" s="216"/>
      <c r="MYD28" s="51"/>
      <c r="MYE28" s="51"/>
      <c r="MYF28" s="51"/>
      <c r="MYG28" s="51"/>
      <c r="MYH28" s="51"/>
      <c r="MYI28" s="228"/>
      <c r="MYJ28" s="216"/>
      <c r="MYT28" s="216"/>
      <c r="MYU28" s="51"/>
      <c r="MYV28" s="51"/>
      <c r="MYW28" s="51"/>
      <c r="MYX28" s="51"/>
      <c r="MYY28" s="51"/>
      <c r="MYZ28" s="228"/>
      <c r="MZA28" s="216"/>
      <c r="MZK28" s="216"/>
      <c r="MZL28" s="51"/>
      <c r="MZM28" s="51"/>
      <c r="MZN28" s="51"/>
      <c r="MZO28" s="51"/>
      <c r="MZP28" s="51"/>
      <c r="MZQ28" s="228"/>
      <c r="MZR28" s="216"/>
      <c r="NAB28" s="216"/>
      <c r="NAC28" s="51"/>
      <c r="NAD28" s="51"/>
      <c r="NAE28" s="51"/>
      <c r="NAF28" s="51"/>
      <c r="NAG28" s="51"/>
      <c r="NAH28" s="228"/>
      <c r="NAI28" s="216"/>
      <c r="NAS28" s="216"/>
      <c r="NAT28" s="51"/>
      <c r="NAU28" s="51"/>
      <c r="NAV28" s="51"/>
      <c r="NAW28" s="51"/>
      <c r="NAX28" s="51"/>
      <c r="NAY28" s="228"/>
      <c r="NAZ28" s="216"/>
      <c r="NBJ28" s="216"/>
      <c r="NBK28" s="51"/>
      <c r="NBL28" s="51"/>
      <c r="NBM28" s="51"/>
      <c r="NBN28" s="51"/>
      <c r="NBO28" s="51"/>
      <c r="NBP28" s="228"/>
      <c r="NBQ28" s="216"/>
      <c r="NCA28" s="216"/>
      <c r="NCB28" s="51"/>
      <c r="NCC28" s="51"/>
      <c r="NCD28" s="51"/>
      <c r="NCE28" s="51"/>
      <c r="NCF28" s="51"/>
      <c r="NCG28" s="228"/>
      <c r="NCH28" s="216"/>
      <c r="NCR28" s="216"/>
      <c r="NCS28" s="51"/>
      <c r="NCT28" s="51"/>
      <c r="NCU28" s="51"/>
      <c r="NCV28" s="51"/>
      <c r="NCW28" s="51"/>
      <c r="NCX28" s="228"/>
      <c r="NCY28" s="216"/>
      <c r="NDI28" s="216"/>
      <c r="NDJ28" s="51"/>
      <c r="NDK28" s="51"/>
      <c r="NDL28" s="51"/>
      <c r="NDM28" s="51"/>
      <c r="NDN28" s="51"/>
      <c r="NDO28" s="228"/>
      <c r="NDP28" s="216"/>
      <c r="NDZ28" s="216"/>
      <c r="NEA28" s="51"/>
      <c r="NEB28" s="51"/>
      <c r="NEC28" s="51"/>
      <c r="NED28" s="51"/>
      <c r="NEE28" s="51"/>
      <c r="NEF28" s="228"/>
      <c r="NEG28" s="216"/>
      <c r="NEQ28" s="216"/>
      <c r="NER28" s="51"/>
      <c r="NES28" s="51"/>
      <c r="NET28" s="51"/>
      <c r="NEU28" s="51"/>
      <c r="NEV28" s="51"/>
      <c r="NEW28" s="228"/>
      <c r="NEX28" s="216"/>
      <c r="NFH28" s="216"/>
      <c r="NFI28" s="51"/>
      <c r="NFJ28" s="51"/>
      <c r="NFK28" s="51"/>
      <c r="NFL28" s="51"/>
      <c r="NFM28" s="51"/>
      <c r="NFN28" s="228"/>
      <c r="NFO28" s="216"/>
      <c r="NFY28" s="216"/>
      <c r="NFZ28" s="51"/>
      <c r="NGA28" s="51"/>
      <c r="NGB28" s="51"/>
      <c r="NGC28" s="51"/>
      <c r="NGD28" s="51"/>
      <c r="NGE28" s="228"/>
      <c r="NGF28" s="216"/>
      <c r="NGP28" s="216"/>
      <c r="NGQ28" s="51"/>
      <c r="NGR28" s="51"/>
      <c r="NGS28" s="51"/>
      <c r="NGT28" s="51"/>
      <c r="NGU28" s="51"/>
      <c r="NGV28" s="228"/>
      <c r="NGW28" s="216"/>
      <c r="NHG28" s="216"/>
      <c r="NHH28" s="51"/>
      <c r="NHI28" s="51"/>
      <c r="NHJ28" s="51"/>
      <c r="NHK28" s="51"/>
      <c r="NHL28" s="51"/>
      <c r="NHM28" s="228"/>
      <c r="NHN28" s="216"/>
      <c r="NHX28" s="216"/>
      <c r="NHY28" s="51"/>
      <c r="NHZ28" s="51"/>
      <c r="NIA28" s="51"/>
      <c r="NIB28" s="51"/>
      <c r="NIC28" s="51"/>
      <c r="NID28" s="228"/>
      <c r="NIE28" s="216"/>
      <c r="NIO28" s="216"/>
      <c r="NIP28" s="51"/>
      <c r="NIQ28" s="51"/>
      <c r="NIR28" s="51"/>
      <c r="NIS28" s="51"/>
      <c r="NIT28" s="51"/>
      <c r="NIU28" s="228"/>
      <c r="NIV28" s="216"/>
      <c r="NJF28" s="216"/>
      <c r="NJG28" s="51"/>
      <c r="NJH28" s="51"/>
      <c r="NJI28" s="51"/>
      <c r="NJJ28" s="51"/>
      <c r="NJK28" s="51"/>
      <c r="NJL28" s="228"/>
      <c r="NJM28" s="216"/>
      <c r="NJW28" s="216"/>
      <c r="NJX28" s="51"/>
      <c r="NJY28" s="51"/>
      <c r="NJZ28" s="51"/>
      <c r="NKA28" s="51"/>
      <c r="NKB28" s="51"/>
      <c r="NKC28" s="228"/>
      <c r="NKD28" s="216"/>
      <c r="NKN28" s="216"/>
      <c r="NKO28" s="51"/>
      <c r="NKP28" s="51"/>
      <c r="NKQ28" s="51"/>
      <c r="NKR28" s="51"/>
      <c r="NKS28" s="51"/>
      <c r="NKT28" s="228"/>
      <c r="NKU28" s="216"/>
      <c r="NLE28" s="216"/>
      <c r="NLF28" s="51"/>
      <c r="NLG28" s="51"/>
      <c r="NLH28" s="51"/>
      <c r="NLI28" s="51"/>
      <c r="NLJ28" s="51"/>
      <c r="NLK28" s="228"/>
      <c r="NLL28" s="216"/>
      <c r="NLV28" s="216"/>
      <c r="NLW28" s="51"/>
      <c r="NLX28" s="51"/>
      <c r="NLY28" s="51"/>
      <c r="NLZ28" s="51"/>
      <c r="NMA28" s="51"/>
      <c r="NMB28" s="228"/>
      <c r="NMC28" s="216"/>
      <c r="NMM28" s="216"/>
      <c r="NMN28" s="51"/>
      <c r="NMO28" s="51"/>
      <c r="NMP28" s="51"/>
      <c r="NMQ28" s="51"/>
      <c r="NMR28" s="51"/>
      <c r="NMS28" s="228"/>
      <c r="NMT28" s="216"/>
      <c r="NND28" s="216"/>
      <c r="NNE28" s="51"/>
      <c r="NNF28" s="51"/>
      <c r="NNG28" s="51"/>
      <c r="NNH28" s="51"/>
      <c r="NNI28" s="51"/>
      <c r="NNJ28" s="228"/>
      <c r="NNK28" s="216"/>
      <c r="NNU28" s="216"/>
      <c r="NNV28" s="51"/>
      <c r="NNW28" s="51"/>
      <c r="NNX28" s="51"/>
      <c r="NNY28" s="51"/>
      <c r="NNZ28" s="51"/>
      <c r="NOA28" s="228"/>
      <c r="NOB28" s="216"/>
      <c r="NOL28" s="216"/>
      <c r="NOM28" s="51"/>
      <c r="NON28" s="51"/>
      <c r="NOO28" s="51"/>
      <c r="NOP28" s="51"/>
      <c r="NOQ28" s="51"/>
      <c r="NOR28" s="228"/>
      <c r="NOS28" s="216"/>
      <c r="NPC28" s="216"/>
      <c r="NPD28" s="51"/>
      <c r="NPE28" s="51"/>
      <c r="NPF28" s="51"/>
      <c r="NPG28" s="51"/>
      <c r="NPH28" s="51"/>
      <c r="NPI28" s="228"/>
      <c r="NPJ28" s="216"/>
      <c r="NPT28" s="216"/>
      <c r="NPU28" s="51"/>
      <c r="NPV28" s="51"/>
      <c r="NPW28" s="51"/>
      <c r="NPX28" s="51"/>
      <c r="NPY28" s="51"/>
      <c r="NPZ28" s="228"/>
      <c r="NQA28" s="216"/>
      <c r="NQK28" s="216"/>
      <c r="NQL28" s="51"/>
      <c r="NQM28" s="51"/>
      <c r="NQN28" s="51"/>
      <c r="NQO28" s="51"/>
      <c r="NQP28" s="51"/>
      <c r="NQQ28" s="228"/>
      <c r="NQR28" s="216"/>
      <c r="NRB28" s="216"/>
      <c r="NRC28" s="51"/>
      <c r="NRD28" s="51"/>
      <c r="NRE28" s="51"/>
      <c r="NRF28" s="51"/>
      <c r="NRG28" s="51"/>
      <c r="NRH28" s="228"/>
      <c r="NRI28" s="216"/>
      <c r="NRS28" s="216"/>
      <c r="NRT28" s="51"/>
      <c r="NRU28" s="51"/>
      <c r="NRV28" s="51"/>
      <c r="NRW28" s="51"/>
      <c r="NRX28" s="51"/>
      <c r="NRY28" s="228"/>
      <c r="NRZ28" s="216"/>
      <c r="NSJ28" s="216"/>
      <c r="NSK28" s="51"/>
      <c r="NSL28" s="51"/>
      <c r="NSM28" s="51"/>
      <c r="NSN28" s="51"/>
      <c r="NSO28" s="51"/>
      <c r="NSP28" s="228"/>
      <c r="NSQ28" s="216"/>
      <c r="NTA28" s="216"/>
      <c r="NTB28" s="51"/>
      <c r="NTC28" s="51"/>
      <c r="NTD28" s="51"/>
      <c r="NTE28" s="51"/>
      <c r="NTF28" s="51"/>
      <c r="NTG28" s="228"/>
      <c r="NTH28" s="216"/>
      <c r="NTR28" s="216"/>
      <c r="NTS28" s="51"/>
      <c r="NTT28" s="51"/>
      <c r="NTU28" s="51"/>
      <c r="NTV28" s="51"/>
      <c r="NTW28" s="51"/>
      <c r="NTX28" s="228"/>
      <c r="NTY28" s="216"/>
      <c r="NUI28" s="216"/>
      <c r="NUJ28" s="51"/>
      <c r="NUK28" s="51"/>
      <c r="NUL28" s="51"/>
      <c r="NUM28" s="51"/>
      <c r="NUN28" s="51"/>
      <c r="NUO28" s="228"/>
      <c r="NUP28" s="216"/>
      <c r="NUZ28" s="216"/>
      <c r="NVA28" s="51"/>
      <c r="NVB28" s="51"/>
      <c r="NVC28" s="51"/>
      <c r="NVD28" s="51"/>
      <c r="NVE28" s="51"/>
      <c r="NVF28" s="228"/>
      <c r="NVG28" s="216"/>
      <c r="NVQ28" s="216"/>
      <c r="NVR28" s="51"/>
      <c r="NVS28" s="51"/>
      <c r="NVT28" s="51"/>
      <c r="NVU28" s="51"/>
      <c r="NVV28" s="51"/>
      <c r="NVW28" s="228"/>
      <c r="NVX28" s="216"/>
      <c r="NWH28" s="216"/>
      <c r="NWI28" s="51"/>
      <c r="NWJ28" s="51"/>
      <c r="NWK28" s="51"/>
      <c r="NWL28" s="51"/>
      <c r="NWM28" s="51"/>
      <c r="NWN28" s="228"/>
      <c r="NWO28" s="216"/>
      <c r="NWY28" s="216"/>
      <c r="NWZ28" s="51"/>
      <c r="NXA28" s="51"/>
      <c r="NXB28" s="51"/>
      <c r="NXC28" s="51"/>
      <c r="NXD28" s="51"/>
      <c r="NXE28" s="228"/>
      <c r="NXF28" s="216"/>
      <c r="NXP28" s="216"/>
      <c r="NXQ28" s="51"/>
      <c r="NXR28" s="51"/>
      <c r="NXS28" s="51"/>
      <c r="NXT28" s="51"/>
      <c r="NXU28" s="51"/>
      <c r="NXV28" s="228"/>
      <c r="NXW28" s="216"/>
      <c r="NYG28" s="216"/>
      <c r="NYH28" s="51"/>
      <c r="NYI28" s="51"/>
      <c r="NYJ28" s="51"/>
      <c r="NYK28" s="51"/>
      <c r="NYL28" s="51"/>
      <c r="NYM28" s="228"/>
      <c r="NYN28" s="216"/>
      <c r="NYX28" s="216"/>
      <c r="NYY28" s="51"/>
      <c r="NYZ28" s="51"/>
      <c r="NZA28" s="51"/>
      <c r="NZB28" s="51"/>
      <c r="NZC28" s="51"/>
      <c r="NZD28" s="228"/>
      <c r="NZE28" s="216"/>
      <c r="NZO28" s="216"/>
      <c r="NZP28" s="51"/>
      <c r="NZQ28" s="51"/>
      <c r="NZR28" s="51"/>
      <c r="NZS28" s="51"/>
      <c r="NZT28" s="51"/>
      <c r="NZU28" s="228"/>
      <c r="NZV28" s="216"/>
      <c r="OAF28" s="216"/>
      <c r="OAG28" s="51"/>
      <c r="OAH28" s="51"/>
      <c r="OAI28" s="51"/>
      <c r="OAJ28" s="51"/>
      <c r="OAK28" s="51"/>
      <c r="OAL28" s="228"/>
      <c r="OAM28" s="216"/>
      <c r="OAW28" s="216"/>
      <c r="OAX28" s="51"/>
      <c r="OAY28" s="51"/>
      <c r="OAZ28" s="51"/>
      <c r="OBA28" s="51"/>
      <c r="OBB28" s="51"/>
      <c r="OBC28" s="228"/>
      <c r="OBD28" s="216"/>
      <c r="OBN28" s="216"/>
      <c r="OBO28" s="51"/>
      <c r="OBP28" s="51"/>
      <c r="OBQ28" s="51"/>
      <c r="OBR28" s="51"/>
      <c r="OBS28" s="51"/>
      <c r="OBT28" s="228"/>
      <c r="OBU28" s="216"/>
      <c r="OCE28" s="216"/>
      <c r="OCF28" s="51"/>
      <c r="OCG28" s="51"/>
      <c r="OCH28" s="51"/>
      <c r="OCI28" s="51"/>
      <c r="OCJ28" s="51"/>
      <c r="OCK28" s="228"/>
      <c r="OCL28" s="216"/>
      <c r="OCV28" s="216"/>
      <c r="OCW28" s="51"/>
      <c r="OCX28" s="51"/>
      <c r="OCY28" s="51"/>
      <c r="OCZ28" s="51"/>
      <c r="ODA28" s="51"/>
      <c r="ODB28" s="228"/>
      <c r="ODC28" s="216"/>
      <c r="ODM28" s="216"/>
      <c r="ODN28" s="51"/>
      <c r="ODO28" s="51"/>
      <c r="ODP28" s="51"/>
      <c r="ODQ28" s="51"/>
      <c r="ODR28" s="51"/>
      <c r="ODS28" s="228"/>
      <c r="ODT28" s="216"/>
      <c r="OED28" s="216"/>
      <c r="OEE28" s="51"/>
      <c r="OEF28" s="51"/>
      <c r="OEG28" s="51"/>
      <c r="OEH28" s="51"/>
      <c r="OEI28" s="51"/>
      <c r="OEJ28" s="228"/>
      <c r="OEK28" s="216"/>
      <c r="OEU28" s="216"/>
      <c r="OEV28" s="51"/>
      <c r="OEW28" s="51"/>
      <c r="OEX28" s="51"/>
      <c r="OEY28" s="51"/>
      <c r="OEZ28" s="51"/>
      <c r="OFA28" s="228"/>
      <c r="OFB28" s="216"/>
      <c r="OFL28" s="216"/>
      <c r="OFM28" s="51"/>
      <c r="OFN28" s="51"/>
      <c r="OFO28" s="51"/>
      <c r="OFP28" s="51"/>
      <c r="OFQ28" s="51"/>
      <c r="OFR28" s="228"/>
      <c r="OFS28" s="216"/>
      <c r="OGC28" s="216"/>
      <c r="OGD28" s="51"/>
      <c r="OGE28" s="51"/>
      <c r="OGF28" s="51"/>
      <c r="OGG28" s="51"/>
      <c r="OGH28" s="51"/>
      <c r="OGI28" s="228"/>
      <c r="OGJ28" s="216"/>
      <c r="OGT28" s="216"/>
      <c r="OGU28" s="51"/>
      <c r="OGV28" s="51"/>
      <c r="OGW28" s="51"/>
      <c r="OGX28" s="51"/>
      <c r="OGY28" s="51"/>
      <c r="OGZ28" s="228"/>
      <c r="OHA28" s="216"/>
      <c r="OHK28" s="216"/>
      <c r="OHL28" s="51"/>
      <c r="OHM28" s="51"/>
      <c r="OHN28" s="51"/>
      <c r="OHO28" s="51"/>
      <c r="OHP28" s="51"/>
      <c r="OHQ28" s="228"/>
      <c r="OHR28" s="216"/>
      <c r="OIB28" s="216"/>
      <c r="OIC28" s="51"/>
      <c r="OID28" s="51"/>
      <c r="OIE28" s="51"/>
      <c r="OIF28" s="51"/>
      <c r="OIG28" s="51"/>
      <c r="OIH28" s="228"/>
      <c r="OII28" s="216"/>
      <c r="OIS28" s="216"/>
      <c r="OIT28" s="51"/>
      <c r="OIU28" s="51"/>
      <c r="OIV28" s="51"/>
      <c r="OIW28" s="51"/>
      <c r="OIX28" s="51"/>
      <c r="OIY28" s="228"/>
      <c r="OIZ28" s="216"/>
      <c r="OJJ28" s="216"/>
      <c r="OJK28" s="51"/>
      <c r="OJL28" s="51"/>
      <c r="OJM28" s="51"/>
      <c r="OJN28" s="51"/>
      <c r="OJO28" s="51"/>
      <c r="OJP28" s="228"/>
      <c r="OJQ28" s="216"/>
      <c r="OKA28" s="216"/>
      <c r="OKB28" s="51"/>
      <c r="OKC28" s="51"/>
      <c r="OKD28" s="51"/>
      <c r="OKE28" s="51"/>
      <c r="OKF28" s="51"/>
      <c r="OKG28" s="228"/>
      <c r="OKH28" s="216"/>
      <c r="OKR28" s="216"/>
      <c r="OKS28" s="51"/>
      <c r="OKT28" s="51"/>
      <c r="OKU28" s="51"/>
      <c r="OKV28" s="51"/>
      <c r="OKW28" s="51"/>
      <c r="OKX28" s="228"/>
      <c r="OKY28" s="216"/>
      <c r="OLI28" s="216"/>
      <c r="OLJ28" s="51"/>
      <c r="OLK28" s="51"/>
      <c r="OLL28" s="51"/>
      <c r="OLM28" s="51"/>
      <c r="OLN28" s="51"/>
      <c r="OLO28" s="228"/>
      <c r="OLP28" s="216"/>
      <c r="OLZ28" s="216"/>
      <c r="OMA28" s="51"/>
      <c r="OMB28" s="51"/>
      <c r="OMC28" s="51"/>
      <c r="OMD28" s="51"/>
      <c r="OME28" s="51"/>
      <c r="OMF28" s="228"/>
      <c r="OMG28" s="216"/>
      <c r="OMQ28" s="216"/>
      <c r="OMR28" s="51"/>
      <c r="OMS28" s="51"/>
      <c r="OMT28" s="51"/>
      <c r="OMU28" s="51"/>
      <c r="OMV28" s="51"/>
      <c r="OMW28" s="228"/>
      <c r="OMX28" s="216"/>
      <c r="ONH28" s="216"/>
      <c r="ONI28" s="51"/>
      <c r="ONJ28" s="51"/>
      <c r="ONK28" s="51"/>
      <c r="ONL28" s="51"/>
      <c r="ONM28" s="51"/>
      <c r="ONN28" s="228"/>
      <c r="ONO28" s="216"/>
      <c r="ONY28" s="216"/>
      <c r="ONZ28" s="51"/>
      <c r="OOA28" s="51"/>
      <c r="OOB28" s="51"/>
      <c r="OOC28" s="51"/>
      <c r="OOD28" s="51"/>
      <c r="OOE28" s="228"/>
      <c r="OOF28" s="216"/>
      <c r="OOP28" s="216"/>
      <c r="OOQ28" s="51"/>
      <c r="OOR28" s="51"/>
      <c r="OOS28" s="51"/>
      <c r="OOT28" s="51"/>
      <c r="OOU28" s="51"/>
      <c r="OOV28" s="228"/>
      <c r="OOW28" s="216"/>
      <c r="OPG28" s="216"/>
      <c r="OPH28" s="51"/>
      <c r="OPI28" s="51"/>
      <c r="OPJ28" s="51"/>
      <c r="OPK28" s="51"/>
      <c r="OPL28" s="51"/>
      <c r="OPM28" s="228"/>
      <c r="OPN28" s="216"/>
      <c r="OPX28" s="216"/>
      <c r="OPY28" s="51"/>
      <c r="OPZ28" s="51"/>
      <c r="OQA28" s="51"/>
      <c r="OQB28" s="51"/>
      <c r="OQC28" s="51"/>
      <c r="OQD28" s="228"/>
      <c r="OQE28" s="216"/>
      <c r="OQO28" s="216"/>
      <c r="OQP28" s="51"/>
      <c r="OQQ28" s="51"/>
      <c r="OQR28" s="51"/>
      <c r="OQS28" s="51"/>
      <c r="OQT28" s="51"/>
      <c r="OQU28" s="228"/>
      <c r="OQV28" s="216"/>
      <c r="ORF28" s="216"/>
      <c r="ORG28" s="51"/>
      <c r="ORH28" s="51"/>
      <c r="ORI28" s="51"/>
      <c r="ORJ28" s="51"/>
      <c r="ORK28" s="51"/>
      <c r="ORL28" s="228"/>
      <c r="ORM28" s="216"/>
      <c r="ORW28" s="216"/>
      <c r="ORX28" s="51"/>
      <c r="ORY28" s="51"/>
      <c r="ORZ28" s="51"/>
      <c r="OSA28" s="51"/>
      <c r="OSB28" s="51"/>
      <c r="OSC28" s="228"/>
      <c r="OSD28" s="216"/>
      <c r="OSN28" s="216"/>
      <c r="OSO28" s="51"/>
      <c r="OSP28" s="51"/>
      <c r="OSQ28" s="51"/>
      <c r="OSR28" s="51"/>
      <c r="OSS28" s="51"/>
      <c r="OST28" s="228"/>
      <c r="OSU28" s="216"/>
      <c r="OTE28" s="216"/>
      <c r="OTF28" s="51"/>
      <c r="OTG28" s="51"/>
      <c r="OTH28" s="51"/>
      <c r="OTI28" s="51"/>
      <c r="OTJ28" s="51"/>
      <c r="OTK28" s="228"/>
      <c r="OTL28" s="216"/>
      <c r="OTV28" s="216"/>
      <c r="OTW28" s="51"/>
      <c r="OTX28" s="51"/>
      <c r="OTY28" s="51"/>
      <c r="OTZ28" s="51"/>
      <c r="OUA28" s="51"/>
      <c r="OUB28" s="228"/>
      <c r="OUC28" s="216"/>
      <c r="OUM28" s="216"/>
      <c r="OUN28" s="51"/>
      <c r="OUO28" s="51"/>
      <c r="OUP28" s="51"/>
      <c r="OUQ28" s="51"/>
      <c r="OUR28" s="51"/>
      <c r="OUS28" s="228"/>
      <c r="OUT28" s="216"/>
      <c r="OVD28" s="216"/>
      <c r="OVE28" s="51"/>
      <c r="OVF28" s="51"/>
      <c r="OVG28" s="51"/>
      <c r="OVH28" s="51"/>
      <c r="OVI28" s="51"/>
      <c r="OVJ28" s="228"/>
      <c r="OVK28" s="216"/>
      <c r="OVU28" s="216"/>
      <c r="OVV28" s="51"/>
      <c r="OVW28" s="51"/>
      <c r="OVX28" s="51"/>
      <c r="OVY28" s="51"/>
      <c r="OVZ28" s="51"/>
      <c r="OWA28" s="228"/>
      <c r="OWB28" s="216"/>
      <c r="OWL28" s="216"/>
      <c r="OWM28" s="51"/>
      <c r="OWN28" s="51"/>
      <c r="OWO28" s="51"/>
      <c r="OWP28" s="51"/>
      <c r="OWQ28" s="51"/>
      <c r="OWR28" s="228"/>
      <c r="OWS28" s="216"/>
      <c r="OXC28" s="216"/>
      <c r="OXD28" s="51"/>
      <c r="OXE28" s="51"/>
      <c r="OXF28" s="51"/>
      <c r="OXG28" s="51"/>
      <c r="OXH28" s="51"/>
      <c r="OXI28" s="228"/>
      <c r="OXJ28" s="216"/>
      <c r="OXT28" s="216"/>
      <c r="OXU28" s="51"/>
      <c r="OXV28" s="51"/>
      <c r="OXW28" s="51"/>
      <c r="OXX28" s="51"/>
      <c r="OXY28" s="51"/>
      <c r="OXZ28" s="228"/>
      <c r="OYA28" s="216"/>
      <c r="OYK28" s="216"/>
      <c r="OYL28" s="51"/>
      <c r="OYM28" s="51"/>
      <c r="OYN28" s="51"/>
      <c r="OYO28" s="51"/>
      <c r="OYP28" s="51"/>
      <c r="OYQ28" s="228"/>
      <c r="OYR28" s="216"/>
      <c r="OZB28" s="216"/>
      <c r="OZC28" s="51"/>
      <c r="OZD28" s="51"/>
      <c r="OZE28" s="51"/>
      <c r="OZF28" s="51"/>
      <c r="OZG28" s="51"/>
      <c r="OZH28" s="228"/>
      <c r="OZI28" s="216"/>
      <c r="OZS28" s="216"/>
      <c r="OZT28" s="51"/>
      <c r="OZU28" s="51"/>
      <c r="OZV28" s="51"/>
      <c r="OZW28" s="51"/>
      <c r="OZX28" s="51"/>
      <c r="OZY28" s="228"/>
      <c r="OZZ28" s="216"/>
      <c r="PAJ28" s="216"/>
      <c r="PAK28" s="51"/>
      <c r="PAL28" s="51"/>
      <c r="PAM28" s="51"/>
      <c r="PAN28" s="51"/>
      <c r="PAO28" s="51"/>
      <c r="PAP28" s="228"/>
      <c r="PAQ28" s="216"/>
      <c r="PBA28" s="216"/>
      <c r="PBB28" s="51"/>
      <c r="PBC28" s="51"/>
      <c r="PBD28" s="51"/>
      <c r="PBE28" s="51"/>
      <c r="PBF28" s="51"/>
      <c r="PBG28" s="228"/>
      <c r="PBH28" s="216"/>
      <c r="PBR28" s="216"/>
      <c r="PBS28" s="51"/>
      <c r="PBT28" s="51"/>
      <c r="PBU28" s="51"/>
      <c r="PBV28" s="51"/>
      <c r="PBW28" s="51"/>
      <c r="PBX28" s="228"/>
      <c r="PBY28" s="216"/>
      <c r="PCI28" s="216"/>
      <c r="PCJ28" s="51"/>
      <c r="PCK28" s="51"/>
      <c r="PCL28" s="51"/>
      <c r="PCM28" s="51"/>
      <c r="PCN28" s="51"/>
      <c r="PCO28" s="228"/>
      <c r="PCP28" s="216"/>
      <c r="PCZ28" s="216"/>
      <c r="PDA28" s="51"/>
      <c r="PDB28" s="51"/>
      <c r="PDC28" s="51"/>
      <c r="PDD28" s="51"/>
      <c r="PDE28" s="51"/>
      <c r="PDF28" s="228"/>
      <c r="PDG28" s="216"/>
      <c r="PDQ28" s="216"/>
      <c r="PDR28" s="51"/>
      <c r="PDS28" s="51"/>
      <c r="PDT28" s="51"/>
      <c r="PDU28" s="51"/>
      <c r="PDV28" s="51"/>
      <c r="PDW28" s="228"/>
      <c r="PDX28" s="216"/>
      <c r="PEH28" s="216"/>
      <c r="PEI28" s="51"/>
      <c r="PEJ28" s="51"/>
      <c r="PEK28" s="51"/>
      <c r="PEL28" s="51"/>
      <c r="PEM28" s="51"/>
      <c r="PEN28" s="228"/>
      <c r="PEO28" s="216"/>
      <c r="PEY28" s="216"/>
      <c r="PEZ28" s="51"/>
      <c r="PFA28" s="51"/>
      <c r="PFB28" s="51"/>
      <c r="PFC28" s="51"/>
      <c r="PFD28" s="51"/>
      <c r="PFE28" s="228"/>
      <c r="PFF28" s="216"/>
      <c r="PFP28" s="216"/>
      <c r="PFQ28" s="51"/>
      <c r="PFR28" s="51"/>
      <c r="PFS28" s="51"/>
      <c r="PFT28" s="51"/>
      <c r="PFU28" s="51"/>
      <c r="PFV28" s="228"/>
      <c r="PFW28" s="216"/>
      <c r="PGG28" s="216"/>
      <c r="PGH28" s="51"/>
      <c r="PGI28" s="51"/>
      <c r="PGJ28" s="51"/>
      <c r="PGK28" s="51"/>
      <c r="PGL28" s="51"/>
      <c r="PGM28" s="228"/>
      <c r="PGN28" s="216"/>
      <c r="PGX28" s="216"/>
      <c r="PGY28" s="51"/>
      <c r="PGZ28" s="51"/>
      <c r="PHA28" s="51"/>
      <c r="PHB28" s="51"/>
      <c r="PHC28" s="51"/>
      <c r="PHD28" s="228"/>
      <c r="PHE28" s="216"/>
      <c r="PHO28" s="216"/>
      <c r="PHP28" s="51"/>
      <c r="PHQ28" s="51"/>
      <c r="PHR28" s="51"/>
      <c r="PHS28" s="51"/>
      <c r="PHT28" s="51"/>
      <c r="PHU28" s="228"/>
      <c r="PHV28" s="216"/>
      <c r="PIF28" s="216"/>
      <c r="PIG28" s="51"/>
      <c r="PIH28" s="51"/>
      <c r="PII28" s="51"/>
      <c r="PIJ28" s="51"/>
      <c r="PIK28" s="51"/>
      <c r="PIL28" s="228"/>
      <c r="PIM28" s="216"/>
      <c r="PIW28" s="216"/>
      <c r="PIX28" s="51"/>
      <c r="PIY28" s="51"/>
      <c r="PIZ28" s="51"/>
      <c r="PJA28" s="51"/>
      <c r="PJB28" s="51"/>
      <c r="PJC28" s="228"/>
      <c r="PJD28" s="216"/>
      <c r="PJN28" s="216"/>
      <c r="PJO28" s="51"/>
      <c r="PJP28" s="51"/>
      <c r="PJQ28" s="51"/>
      <c r="PJR28" s="51"/>
      <c r="PJS28" s="51"/>
      <c r="PJT28" s="228"/>
      <c r="PJU28" s="216"/>
      <c r="PKE28" s="216"/>
      <c r="PKF28" s="51"/>
      <c r="PKG28" s="51"/>
      <c r="PKH28" s="51"/>
      <c r="PKI28" s="51"/>
      <c r="PKJ28" s="51"/>
      <c r="PKK28" s="228"/>
      <c r="PKL28" s="216"/>
      <c r="PKV28" s="216"/>
      <c r="PKW28" s="51"/>
      <c r="PKX28" s="51"/>
      <c r="PKY28" s="51"/>
      <c r="PKZ28" s="51"/>
      <c r="PLA28" s="51"/>
      <c r="PLB28" s="228"/>
      <c r="PLC28" s="216"/>
      <c r="PLM28" s="216"/>
      <c r="PLN28" s="51"/>
      <c r="PLO28" s="51"/>
      <c r="PLP28" s="51"/>
      <c r="PLQ28" s="51"/>
      <c r="PLR28" s="51"/>
      <c r="PLS28" s="228"/>
      <c r="PLT28" s="216"/>
      <c r="PMD28" s="216"/>
      <c r="PME28" s="51"/>
      <c r="PMF28" s="51"/>
      <c r="PMG28" s="51"/>
      <c r="PMH28" s="51"/>
      <c r="PMI28" s="51"/>
      <c r="PMJ28" s="228"/>
      <c r="PMK28" s="216"/>
      <c r="PMU28" s="216"/>
      <c r="PMV28" s="51"/>
      <c r="PMW28" s="51"/>
      <c r="PMX28" s="51"/>
      <c r="PMY28" s="51"/>
      <c r="PMZ28" s="51"/>
      <c r="PNA28" s="228"/>
      <c r="PNB28" s="216"/>
      <c r="PNL28" s="216"/>
      <c r="PNM28" s="51"/>
      <c r="PNN28" s="51"/>
      <c r="PNO28" s="51"/>
      <c r="PNP28" s="51"/>
      <c r="PNQ28" s="51"/>
      <c r="PNR28" s="228"/>
      <c r="PNS28" s="216"/>
      <c r="POC28" s="216"/>
      <c r="POD28" s="51"/>
      <c r="POE28" s="51"/>
      <c r="POF28" s="51"/>
      <c r="POG28" s="51"/>
      <c r="POH28" s="51"/>
      <c r="POI28" s="228"/>
      <c r="POJ28" s="216"/>
      <c r="POT28" s="216"/>
      <c r="POU28" s="51"/>
      <c r="POV28" s="51"/>
      <c r="POW28" s="51"/>
      <c r="POX28" s="51"/>
      <c r="POY28" s="51"/>
      <c r="POZ28" s="228"/>
      <c r="PPA28" s="216"/>
      <c r="PPK28" s="216"/>
      <c r="PPL28" s="51"/>
      <c r="PPM28" s="51"/>
      <c r="PPN28" s="51"/>
      <c r="PPO28" s="51"/>
      <c r="PPP28" s="51"/>
      <c r="PPQ28" s="228"/>
      <c r="PPR28" s="216"/>
      <c r="PQB28" s="216"/>
      <c r="PQC28" s="51"/>
      <c r="PQD28" s="51"/>
      <c r="PQE28" s="51"/>
      <c r="PQF28" s="51"/>
      <c r="PQG28" s="51"/>
      <c r="PQH28" s="228"/>
      <c r="PQI28" s="216"/>
      <c r="PQS28" s="216"/>
      <c r="PQT28" s="51"/>
      <c r="PQU28" s="51"/>
      <c r="PQV28" s="51"/>
      <c r="PQW28" s="51"/>
      <c r="PQX28" s="51"/>
      <c r="PQY28" s="228"/>
      <c r="PQZ28" s="216"/>
      <c r="PRJ28" s="216"/>
      <c r="PRK28" s="51"/>
      <c r="PRL28" s="51"/>
      <c r="PRM28" s="51"/>
      <c r="PRN28" s="51"/>
      <c r="PRO28" s="51"/>
      <c r="PRP28" s="228"/>
      <c r="PRQ28" s="216"/>
      <c r="PSA28" s="216"/>
      <c r="PSB28" s="51"/>
      <c r="PSC28" s="51"/>
      <c r="PSD28" s="51"/>
      <c r="PSE28" s="51"/>
      <c r="PSF28" s="51"/>
      <c r="PSG28" s="228"/>
      <c r="PSH28" s="216"/>
      <c r="PSR28" s="216"/>
      <c r="PSS28" s="51"/>
      <c r="PST28" s="51"/>
      <c r="PSU28" s="51"/>
      <c r="PSV28" s="51"/>
      <c r="PSW28" s="51"/>
      <c r="PSX28" s="228"/>
      <c r="PSY28" s="216"/>
      <c r="PTI28" s="216"/>
      <c r="PTJ28" s="51"/>
      <c r="PTK28" s="51"/>
      <c r="PTL28" s="51"/>
      <c r="PTM28" s="51"/>
      <c r="PTN28" s="51"/>
      <c r="PTO28" s="228"/>
      <c r="PTP28" s="216"/>
      <c r="PTZ28" s="216"/>
      <c r="PUA28" s="51"/>
      <c r="PUB28" s="51"/>
      <c r="PUC28" s="51"/>
      <c r="PUD28" s="51"/>
      <c r="PUE28" s="51"/>
      <c r="PUF28" s="228"/>
      <c r="PUG28" s="216"/>
      <c r="PUQ28" s="216"/>
      <c r="PUR28" s="51"/>
      <c r="PUS28" s="51"/>
      <c r="PUT28" s="51"/>
      <c r="PUU28" s="51"/>
      <c r="PUV28" s="51"/>
      <c r="PUW28" s="228"/>
      <c r="PUX28" s="216"/>
      <c r="PVH28" s="216"/>
      <c r="PVI28" s="51"/>
      <c r="PVJ28" s="51"/>
      <c r="PVK28" s="51"/>
      <c r="PVL28" s="51"/>
      <c r="PVM28" s="51"/>
      <c r="PVN28" s="228"/>
      <c r="PVO28" s="216"/>
      <c r="PVY28" s="216"/>
      <c r="PVZ28" s="51"/>
      <c r="PWA28" s="51"/>
      <c r="PWB28" s="51"/>
      <c r="PWC28" s="51"/>
      <c r="PWD28" s="51"/>
      <c r="PWE28" s="228"/>
      <c r="PWF28" s="216"/>
      <c r="PWP28" s="216"/>
      <c r="PWQ28" s="51"/>
      <c r="PWR28" s="51"/>
      <c r="PWS28" s="51"/>
      <c r="PWT28" s="51"/>
      <c r="PWU28" s="51"/>
      <c r="PWV28" s="228"/>
      <c r="PWW28" s="216"/>
      <c r="PXG28" s="216"/>
      <c r="PXH28" s="51"/>
      <c r="PXI28" s="51"/>
      <c r="PXJ28" s="51"/>
      <c r="PXK28" s="51"/>
      <c r="PXL28" s="51"/>
      <c r="PXM28" s="228"/>
      <c r="PXN28" s="216"/>
      <c r="PXX28" s="216"/>
      <c r="PXY28" s="51"/>
      <c r="PXZ28" s="51"/>
      <c r="PYA28" s="51"/>
      <c r="PYB28" s="51"/>
      <c r="PYC28" s="51"/>
      <c r="PYD28" s="228"/>
      <c r="PYE28" s="216"/>
      <c r="PYO28" s="216"/>
      <c r="PYP28" s="51"/>
      <c r="PYQ28" s="51"/>
      <c r="PYR28" s="51"/>
      <c r="PYS28" s="51"/>
      <c r="PYT28" s="51"/>
      <c r="PYU28" s="228"/>
      <c r="PYV28" s="216"/>
      <c r="PZF28" s="216"/>
      <c r="PZG28" s="51"/>
      <c r="PZH28" s="51"/>
      <c r="PZI28" s="51"/>
      <c r="PZJ28" s="51"/>
      <c r="PZK28" s="51"/>
      <c r="PZL28" s="228"/>
      <c r="PZM28" s="216"/>
      <c r="PZW28" s="216"/>
      <c r="PZX28" s="51"/>
      <c r="PZY28" s="51"/>
      <c r="PZZ28" s="51"/>
      <c r="QAA28" s="51"/>
      <c r="QAB28" s="51"/>
      <c r="QAC28" s="228"/>
      <c r="QAD28" s="216"/>
      <c r="QAN28" s="216"/>
      <c r="QAO28" s="51"/>
      <c r="QAP28" s="51"/>
      <c r="QAQ28" s="51"/>
      <c r="QAR28" s="51"/>
      <c r="QAS28" s="51"/>
      <c r="QAT28" s="228"/>
      <c r="QAU28" s="216"/>
      <c r="QBE28" s="216"/>
      <c r="QBF28" s="51"/>
      <c r="QBG28" s="51"/>
      <c r="QBH28" s="51"/>
      <c r="QBI28" s="51"/>
      <c r="QBJ28" s="51"/>
      <c r="QBK28" s="228"/>
      <c r="QBL28" s="216"/>
      <c r="QBV28" s="216"/>
      <c r="QBW28" s="51"/>
      <c r="QBX28" s="51"/>
      <c r="QBY28" s="51"/>
      <c r="QBZ28" s="51"/>
      <c r="QCA28" s="51"/>
      <c r="QCB28" s="228"/>
      <c r="QCC28" s="216"/>
      <c r="QCM28" s="216"/>
      <c r="QCN28" s="51"/>
      <c r="QCO28" s="51"/>
      <c r="QCP28" s="51"/>
      <c r="QCQ28" s="51"/>
      <c r="QCR28" s="51"/>
      <c r="QCS28" s="228"/>
      <c r="QCT28" s="216"/>
      <c r="QDD28" s="216"/>
      <c r="QDE28" s="51"/>
      <c r="QDF28" s="51"/>
      <c r="QDG28" s="51"/>
      <c r="QDH28" s="51"/>
      <c r="QDI28" s="51"/>
      <c r="QDJ28" s="228"/>
      <c r="QDK28" s="216"/>
      <c r="QDU28" s="216"/>
      <c r="QDV28" s="51"/>
      <c r="QDW28" s="51"/>
      <c r="QDX28" s="51"/>
      <c r="QDY28" s="51"/>
      <c r="QDZ28" s="51"/>
      <c r="QEA28" s="228"/>
      <c r="QEB28" s="216"/>
      <c r="QEL28" s="216"/>
      <c r="QEM28" s="51"/>
      <c r="QEN28" s="51"/>
      <c r="QEO28" s="51"/>
      <c r="QEP28" s="51"/>
      <c r="QEQ28" s="51"/>
      <c r="QER28" s="228"/>
      <c r="QES28" s="216"/>
      <c r="QFC28" s="216"/>
      <c r="QFD28" s="51"/>
      <c r="QFE28" s="51"/>
      <c r="QFF28" s="51"/>
      <c r="QFG28" s="51"/>
      <c r="QFH28" s="51"/>
      <c r="QFI28" s="228"/>
      <c r="QFJ28" s="216"/>
      <c r="QFT28" s="216"/>
      <c r="QFU28" s="51"/>
      <c r="QFV28" s="51"/>
      <c r="QFW28" s="51"/>
      <c r="QFX28" s="51"/>
      <c r="QFY28" s="51"/>
      <c r="QFZ28" s="228"/>
      <c r="QGA28" s="216"/>
      <c r="QGK28" s="216"/>
      <c r="QGL28" s="51"/>
      <c r="QGM28" s="51"/>
      <c r="QGN28" s="51"/>
      <c r="QGO28" s="51"/>
      <c r="QGP28" s="51"/>
      <c r="QGQ28" s="228"/>
      <c r="QGR28" s="216"/>
      <c r="QHB28" s="216"/>
      <c r="QHC28" s="51"/>
      <c r="QHD28" s="51"/>
      <c r="QHE28" s="51"/>
      <c r="QHF28" s="51"/>
      <c r="QHG28" s="51"/>
      <c r="QHH28" s="228"/>
      <c r="QHI28" s="216"/>
      <c r="QHS28" s="216"/>
      <c r="QHT28" s="51"/>
      <c r="QHU28" s="51"/>
      <c r="QHV28" s="51"/>
      <c r="QHW28" s="51"/>
      <c r="QHX28" s="51"/>
      <c r="QHY28" s="228"/>
      <c r="QHZ28" s="216"/>
      <c r="QIJ28" s="216"/>
      <c r="QIK28" s="51"/>
      <c r="QIL28" s="51"/>
      <c r="QIM28" s="51"/>
      <c r="QIN28" s="51"/>
      <c r="QIO28" s="51"/>
      <c r="QIP28" s="228"/>
      <c r="QIQ28" s="216"/>
      <c r="QJA28" s="216"/>
      <c r="QJB28" s="51"/>
      <c r="QJC28" s="51"/>
      <c r="QJD28" s="51"/>
      <c r="QJE28" s="51"/>
      <c r="QJF28" s="51"/>
      <c r="QJG28" s="228"/>
      <c r="QJH28" s="216"/>
      <c r="QJR28" s="216"/>
      <c r="QJS28" s="51"/>
      <c r="QJT28" s="51"/>
      <c r="QJU28" s="51"/>
      <c r="QJV28" s="51"/>
      <c r="QJW28" s="51"/>
      <c r="QJX28" s="228"/>
      <c r="QJY28" s="216"/>
      <c r="QKI28" s="216"/>
      <c r="QKJ28" s="51"/>
      <c r="QKK28" s="51"/>
      <c r="QKL28" s="51"/>
      <c r="QKM28" s="51"/>
      <c r="QKN28" s="51"/>
      <c r="QKO28" s="228"/>
      <c r="QKP28" s="216"/>
      <c r="QKZ28" s="216"/>
      <c r="QLA28" s="51"/>
      <c r="QLB28" s="51"/>
      <c r="QLC28" s="51"/>
      <c r="QLD28" s="51"/>
      <c r="QLE28" s="51"/>
      <c r="QLF28" s="228"/>
      <c r="QLG28" s="216"/>
      <c r="QLQ28" s="216"/>
      <c r="QLR28" s="51"/>
      <c r="QLS28" s="51"/>
      <c r="QLT28" s="51"/>
      <c r="QLU28" s="51"/>
      <c r="QLV28" s="51"/>
      <c r="QLW28" s="228"/>
      <c r="QLX28" s="216"/>
      <c r="QMH28" s="216"/>
      <c r="QMI28" s="51"/>
      <c r="QMJ28" s="51"/>
      <c r="QMK28" s="51"/>
      <c r="QML28" s="51"/>
      <c r="QMM28" s="51"/>
      <c r="QMN28" s="228"/>
      <c r="QMO28" s="216"/>
      <c r="QMY28" s="216"/>
      <c r="QMZ28" s="51"/>
      <c r="QNA28" s="51"/>
      <c r="QNB28" s="51"/>
      <c r="QNC28" s="51"/>
      <c r="QND28" s="51"/>
      <c r="QNE28" s="228"/>
      <c r="QNF28" s="216"/>
      <c r="QNP28" s="216"/>
      <c r="QNQ28" s="51"/>
      <c r="QNR28" s="51"/>
      <c r="QNS28" s="51"/>
      <c r="QNT28" s="51"/>
      <c r="QNU28" s="51"/>
      <c r="QNV28" s="228"/>
      <c r="QNW28" s="216"/>
      <c r="QOG28" s="216"/>
      <c r="QOH28" s="51"/>
      <c r="QOI28" s="51"/>
      <c r="QOJ28" s="51"/>
      <c r="QOK28" s="51"/>
      <c r="QOL28" s="51"/>
      <c r="QOM28" s="228"/>
      <c r="QON28" s="216"/>
      <c r="QOX28" s="216"/>
      <c r="QOY28" s="51"/>
      <c r="QOZ28" s="51"/>
      <c r="QPA28" s="51"/>
      <c r="QPB28" s="51"/>
      <c r="QPC28" s="51"/>
      <c r="QPD28" s="228"/>
      <c r="QPE28" s="216"/>
      <c r="QPO28" s="216"/>
      <c r="QPP28" s="51"/>
      <c r="QPQ28" s="51"/>
      <c r="QPR28" s="51"/>
      <c r="QPS28" s="51"/>
      <c r="QPT28" s="51"/>
      <c r="QPU28" s="228"/>
      <c r="QPV28" s="216"/>
      <c r="QQF28" s="216"/>
      <c r="QQG28" s="51"/>
      <c r="QQH28" s="51"/>
      <c r="QQI28" s="51"/>
      <c r="QQJ28" s="51"/>
      <c r="QQK28" s="51"/>
      <c r="QQL28" s="228"/>
      <c r="QQM28" s="216"/>
      <c r="QQW28" s="216"/>
      <c r="QQX28" s="51"/>
      <c r="QQY28" s="51"/>
      <c r="QQZ28" s="51"/>
      <c r="QRA28" s="51"/>
      <c r="QRB28" s="51"/>
      <c r="QRC28" s="228"/>
      <c r="QRD28" s="216"/>
      <c r="QRN28" s="216"/>
      <c r="QRO28" s="51"/>
      <c r="QRP28" s="51"/>
      <c r="QRQ28" s="51"/>
      <c r="QRR28" s="51"/>
      <c r="QRS28" s="51"/>
      <c r="QRT28" s="228"/>
      <c r="QRU28" s="216"/>
      <c r="QSE28" s="216"/>
      <c r="QSF28" s="51"/>
      <c r="QSG28" s="51"/>
      <c r="QSH28" s="51"/>
      <c r="QSI28" s="51"/>
      <c r="QSJ28" s="51"/>
      <c r="QSK28" s="228"/>
      <c r="QSL28" s="216"/>
      <c r="QSV28" s="216"/>
      <c r="QSW28" s="51"/>
      <c r="QSX28" s="51"/>
      <c r="QSY28" s="51"/>
      <c r="QSZ28" s="51"/>
      <c r="QTA28" s="51"/>
      <c r="QTB28" s="228"/>
      <c r="QTC28" s="216"/>
      <c r="QTM28" s="216"/>
      <c r="QTN28" s="51"/>
      <c r="QTO28" s="51"/>
      <c r="QTP28" s="51"/>
      <c r="QTQ28" s="51"/>
      <c r="QTR28" s="51"/>
      <c r="QTS28" s="228"/>
      <c r="QTT28" s="216"/>
      <c r="QUD28" s="216"/>
      <c r="QUE28" s="51"/>
      <c r="QUF28" s="51"/>
      <c r="QUG28" s="51"/>
      <c r="QUH28" s="51"/>
      <c r="QUI28" s="51"/>
      <c r="QUJ28" s="228"/>
      <c r="QUK28" s="216"/>
      <c r="QUU28" s="216"/>
      <c r="QUV28" s="51"/>
      <c r="QUW28" s="51"/>
      <c r="QUX28" s="51"/>
      <c r="QUY28" s="51"/>
      <c r="QUZ28" s="51"/>
      <c r="QVA28" s="228"/>
      <c r="QVB28" s="216"/>
      <c r="QVL28" s="216"/>
      <c r="QVM28" s="51"/>
      <c r="QVN28" s="51"/>
      <c r="QVO28" s="51"/>
      <c r="QVP28" s="51"/>
      <c r="QVQ28" s="51"/>
      <c r="QVR28" s="228"/>
      <c r="QVS28" s="216"/>
      <c r="QWC28" s="216"/>
      <c r="QWD28" s="51"/>
      <c r="QWE28" s="51"/>
      <c r="QWF28" s="51"/>
      <c r="QWG28" s="51"/>
      <c r="QWH28" s="51"/>
      <c r="QWI28" s="228"/>
      <c r="QWJ28" s="216"/>
      <c r="QWT28" s="216"/>
      <c r="QWU28" s="51"/>
      <c r="QWV28" s="51"/>
      <c r="QWW28" s="51"/>
      <c r="QWX28" s="51"/>
      <c r="QWY28" s="51"/>
      <c r="QWZ28" s="228"/>
      <c r="QXA28" s="216"/>
      <c r="QXK28" s="216"/>
      <c r="QXL28" s="51"/>
      <c r="QXM28" s="51"/>
      <c r="QXN28" s="51"/>
      <c r="QXO28" s="51"/>
      <c r="QXP28" s="51"/>
      <c r="QXQ28" s="228"/>
      <c r="QXR28" s="216"/>
      <c r="QYB28" s="216"/>
      <c r="QYC28" s="51"/>
      <c r="QYD28" s="51"/>
      <c r="QYE28" s="51"/>
      <c r="QYF28" s="51"/>
      <c r="QYG28" s="51"/>
      <c r="QYH28" s="228"/>
      <c r="QYI28" s="216"/>
      <c r="QYS28" s="216"/>
      <c r="QYT28" s="51"/>
      <c r="QYU28" s="51"/>
      <c r="QYV28" s="51"/>
      <c r="QYW28" s="51"/>
      <c r="QYX28" s="51"/>
      <c r="QYY28" s="228"/>
      <c r="QYZ28" s="216"/>
      <c r="QZJ28" s="216"/>
      <c r="QZK28" s="51"/>
      <c r="QZL28" s="51"/>
      <c r="QZM28" s="51"/>
      <c r="QZN28" s="51"/>
      <c r="QZO28" s="51"/>
      <c r="QZP28" s="228"/>
      <c r="QZQ28" s="216"/>
      <c r="RAA28" s="216"/>
      <c r="RAB28" s="51"/>
      <c r="RAC28" s="51"/>
      <c r="RAD28" s="51"/>
      <c r="RAE28" s="51"/>
      <c r="RAF28" s="51"/>
      <c r="RAG28" s="228"/>
      <c r="RAH28" s="216"/>
      <c r="RAR28" s="216"/>
      <c r="RAS28" s="51"/>
      <c r="RAT28" s="51"/>
      <c r="RAU28" s="51"/>
      <c r="RAV28" s="51"/>
      <c r="RAW28" s="51"/>
      <c r="RAX28" s="228"/>
      <c r="RAY28" s="216"/>
      <c r="RBI28" s="216"/>
      <c r="RBJ28" s="51"/>
      <c r="RBK28" s="51"/>
      <c r="RBL28" s="51"/>
      <c r="RBM28" s="51"/>
      <c r="RBN28" s="51"/>
      <c r="RBO28" s="228"/>
      <c r="RBP28" s="216"/>
      <c r="RBZ28" s="216"/>
      <c r="RCA28" s="51"/>
      <c r="RCB28" s="51"/>
      <c r="RCC28" s="51"/>
      <c r="RCD28" s="51"/>
      <c r="RCE28" s="51"/>
      <c r="RCF28" s="228"/>
      <c r="RCG28" s="216"/>
      <c r="RCQ28" s="216"/>
      <c r="RCR28" s="51"/>
      <c r="RCS28" s="51"/>
      <c r="RCT28" s="51"/>
      <c r="RCU28" s="51"/>
      <c r="RCV28" s="51"/>
      <c r="RCW28" s="228"/>
      <c r="RCX28" s="216"/>
      <c r="RDH28" s="216"/>
      <c r="RDI28" s="51"/>
      <c r="RDJ28" s="51"/>
      <c r="RDK28" s="51"/>
      <c r="RDL28" s="51"/>
      <c r="RDM28" s="51"/>
      <c r="RDN28" s="228"/>
      <c r="RDO28" s="216"/>
      <c r="RDY28" s="216"/>
      <c r="RDZ28" s="51"/>
      <c r="REA28" s="51"/>
      <c r="REB28" s="51"/>
      <c r="REC28" s="51"/>
      <c r="RED28" s="51"/>
      <c r="REE28" s="228"/>
      <c r="REF28" s="216"/>
      <c r="REP28" s="216"/>
      <c r="REQ28" s="51"/>
      <c r="RER28" s="51"/>
      <c r="RES28" s="51"/>
      <c r="RET28" s="51"/>
      <c r="REU28" s="51"/>
      <c r="REV28" s="228"/>
      <c r="REW28" s="216"/>
      <c r="RFG28" s="216"/>
      <c r="RFH28" s="51"/>
      <c r="RFI28" s="51"/>
      <c r="RFJ28" s="51"/>
      <c r="RFK28" s="51"/>
      <c r="RFL28" s="51"/>
      <c r="RFM28" s="228"/>
      <c r="RFN28" s="216"/>
      <c r="RFX28" s="216"/>
      <c r="RFY28" s="51"/>
      <c r="RFZ28" s="51"/>
      <c r="RGA28" s="51"/>
      <c r="RGB28" s="51"/>
      <c r="RGC28" s="51"/>
      <c r="RGD28" s="228"/>
      <c r="RGE28" s="216"/>
      <c r="RGO28" s="216"/>
      <c r="RGP28" s="51"/>
      <c r="RGQ28" s="51"/>
      <c r="RGR28" s="51"/>
      <c r="RGS28" s="51"/>
      <c r="RGT28" s="51"/>
      <c r="RGU28" s="228"/>
      <c r="RGV28" s="216"/>
      <c r="RHF28" s="216"/>
      <c r="RHG28" s="51"/>
      <c r="RHH28" s="51"/>
      <c r="RHI28" s="51"/>
      <c r="RHJ28" s="51"/>
      <c r="RHK28" s="51"/>
      <c r="RHL28" s="228"/>
      <c r="RHM28" s="216"/>
      <c r="RHW28" s="216"/>
      <c r="RHX28" s="51"/>
      <c r="RHY28" s="51"/>
      <c r="RHZ28" s="51"/>
      <c r="RIA28" s="51"/>
      <c r="RIB28" s="51"/>
      <c r="RIC28" s="228"/>
      <c r="RID28" s="216"/>
      <c r="RIN28" s="216"/>
      <c r="RIO28" s="51"/>
      <c r="RIP28" s="51"/>
      <c r="RIQ28" s="51"/>
      <c r="RIR28" s="51"/>
      <c r="RIS28" s="51"/>
      <c r="RIT28" s="228"/>
      <c r="RIU28" s="216"/>
      <c r="RJE28" s="216"/>
      <c r="RJF28" s="51"/>
      <c r="RJG28" s="51"/>
      <c r="RJH28" s="51"/>
      <c r="RJI28" s="51"/>
      <c r="RJJ28" s="51"/>
      <c r="RJK28" s="228"/>
      <c r="RJL28" s="216"/>
      <c r="RJV28" s="216"/>
      <c r="RJW28" s="51"/>
      <c r="RJX28" s="51"/>
      <c r="RJY28" s="51"/>
      <c r="RJZ28" s="51"/>
      <c r="RKA28" s="51"/>
      <c r="RKB28" s="228"/>
      <c r="RKC28" s="216"/>
      <c r="RKM28" s="216"/>
      <c r="RKN28" s="51"/>
      <c r="RKO28" s="51"/>
      <c r="RKP28" s="51"/>
      <c r="RKQ28" s="51"/>
      <c r="RKR28" s="51"/>
      <c r="RKS28" s="228"/>
      <c r="RKT28" s="216"/>
      <c r="RLD28" s="216"/>
      <c r="RLE28" s="51"/>
      <c r="RLF28" s="51"/>
      <c r="RLG28" s="51"/>
      <c r="RLH28" s="51"/>
      <c r="RLI28" s="51"/>
      <c r="RLJ28" s="228"/>
      <c r="RLK28" s="216"/>
      <c r="RLU28" s="216"/>
      <c r="RLV28" s="51"/>
      <c r="RLW28" s="51"/>
      <c r="RLX28" s="51"/>
      <c r="RLY28" s="51"/>
      <c r="RLZ28" s="51"/>
      <c r="RMA28" s="228"/>
      <c r="RMB28" s="216"/>
      <c r="RML28" s="216"/>
      <c r="RMM28" s="51"/>
      <c r="RMN28" s="51"/>
      <c r="RMO28" s="51"/>
      <c r="RMP28" s="51"/>
      <c r="RMQ28" s="51"/>
      <c r="RMR28" s="228"/>
      <c r="RMS28" s="216"/>
      <c r="RNC28" s="216"/>
      <c r="RND28" s="51"/>
      <c r="RNE28" s="51"/>
      <c r="RNF28" s="51"/>
      <c r="RNG28" s="51"/>
      <c r="RNH28" s="51"/>
      <c r="RNI28" s="228"/>
      <c r="RNJ28" s="216"/>
      <c r="RNT28" s="216"/>
      <c r="RNU28" s="51"/>
      <c r="RNV28" s="51"/>
      <c r="RNW28" s="51"/>
      <c r="RNX28" s="51"/>
      <c r="RNY28" s="51"/>
      <c r="RNZ28" s="228"/>
      <c r="ROA28" s="216"/>
      <c r="ROK28" s="216"/>
      <c r="ROL28" s="51"/>
      <c r="ROM28" s="51"/>
      <c r="RON28" s="51"/>
      <c r="ROO28" s="51"/>
      <c r="ROP28" s="51"/>
      <c r="ROQ28" s="228"/>
      <c r="ROR28" s="216"/>
      <c r="RPB28" s="216"/>
      <c r="RPC28" s="51"/>
      <c r="RPD28" s="51"/>
      <c r="RPE28" s="51"/>
      <c r="RPF28" s="51"/>
      <c r="RPG28" s="51"/>
      <c r="RPH28" s="228"/>
      <c r="RPI28" s="216"/>
      <c r="RPS28" s="216"/>
      <c r="RPT28" s="51"/>
      <c r="RPU28" s="51"/>
      <c r="RPV28" s="51"/>
      <c r="RPW28" s="51"/>
      <c r="RPX28" s="51"/>
      <c r="RPY28" s="228"/>
      <c r="RPZ28" s="216"/>
      <c r="RQJ28" s="216"/>
      <c r="RQK28" s="51"/>
      <c r="RQL28" s="51"/>
      <c r="RQM28" s="51"/>
      <c r="RQN28" s="51"/>
      <c r="RQO28" s="51"/>
      <c r="RQP28" s="228"/>
      <c r="RQQ28" s="216"/>
      <c r="RRA28" s="216"/>
      <c r="RRB28" s="51"/>
      <c r="RRC28" s="51"/>
      <c r="RRD28" s="51"/>
      <c r="RRE28" s="51"/>
      <c r="RRF28" s="51"/>
      <c r="RRG28" s="228"/>
      <c r="RRH28" s="216"/>
      <c r="RRR28" s="216"/>
      <c r="RRS28" s="51"/>
      <c r="RRT28" s="51"/>
      <c r="RRU28" s="51"/>
      <c r="RRV28" s="51"/>
      <c r="RRW28" s="51"/>
      <c r="RRX28" s="228"/>
      <c r="RRY28" s="216"/>
      <c r="RSI28" s="216"/>
      <c r="RSJ28" s="51"/>
      <c r="RSK28" s="51"/>
      <c r="RSL28" s="51"/>
      <c r="RSM28" s="51"/>
      <c r="RSN28" s="51"/>
      <c r="RSO28" s="228"/>
      <c r="RSP28" s="216"/>
      <c r="RSZ28" s="216"/>
      <c r="RTA28" s="51"/>
      <c r="RTB28" s="51"/>
      <c r="RTC28" s="51"/>
      <c r="RTD28" s="51"/>
      <c r="RTE28" s="51"/>
      <c r="RTF28" s="228"/>
      <c r="RTG28" s="216"/>
      <c r="RTQ28" s="216"/>
      <c r="RTR28" s="51"/>
      <c r="RTS28" s="51"/>
      <c r="RTT28" s="51"/>
      <c r="RTU28" s="51"/>
      <c r="RTV28" s="51"/>
      <c r="RTW28" s="228"/>
      <c r="RTX28" s="216"/>
      <c r="RUH28" s="216"/>
      <c r="RUI28" s="51"/>
      <c r="RUJ28" s="51"/>
      <c r="RUK28" s="51"/>
      <c r="RUL28" s="51"/>
      <c r="RUM28" s="51"/>
      <c r="RUN28" s="228"/>
      <c r="RUO28" s="216"/>
      <c r="RUY28" s="216"/>
      <c r="RUZ28" s="51"/>
      <c r="RVA28" s="51"/>
      <c r="RVB28" s="51"/>
      <c r="RVC28" s="51"/>
      <c r="RVD28" s="51"/>
      <c r="RVE28" s="228"/>
      <c r="RVF28" s="216"/>
      <c r="RVP28" s="216"/>
      <c r="RVQ28" s="51"/>
      <c r="RVR28" s="51"/>
      <c r="RVS28" s="51"/>
      <c r="RVT28" s="51"/>
      <c r="RVU28" s="51"/>
      <c r="RVV28" s="228"/>
      <c r="RVW28" s="216"/>
      <c r="RWG28" s="216"/>
      <c r="RWH28" s="51"/>
      <c r="RWI28" s="51"/>
      <c r="RWJ28" s="51"/>
      <c r="RWK28" s="51"/>
      <c r="RWL28" s="51"/>
      <c r="RWM28" s="228"/>
      <c r="RWN28" s="216"/>
      <c r="RWX28" s="216"/>
      <c r="RWY28" s="51"/>
      <c r="RWZ28" s="51"/>
      <c r="RXA28" s="51"/>
      <c r="RXB28" s="51"/>
      <c r="RXC28" s="51"/>
      <c r="RXD28" s="228"/>
      <c r="RXE28" s="216"/>
      <c r="RXO28" s="216"/>
      <c r="RXP28" s="51"/>
      <c r="RXQ28" s="51"/>
      <c r="RXR28" s="51"/>
      <c r="RXS28" s="51"/>
      <c r="RXT28" s="51"/>
      <c r="RXU28" s="228"/>
      <c r="RXV28" s="216"/>
      <c r="RYF28" s="216"/>
      <c r="RYG28" s="51"/>
      <c r="RYH28" s="51"/>
      <c r="RYI28" s="51"/>
      <c r="RYJ28" s="51"/>
      <c r="RYK28" s="51"/>
      <c r="RYL28" s="228"/>
      <c r="RYM28" s="216"/>
      <c r="RYW28" s="216"/>
      <c r="RYX28" s="51"/>
      <c r="RYY28" s="51"/>
      <c r="RYZ28" s="51"/>
      <c r="RZA28" s="51"/>
      <c r="RZB28" s="51"/>
      <c r="RZC28" s="228"/>
      <c r="RZD28" s="216"/>
      <c r="RZN28" s="216"/>
      <c r="RZO28" s="51"/>
      <c r="RZP28" s="51"/>
      <c r="RZQ28" s="51"/>
      <c r="RZR28" s="51"/>
      <c r="RZS28" s="51"/>
      <c r="RZT28" s="228"/>
      <c r="RZU28" s="216"/>
      <c r="SAE28" s="216"/>
      <c r="SAF28" s="51"/>
      <c r="SAG28" s="51"/>
      <c r="SAH28" s="51"/>
      <c r="SAI28" s="51"/>
      <c r="SAJ28" s="51"/>
      <c r="SAK28" s="228"/>
      <c r="SAL28" s="216"/>
      <c r="SAV28" s="216"/>
      <c r="SAW28" s="51"/>
      <c r="SAX28" s="51"/>
      <c r="SAY28" s="51"/>
      <c r="SAZ28" s="51"/>
      <c r="SBA28" s="51"/>
      <c r="SBB28" s="228"/>
      <c r="SBC28" s="216"/>
      <c r="SBM28" s="216"/>
      <c r="SBN28" s="51"/>
      <c r="SBO28" s="51"/>
      <c r="SBP28" s="51"/>
      <c r="SBQ28" s="51"/>
      <c r="SBR28" s="51"/>
      <c r="SBS28" s="228"/>
      <c r="SBT28" s="216"/>
      <c r="SCD28" s="216"/>
      <c r="SCE28" s="51"/>
      <c r="SCF28" s="51"/>
      <c r="SCG28" s="51"/>
      <c r="SCH28" s="51"/>
      <c r="SCI28" s="51"/>
      <c r="SCJ28" s="228"/>
      <c r="SCK28" s="216"/>
      <c r="SCU28" s="216"/>
      <c r="SCV28" s="51"/>
      <c r="SCW28" s="51"/>
      <c r="SCX28" s="51"/>
      <c r="SCY28" s="51"/>
      <c r="SCZ28" s="51"/>
      <c r="SDA28" s="228"/>
      <c r="SDB28" s="216"/>
      <c r="SDL28" s="216"/>
      <c r="SDM28" s="51"/>
      <c r="SDN28" s="51"/>
      <c r="SDO28" s="51"/>
      <c r="SDP28" s="51"/>
      <c r="SDQ28" s="51"/>
      <c r="SDR28" s="228"/>
      <c r="SDS28" s="216"/>
      <c r="SEC28" s="216"/>
      <c r="SED28" s="51"/>
      <c r="SEE28" s="51"/>
      <c r="SEF28" s="51"/>
      <c r="SEG28" s="51"/>
      <c r="SEH28" s="51"/>
      <c r="SEI28" s="228"/>
      <c r="SEJ28" s="216"/>
      <c r="SET28" s="216"/>
      <c r="SEU28" s="51"/>
      <c r="SEV28" s="51"/>
      <c r="SEW28" s="51"/>
      <c r="SEX28" s="51"/>
      <c r="SEY28" s="51"/>
      <c r="SEZ28" s="228"/>
      <c r="SFA28" s="216"/>
      <c r="SFK28" s="216"/>
      <c r="SFL28" s="51"/>
      <c r="SFM28" s="51"/>
      <c r="SFN28" s="51"/>
      <c r="SFO28" s="51"/>
      <c r="SFP28" s="51"/>
      <c r="SFQ28" s="228"/>
      <c r="SFR28" s="216"/>
      <c r="SGB28" s="216"/>
      <c r="SGC28" s="51"/>
      <c r="SGD28" s="51"/>
      <c r="SGE28" s="51"/>
      <c r="SGF28" s="51"/>
      <c r="SGG28" s="51"/>
      <c r="SGH28" s="228"/>
      <c r="SGI28" s="216"/>
      <c r="SGS28" s="216"/>
      <c r="SGT28" s="51"/>
      <c r="SGU28" s="51"/>
      <c r="SGV28" s="51"/>
      <c r="SGW28" s="51"/>
      <c r="SGX28" s="51"/>
      <c r="SGY28" s="228"/>
      <c r="SGZ28" s="216"/>
      <c r="SHJ28" s="216"/>
      <c r="SHK28" s="51"/>
      <c r="SHL28" s="51"/>
      <c r="SHM28" s="51"/>
      <c r="SHN28" s="51"/>
      <c r="SHO28" s="51"/>
      <c r="SHP28" s="228"/>
      <c r="SHQ28" s="216"/>
      <c r="SIA28" s="216"/>
      <c r="SIB28" s="51"/>
      <c r="SIC28" s="51"/>
      <c r="SID28" s="51"/>
      <c r="SIE28" s="51"/>
      <c r="SIF28" s="51"/>
      <c r="SIG28" s="228"/>
      <c r="SIH28" s="216"/>
      <c r="SIR28" s="216"/>
      <c r="SIS28" s="51"/>
      <c r="SIT28" s="51"/>
      <c r="SIU28" s="51"/>
      <c r="SIV28" s="51"/>
      <c r="SIW28" s="51"/>
      <c r="SIX28" s="228"/>
      <c r="SIY28" s="216"/>
      <c r="SJI28" s="216"/>
      <c r="SJJ28" s="51"/>
      <c r="SJK28" s="51"/>
      <c r="SJL28" s="51"/>
      <c r="SJM28" s="51"/>
      <c r="SJN28" s="51"/>
      <c r="SJO28" s="228"/>
      <c r="SJP28" s="216"/>
      <c r="SJZ28" s="216"/>
      <c r="SKA28" s="51"/>
      <c r="SKB28" s="51"/>
      <c r="SKC28" s="51"/>
      <c r="SKD28" s="51"/>
      <c r="SKE28" s="51"/>
      <c r="SKF28" s="228"/>
      <c r="SKG28" s="216"/>
      <c r="SKQ28" s="216"/>
      <c r="SKR28" s="51"/>
      <c r="SKS28" s="51"/>
      <c r="SKT28" s="51"/>
      <c r="SKU28" s="51"/>
      <c r="SKV28" s="51"/>
      <c r="SKW28" s="228"/>
      <c r="SKX28" s="216"/>
      <c r="SLH28" s="216"/>
      <c r="SLI28" s="51"/>
      <c r="SLJ28" s="51"/>
      <c r="SLK28" s="51"/>
      <c r="SLL28" s="51"/>
      <c r="SLM28" s="51"/>
      <c r="SLN28" s="228"/>
      <c r="SLO28" s="216"/>
      <c r="SLY28" s="216"/>
      <c r="SLZ28" s="51"/>
      <c r="SMA28" s="51"/>
      <c r="SMB28" s="51"/>
      <c r="SMC28" s="51"/>
      <c r="SMD28" s="51"/>
      <c r="SME28" s="228"/>
      <c r="SMF28" s="216"/>
      <c r="SMP28" s="216"/>
      <c r="SMQ28" s="51"/>
      <c r="SMR28" s="51"/>
      <c r="SMS28" s="51"/>
      <c r="SMT28" s="51"/>
      <c r="SMU28" s="51"/>
      <c r="SMV28" s="228"/>
      <c r="SMW28" s="216"/>
      <c r="SNG28" s="216"/>
      <c r="SNH28" s="51"/>
      <c r="SNI28" s="51"/>
      <c r="SNJ28" s="51"/>
      <c r="SNK28" s="51"/>
      <c r="SNL28" s="51"/>
      <c r="SNM28" s="228"/>
      <c r="SNN28" s="216"/>
      <c r="SNX28" s="216"/>
      <c r="SNY28" s="51"/>
      <c r="SNZ28" s="51"/>
      <c r="SOA28" s="51"/>
      <c r="SOB28" s="51"/>
      <c r="SOC28" s="51"/>
      <c r="SOD28" s="228"/>
      <c r="SOE28" s="216"/>
      <c r="SOO28" s="216"/>
      <c r="SOP28" s="51"/>
      <c r="SOQ28" s="51"/>
      <c r="SOR28" s="51"/>
      <c r="SOS28" s="51"/>
      <c r="SOT28" s="51"/>
      <c r="SOU28" s="228"/>
      <c r="SOV28" s="216"/>
      <c r="SPF28" s="216"/>
      <c r="SPG28" s="51"/>
      <c r="SPH28" s="51"/>
      <c r="SPI28" s="51"/>
      <c r="SPJ28" s="51"/>
      <c r="SPK28" s="51"/>
      <c r="SPL28" s="228"/>
      <c r="SPM28" s="216"/>
      <c r="SPW28" s="216"/>
      <c r="SPX28" s="51"/>
      <c r="SPY28" s="51"/>
      <c r="SPZ28" s="51"/>
      <c r="SQA28" s="51"/>
      <c r="SQB28" s="51"/>
      <c r="SQC28" s="228"/>
      <c r="SQD28" s="216"/>
      <c r="SQN28" s="216"/>
      <c r="SQO28" s="51"/>
      <c r="SQP28" s="51"/>
      <c r="SQQ28" s="51"/>
      <c r="SQR28" s="51"/>
      <c r="SQS28" s="51"/>
      <c r="SQT28" s="228"/>
      <c r="SQU28" s="216"/>
      <c r="SRE28" s="216"/>
      <c r="SRF28" s="51"/>
      <c r="SRG28" s="51"/>
      <c r="SRH28" s="51"/>
      <c r="SRI28" s="51"/>
      <c r="SRJ28" s="51"/>
      <c r="SRK28" s="228"/>
      <c r="SRL28" s="216"/>
      <c r="SRV28" s="216"/>
      <c r="SRW28" s="51"/>
      <c r="SRX28" s="51"/>
      <c r="SRY28" s="51"/>
      <c r="SRZ28" s="51"/>
      <c r="SSA28" s="51"/>
      <c r="SSB28" s="228"/>
      <c r="SSC28" s="216"/>
      <c r="SSM28" s="216"/>
      <c r="SSN28" s="51"/>
      <c r="SSO28" s="51"/>
      <c r="SSP28" s="51"/>
      <c r="SSQ28" s="51"/>
      <c r="SSR28" s="51"/>
      <c r="SSS28" s="228"/>
      <c r="SST28" s="216"/>
      <c r="STD28" s="216"/>
      <c r="STE28" s="51"/>
      <c r="STF28" s="51"/>
      <c r="STG28" s="51"/>
      <c r="STH28" s="51"/>
      <c r="STI28" s="51"/>
      <c r="STJ28" s="228"/>
      <c r="STK28" s="216"/>
      <c r="STU28" s="216"/>
      <c r="STV28" s="51"/>
      <c r="STW28" s="51"/>
      <c r="STX28" s="51"/>
      <c r="STY28" s="51"/>
      <c r="STZ28" s="51"/>
      <c r="SUA28" s="228"/>
      <c r="SUB28" s="216"/>
      <c r="SUL28" s="216"/>
      <c r="SUM28" s="51"/>
      <c r="SUN28" s="51"/>
      <c r="SUO28" s="51"/>
      <c r="SUP28" s="51"/>
      <c r="SUQ28" s="51"/>
      <c r="SUR28" s="228"/>
      <c r="SUS28" s="216"/>
      <c r="SVC28" s="216"/>
      <c r="SVD28" s="51"/>
      <c r="SVE28" s="51"/>
      <c r="SVF28" s="51"/>
      <c r="SVG28" s="51"/>
      <c r="SVH28" s="51"/>
      <c r="SVI28" s="228"/>
      <c r="SVJ28" s="216"/>
      <c r="SVT28" s="216"/>
      <c r="SVU28" s="51"/>
      <c r="SVV28" s="51"/>
      <c r="SVW28" s="51"/>
      <c r="SVX28" s="51"/>
      <c r="SVY28" s="51"/>
      <c r="SVZ28" s="228"/>
      <c r="SWA28" s="216"/>
      <c r="SWK28" s="216"/>
      <c r="SWL28" s="51"/>
      <c r="SWM28" s="51"/>
      <c r="SWN28" s="51"/>
      <c r="SWO28" s="51"/>
      <c r="SWP28" s="51"/>
      <c r="SWQ28" s="228"/>
      <c r="SWR28" s="216"/>
      <c r="SXB28" s="216"/>
      <c r="SXC28" s="51"/>
      <c r="SXD28" s="51"/>
      <c r="SXE28" s="51"/>
      <c r="SXF28" s="51"/>
      <c r="SXG28" s="51"/>
      <c r="SXH28" s="228"/>
      <c r="SXI28" s="216"/>
      <c r="SXS28" s="216"/>
      <c r="SXT28" s="51"/>
      <c r="SXU28" s="51"/>
      <c r="SXV28" s="51"/>
      <c r="SXW28" s="51"/>
      <c r="SXX28" s="51"/>
      <c r="SXY28" s="228"/>
      <c r="SXZ28" s="216"/>
      <c r="SYJ28" s="216"/>
      <c r="SYK28" s="51"/>
      <c r="SYL28" s="51"/>
      <c r="SYM28" s="51"/>
      <c r="SYN28" s="51"/>
      <c r="SYO28" s="51"/>
      <c r="SYP28" s="228"/>
      <c r="SYQ28" s="216"/>
      <c r="SZA28" s="216"/>
      <c r="SZB28" s="51"/>
      <c r="SZC28" s="51"/>
      <c r="SZD28" s="51"/>
      <c r="SZE28" s="51"/>
      <c r="SZF28" s="51"/>
      <c r="SZG28" s="228"/>
      <c r="SZH28" s="216"/>
      <c r="SZR28" s="216"/>
      <c r="SZS28" s="51"/>
      <c r="SZT28" s="51"/>
      <c r="SZU28" s="51"/>
      <c r="SZV28" s="51"/>
      <c r="SZW28" s="51"/>
      <c r="SZX28" s="228"/>
      <c r="SZY28" s="216"/>
      <c r="TAI28" s="216"/>
      <c r="TAJ28" s="51"/>
      <c r="TAK28" s="51"/>
      <c r="TAL28" s="51"/>
      <c r="TAM28" s="51"/>
      <c r="TAN28" s="51"/>
      <c r="TAO28" s="228"/>
      <c r="TAP28" s="216"/>
      <c r="TAZ28" s="216"/>
      <c r="TBA28" s="51"/>
      <c r="TBB28" s="51"/>
      <c r="TBC28" s="51"/>
      <c r="TBD28" s="51"/>
      <c r="TBE28" s="51"/>
      <c r="TBF28" s="228"/>
      <c r="TBG28" s="216"/>
      <c r="TBQ28" s="216"/>
      <c r="TBR28" s="51"/>
      <c r="TBS28" s="51"/>
      <c r="TBT28" s="51"/>
      <c r="TBU28" s="51"/>
      <c r="TBV28" s="51"/>
      <c r="TBW28" s="228"/>
      <c r="TBX28" s="216"/>
      <c r="TCH28" s="216"/>
      <c r="TCI28" s="51"/>
      <c r="TCJ28" s="51"/>
      <c r="TCK28" s="51"/>
      <c r="TCL28" s="51"/>
      <c r="TCM28" s="51"/>
      <c r="TCN28" s="228"/>
      <c r="TCO28" s="216"/>
      <c r="TCY28" s="216"/>
      <c r="TCZ28" s="51"/>
      <c r="TDA28" s="51"/>
      <c r="TDB28" s="51"/>
      <c r="TDC28" s="51"/>
      <c r="TDD28" s="51"/>
      <c r="TDE28" s="228"/>
      <c r="TDF28" s="216"/>
      <c r="TDP28" s="216"/>
      <c r="TDQ28" s="51"/>
      <c r="TDR28" s="51"/>
      <c r="TDS28" s="51"/>
      <c r="TDT28" s="51"/>
      <c r="TDU28" s="51"/>
      <c r="TDV28" s="228"/>
      <c r="TDW28" s="216"/>
      <c r="TEG28" s="216"/>
      <c r="TEH28" s="51"/>
      <c r="TEI28" s="51"/>
      <c r="TEJ28" s="51"/>
      <c r="TEK28" s="51"/>
      <c r="TEL28" s="51"/>
      <c r="TEM28" s="228"/>
      <c r="TEN28" s="216"/>
      <c r="TEX28" s="216"/>
      <c r="TEY28" s="51"/>
      <c r="TEZ28" s="51"/>
      <c r="TFA28" s="51"/>
      <c r="TFB28" s="51"/>
      <c r="TFC28" s="51"/>
      <c r="TFD28" s="228"/>
      <c r="TFE28" s="216"/>
      <c r="TFO28" s="216"/>
      <c r="TFP28" s="51"/>
      <c r="TFQ28" s="51"/>
      <c r="TFR28" s="51"/>
      <c r="TFS28" s="51"/>
      <c r="TFT28" s="51"/>
      <c r="TFU28" s="228"/>
      <c r="TFV28" s="216"/>
      <c r="TGF28" s="216"/>
      <c r="TGG28" s="51"/>
      <c r="TGH28" s="51"/>
      <c r="TGI28" s="51"/>
      <c r="TGJ28" s="51"/>
      <c r="TGK28" s="51"/>
      <c r="TGL28" s="228"/>
      <c r="TGM28" s="216"/>
      <c r="TGW28" s="216"/>
      <c r="TGX28" s="51"/>
      <c r="TGY28" s="51"/>
      <c r="TGZ28" s="51"/>
      <c r="THA28" s="51"/>
      <c r="THB28" s="51"/>
      <c r="THC28" s="228"/>
      <c r="THD28" s="216"/>
      <c r="THN28" s="216"/>
      <c r="THO28" s="51"/>
      <c r="THP28" s="51"/>
      <c r="THQ28" s="51"/>
      <c r="THR28" s="51"/>
      <c r="THS28" s="51"/>
      <c r="THT28" s="228"/>
      <c r="THU28" s="216"/>
      <c r="TIE28" s="216"/>
      <c r="TIF28" s="51"/>
      <c r="TIG28" s="51"/>
      <c r="TIH28" s="51"/>
      <c r="TII28" s="51"/>
      <c r="TIJ28" s="51"/>
      <c r="TIK28" s="228"/>
      <c r="TIL28" s="216"/>
      <c r="TIV28" s="216"/>
      <c r="TIW28" s="51"/>
      <c r="TIX28" s="51"/>
      <c r="TIY28" s="51"/>
      <c r="TIZ28" s="51"/>
      <c r="TJA28" s="51"/>
      <c r="TJB28" s="228"/>
      <c r="TJC28" s="216"/>
      <c r="TJM28" s="216"/>
      <c r="TJN28" s="51"/>
      <c r="TJO28" s="51"/>
      <c r="TJP28" s="51"/>
      <c r="TJQ28" s="51"/>
      <c r="TJR28" s="51"/>
      <c r="TJS28" s="228"/>
      <c r="TJT28" s="216"/>
      <c r="TKD28" s="216"/>
      <c r="TKE28" s="51"/>
      <c r="TKF28" s="51"/>
      <c r="TKG28" s="51"/>
      <c r="TKH28" s="51"/>
      <c r="TKI28" s="51"/>
      <c r="TKJ28" s="228"/>
      <c r="TKK28" s="216"/>
      <c r="TKU28" s="216"/>
      <c r="TKV28" s="51"/>
      <c r="TKW28" s="51"/>
      <c r="TKX28" s="51"/>
      <c r="TKY28" s="51"/>
      <c r="TKZ28" s="51"/>
      <c r="TLA28" s="228"/>
      <c r="TLB28" s="216"/>
      <c r="TLL28" s="216"/>
      <c r="TLM28" s="51"/>
      <c r="TLN28" s="51"/>
      <c r="TLO28" s="51"/>
      <c r="TLP28" s="51"/>
      <c r="TLQ28" s="51"/>
      <c r="TLR28" s="228"/>
      <c r="TLS28" s="216"/>
      <c r="TMC28" s="216"/>
      <c r="TMD28" s="51"/>
      <c r="TME28" s="51"/>
      <c r="TMF28" s="51"/>
      <c r="TMG28" s="51"/>
      <c r="TMH28" s="51"/>
      <c r="TMI28" s="228"/>
      <c r="TMJ28" s="216"/>
      <c r="TMT28" s="216"/>
      <c r="TMU28" s="51"/>
      <c r="TMV28" s="51"/>
      <c r="TMW28" s="51"/>
      <c r="TMX28" s="51"/>
      <c r="TMY28" s="51"/>
      <c r="TMZ28" s="228"/>
      <c r="TNA28" s="216"/>
      <c r="TNK28" s="216"/>
      <c r="TNL28" s="51"/>
      <c r="TNM28" s="51"/>
      <c r="TNN28" s="51"/>
      <c r="TNO28" s="51"/>
      <c r="TNP28" s="51"/>
      <c r="TNQ28" s="228"/>
      <c r="TNR28" s="216"/>
      <c r="TOB28" s="216"/>
      <c r="TOC28" s="51"/>
      <c r="TOD28" s="51"/>
      <c r="TOE28" s="51"/>
      <c r="TOF28" s="51"/>
      <c r="TOG28" s="51"/>
      <c r="TOH28" s="228"/>
      <c r="TOI28" s="216"/>
      <c r="TOS28" s="216"/>
      <c r="TOT28" s="51"/>
      <c r="TOU28" s="51"/>
      <c r="TOV28" s="51"/>
      <c r="TOW28" s="51"/>
      <c r="TOX28" s="51"/>
      <c r="TOY28" s="228"/>
      <c r="TOZ28" s="216"/>
      <c r="TPJ28" s="216"/>
      <c r="TPK28" s="51"/>
      <c r="TPL28" s="51"/>
      <c r="TPM28" s="51"/>
      <c r="TPN28" s="51"/>
      <c r="TPO28" s="51"/>
      <c r="TPP28" s="228"/>
      <c r="TPQ28" s="216"/>
      <c r="TQA28" s="216"/>
      <c r="TQB28" s="51"/>
      <c r="TQC28" s="51"/>
      <c r="TQD28" s="51"/>
      <c r="TQE28" s="51"/>
      <c r="TQF28" s="51"/>
      <c r="TQG28" s="228"/>
      <c r="TQH28" s="216"/>
      <c r="TQR28" s="216"/>
      <c r="TQS28" s="51"/>
      <c r="TQT28" s="51"/>
      <c r="TQU28" s="51"/>
      <c r="TQV28" s="51"/>
      <c r="TQW28" s="51"/>
      <c r="TQX28" s="228"/>
      <c r="TQY28" s="216"/>
      <c r="TRI28" s="216"/>
      <c r="TRJ28" s="51"/>
      <c r="TRK28" s="51"/>
      <c r="TRL28" s="51"/>
      <c r="TRM28" s="51"/>
      <c r="TRN28" s="51"/>
      <c r="TRO28" s="228"/>
      <c r="TRP28" s="216"/>
      <c r="TRZ28" s="216"/>
      <c r="TSA28" s="51"/>
      <c r="TSB28" s="51"/>
      <c r="TSC28" s="51"/>
      <c r="TSD28" s="51"/>
      <c r="TSE28" s="51"/>
      <c r="TSF28" s="228"/>
      <c r="TSG28" s="216"/>
      <c r="TSQ28" s="216"/>
      <c r="TSR28" s="51"/>
      <c r="TSS28" s="51"/>
      <c r="TST28" s="51"/>
      <c r="TSU28" s="51"/>
      <c r="TSV28" s="51"/>
      <c r="TSW28" s="228"/>
      <c r="TSX28" s="216"/>
      <c r="TTH28" s="216"/>
      <c r="TTI28" s="51"/>
      <c r="TTJ28" s="51"/>
      <c r="TTK28" s="51"/>
      <c r="TTL28" s="51"/>
      <c r="TTM28" s="51"/>
      <c r="TTN28" s="228"/>
      <c r="TTO28" s="216"/>
      <c r="TTY28" s="216"/>
      <c r="TTZ28" s="51"/>
      <c r="TUA28" s="51"/>
      <c r="TUB28" s="51"/>
      <c r="TUC28" s="51"/>
      <c r="TUD28" s="51"/>
      <c r="TUE28" s="228"/>
      <c r="TUF28" s="216"/>
      <c r="TUP28" s="216"/>
      <c r="TUQ28" s="51"/>
      <c r="TUR28" s="51"/>
      <c r="TUS28" s="51"/>
      <c r="TUT28" s="51"/>
      <c r="TUU28" s="51"/>
      <c r="TUV28" s="228"/>
      <c r="TUW28" s="216"/>
      <c r="TVG28" s="216"/>
      <c r="TVH28" s="51"/>
      <c r="TVI28" s="51"/>
      <c r="TVJ28" s="51"/>
      <c r="TVK28" s="51"/>
      <c r="TVL28" s="51"/>
      <c r="TVM28" s="228"/>
      <c r="TVN28" s="216"/>
      <c r="TVX28" s="216"/>
      <c r="TVY28" s="51"/>
      <c r="TVZ28" s="51"/>
      <c r="TWA28" s="51"/>
      <c r="TWB28" s="51"/>
      <c r="TWC28" s="51"/>
      <c r="TWD28" s="228"/>
      <c r="TWE28" s="216"/>
      <c r="TWO28" s="216"/>
      <c r="TWP28" s="51"/>
      <c r="TWQ28" s="51"/>
      <c r="TWR28" s="51"/>
      <c r="TWS28" s="51"/>
      <c r="TWT28" s="51"/>
      <c r="TWU28" s="228"/>
      <c r="TWV28" s="216"/>
      <c r="TXF28" s="216"/>
      <c r="TXG28" s="51"/>
      <c r="TXH28" s="51"/>
      <c r="TXI28" s="51"/>
      <c r="TXJ28" s="51"/>
      <c r="TXK28" s="51"/>
      <c r="TXL28" s="228"/>
      <c r="TXM28" s="216"/>
      <c r="TXW28" s="216"/>
      <c r="TXX28" s="51"/>
      <c r="TXY28" s="51"/>
      <c r="TXZ28" s="51"/>
      <c r="TYA28" s="51"/>
      <c r="TYB28" s="51"/>
      <c r="TYC28" s="228"/>
      <c r="TYD28" s="216"/>
      <c r="TYN28" s="216"/>
      <c r="TYO28" s="51"/>
      <c r="TYP28" s="51"/>
      <c r="TYQ28" s="51"/>
      <c r="TYR28" s="51"/>
      <c r="TYS28" s="51"/>
      <c r="TYT28" s="228"/>
      <c r="TYU28" s="216"/>
      <c r="TZE28" s="216"/>
      <c r="TZF28" s="51"/>
      <c r="TZG28" s="51"/>
      <c r="TZH28" s="51"/>
      <c r="TZI28" s="51"/>
      <c r="TZJ28" s="51"/>
      <c r="TZK28" s="228"/>
      <c r="TZL28" s="216"/>
      <c r="TZV28" s="216"/>
      <c r="TZW28" s="51"/>
      <c r="TZX28" s="51"/>
      <c r="TZY28" s="51"/>
      <c r="TZZ28" s="51"/>
      <c r="UAA28" s="51"/>
      <c r="UAB28" s="228"/>
      <c r="UAC28" s="216"/>
      <c r="UAM28" s="216"/>
      <c r="UAN28" s="51"/>
      <c r="UAO28" s="51"/>
      <c r="UAP28" s="51"/>
      <c r="UAQ28" s="51"/>
      <c r="UAR28" s="51"/>
      <c r="UAS28" s="228"/>
      <c r="UAT28" s="216"/>
      <c r="UBD28" s="216"/>
      <c r="UBE28" s="51"/>
      <c r="UBF28" s="51"/>
      <c r="UBG28" s="51"/>
      <c r="UBH28" s="51"/>
      <c r="UBI28" s="51"/>
      <c r="UBJ28" s="228"/>
      <c r="UBK28" s="216"/>
      <c r="UBU28" s="216"/>
      <c r="UBV28" s="51"/>
      <c r="UBW28" s="51"/>
      <c r="UBX28" s="51"/>
      <c r="UBY28" s="51"/>
      <c r="UBZ28" s="51"/>
      <c r="UCA28" s="228"/>
      <c r="UCB28" s="216"/>
      <c r="UCL28" s="216"/>
      <c r="UCM28" s="51"/>
      <c r="UCN28" s="51"/>
      <c r="UCO28" s="51"/>
      <c r="UCP28" s="51"/>
      <c r="UCQ28" s="51"/>
      <c r="UCR28" s="228"/>
      <c r="UCS28" s="216"/>
      <c r="UDC28" s="216"/>
      <c r="UDD28" s="51"/>
      <c r="UDE28" s="51"/>
      <c r="UDF28" s="51"/>
      <c r="UDG28" s="51"/>
      <c r="UDH28" s="51"/>
      <c r="UDI28" s="228"/>
      <c r="UDJ28" s="216"/>
      <c r="UDT28" s="216"/>
      <c r="UDU28" s="51"/>
      <c r="UDV28" s="51"/>
      <c r="UDW28" s="51"/>
      <c r="UDX28" s="51"/>
      <c r="UDY28" s="51"/>
      <c r="UDZ28" s="228"/>
      <c r="UEA28" s="216"/>
      <c r="UEK28" s="216"/>
      <c r="UEL28" s="51"/>
      <c r="UEM28" s="51"/>
      <c r="UEN28" s="51"/>
      <c r="UEO28" s="51"/>
      <c r="UEP28" s="51"/>
      <c r="UEQ28" s="228"/>
      <c r="UER28" s="216"/>
      <c r="UFB28" s="216"/>
      <c r="UFC28" s="51"/>
      <c r="UFD28" s="51"/>
      <c r="UFE28" s="51"/>
      <c r="UFF28" s="51"/>
      <c r="UFG28" s="51"/>
      <c r="UFH28" s="228"/>
      <c r="UFI28" s="216"/>
      <c r="UFS28" s="216"/>
      <c r="UFT28" s="51"/>
      <c r="UFU28" s="51"/>
      <c r="UFV28" s="51"/>
      <c r="UFW28" s="51"/>
      <c r="UFX28" s="51"/>
      <c r="UFY28" s="228"/>
      <c r="UFZ28" s="216"/>
      <c r="UGJ28" s="216"/>
      <c r="UGK28" s="51"/>
      <c r="UGL28" s="51"/>
      <c r="UGM28" s="51"/>
      <c r="UGN28" s="51"/>
      <c r="UGO28" s="51"/>
      <c r="UGP28" s="228"/>
      <c r="UGQ28" s="216"/>
      <c r="UHA28" s="216"/>
      <c r="UHB28" s="51"/>
      <c r="UHC28" s="51"/>
      <c r="UHD28" s="51"/>
      <c r="UHE28" s="51"/>
      <c r="UHF28" s="51"/>
      <c r="UHG28" s="228"/>
      <c r="UHH28" s="216"/>
      <c r="UHR28" s="216"/>
      <c r="UHS28" s="51"/>
      <c r="UHT28" s="51"/>
      <c r="UHU28" s="51"/>
      <c r="UHV28" s="51"/>
      <c r="UHW28" s="51"/>
      <c r="UHX28" s="228"/>
      <c r="UHY28" s="216"/>
      <c r="UII28" s="216"/>
      <c r="UIJ28" s="51"/>
      <c r="UIK28" s="51"/>
      <c r="UIL28" s="51"/>
      <c r="UIM28" s="51"/>
      <c r="UIN28" s="51"/>
      <c r="UIO28" s="228"/>
      <c r="UIP28" s="216"/>
      <c r="UIZ28" s="216"/>
      <c r="UJA28" s="51"/>
      <c r="UJB28" s="51"/>
      <c r="UJC28" s="51"/>
      <c r="UJD28" s="51"/>
      <c r="UJE28" s="51"/>
      <c r="UJF28" s="228"/>
      <c r="UJG28" s="216"/>
      <c r="UJQ28" s="216"/>
      <c r="UJR28" s="51"/>
      <c r="UJS28" s="51"/>
      <c r="UJT28" s="51"/>
      <c r="UJU28" s="51"/>
      <c r="UJV28" s="51"/>
      <c r="UJW28" s="228"/>
      <c r="UJX28" s="216"/>
      <c r="UKH28" s="216"/>
      <c r="UKI28" s="51"/>
      <c r="UKJ28" s="51"/>
      <c r="UKK28" s="51"/>
      <c r="UKL28" s="51"/>
      <c r="UKM28" s="51"/>
      <c r="UKN28" s="228"/>
      <c r="UKO28" s="216"/>
      <c r="UKY28" s="216"/>
      <c r="UKZ28" s="51"/>
      <c r="ULA28" s="51"/>
      <c r="ULB28" s="51"/>
      <c r="ULC28" s="51"/>
      <c r="ULD28" s="51"/>
      <c r="ULE28" s="228"/>
      <c r="ULF28" s="216"/>
      <c r="ULP28" s="216"/>
      <c r="ULQ28" s="51"/>
      <c r="ULR28" s="51"/>
      <c r="ULS28" s="51"/>
      <c r="ULT28" s="51"/>
      <c r="ULU28" s="51"/>
      <c r="ULV28" s="228"/>
      <c r="ULW28" s="216"/>
      <c r="UMG28" s="216"/>
      <c r="UMH28" s="51"/>
      <c r="UMI28" s="51"/>
      <c r="UMJ28" s="51"/>
      <c r="UMK28" s="51"/>
      <c r="UML28" s="51"/>
      <c r="UMM28" s="228"/>
      <c r="UMN28" s="216"/>
      <c r="UMX28" s="216"/>
      <c r="UMY28" s="51"/>
      <c r="UMZ28" s="51"/>
      <c r="UNA28" s="51"/>
      <c r="UNB28" s="51"/>
      <c r="UNC28" s="51"/>
      <c r="UND28" s="228"/>
      <c r="UNE28" s="216"/>
      <c r="UNO28" s="216"/>
      <c r="UNP28" s="51"/>
      <c r="UNQ28" s="51"/>
      <c r="UNR28" s="51"/>
      <c r="UNS28" s="51"/>
      <c r="UNT28" s="51"/>
      <c r="UNU28" s="228"/>
      <c r="UNV28" s="216"/>
      <c r="UOF28" s="216"/>
      <c r="UOG28" s="51"/>
      <c r="UOH28" s="51"/>
      <c r="UOI28" s="51"/>
      <c r="UOJ28" s="51"/>
      <c r="UOK28" s="51"/>
      <c r="UOL28" s="228"/>
      <c r="UOM28" s="216"/>
      <c r="UOW28" s="216"/>
      <c r="UOX28" s="51"/>
      <c r="UOY28" s="51"/>
      <c r="UOZ28" s="51"/>
      <c r="UPA28" s="51"/>
      <c r="UPB28" s="51"/>
      <c r="UPC28" s="228"/>
      <c r="UPD28" s="216"/>
      <c r="UPN28" s="216"/>
      <c r="UPO28" s="51"/>
      <c r="UPP28" s="51"/>
      <c r="UPQ28" s="51"/>
      <c r="UPR28" s="51"/>
      <c r="UPS28" s="51"/>
      <c r="UPT28" s="228"/>
      <c r="UPU28" s="216"/>
      <c r="UQE28" s="216"/>
      <c r="UQF28" s="51"/>
      <c r="UQG28" s="51"/>
      <c r="UQH28" s="51"/>
      <c r="UQI28" s="51"/>
      <c r="UQJ28" s="51"/>
      <c r="UQK28" s="228"/>
      <c r="UQL28" s="216"/>
      <c r="UQV28" s="216"/>
      <c r="UQW28" s="51"/>
      <c r="UQX28" s="51"/>
      <c r="UQY28" s="51"/>
      <c r="UQZ28" s="51"/>
      <c r="URA28" s="51"/>
      <c r="URB28" s="228"/>
      <c r="URC28" s="216"/>
      <c r="URM28" s="216"/>
      <c r="URN28" s="51"/>
      <c r="URO28" s="51"/>
      <c r="URP28" s="51"/>
      <c r="URQ28" s="51"/>
      <c r="URR28" s="51"/>
      <c r="URS28" s="228"/>
      <c r="URT28" s="216"/>
      <c r="USD28" s="216"/>
      <c r="USE28" s="51"/>
      <c r="USF28" s="51"/>
      <c r="USG28" s="51"/>
      <c r="USH28" s="51"/>
      <c r="USI28" s="51"/>
      <c r="USJ28" s="228"/>
      <c r="USK28" s="216"/>
      <c r="USU28" s="216"/>
      <c r="USV28" s="51"/>
      <c r="USW28" s="51"/>
      <c r="USX28" s="51"/>
      <c r="USY28" s="51"/>
      <c r="USZ28" s="51"/>
      <c r="UTA28" s="228"/>
      <c r="UTB28" s="216"/>
      <c r="UTL28" s="216"/>
      <c r="UTM28" s="51"/>
      <c r="UTN28" s="51"/>
      <c r="UTO28" s="51"/>
      <c r="UTP28" s="51"/>
      <c r="UTQ28" s="51"/>
      <c r="UTR28" s="228"/>
      <c r="UTS28" s="216"/>
      <c r="UUC28" s="216"/>
      <c r="UUD28" s="51"/>
      <c r="UUE28" s="51"/>
      <c r="UUF28" s="51"/>
      <c r="UUG28" s="51"/>
      <c r="UUH28" s="51"/>
      <c r="UUI28" s="228"/>
      <c r="UUJ28" s="216"/>
      <c r="UUT28" s="216"/>
      <c r="UUU28" s="51"/>
      <c r="UUV28" s="51"/>
      <c r="UUW28" s="51"/>
      <c r="UUX28" s="51"/>
      <c r="UUY28" s="51"/>
      <c r="UUZ28" s="228"/>
      <c r="UVA28" s="216"/>
      <c r="UVK28" s="216"/>
      <c r="UVL28" s="51"/>
      <c r="UVM28" s="51"/>
      <c r="UVN28" s="51"/>
      <c r="UVO28" s="51"/>
      <c r="UVP28" s="51"/>
      <c r="UVQ28" s="228"/>
      <c r="UVR28" s="216"/>
      <c r="UWB28" s="216"/>
      <c r="UWC28" s="51"/>
      <c r="UWD28" s="51"/>
      <c r="UWE28" s="51"/>
      <c r="UWF28" s="51"/>
      <c r="UWG28" s="51"/>
      <c r="UWH28" s="228"/>
      <c r="UWI28" s="216"/>
      <c r="UWS28" s="216"/>
      <c r="UWT28" s="51"/>
      <c r="UWU28" s="51"/>
      <c r="UWV28" s="51"/>
      <c r="UWW28" s="51"/>
      <c r="UWX28" s="51"/>
      <c r="UWY28" s="228"/>
      <c r="UWZ28" s="216"/>
      <c r="UXJ28" s="216"/>
      <c r="UXK28" s="51"/>
      <c r="UXL28" s="51"/>
      <c r="UXM28" s="51"/>
      <c r="UXN28" s="51"/>
      <c r="UXO28" s="51"/>
      <c r="UXP28" s="228"/>
      <c r="UXQ28" s="216"/>
      <c r="UYA28" s="216"/>
      <c r="UYB28" s="51"/>
      <c r="UYC28" s="51"/>
      <c r="UYD28" s="51"/>
      <c r="UYE28" s="51"/>
      <c r="UYF28" s="51"/>
      <c r="UYG28" s="228"/>
      <c r="UYH28" s="216"/>
      <c r="UYR28" s="216"/>
      <c r="UYS28" s="51"/>
      <c r="UYT28" s="51"/>
      <c r="UYU28" s="51"/>
      <c r="UYV28" s="51"/>
      <c r="UYW28" s="51"/>
      <c r="UYX28" s="228"/>
      <c r="UYY28" s="216"/>
      <c r="UZI28" s="216"/>
      <c r="UZJ28" s="51"/>
      <c r="UZK28" s="51"/>
      <c r="UZL28" s="51"/>
      <c r="UZM28" s="51"/>
      <c r="UZN28" s="51"/>
      <c r="UZO28" s="228"/>
      <c r="UZP28" s="216"/>
      <c r="UZZ28" s="216"/>
      <c r="VAA28" s="51"/>
      <c r="VAB28" s="51"/>
      <c r="VAC28" s="51"/>
      <c r="VAD28" s="51"/>
      <c r="VAE28" s="51"/>
      <c r="VAF28" s="228"/>
      <c r="VAG28" s="216"/>
      <c r="VAQ28" s="216"/>
      <c r="VAR28" s="51"/>
      <c r="VAS28" s="51"/>
      <c r="VAT28" s="51"/>
      <c r="VAU28" s="51"/>
      <c r="VAV28" s="51"/>
      <c r="VAW28" s="228"/>
      <c r="VAX28" s="216"/>
      <c r="VBH28" s="216"/>
      <c r="VBI28" s="51"/>
      <c r="VBJ28" s="51"/>
      <c r="VBK28" s="51"/>
      <c r="VBL28" s="51"/>
      <c r="VBM28" s="51"/>
      <c r="VBN28" s="228"/>
      <c r="VBO28" s="216"/>
      <c r="VBY28" s="216"/>
      <c r="VBZ28" s="51"/>
      <c r="VCA28" s="51"/>
      <c r="VCB28" s="51"/>
      <c r="VCC28" s="51"/>
      <c r="VCD28" s="51"/>
      <c r="VCE28" s="228"/>
      <c r="VCF28" s="216"/>
      <c r="VCP28" s="216"/>
      <c r="VCQ28" s="51"/>
      <c r="VCR28" s="51"/>
      <c r="VCS28" s="51"/>
      <c r="VCT28" s="51"/>
      <c r="VCU28" s="51"/>
      <c r="VCV28" s="228"/>
      <c r="VCW28" s="216"/>
      <c r="VDG28" s="216"/>
      <c r="VDH28" s="51"/>
      <c r="VDI28" s="51"/>
      <c r="VDJ28" s="51"/>
      <c r="VDK28" s="51"/>
      <c r="VDL28" s="51"/>
      <c r="VDM28" s="228"/>
      <c r="VDN28" s="216"/>
      <c r="VDX28" s="216"/>
      <c r="VDY28" s="51"/>
      <c r="VDZ28" s="51"/>
      <c r="VEA28" s="51"/>
      <c r="VEB28" s="51"/>
      <c r="VEC28" s="51"/>
      <c r="VED28" s="228"/>
      <c r="VEE28" s="216"/>
      <c r="VEO28" s="216"/>
      <c r="VEP28" s="51"/>
      <c r="VEQ28" s="51"/>
      <c r="VER28" s="51"/>
      <c r="VES28" s="51"/>
      <c r="VET28" s="51"/>
      <c r="VEU28" s="228"/>
      <c r="VEV28" s="216"/>
      <c r="VFF28" s="216"/>
      <c r="VFG28" s="51"/>
      <c r="VFH28" s="51"/>
      <c r="VFI28" s="51"/>
      <c r="VFJ28" s="51"/>
      <c r="VFK28" s="51"/>
      <c r="VFL28" s="228"/>
      <c r="VFM28" s="216"/>
      <c r="VFW28" s="216"/>
      <c r="VFX28" s="51"/>
      <c r="VFY28" s="51"/>
      <c r="VFZ28" s="51"/>
      <c r="VGA28" s="51"/>
      <c r="VGB28" s="51"/>
      <c r="VGC28" s="228"/>
      <c r="VGD28" s="216"/>
      <c r="VGN28" s="216"/>
      <c r="VGO28" s="51"/>
      <c r="VGP28" s="51"/>
      <c r="VGQ28" s="51"/>
      <c r="VGR28" s="51"/>
      <c r="VGS28" s="51"/>
      <c r="VGT28" s="228"/>
      <c r="VGU28" s="216"/>
      <c r="VHE28" s="216"/>
      <c r="VHF28" s="51"/>
      <c r="VHG28" s="51"/>
      <c r="VHH28" s="51"/>
      <c r="VHI28" s="51"/>
      <c r="VHJ28" s="51"/>
      <c r="VHK28" s="228"/>
      <c r="VHL28" s="216"/>
      <c r="VHV28" s="216"/>
      <c r="VHW28" s="51"/>
      <c r="VHX28" s="51"/>
      <c r="VHY28" s="51"/>
      <c r="VHZ28" s="51"/>
      <c r="VIA28" s="51"/>
      <c r="VIB28" s="228"/>
      <c r="VIC28" s="216"/>
      <c r="VIM28" s="216"/>
      <c r="VIN28" s="51"/>
      <c r="VIO28" s="51"/>
      <c r="VIP28" s="51"/>
      <c r="VIQ28" s="51"/>
      <c r="VIR28" s="51"/>
      <c r="VIS28" s="228"/>
      <c r="VIT28" s="216"/>
      <c r="VJD28" s="216"/>
      <c r="VJE28" s="51"/>
      <c r="VJF28" s="51"/>
      <c r="VJG28" s="51"/>
      <c r="VJH28" s="51"/>
      <c r="VJI28" s="51"/>
      <c r="VJJ28" s="228"/>
      <c r="VJK28" s="216"/>
      <c r="VJU28" s="216"/>
      <c r="VJV28" s="51"/>
      <c r="VJW28" s="51"/>
      <c r="VJX28" s="51"/>
      <c r="VJY28" s="51"/>
      <c r="VJZ28" s="51"/>
      <c r="VKA28" s="228"/>
      <c r="VKB28" s="216"/>
      <c r="VKL28" s="216"/>
      <c r="VKM28" s="51"/>
      <c r="VKN28" s="51"/>
      <c r="VKO28" s="51"/>
      <c r="VKP28" s="51"/>
      <c r="VKQ28" s="51"/>
      <c r="VKR28" s="228"/>
      <c r="VKS28" s="216"/>
      <c r="VLC28" s="216"/>
      <c r="VLD28" s="51"/>
      <c r="VLE28" s="51"/>
      <c r="VLF28" s="51"/>
      <c r="VLG28" s="51"/>
      <c r="VLH28" s="51"/>
      <c r="VLI28" s="228"/>
      <c r="VLJ28" s="216"/>
      <c r="VLT28" s="216"/>
      <c r="VLU28" s="51"/>
      <c r="VLV28" s="51"/>
      <c r="VLW28" s="51"/>
      <c r="VLX28" s="51"/>
      <c r="VLY28" s="51"/>
      <c r="VLZ28" s="228"/>
      <c r="VMA28" s="216"/>
      <c r="VMK28" s="216"/>
      <c r="VML28" s="51"/>
      <c r="VMM28" s="51"/>
      <c r="VMN28" s="51"/>
      <c r="VMO28" s="51"/>
      <c r="VMP28" s="51"/>
      <c r="VMQ28" s="228"/>
      <c r="VMR28" s="216"/>
      <c r="VNB28" s="216"/>
      <c r="VNC28" s="51"/>
      <c r="VND28" s="51"/>
      <c r="VNE28" s="51"/>
      <c r="VNF28" s="51"/>
      <c r="VNG28" s="51"/>
      <c r="VNH28" s="228"/>
      <c r="VNI28" s="216"/>
      <c r="VNS28" s="216"/>
      <c r="VNT28" s="51"/>
      <c r="VNU28" s="51"/>
      <c r="VNV28" s="51"/>
      <c r="VNW28" s="51"/>
      <c r="VNX28" s="51"/>
      <c r="VNY28" s="228"/>
      <c r="VNZ28" s="216"/>
      <c r="VOJ28" s="216"/>
      <c r="VOK28" s="51"/>
      <c r="VOL28" s="51"/>
      <c r="VOM28" s="51"/>
      <c r="VON28" s="51"/>
      <c r="VOO28" s="51"/>
      <c r="VOP28" s="228"/>
      <c r="VOQ28" s="216"/>
      <c r="VPA28" s="216"/>
      <c r="VPB28" s="51"/>
      <c r="VPC28" s="51"/>
      <c r="VPD28" s="51"/>
      <c r="VPE28" s="51"/>
      <c r="VPF28" s="51"/>
      <c r="VPG28" s="228"/>
      <c r="VPH28" s="216"/>
      <c r="VPR28" s="216"/>
      <c r="VPS28" s="51"/>
      <c r="VPT28" s="51"/>
      <c r="VPU28" s="51"/>
      <c r="VPV28" s="51"/>
      <c r="VPW28" s="51"/>
      <c r="VPX28" s="228"/>
      <c r="VPY28" s="216"/>
      <c r="VQI28" s="216"/>
      <c r="VQJ28" s="51"/>
      <c r="VQK28" s="51"/>
      <c r="VQL28" s="51"/>
      <c r="VQM28" s="51"/>
      <c r="VQN28" s="51"/>
      <c r="VQO28" s="228"/>
      <c r="VQP28" s="216"/>
      <c r="VQZ28" s="216"/>
      <c r="VRA28" s="51"/>
      <c r="VRB28" s="51"/>
      <c r="VRC28" s="51"/>
      <c r="VRD28" s="51"/>
      <c r="VRE28" s="51"/>
      <c r="VRF28" s="228"/>
      <c r="VRG28" s="216"/>
      <c r="VRQ28" s="216"/>
      <c r="VRR28" s="51"/>
      <c r="VRS28" s="51"/>
      <c r="VRT28" s="51"/>
      <c r="VRU28" s="51"/>
      <c r="VRV28" s="51"/>
      <c r="VRW28" s="228"/>
      <c r="VRX28" s="216"/>
      <c r="VSH28" s="216"/>
      <c r="VSI28" s="51"/>
      <c r="VSJ28" s="51"/>
      <c r="VSK28" s="51"/>
      <c r="VSL28" s="51"/>
      <c r="VSM28" s="51"/>
      <c r="VSN28" s="228"/>
      <c r="VSO28" s="216"/>
      <c r="VSY28" s="216"/>
      <c r="VSZ28" s="51"/>
      <c r="VTA28" s="51"/>
      <c r="VTB28" s="51"/>
      <c r="VTC28" s="51"/>
      <c r="VTD28" s="51"/>
      <c r="VTE28" s="228"/>
      <c r="VTF28" s="216"/>
      <c r="VTP28" s="216"/>
      <c r="VTQ28" s="51"/>
      <c r="VTR28" s="51"/>
      <c r="VTS28" s="51"/>
      <c r="VTT28" s="51"/>
      <c r="VTU28" s="51"/>
      <c r="VTV28" s="228"/>
      <c r="VTW28" s="216"/>
      <c r="VUG28" s="216"/>
      <c r="VUH28" s="51"/>
      <c r="VUI28" s="51"/>
      <c r="VUJ28" s="51"/>
      <c r="VUK28" s="51"/>
      <c r="VUL28" s="51"/>
      <c r="VUM28" s="228"/>
      <c r="VUN28" s="216"/>
      <c r="VUX28" s="216"/>
      <c r="VUY28" s="51"/>
      <c r="VUZ28" s="51"/>
      <c r="VVA28" s="51"/>
      <c r="VVB28" s="51"/>
      <c r="VVC28" s="51"/>
      <c r="VVD28" s="228"/>
      <c r="VVE28" s="216"/>
      <c r="VVO28" s="216"/>
      <c r="VVP28" s="51"/>
      <c r="VVQ28" s="51"/>
      <c r="VVR28" s="51"/>
      <c r="VVS28" s="51"/>
      <c r="VVT28" s="51"/>
      <c r="VVU28" s="228"/>
      <c r="VVV28" s="216"/>
      <c r="VWF28" s="216"/>
      <c r="VWG28" s="51"/>
      <c r="VWH28" s="51"/>
      <c r="VWI28" s="51"/>
      <c r="VWJ28" s="51"/>
      <c r="VWK28" s="51"/>
      <c r="VWL28" s="228"/>
      <c r="VWM28" s="216"/>
      <c r="VWW28" s="216"/>
      <c r="VWX28" s="51"/>
      <c r="VWY28" s="51"/>
      <c r="VWZ28" s="51"/>
      <c r="VXA28" s="51"/>
      <c r="VXB28" s="51"/>
      <c r="VXC28" s="228"/>
      <c r="VXD28" s="216"/>
      <c r="VXN28" s="216"/>
      <c r="VXO28" s="51"/>
      <c r="VXP28" s="51"/>
      <c r="VXQ28" s="51"/>
      <c r="VXR28" s="51"/>
      <c r="VXS28" s="51"/>
      <c r="VXT28" s="228"/>
      <c r="VXU28" s="216"/>
      <c r="VYE28" s="216"/>
      <c r="VYF28" s="51"/>
      <c r="VYG28" s="51"/>
      <c r="VYH28" s="51"/>
      <c r="VYI28" s="51"/>
      <c r="VYJ28" s="51"/>
      <c r="VYK28" s="228"/>
      <c r="VYL28" s="216"/>
      <c r="VYV28" s="216"/>
      <c r="VYW28" s="51"/>
      <c r="VYX28" s="51"/>
      <c r="VYY28" s="51"/>
      <c r="VYZ28" s="51"/>
      <c r="VZA28" s="51"/>
      <c r="VZB28" s="228"/>
      <c r="VZC28" s="216"/>
      <c r="VZM28" s="216"/>
      <c r="VZN28" s="51"/>
      <c r="VZO28" s="51"/>
      <c r="VZP28" s="51"/>
      <c r="VZQ28" s="51"/>
      <c r="VZR28" s="51"/>
      <c r="VZS28" s="228"/>
      <c r="VZT28" s="216"/>
      <c r="WAD28" s="216"/>
      <c r="WAE28" s="51"/>
      <c r="WAF28" s="51"/>
      <c r="WAG28" s="51"/>
      <c r="WAH28" s="51"/>
      <c r="WAI28" s="51"/>
      <c r="WAJ28" s="228"/>
      <c r="WAK28" s="216"/>
      <c r="WAU28" s="216"/>
      <c r="WAV28" s="51"/>
      <c r="WAW28" s="51"/>
      <c r="WAX28" s="51"/>
      <c r="WAY28" s="51"/>
      <c r="WAZ28" s="51"/>
      <c r="WBA28" s="228"/>
      <c r="WBB28" s="216"/>
      <c r="WBL28" s="216"/>
      <c r="WBM28" s="51"/>
      <c r="WBN28" s="51"/>
      <c r="WBO28" s="51"/>
      <c r="WBP28" s="51"/>
      <c r="WBQ28" s="51"/>
      <c r="WBR28" s="228"/>
      <c r="WBS28" s="216"/>
      <c r="WCC28" s="216"/>
      <c r="WCD28" s="51"/>
      <c r="WCE28" s="51"/>
      <c r="WCF28" s="51"/>
      <c r="WCG28" s="51"/>
      <c r="WCH28" s="51"/>
      <c r="WCI28" s="228"/>
      <c r="WCJ28" s="216"/>
      <c r="WCT28" s="216"/>
      <c r="WCU28" s="51"/>
      <c r="WCV28" s="51"/>
      <c r="WCW28" s="51"/>
      <c r="WCX28" s="51"/>
      <c r="WCY28" s="51"/>
      <c r="WCZ28" s="228"/>
      <c r="WDA28" s="216"/>
      <c r="WDK28" s="216"/>
      <c r="WDL28" s="51"/>
      <c r="WDM28" s="51"/>
      <c r="WDN28" s="51"/>
      <c r="WDO28" s="51"/>
      <c r="WDP28" s="51"/>
      <c r="WDQ28" s="228"/>
      <c r="WDR28" s="216"/>
      <c r="WEB28" s="216"/>
      <c r="WEC28" s="51"/>
      <c r="WED28" s="51"/>
      <c r="WEE28" s="51"/>
      <c r="WEF28" s="51"/>
      <c r="WEG28" s="51"/>
      <c r="WEH28" s="228"/>
      <c r="WEI28" s="216"/>
      <c r="WES28" s="216"/>
      <c r="WET28" s="51"/>
      <c r="WEU28" s="51"/>
      <c r="WEV28" s="51"/>
      <c r="WEW28" s="51"/>
      <c r="WEX28" s="51"/>
      <c r="WEY28" s="228"/>
      <c r="WEZ28" s="216"/>
      <c r="WFJ28" s="216"/>
      <c r="WFK28" s="51"/>
      <c r="WFL28" s="51"/>
      <c r="WFM28" s="51"/>
      <c r="WFN28" s="51"/>
      <c r="WFO28" s="51"/>
      <c r="WFP28" s="228"/>
      <c r="WFQ28" s="216"/>
      <c r="WGA28" s="216"/>
      <c r="WGB28" s="51"/>
      <c r="WGC28" s="51"/>
      <c r="WGD28" s="51"/>
      <c r="WGE28" s="51"/>
      <c r="WGF28" s="51"/>
      <c r="WGG28" s="228"/>
      <c r="WGH28" s="216"/>
      <c r="WGR28" s="216"/>
      <c r="WGS28" s="51"/>
      <c r="WGT28" s="51"/>
      <c r="WGU28" s="51"/>
      <c r="WGV28" s="51"/>
      <c r="WGW28" s="51"/>
      <c r="WGX28" s="228"/>
      <c r="WGY28" s="216"/>
      <c r="WHI28" s="216"/>
      <c r="WHJ28" s="51"/>
      <c r="WHK28" s="51"/>
      <c r="WHL28" s="51"/>
      <c r="WHM28" s="51"/>
      <c r="WHN28" s="51"/>
      <c r="WHO28" s="228"/>
      <c r="WHP28" s="216"/>
      <c r="WHZ28" s="216"/>
      <c r="WIA28" s="51"/>
      <c r="WIB28" s="51"/>
      <c r="WIC28" s="51"/>
      <c r="WID28" s="51"/>
      <c r="WIE28" s="51"/>
      <c r="WIF28" s="228"/>
      <c r="WIG28" s="216"/>
      <c r="WIQ28" s="216"/>
      <c r="WIR28" s="51"/>
      <c r="WIS28" s="51"/>
      <c r="WIT28" s="51"/>
      <c r="WIU28" s="51"/>
      <c r="WIV28" s="51"/>
      <c r="WIW28" s="228"/>
      <c r="WIX28" s="216"/>
      <c r="WJH28" s="216"/>
      <c r="WJI28" s="51"/>
      <c r="WJJ28" s="51"/>
      <c r="WJK28" s="51"/>
      <c r="WJL28" s="51"/>
      <c r="WJM28" s="51"/>
      <c r="WJN28" s="228"/>
      <c r="WJO28" s="216"/>
      <c r="WJY28" s="216"/>
      <c r="WJZ28" s="51"/>
      <c r="WKA28" s="51"/>
      <c r="WKB28" s="51"/>
      <c r="WKC28" s="51"/>
      <c r="WKD28" s="51"/>
      <c r="WKE28" s="228"/>
      <c r="WKF28" s="216"/>
      <c r="WKP28" s="216"/>
      <c r="WKQ28" s="51"/>
      <c r="WKR28" s="51"/>
      <c r="WKS28" s="51"/>
      <c r="WKT28" s="51"/>
      <c r="WKU28" s="51"/>
      <c r="WKV28" s="228"/>
      <c r="WKW28" s="216"/>
      <c r="WLG28" s="216"/>
      <c r="WLH28" s="51"/>
      <c r="WLI28" s="51"/>
      <c r="WLJ28" s="51"/>
      <c r="WLK28" s="51"/>
      <c r="WLL28" s="51"/>
      <c r="WLM28" s="228"/>
      <c r="WLN28" s="216"/>
      <c r="WLX28" s="216"/>
      <c r="WLY28" s="51"/>
      <c r="WLZ28" s="51"/>
      <c r="WMA28" s="51"/>
      <c r="WMB28" s="51"/>
      <c r="WMC28" s="51"/>
      <c r="WMD28" s="228"/>
      <c r="WME28" s="216"/>
      <c r="WMO28" s="216"/>
      <c r="WMP28" s="51"/>
      <c r="WMQ28" s="51"/>
      <c r="WMR28" s="51"/>
      <c r="WMS28" s="51"/>
      <c r="WMT28" s="51"/>
      <c r="WMU28" s="228"/>
      <c r="WMV28" s="216"/>
      <c r="WNF28" s="216"/>
      <c r="WNG28" s="51"/>
      <c r="WNH28" s="51"/>
      <c r="WNI28" s="51"/>
      <c r="WNJ28" s="51"/>
      <c r="WNK28" s="51"/>
      <c r="WNL28" s="228"/>
      <c r="WNM28" s="216"/>
      <c r="WNW28" s="216"/>
      <c r="WNX28" s="51"/>
      <c r="WNY28" s="51"/>
      <c r="WNZ28" s="51"/>
      <c r="WOA28" s="51"/>
      <c r="WOB28" s="51"/>
      <c r="WOC28" s="228"/>
      <c r="WOD28" s="216"/>
      <c r="WON28" s="216"/>
      <c r="WOO28" s="51"/>
      <c r="WOP28" s="51"/>
      <c r="WOQ28" s="51"/>
      <c r="WOR28" s="51"/>
      <c r="WOS28" s="51"/>
      <c r="WOT28" s="228"/>
      <c r="WOU28" s="216"/>
      <c r="WPE28" s="216"/>
      <c r="WPF28" s="51"/>
      <c r="WPG28" s="51"/>
      <c r="WPH28" s="51"/>
      <c r="WPI28" s="51"/>
      <c r="WPJ28" s="51"/>
      <c r="WPK28" s="228"/>
      <c r="WPL28" s="216"/>
      <c r="WPV28" s="216"/>
      <c r="WPW28" s="51"/>
      <c r="WPX28" s="51"/>
      <c r="WPY28" s="51"/>
      <c r="WPZ28" s="51"/>
      <c r="WQA28" s="51"/>
      <c r="WQB28" s="228"/>
      <c r="WQC28" s="216"/>
      <c r="WQM28" s="216"/>
      <c r="WQN28" s="51"/>
      <c r="WQO28" s="51"/>
      <c r="WQP28" s="51"/>
      <c r="WQQ28" s="51"/>
      <c r="WQR28" s="51"/>
      <c r="WQS28" s="228"/>
      <c r="WQT28" s="216"/>
      <c r="WRD28" s="216"/>
      <c r="WRE28" s="51"/>
      <c r="WRF28" s="51"/>
      <c r="WRG28" s="51"/>
      <c r="WRH28" s="51"/>
      <c r="WRI28" s="51"/>
      <c r="WRJ28" s="228"/>
      <c r="WRK28" s="216"/>
      <c r="WRU28" s="216"/>
      <c r="WRV28" s="51"/>
      <c r="WRW28" s="51"/>
      <c r="WRX28" s="51"/>
      <c r="WRY28" s="51"/>
      <c r="WRZ28" s="51"/>
      <c r="WSA28" s="228"/>
      <c r="WSB28" s="216"/>
      <c r="WSL28" s="216"/>
      <c r="WSM28" s="51"/>
      <c r="WSN28" s="51"/>
      <c r="WSO28" s="51"/>
      <c r="WSP28" s="51"/>
      <c r="WSQ28" s="51"/>
      <c r="WSR28" s="228"/>
      <c r="WSS28" s="216"/>
      <c r="WTC28" s="216"/>
      <c r="WTD28" s="51"/>
      <c r="WTE28" s="51"/>
      <c r="WTF28" s="51"/>
      <c r="WTG28" s="51"/>
      <c r="WTH28" s="51"/>
      <c r="WTI28" s="228"/>
      <c r="WTJ28" s="216"/>
      <c r="WTT28" s="216"/>
      <c r="WTU28" s="51"/>
      <c r="WTV28" s="51"/>
      <c r="WTW28" s="51"/>
      <c r="WTX28" s="51"/>
      <c r="WTY28" s="51"/>
      <c r="WTZ28" s="228"/>
      <c r="WUA28" s="216"/>
      <c r="WUK28" s="216"/>
      <c r="WUL28" s="51"/>
      <c r="WUM28" s="51"/>
      <c r="WUN28" s="51"/>
      <c r="WUO28" s="51"/>
      <c r="WUP28" s="51"/>
      <c r="WUQ28" s="228"/>
      <c r="WUR28" s="216"/>
      <c r="WVB28" s="216"/>
      <c r="WVC28" s="51"/>
      <c r="WVD28" s="51"/>
      <c r="WVE28" s="51"/>
      <c r="WVF28" s="51"/>
      <c r="WVG28" s="51"/>
      <c r="WVH28" s="228"/>
      <c r="WVI28" s="216"/>
      <c r="WVS28" s="216"/>
      <c r="WVT28" s="51"/>
      <c r="WVU28" s="51"/>
      <c r="WVV28" s="51"/>
      <c r="WVW28" s="51"/>
      <c r="WVX28" s="51"/>
      <c r="WVY28" s="228"/>
      <c r="WVZ28" s="216"/>
      <c r="WWJ28" s="216"/>
      <c r="WWK28" s="51"/>
      <c r="WWL28" s="51"/>
      <c r="WWM28" s="51"/>
      <c r="WWN28" s="51"/>
      <c r="WWO28" s="51"/>
      <c r="WWP28" s="228"/>
      <c r="WWQ28" s="216"/>
      <c r="WXA28" s="216"/>
      <c r="WXB28" s="51"/>
      <c r="WXC28" s="51"/>
      <c r="WXD28" s="51"/>
      <c r="WXE28" s="51"/>
      <c r="WXF28" s="51"/>
      <c r="WXG28" s="228"/>
      <c r="WXH28" s="216"/>
      <c r="WXR28" s="216"/>
      <c r="WXS28" s="51"/>
      <c r="WXT28" s="51"/>
      <c r="WXU28" s="51"/>
      <c r="WXV28" s="51"/>
      <c r="WXW28" s="51"/>
      <c r="WXX28" s="228"/>
      <c r="WXY28" s="216"/>
      <c r="WYI28" s="216"/>
      <c r="WYJ28" s="51"/>
      <c r="WYK28" s="51"/>
      <c r="WYL28" s="51"/>
      <c r="WYM28" s="51"/>
      <c r="WYN28" s="51"/>
      <c r="WYO28" s="228"/>
      <c r="WYP28" s="216"/>
      <c r="WYZ28" s="216"/>
      <c r="WZA28" s="51"/>
      <c r="WZB28" s="51"/>
      <c r="WZC28" s="51"/>
      <c r="WZD28" s="51"/>
      <c r="WZE28" s="51"/>
      <c r="WZF28" s="228"/>
      <c r="WZG28" s="216"/>
      <c r="WZQ28" s="216"/>
      <c r="WZR28" s="51"/>
      <c r="WZS28" s="51"/>
      <c r="WZT28" s="51"/>
      <c r="WZU28" s="51"/>
      <c r="WZV28" s="51"/>
      <c r="WZW28" s="228"/>
      <c r="WZX28" s="216"/>
      <c r="XAH28" s="216"/>
      <c r="XAI28" s="51"/>
      <c r="XAJ28" s="51"/>
      <c r="XAK28" s="51"/>
      <c r="XAL28" s="51"/>
      <c r="XAM28" s="51"/>
      <c r="XAN28" s="228"/>
      <c r="XAO28" s="216"/>
      <c r="XAY28" s="216"/>
      <c r="XAZ28" s="51"/>
      <c r="XBA28" s="51"/>
      <c r="XBB28" s="51"/>
      <c r="XBC28" s="51"/>
      <c r="XBD28" s="51"/>
      <c r="XBE28" s="228"/>
      <c r="XBF28" s="216"/>
      <c r="XBP28" s="216"/>
      <c r="XBQ28" s="51"/>
      <c r="XBR28" s="51"/>
      <c r="XBS28" s="51"/>
      <c r="XBT28" s="51"/>
      <c r="XBU28" s="51"/>
      <c r="XBV28" s="228"/>
      <c r="XBW28" s="216"/>
      <c r="XCG28" s="216"/>
      <c r="XCH28" s="51"/>
      <c r="XCI28" s="51"/>
      <c r="XCJ28" s="51"/>
      <c r="XCK28" s="51"/>
      <c r="XCL28" s="51"/>
      <c r="XCM28" s="228"/>
      <c r="XCN28" s="216"/>
      <c r="XCX28" s="216"/>
      <c r="XCY28" s="51"/>
      <c r="XCZ28" s="51"/>
      <c r="XDA28" s="51"/>
      <c r="XDB28" s="51"/>
      <c r="XDC28" s="51"/>
      <c r="XDD28" s="228"/>
      <c r="XDE28" s="216"/>
      <c r="XDO28" s="216"/>
      <c r="XDP28" s="51"/>
      <c r="XDQ28" s="51"/>
      <c r="XDR28" s="51"/>
      <c r="XDS28" s="51"/>
      <c r="XDT28" s="51"/>
      <c r="XDU28" s="228"/>
      <c r="XDV28" s="216"/>
      <c r="XEF28" s="216"/>
      <c r="XEG28" s="51"/>
      <c r="XEH28" s="51"/>
      <c r="XEI28" s="51"/>
      <c r="XEJ28" s="51"/>
      <c r="XEK28" s="51"/>
      <c r="XEL28" s="228"/>
      <c r="XEM28" s="216"/>
    </row>
    <row r="29" spans="1:16372" x14ac:dyDescent="0.2">
      <c r="A29" s="55" t="s">
        <v>313</v>
      </c>
      <c r="B29" s="56" t="e">
        <f t="shared" ref="B29:B35" si="16">H29/4</f>
        <v>#REF!</v>
      </c>
      <c r="C29" s="56" t="e">
        <f t="shared" ref="C29:C35" si="17">I29-P29</f>
        <v>#REF!</v>
      </c>
      <c r="D29" s="227" t="e">
        <f>C29/B29</f>
        <v>#REF!</v>
      </c>
      <c r="E29" s="56" t="e">
        <f t="shared" ref="E29:E36" si="18">B29-C29</f>
        <v>#REF!</v>
      </c>
      <c r="G29" s="55" t="s">
        <v>313</v>
      </c>
      <c r="H29" s="60" t="e">
        <f>#REF!</f>
        <v>#REF!</v>
      </c>
      <c r="I29" s="60" t="e">
        <f>#REF!</f>
        <v>#REF!</v>
      </c>
      <c r="J29" s="227" t="e">
        <f>I29/H29</f>
        <v>#REF!</v>
      </c>
      <c r="K29" s="60" t="e">
        <f t="shared" ref="K29:K36" si="19">I29/J$2</f>
        <v>#REF!</v>
      </c>
      <c r="L29" s="60" t="e">
        <f>K29*31</f>
        <v>#REF!</v>
      </c>
      <c r="M29" s="61" t="e">
        <f t="shared" ref="M29:M36" si="20">L29/H29</f>
        <v>#REF!</v>
      </c>
      <c r="O29" s="55" t="s">
        <v>313</v>
      </c>
      <c r="P29" s="60">
        <v>592721.39000000036</v>
      </c>
      <c r="CT29" s="55"/>
      <c r="CU29" s="60"/>
      <c r="CV29" s="60"/>
      <c r="CW29" s="60"/>
      <c r="CX29" s="60"/>
      <c r="CY29" s="61"/>
      <c r="CZ29" s="60"/>
      <c r="DA29" s="60"/>
      <c r="DB29" s="60"/>
      <c r="DC29" s="61"/>
      <c r="DD29" s="55"/>
      <c r="DE29" s="56"/>
      <c r="DF29" s="56"/>
      <c r="DG29" s="56"/>
      <c r="DH29" s="56"/>
      <c r="DI29" s="56"/>
      <c r="DK29" s="55"/>
      <c r="DL29" s="60"/>
      <c r="DM29" s="60"/>
      <c r="DN29" s="60"/>
      <c r="DO29" s="60"/>
      <c r="DP29" s="61"/>
      <c r="DQ29" s="60"/>
      <c r="DR29" s="60"/>
      <c r="DS29" s="60"/>
      <c r="DT29" s="61"/>
      <c r="DU29" s="55"/>
      <c r="DV29" s="56"/>
      <c r="DW29" s="56"/>
      <c r="DX29" s="56"/>
      <c r="DY29" s="56"/>
      <c r="DZ29" s="56"/>
      <c r="EB29" s="55"/>
      <c r="EC29" s="60"/>
      <c r="ED29" s="60"/>
      <c r="EE29" s="60"/>
      <c r="EF29" s="60"/>
      <c r="EG29" s="61"/>
      <c r="EH29" s="60"/>
      <c r="EI29" s="60"/>
      <c r="EJ29" s="60"/>
      <c r="EK29" s="61"/>
      <c r="EL29" s="55"/>
      <c r="EM29" s="56"/>
      <c r="EN29" s="56"/>
      <c r="EO29" s="56"/>
      <c r="EP29" s="56"/>
      <c r="EQ29" s="56"/>
      <c r="ES29" s="55"/>
      <c r="ET29" s="60"/>
      <c r="EU29" s="60"/>
      <c r="EV29" s="60"/>
      <c r="EW29" s="60"/>
      <c r="EX29" s="61"/>
      <c r="EY29" s="60"/>
      <c r="EZ29" s="60"/>
      <c r="FA29" s="60"/>
      <c r="FB29" s="61"/>
      <c r="FC29" s="55"/>
      <c r="FD29" s="56"/>
      <c r="FE29" s="56"/>
      <c r="FF29" s="56"/>
      <c r="FG29" s="56"/>
      <c r="FH29" s="56"/>
      <c r="FJ29" s="55"/>
      <c r="FK29" s="60"/>
      <c r="FL29" s="60"/>
      <c r="FM29" s="60"/>
      <c r="FN29" s="60"/>
      <c r="FO29" s="61"/>
      <c r="FP29" s="60"/>
      <c r="FQ29" s="60"/>
      <c r="FR29" s="60"/>
      <c r="FS29" s="61"/>
      <c r="FT29" s="55"/>
      <c r="FU29" s="56"/>
      <c r="FV29" s="56"/>
      <c r="FW29" s="56"/>
      <c r="FX29" s="56"/>
      <c r="FY29" s="56"/>
      <c r="GA29" s="55"/>
      <c r="GB29" s="60"/>
      <c r="GC29" s="60"/>
      <c r="GD29" s="60"/>
      <c r="GE29" s="60"/>
      <c r="GF29" s="61"/>
      <c r="GG29" s="60"/>
      <c r="GH29" s="60"/>
      <c r="GI29" s="60"/>
      <c r="GJ29" s="61"/>
      <c r="GK29" s="55"/>
      <c r="GL29" s="56"/>
      <c r="GM29" s="56"/>
      <c r="GN29" s="56"/>
      <c r="GO29" s="56"/>
      <c r="GP29" s="56"/>
      <c r="GR29" s="55"/>
      <c r="GS29" s="60"/>
      <c r="GT29" s="60"/>
      <c r="GU29" s="60"/>
      <c r="GV29" s="60"/>
      <c r="GW29" s="61"/>
      <c r="GX29" s="60"/>
      <c r="GY29" s="60"/>
      <c r="GZ29" s="60"/>
      <c r="HA29" s="61"/>
      <c r="HB29" s="55"/>
      <c r="HC29" s="56"/>
      <c r="HD29" s="56"/>
      <c r="HE29" s="56"/>
      <c r="HF29" s="56"/>
      <c r="HG29" s="56"/>
      <c r="HI29" s="55"/>
      <c r="HJ29" s="60"/>
      <c r="HK29" s="60"/>
      <c r="HL29" s="60"/>
      <c r="HM29" s="60"/>
      <c r="HN29" s="61"/>
      <c r="HO29" s="60"/>
      <c r="HP29" s="60"/>
      <c r="HQ29" s="60"/>
      <c r="HR29" s="61"/>
      <c r="HS29" s="55"/>
      <c r="HT29" s="56"/>
      <c r="HU29" s="56"/>
      <c r="HV29" s="56"/>
      <c r="HW29" s="56"/>
      <c r="HX29" s="56"/>
      <c r="HZ29" s="55"/>
      <c r="IA29" s="60"/>
      <c r="IB29" s="60"/>
      <c r="IC29" s="60"/>
      <c r="ID29" s="60"/>
      <c r="IE29" s="61"/>
      <c r="IF29" s="60"/>
      <c r="IG29" s="60"/>
      <c r="IH29" s="60"/>
      <c r="II29" s="61"/>
      <c r="IJ29" s="55"/>
      <c r="IK29" s="56"/>
      <c r="IL29" s="56"/>
      <c r="IM29" s="56"/>
      <c r="IN29" s="56"/>
      <c r="IO29" s="56"/>
      <c r="IQ29" s="55"/>
      <c r="IR29" s="60"/>
      <c r="IS29" s="60"/>
      <c r="IT29" s="60"/>
      <c r="IU29" s="60"/>
      <c r="IV29" s="61"/>
      <c r="IW29" s="60"/>
      <c r="IX29" s="60"/>
      <c r="IY29" s="60"/>
      <c r="IZ29" s="61"/>
      <c r="JA29" s="55"/>
      <c r="JB29" s="56"/>
      <c r="JC29" s="56"/>
      <c r="JD29" s="56"/>
      <c r="JE29" s="56"/>
      <c r="JF29" s="56"/>
      <c r="JH29" s="55"/>
      <c r="JI29" s="60"/>
      <c r="JJ29" s="60"/>
      <c r="JK29" s="60"/>
      <c r="JL29" s="60"/>
      <c r="JM29" s="61"/>
      <c r="JN29" s="60"/>
      <c r="JO29" s="60"/>
      <c r="JP29" s="60"/>
      <c r="JQ29" s="61"/>
      <c r="JR29" s="55"/>
      <c r="JS29" s="56"/>
      <c r="JT29" s="56"/>
      <c r="JU29" s="56"/>
      <c r="JV29" s="56"/>
      <c r="JW29" s="56"/>
      <c r="JY29" s="55"/>
      <c r="JZ29" s="60"/>
      <c r="KA29" s="60"/>
      <c r="KB29" s="60"/>
      <c r="KC29" s="60"/>
      <c r="KD29" s="61"/>
      <c r="KE29" s="60"/>
      <c r="KF29" s="60"/>
      <c r="KG29" s="60"/>
      <c r="KH29" s="61"/>
      <c r="KI29" s="55"/>
      <c r="KJ29" s="56"/>
      <c r="KK29" s="56"/>
      <c r="KL29" s="56"/>
      <c r="KM29" s="56"/>
      <c r="KN29" s="56"/>
      <c r="KP29" s="55"/>
      <c r="KQ29" s="60"/>
      <c r="KR29" s="60"/>
      <c r="KS29" s="60"/>
      <c r="KT29" s="60"/>
      <c r="KU29" s="61"/>
      <c r="KV29" s="60"/>
      <c r="KW29" s="60"/>
      <c r="KX29" s="60"/>
      <c r="KY29" s="61"/>
      <c r="KZ29" s="55"/>
      <c r="LA29" s="56"/>
      <c r="LB29" s="56"/>
      <c r="LC29" s="56"/>
      <c r="LD29" s="56"/>
      <c r="LE29" s="56"/>
      <c r="LG29" s="55"/>
      <c r="LH29" s="60"/>
      <c r="LI29" s="60"/>
      <c r="LJ29" s="60"/>
      <c r="LK29" s="60"/>
      <c r="LL29" s="61"/>
      <c r="LM29" s="60"/>
      <c r="LN29" s="60"/>
      <c r="LO29" s="60"/>
      <c r="LP29" s="61"/>
      <c r="LQ29" s="55"/>
      <c r="LR29" s="56"/>
      <c r="LS29" s="56"/>
      <c r="LT29" s="56"/>
      <c r="LU29" s="56"/>
      <c r="LV29" s="56"/>
      <c r="LX29" s="55"/>
      <c r="LY29" s="60"/>
      <c r="LZ29" s="60"/>
      <c r="MA29" s="60"/>
      <c r="MB29" s="60"/>
      <c r="MC29" s="61"/>
      <c r="MD29" s="60"/>
      <c r="ME29" s="60"/>
      <c r="MF29" s="60"/>
      <c r="MG29" s="61"/>
      <c r="MH29" s="55"/>
      <c r="MI29" s="56"/>
      <c r="MJ29" s="56"/>
      <c r="MK29" s="56"/>
      <c r="ML29" s="56"/>
      <c r="MM29" s="56"/>
      <c r="MO29" s="55"/>
      <c r="MP29" s="60"/>
      <c r="MQ29" s="60"/>
      <c r="MR29" s="60"/>
      <c r="MS29" s="60"/>
      <c r="MT29" s="61"/>
      <c r="MU29" s="60"/>
      <c r="MV29" s="60"/>
      <c r="MW29" s="60"/>
      <c r="MX29" s="61"/>
      <c r="MY29" s="55"/>
      <c r="MZ29" s="56"/>
      <c r="NA29" s="56"/>
      <c r="NB29" s="56"/>
      <c r="NC29" s="56"/>
      <c r="ND29" s="56"/>
      <c r="NF29" s="55"/>
      <c r="NG29" s="60"/>
      <c r="NH29" s="60"/>
      <c r="NI29" s="60"/>
      <c r="NJ29" s="60"/>
      <c r="NK29" s="61"/>
      <c r="NL29" s="60"/>
      <c r="NM29" s="60"/>
      <c r="NN29" s="60"/>
      <c r="NO29" s="61"/>
      <c r="NP29" s="55"/>
      <c r="NQ29" s="56"/>
      <c r="NR29" s="56"/>
      <c r="NS29" s="56"/>
      <c r="NT29" s="56"/>
      <c r="NU29" s="56"/>
      <c r="NW29" s="55"/>
      <c r="NX29" s="60"/>
      <c r="NY29" s="60"/>
      <c r="NZ29" s="60"/>
      <c r="OA29" s="60"/>
      <c r="OB29" s="61"/>
      <c r="OC29" s="60"/>
      <c r="OD29" s="60"/>
      <c r="OE29" s="60"/>
      <c r="OF29" s="61"/>
      <c r="OG29" s="55"/>
      <c r="OH29" s="56"/>
      <c r="OI29" s="56"/>
      <c r="OJ29" s="56"/>
      <c r="OK29" s="56"/>
      <c r="OL29" s="56"/>
      <c r="ON29" s="55"/>
      <c r="OO29" s="60"/>
      <c r="OP29" s="60"/>
      <c r="OQ29" s="60"/>
      <c r="OR29" s="60"/>
      <c r="OS29" s="61"/>
      <c r="OT29" s="60"/>
      <c r="OU29" s="60"/>
      <c r="OV29" s="60"/>
      <c r="OW29" s="61"/>
      <c r="OX29" s="55"/>
      <c r="OY29" s="56"/>
      <c r="OZ29" s="56"/>
      <c r="PA29" s="56"/>
      <c r="PB29" s="56"/>
      <c r="PC29" s="56"/>
      <c r="PE29" s="55"/>
      <c r="PF29" s="60"/>
      <c r="PG29" s="60"/>
      <c r="PH29" s="60"/>
      <c r="PI29" s="60"/>
      <c r="PJ29" s="61"/>
      <c r="PK29" s="60"/>
      <c r="PL29" s="60"/>
      <c r="PM29" s="60"/>
      <c r="PN29" s="61"/>
      <c r="PO29" s="55"/>
      <c r="PP29" s="56"/>
      <c r="PQ29" s="56"/>
      <c r="PR29" s="56"/>
      <c r="PS29" s="56"/>
      <c r="PT29" s="56"/>
      <c r="PV29" s="55"/>
      <c r="PW29" s="60"/>
      <c r="PX29" s="60"/>
      <c r="PY29" s="60"/>
      <c r="PZ29" s="60"/>
      <c r="QA29" s="61"/>
      <c r="QB29" s="60"/>
      <c r="QC29" s="60"/>
      <c r="QD29" s="60"/>
      <c r="QE29" s="61"/>
      <c r="QF29" s="55"/>
      <c r="QG29" s="56"/>
      <c r="QH29" s="56"/>
      <c r="QI29" s="56"/>
      <c r="QJ29" s="56"/>
      <c r="QK29" s="56"/>
      <c r="QM29" s="55"/>
      <c r="QN29" s="60"/>
      <c r="QO29" s="60"/>
      <c r="QP29" s="60"/>
      <c r="QQ29" s="60"/>
      <c r="QR29" s="61"/>
      <c r="QS29" s="60"/>
      <c r="QT29" s="60"/>
      <c r="QU29" s="60"/>
      <c r="QV29" s="61"/>
      <c r="QW29" s="55"/>
      <c r="QX29" s="56"/>
      <c r="QY29" s="56"/>
      <c r="QZ29" s="56"/>
      <c r="RA29" s="56"/>
      <c r="RB29" s="56"/>
      <c r="RD29" s="55"/>
      <c r="RE29" s="60"/>
      <c r="RF29" s="60"/>
      <c r="RG29" s="60"/>
      <c r="RH29" s="60"/>
      <c r="RI29" s="61"/>
      <c r="RJ29" s="60"/>
      <c r="RK29" s="60"/>
      <c r="RL29" s="60"/>
      <c r="RM29" s="61"/>
      <c r="RN29" s="55"/>
      <c r="RO29" s="56"/>
      <c r="RP29" s="56"/>
      <c r="RQ29" s="56"/>
      <c r="RR29" s="56"/>
      <c r="RS29" s="56"/>
      <c r="RU29" s="55"/>
      <c r="RV29" s="60"/>
      <c r="RW29" s="60"/>
      <c r="RX29" s="60"/>
      <c r="RY29" s="60"/>
      <c r="RZ29" s="61"/>
      <c r="SA29" s="60"/>
      <c r="SB29" s="60"/>
      <c r="SC29" s="60"/>
      <c r="SD29" s="61"/>
      <c r="SE29" s="55"/>
      <c r="SF29" s="56"/>
      <c r="SG29" s="56"/>
      <c r="SH29" s="56"/>
      <c r="SI29" s="56"/>
      <c r="SJ29" s="56"/>
      <c r="SL29" s="55"/>
      <c r="SM29" s="60"/>
      <c r="SN29" s="60"/>
      <c r="SO29" s="60"/>
      <c r="SP29" s="60"/>
      <c r="SQ29" s="61"/>
      <c r="SR29" s="60"/>
      <c r="SS29" s="60"/>
      <c r="ST29" s="60"/>
      <c r="SU29" s="61"/>
      <c r="SV29" s="55"/>
      <c r="SW29" s="56"/>
      <c r="SX29" s="56"/>
      <c r="SY29" s="56"/>
      <c r="SZ29" s="56"/>
      <c r="TA29" s="56"/>
      <c r="TC29" s="55"/>
      <c r="TD29" s="60"/>
      <c r="TE29" s="60"/>
      <c r="TF29" s="60"/>
      <c r="TG29" s="60"/>
      <c r="TH29" s="61"/>
      <c r="TI29" s="60"/>
      <c r="TJ29" s="60"/>
      <c r="TK29" s="60"/>
      <c r="TL29" s="61"/>
      <c r="TM29" s="55"/>
      <c r="TN29" s="56"/>
      <c r="TO29" s="56"/>
      <c r="TP29" s="56"/>
      <c r="TQ29" s="56"/>
      <c r="TR29" s="56"/>
      <c r="TT29" s="55"/>
      <c r="TU29" s="60"/>
      <c r="TV29" s="60"/>
      <c r="TW29" s="60"/>
      <c r="TX29" s="60"/>
      <c r="TY29" s="61"/>
      <c r="TZ29" s="60"/>
      <c r="UA29" s="60"/>
      <c r="UB29" s="60"/>
      <c r="UC29" s="61"/>
      <c r="UD29" s="55"/>
      <c r="UE29" s="56"/>
      <c r="UF29" s="56"/>
      <c r="UG29" s="56"/>
      <c r="UH29" s="56"/>
      <c r="UI29" s="56"/>
      <c r="UK29" s="55"/>
      <c r="UL29" s="60"/>
      <c r="UM29" s="60"/>
      <c r="UN29" s="60"/>
      <c r="UO29" s="60"/>
      <c r="UP29" s="61"/>
      <c r="UQ29" s="60"/>
      <c r="UR29" s="60"/>
      <c r="US29" s="60"/>
      <c r="UT29" s="61"/>
      <c r="UU29" s="55"/>
      <c r="UV29" s="56"/>
      <c r="UW29" s="56"/>
      <c r="UX29" s="56"/>
      <c r="UY29" s="56"/>
      <c r="UZ29" s="56"/>
      <c r="VB29" s="55"/>
      <c r="VC29" s="60"/>
      <c r="VD29" s="60"/>
      <c r="VE29" s="60"/>
      <c r="VF29" s="60"/>
      <c r="VG29" s="61"/>
      <c r="VH29" s="60"/>
      <c r="VI29" s="60"/>
      <c r="VJ29" s="60"/>
      <c r="VK29" s="61"/>
      <c r="VL29" s="55"/>
      <c r="VM29" s="56"/>
      <c r="VN29" s="56"/>
      <c r="VO29" s="56"/>
      <c r="VP29" s="56"/>
      <c r="VQ29" s="56"/>
      <c r="VS29" s="55"/>
      <c r="VT29" s="60"/>
      <c r="VU29" s="60"/>
      <c r="VV29" s="60"/>
      <c r="VW29" s="60"/>
      <c r="VX29" s="61"/>
      <c r="VY29" s="60"/>
      <c r="VZ29" s="60"/>
      <c r="WA29" s="60"/>
      <c r="WB29" s="61"/>
      <c r="WC29" s="55"/>
      <c r="WD29" s="56"/>
      <c r="WE29" s="56"/>
      <c r="WF29" s="56"/>
      <c r="WG29" s="56"/>
      <c r="WH29" s="56"/>
      <c r="WJ29" s="55"/>
      <c r="WK29" s="60"/>
      <c r="WL29" s="60"/>
      <c r="WM29" s="60"/>
      <c r="WN29" s="60"/>
      <c r="WO29" s="61"/>
      <c r="WP29" s="60"/>
      <c r="WQ29" s="60"/>
      <c r="WR29" s="60"/>
      <c r="WS29" s="61"/>
      <c r="WT29" s="55"/>
      <c r="WU29" s="56"/>
      <c r="WV29" s="56"/>
      <c r="WW29" s="56"/>
      <c r="WX29" s="56"/>
      <c r="WY29" s="56"/>
      <c r="XA29" s="55"/>
      <c r="XB29" s="60"/>
      <c r="XC29" s="60"/>
      <c r="XD29" s="60"/>
      <c r="XE29" s="60"/>
      <c r="XF29" s="61"/>
      <c r="XG29" s="60"/>
      <c r="XH29" s="60"/>
      <c r="XI29" s="60"/>
      <c r="XJ29" s="61"/>
      <c r="XK29" s="55"/>
      <c r="XL29" s="56"/>
      <c r="XM29" s="56"/>
      <c r="XN29" s="56"/>
      <c r="XO29" s="56"/>
      <c r="XP29" s="56"/>
      <c r="XR29" s="55"/>
      <c r="XS29" s="60"/>
      <c r="XT29" s="60"/>
      <c r="XU29" s="60"/>
      <c r="XV29" s="60"/>
      <c r="XW29" s="61"/>
      <c r="XX29" s="60"/>
      <c r="XY29" s="60"/>
      <c r="XZ29" s="60"/>
      <c r="YA29" s="61"/>
      <c r="YB29" s="55"/>
      <c r="YC29" s="56"/>
      <c r="YD29" s="56"/>
      <c r="YE29" s="56"/>
      <c r="YF29" s="56"/>
      <c r="YG29" s="56"/>
      <c r="YI29" s="55"/>
      <c r="YJ29" s="60"/>
      <c r="YK29" s="60"/>
      <c r="YL29" s="60"/>
      <c r="YM29" s="60"/>
      <c r="YN29" s="61"/>
      <c r="YO29" s="60"/>
      <c r="YP29" s="60"/>
      <c r="YQ29" s="60"/>
      <c r="YR29" s="61"/>
      <c r="YS29" s="55"/>
      <c r="YT29" s="56"/>
      <c r="YU29" s="56"/>
      <c r="YV29" s="56"/>
      <c r="YW29" s="56"/>
      <c r="YX29" s="56"/>
      <c r="YZ29" s="55"/>
      <c r="ZA29" s="60"/>
      <c r="ZB29" s="60"/>
      <c r="ZC29" s="60"/>
      <c r="ZD29" s="60"/>
      <c r="ZE29" s="61"/>
      <c r="ZF29" s="60"/>
      <c r="ZG29" s="60"/>
      <c r="ZH29" s="60"/>
      <c r="ZI29" s="61"/>
      <c r="ZJ29" s="55"/>
      <c r="ZK29" s="56"/>
      <c r="ZL29" s="56"/>
      <c r="ZM29" s="56"/>
      <c r="ZN29" s="56"/>
      <c r="ZO29" s="56"/>
      <c r="ZQ29" s="55"/>
      <c r="ZR29" s="60"/>
      <c r="ZS29" s="60"/>
      <c r="ZT29" s="60"/>
      <c r="ZU29" s="60"/>
      <c r="ZV29" s="61"/>
      <c r="ZW29" s="60"/>
      <c r="ZX29" s="60"/>
      <c r="ZY29" s="60"/>
      <c r="ZZ29" s="61"/>
      <c r="AAA29" s="55"/>
      <c r="AAB29" s="56"/>
      <c r="AAC29" s="56"/>
      <c r="AAD29" s="56"/>
      <c r="AAE29" s="56"/>
      <c r="AAF29" s="56"/>
      <c r="AAH29" s="55"/>
      <c r="AAI29" s="60"/>
      <c r="AAJ29" s="60"/>
      <c r="AAK29" s="60"/>
      <c r="AAL29" s="60"/>
      <c r="AAM29" s="61"/>
      <c r="AAN29" s="60"/>
      <c r="AAO29" s="60"/>
      <c r="AAP29" s="60"/>
      <c r="AAQ29" s="61"/>
      <c r="AAR29" s="55"/>
      <c r="AAS29" s="56"/>
      <c r="AAT29" s="56"/>
      <c r="AAU29" s="56"/>
      <c r="AAV29" s="56"/>
      <c r="AAW29" s="56"/>
      <c r="AAY29" s="55"/>
      <c r="AAZ29" s="60"/>
      <c r="ABA29" s="60"/>
      <c r="ABB29" s="60"/>
      <c r="ABC29" s="60"/>
      <c r="ABD29" s="61"/>
      <c r="ABE29" s="60"/>
      <c r="ABF29" s="60"/>
      <c r="ABG29" s="60"/>
      <c r="ABH29" s="61"/>
      <c r="ABI29" s="55"/>
      <c r="ABJ29" s="56"/>
      <c r="ABK29" s="56"/>
      <c r="ABL29" s="56"/>
      <c r="ABM29" s="56"/>
      <c r="ABN29" s="56"/>
      <c r="ABP29" s="55"/>
      <c r="ABQ29" s="60"/>
      <c r="ABR29" s="60"/>
      <c r="ABS29" s="60"/>
      <c r="ABT29" s="60"/>
      <c r="ABU29" s="61"/>
      <c r="ABV29" s="60"/>
      <c r="ABW29" s="60"/>
      <c r="ABX29" s="60"/>
      <c r="ABY29" s="61"/>
      <c r="ABZ29" s="55"/>
      <c r="ACA29" s="56"/>
      <c r="ACB29" s="56"/>
      <c r="ACC29" s="56"/>
      <c r="ACD29" s="56"/>
      <c r="ACE29" s="56"/>
      <c r="ACG29" s="55"/>
      <c r="ACH29" s="60"/>
      <c r="ACI29" s="60"/>
      <c r="ACJ29" s="60"/>
      <c r="ACK29" s="60"/>
      <c r="ACL29" s="61"/>
      <c r="ACM29" s="60"/>
      <c r="ACN29" s="60"/>
      <c r="ACO29" s="60"/>
      <c r="ACP29" s="61"/>
      <c r="ACQ29" s="55"/>
      <c r="ACR29" s="56"/>
      <c r="ACS29" s="56"/>
      <c r="ACT29" s="56"/>
      <c r="ACU29" s="56"/>
      <c r="ACV29" s="56"/>
      <c r="ACX29" s="55"/>
      <c r="ACY29" s="60"/>
      <c r="ACZ29" s="60"/>
      <c r="ADA29" s="60"/>
      <c r="ADB29" s="60"/>
      <c r="ADC29" s="61"/>
      <c r="ADD29" s="60"/>
      <c r="ADE29" s="60"/>
      <c r="ADF29" s="60"/>
      <c r="ADG29" s="61"/>
      <c r="ADH29" s="55"/>
      <c r="ADI29" s="56"/>
      <c r="ADJ29" s="56"/>
      <c r="ADK29" s="56"/>
      <c r="ADL29" s="56"/>
      <c r="ADM29" s="56"/>
      <c r="ADO29" s="55"/>
      <c r="ADP29" s="60"/>
      <c r="ADQ29" s="60"/>
      <c r="ADR29" s="60"/>
      <c r="ADS29" s="60"/>
      <c r="ADT29" s="61"/>
      <c r="ADU29" s="60"/>
      <c r="ADV29" s="60"/>
      <c r="ADW29" s="60"/>
      <c r="ADX29" s="61"/>
      <c r="ADY29" s="55"/>
      <c r="ADZ29" s="56"/>
      <c r="AEA29" s="56"/>
      <c r="AEB29" s="56"/>
      <c r="AEC29" s="56"/>
      <c r="AED29" s="56"/>
      <c r="AEF29" s="55"/>
      <c r="AEG29" s="60"/>
      <c r="AEH29" s="60"/>
      <c r="AEI29" s="60"/>
      <c r="AEJ29" s="60"/>
      <c r="AEK29" s="61"/>
      <c r="AEL29" s="60"/>
      <c r="AEM29" s="60"/>
      <c r="AEN29" s="60"/>
      <c r="AEO29" s="61"/>
      <c r="AEP29" s="55"/>
      <c r="AEQ29" s="56"/>
      <c r="AER29" s="56"/>
      <c r="AES29" s="56"/>
      <c r="AET29" s="56"/>
      <c r="AEU29" s="56"/>
      <c r="AEW29" s="55"/>
      <c r="AEX29" s="60"/>
      <c r="AEY29" s="60"/>
      <c r="AEZ29" s="60"/>
      <c r="AFA29" s="60"/>
      <c r="AFB29" s="61"/>
      <c r="AFC29" s="60"/>
      <c r="AFD29" s="60"/>
      <c r="AFE29" s="60"/>
      <c r="AFF29" s="61"/>
      <c r="AFG29" s="55"/>
      <c r="AFH29" s="56"/>
      <c r="AFI29" s="56"/>
      <c r="AFJ29" s="56"/>
      <c r="AFK29" s="56"/>
      <c r="AFL29" s="56"/>
      <c r="AFN29" s="55"/>
      <c r="AFO29" s="60"/>
      <c r="AFP29" s="60"/>
      <c r="AFQ29" s="60"/>
      <c r="AFR29" s="60"/>
      <c r="AFS29" s="61"/>
      <c r="AFT29" s="60"/>
      <c r="AFU29" s="60"/>
      <c r="AFV29" s="60"/>
      <c r="AFW29" s="61"/>
      <c r="AFX29" s="55"/>
      <c r="AFY29" s="56"/>
      <c r="AFZ29" s="56"/>
      <c r="AGA29" s="56"/>
      <c r="AGB29" s="56"/>
      <c r="AGC29" s="56"/>
      <c r="AGE29" s="55"/>
      <c r="AGF29" s="60"/>
      <c r="AGG29" s="60"/>
      <c r="AGH29" s="60"/>
      <c r="AGI29" s="60"/>
      <c r="AGJ29" s="61"/>
      <c r="AGK29" s="60"/>
      <c r="AGL29" s="60"/>
      <c r="AGM29" s="60"/>
      <c r="AGN29" s="61"/>
      <c r="AGO29" s="55"/>
      <c r="AGP29" s="56"/>
      <c r="AGQ29" s="56"/>
      <c r="AGR29" s="56"/>
      <c r="AGS29" s="56"/>
      <c r="AGT29" s="56"/>
      <c r="AGV29" s="55"/>
      <c r="AGW29" s="60"/>
      <c r="AGX29" s="60"/>
      <c r="AGY29" s="60"/>
      <c r="AGZ29" s="60"/>
      <c r="AHA29" s="61"/>
      <c r="AHB29" s="60"/>
      <c r="AHC29" s="60"/>
      <c r="AHD29" s="60"/>
      <c r="AHE29" s="61"/>
      <c r="AHF29" s="55"/>
      <c r="AHG29" s="56"/>
      <c r="AHH29" s="56"/>
      <c r="AHI29" s="56"/>
      <c r="AHJ29" s="56"/>
      <c r="AHK29" s="56"/>
      <c r="AHM29" s="55"/>
      <c r="AHN29" s="60"/>
      <c r="AHO29" s="60"/>
      <c r="AHP29" s="60"/>
      <c r="AHQ29" s="60"/>
      <c r="AHR29" s="61"/>
      <c r="AHS29" s="60"/>
      <c r="AHT29" s="60"/>
      <c r="AHU29" s="60"/>
      <c r="AHV29" s="61"/>
      <c r="AHW29" s="55"/>
      <c r="AHX29" s="56"/>
      <c r="AHY29" s="56"/>
      <c r="AHZ29" s="56"/>
      <c r="AIA29" s="56"/>
      <c r="AIB29" s="56"/>
      <c r="AID29" s="55"/>
      <c r="AIE29" s="60"/>
      <c r="AIF29" s="60"/>
      <c r="AIG29" s="60"/>
      <c r="AIH29" s="60"/>
      <c r="AII29" s="61"/>
      <c r="AIJ29" s="60"/>
      <c r="AIK29" s="60"/>
      <c r="AIL29" s="60"/>
      <c r="AIM29" s="61"/>
      <c r="AIN29" s="55"/>
      <c r="AIO29" s="56"/>
      <c r="AIP29" s="56"/>
      <c r="AIQ29" s="56"/>
      <c r="AIR29" s="56"/>
      <c r="AIS29" s="56"/>
      <c r="AIU29" s="55"/>
      <c r="AIV29" s="60"/>
      <c r="AIW29" s="60"/>
      <c r="AIX29" s="60"/>
      <c r="AIY29" s="60"/>
      <c r="AIZ29" s="61"/>
      <c r="AJA29" s="60"/>
      <c r="AJB29" s="60"/>
      <c r="AJC29" s="60"/>
      <c r="AJD29" s="61"/>
      <c r="AJE29" s="55"/>
      <c r="AJF29" s="56"/>
      <c r="AJG29" s="56"/>
      <c r="AJH29" s="56"/>
      <c r="AJI29" s="56"/>
      <c r="AJJ29" s="56"/>
      <c r="AJL29" s="55"/>
      <c r="AJM29" s="60"/>
      <c r="AJN29" s="60"/>
      <c r="AJO29" s="60"/>
      <c r="AJP29" s="60"/>
      <c r="AJQ29" s="61"/>
      <c r="AJR29" s="60"/>
      <c r="AJS29" s="60"/>
      <c r="AJT29" s="60"/>
      <c r="AJU29" s="61"/>
      <c r="AJV29" s="55"/>
      <c r="AJW29" s="56"/>
      <c r="AJX29" s="56"/>
      <c r="AJY29" s="56"/>
      <c r="AJZ29" s="56"/>
      <c r="AKA29" s="56"/>
      <c r="AKC29" s="55"/>
      <c r="AKD29" s="60"/>
      <c r="AKE29" s="60"/>
      <c r="AKF29" s="60"/>
      <c r="AKG29" s="60"/>
      <c r="AKH29" s="61"/>
      <c r="AKI29" s="60"/>
      <c r="AKJ29" s="60"/>
      <c r="AKK29" s="60"/>
      <c r="AKL29" s="61"/>
      <c r="AKM29" s="55"/>
      <c r="AKN29" s="56"/>
      <c r="AKO29" s="56"/>
      <c r="AKP29" s="56"/>
      <c r="AKQ29" s="56"/>
      <c r="AKR29" s="56"/>
      <c r="AKT29" s="55"/>
      <c r="AKU29" s="60"/>
      <c r="AKV29" s="60"/>
      <c r="AKW29" s="60"/>
      <c r="AKX29" s="60"/>
      <c r="AKY29" s="61"/>
      <c r="AKZ29" s="60"/>
      <c r="ALA29" s="60"/>
      <c r="ALB29" s="60"/>
      <c r="ALC29" s="61"/>
      <c r="ALD29" s="55"/>
      <c r="ALE29" s="56"/>
      <c r="ALF29" s="56"/>
      <c r="ALG29" s="56"/>
      <c r="ALH29" s="56"/>
      <c r="ALI29" s="56"/>
      <c r="ALK29" s="55"/>
      <c r="ALL29" s="60"/>
      <c r="ALM29" s="60"/>
      <c r="ALN29" s="60"/>
      <c r="ALO29" s="60"/>
      <c r="ALP29" s="61"/>
      <c r="ALQ29" s="60"/>
      <c r="ALR29" s="60"/>
      <c r="ALS29" s="60"/>
      <c r="ALT29" s="61"/>
      <c r="ALU29" s="55"/>
      <c r="ALV29" s="56"/>
      <c r="ALW29" s="56"/>
      <c r="ALX29" s="56"/>
      <c r="ALY29" s="56"/>
      <c r="ALZ29" s="56"/>
      <c r="AMB29" s="55"/>
      <c r="AMC29" s="60"/>
      <c r="AMD29" s="60"/>
      <c r="AME29" s="60"/>
      <c r="AMF29" s="60"/>
      <c r="AMG29" s="61"/>
      <c r="AMH29" s="60"/>
      <c r="AMI29" s="60"/>
      <c r="AMJ29" s="60"/>
      <c r="AMK29" s="61"/>
      <c r="AML29" s="55"/>
      <c r="AMM29" s="56"/>
      <c r="AMN29" s="56"/>
      <c r="AMO29" s="56"/>
      <c r="AMP29" s="56"/>
      <c r="AMQ29" s="56"/>
      <c r="AMS29" s="55"/>
      <c r="AMT29" s="60"/>
      <c r="AMU29" s="60"/>
      <c r="AMV29" s="60"/>
      <c r="AMW29" s="60"/>
      <c r="AMX29" s="61"/>
      <c r="AMY29" s="60"/>
      <c r="AMZ29" s="60"/>
      <c r="ANA29" s="60"/>
      <c r="ANB29" s="61"/>
      <c r="ANC29" s="55"/>
      <c r="AND29" s="56"/>
      <c r="ANE29" s="56"/>
      <c r="ANF29" s="56"/>
      <c r="ANG29" s="56"/>
      <c r="ANH29" s="56"/>
      <c r="ANJ29" s="55"/>
      <c r="ANK29" s="60"/>
      <c r="ANL29" s="60"/>
      <c r="ANM29" s="60"/>
      <c r="ANN29" s="60"/>
      <c r="ANO29" s="61"/>
      <c r="ANP29" s="60"/>
      <c r="ANQ29" s="60"/>
      <c r="ANR29" s="60"/>
      <c r="ANS29" s="61"/>
      <c r="ANT29" s="55"/>
      <c r="ANU29" s="56"/>
      <c r="ANV29" s="56"/>
      <c r="ANW29" s="56"/>
      <c r="ANX29" s="56"/>
      <c r="ANY29" s="56"/>
      <c r="AOA29" s="55"/>
      <c r="AOB29" s="60"/>
      <c r="AOC29" s="60"/>
      <c r="AOD29" s="60"/>
      <c r="AOE29" s="60"/>
      <c r="AOF29" s="61"/>
      <c r="AOG29" s="60"/>
      <c r="AOH29" s="60"/>
      <c r="AOI29" s="60"/>
      <c r="AOJ29" s="61"/>
      <c r="AOK29" s="55"/>
      <c r="AOL29" s="56"/>
      <c r="AOM29" s="56"/>
      <c r="AON29" s="56"/>
      <c r="AOO29" s="56"/>
      <c r="AOP29" s="56"/>
      <c r="AOR29" s="55"/>
      <c r="AOS29" s="60"/>
      <c r="AOT29" s="60"/>
      <c r="AOU29" s="60"/>
      <c r="AOV29" s="60"/>
      <c r="AOW29" s="61"/>
      <c r="AOX29" s="60"/>
      <c r="AOY29" s="60"/>
      <c r="AOZ29" s="60"/>
      <c r="APA29" s="61"/>
      <c r="APB29" s="55"/>
      <c r="APC29" s="56"/>
      <c r="APD29" s="56"/>
      <c r="APE29" s="56"/>
      <c r="APF29" s="56"/>
      <c r="APG29" s="56"/>
      <c r="API29" s="55"/>
      <c r="APJ29" s="60"/>
      <c r="APK29" s="60"/>
      <c r="APL29" s="60"/>
      <c r="APM29" s="60"/>
      <c r="APN29" s="61"/>
      <c r="APO29" s="60"/>
      <c r="APP29" s="60"/>
      <c r="APQ29" s="60"/>
      <c r="APR29" s="61"/>
      <c r="APS29" s="55"/>
      <c r="APT29" s="56"/>
      <c r="APU29" s="56"/>
      <c r="APV29" s="56"/>
      <c r="APW29" s="56"/>
      <c r="APX29" s="56"/>
      <c r="APZ29" s="55"/>
      <c r="AQA29" s="60"/>
      <c r="AQB29" s="60"/>
      <c r="AQC29" s="60"/>
      <c r="AQD29" s="60"/>
      <c r="AQE29" s="61"/>
      <c r="AQF29" s="60"/>
      <c r="AQG29" s="60"/>
      <c r="AQH29" s="60"/>
      <c r="AQI29" s="61"/>
      <c r="AQJ29" s="55"/>
      <c r="AQK29" s="56"/>
      <c r="AQL29" s="56"/>
      <c r="AQM29" s="56"/>
      <c r="AQN29" s="56"/>
      <c r="AQO29" s="56"/>
      <c r="AQQ29" s="55"/>
      <c r="AQR29" s="60"/>
      <c r="AQS29" s="60"/>
      <c r="AQT29" s="60"/>
      <c r="AQU29" s="60"/>
      <c r="AQV29" s="61"/>
      <c r="AQW29" s="60"/>
      <c r="AQX29" s="60"/>
      <c r="AQY29" s="60"/>
      <c r="AQZ29" s="61"/>
      <c r="ARA29" s="55"/>
      <c r="ARB29" s="56"/>
      <c r="ARC29" s="56"/>
      <c r="ARD29" s="56"/>
      <c r="ARE29" s="56"/>
      <c r="ARF29" s="56"/>
      <c r="ARH29" s="55"/>
      <c r="ARI29" s="60"/>
      <c r="ARJ29" s="60"/>
      <c r="ARK29" s="60"/>
      <c r="ARL29" s="60"/>
      <c r="ARM29" s="61"/>
      <c r="ARN29" s="60"/>
      <c r="ARO29" s="60"/>
      <c r="ARP29" s="60"/>
      <c r="ARQ29" s="61"/>
      <c r="ARR29" s="55"/>
      <c r="ARS29" s="56"/>
      <c r="ART29" s="56"/>
      <c r="ARU29" s="56"/>
      <c r="ARV29" s="56"/>
      <c r="ARW29" s="56"/>
      <c r="ARY29" s="55"/>
      <c r="ARZ29" s="60"/>
      <c r="ASA29" s="60"/>
      <c r="ASB29" s="60"/>
      <c r="ASC29" s="60"/>
      <c r="ASD29" s="61"/>
      <c r="ASE29" s="60"/>
      <c r="ASF29" s="60"/>
      <c r="ASG29" s="60"/>
      <c r="ASH29" s="61"/>
      <c r="ASI29" s="55"/>
      <c r="ASJ29" s="56"/>
      <c r="ASK29" s="56"/>
      <c r="ASL29" s="56"/>
      <c r="ASM29" s="56"/>
      <c r="ASN29" s="56"/>
      <c r="ASP29" s="55"/>
      <c r="ASQ29" s="60"/>
      <c r="ASR29" s="60"/>
      <c r="ASS29" s="60"/>
      <c r="AST29" s="60"/>
      <c r="ASU29" s="61"/>
      <c r="ASV29" s="60"/>
      <c r="ASW29" s="60"/>
      <c r="ASX29" s="60"/>
      <c r="ASY29" s="61"/>
      <c r="ASZ29" s="55"/>
      <c r="ATA29" s="56"/>
      <c r="ATB29" s="56"/>
      <c r="ATC29" s="56"/>
      <c r="ATD29" s="56"/>
      <c r="ATE29" s="56"/>
      <c r="ATG29" s="55"/>
      <c r="ATH29" s="60"/>
      <c r="ATI29" s="60"/>
      <c r="ATJ29" s="60"/>
      <c r="ATK29" s="60"/>
      <c r="ATL29" s="61"/>
      <c r="ATM29" s="60"/>
      <c r="ATN29" s="60"/>
      <c r="ATO29" s="60"/>
      <c r="ATP29" s="61"/>
      <c r="ATQ29" s="55"/>
      <c r="ATR29" s="56"/>
      <c r="ATS29" s="56"/>
      <c r="ATT29" s="56"/>
      <c r="ATU29" s="56"/>
      <c r="ATV29" s="56"/>
      <c r="ATX29" s="55"/>
      <c r="ATY29" s="60"/>
      <c r="ATZ29" s="60"/>
      <c r="AUA29" s="60"/>
      <c r="AUB29" s="60"/>
      <c r="AUC29" s="61"/>
      <c r="AUD29" s="60"/>
      <c r="AUE29" s="60"/>
      <c r="AUF29" s="60"/>
      <c r="AUG29" s="61"/>
      <c r="AUH29" s="55"/>
      <c r="AUI29" s="56"/>
      <c r="AUJ29" s="56"/>
      <c r="AUK29" s="56"/>
      <c r="AUL29" s="56"/>
      <c r="AUM29" s="56"/>
      <c r="AUO29" s="55"/>
      <c r="AUP29" s="60"/>
      <c r="AUQ29" s="60"/>
      <c r="AUR29" s="60"/>
      <c r="AUS29" s="60"/>
      <c r="AUT29" s="61"/>
      <c r="AUU29" s="60"/>
      <c r="AUV29" s="60"/>
      <c r="AUW29" s="60"/>
      <c r="AUX29" s="61"/>
      <c r="AUY29" s="55"/>
      <c r="AUZ29" s="56"/>
      <c r="AVA29" s="56"/>
      <c r="AVB29" s="56"/>
      <c r="AVC29" s="56"/>
      <c r="AVD29" s="56"/>
      <c r="AVF29" s="55"/>
      <c r="AVG29" s="60"/>
      <c r="AVH29" s="60"/>
      <c r="AVI29" s="60"/>
      <c r="AVJ29" s="60"/>
      <c r="AVK29" s="61"/>
      <c r="AVL29" s="60"/>
      <c r="AVM29" s="60"/>
      <c r="AVN29" s="60"/>
      <c r="AVO29" s="61"/>
      <c r="AVP29" s="55"/>
      <c r="AVQ29" s="56"/>
      <c r="AVR29" s="56"/>
      <c r="AVS29" s="56"/>
      <c r="AVT29" s="56"/>
      <c r="AVU29" s="56"/>
      <c r="AVW29" s="55"/>
      <c r="AVX29" s="60"/>
      <c r="AVY29" s="60"/>
      <c r="AVZ29" s="60"/>
      <c r="AWA29" s="60"/>
      <c r="AWB29" s="61"/>
      <c r="AWC29" s="60"/>
      <c r="AWD29" s="60"/>
      <c r="AWE29" s="60"/>
      <c r="AWF29" s="61"/>
      <c r="AWG29" s="55"/>
      <c r="AWH29" s="56"/>
      <c r="AWI29" s="56"/>
      <c r="AWJ29" s="56"/>
      <c r="AWK29" s="56"/>
      <c r="AWL29" s="56"/>
      <c r="AWN29" s="55"/>
      <c r="AWO29" s="60"/>
      <c r="AWP29" s="60"/>
      <c r="AWQ29" s="60"/>
      <c r="AWR29" s="60"/>
      <c r="AWS29" s="61"/>
      <c r="AWT29" s="60"/>
      <c r="AWU29" s="60"/>
      <c r="AWV29" s="60"/>
      <c r="AWW29" s="61"/>
      <c r="AWX29" s="55"/>
      <c r="AWY29" s="56"/>
      <c r="AWZ29" s="56"/>
      <c r="AXA29" s="56"/>
      <c r="AXB29" s="56"/>
      <c r="AXC29" s="56"/>
      <c r="AXE29" s="55"/>
      <c r="AXF29" s="60"/>
      <c r="AXG29" s="60"/>
      <c r="AXH29" s="60"/>
      <c r="AXI29" s="60"/>
      <c r="AXJ29" s="61"/>
      <c r="AXK29" s="60"/>
      <c r="AXL29" s="60"/>
      <c r="AXM29" s="60"/>
      <c r="AXN29" s="61"/>
      <c r="AXO29" s="55"/>
      <c r="AXP29" s="56"/>
      <c r="AXQ29" s="56"/>
      <c r="AXR29" s="56"/>
      <c r="AXS29" s="56"/>
      <c r="AXT29" s="56"/>
      <c r="AXV29" s="55"/>
      <c r="AXW29" s="60"/>
      <c r="AXX29" s="60"/>
      <c r="AXY29" s="60"/>
      <c r="AXZ29" s="60"/>
      <c r="AYA29" s="61"/>
      <c r="AYB29" s="60"/>
      <c r="AYC29" s="60"/>
      <c r="AYD29" s="60"/>
      <c r="AYE29" s="61"/>
      <c r="AYF29" s="55"/>
      <c r="AYG29" s="56"/>
      <c r="AYH29" s="56"/>
      <c r="AYI29" s="56"/>
      <c r="AYJ29" s="56"/>
      <c r="AYK29" s="56"/>
      <c r="AYM29" s="55"/>
      <c r="AYN29" s="60"/>
      <c r="AYO29" s="60"/>
      <c r="AYP29" s="60"/>
      <c r="AYQ29" s="60"/>
      <c r="AYR29" s="61"/>
      <c r="AYS29" s="60"/>
      <c r="AYT29" s="60"/>
      <c r="AYU29" s="60"/>
      <c r="AYV29" s="61"/>
      <c r="AYW29" s="55"/>
      <c r="AYX29" s="56"/>
      <c r="AYY29" s="56"/>
      <c r="AYZ29" s="56"/>
      <c r="AZA29" s="56"/>
      <c r="AZB29" s="56"/>
      <c r="AZD29" s="55"/>
      <c r="AZE29" s="60"/>
      <c r="AZF29" s="60"/>
      <c r="AZG29" s="60"/>
      <c r="AZH29" s="60"/>
      <c r="AZI29" s="61"/>
      <c r="AZJ29" s="60"/>
      <c r="AZK29" s="60"/>
      <c r="AZL29" s="60"/>
      <c r="AZM29" s="61"/>
      <c r="AZN29" s="55"/>
      <c r="AZO29" s="56"/>
      <c r="AZP29" s="56"/>
      <c r="AZQ29" s="56"/>
      <c r="AZR29" s="56"/>
      <c r="AZS29" s="56"/>
      <c r="AZU29" s="55"/>
      <c r="AZV29" s="60"/>
      <c r="AZW29" s="60"/>
      <c r="AZX29" s="60"/>
      <c r="AZY29" s="60"/>
      <c r="AZZ29" s="61"/>
      <c r="BAA29" s="60"/>
      <c r="BAB29" s="60"/>
      <c r="BAC29" s="60"/>
      <c r="BAD29" s="61"/>
      <c r="BAE29" s="55"/>
      <c r="BAF29" s="56"/>
      <c r="BAG29" s="56"/>
      <c r="BAH29" s="56"/>
      <c r="BAI29" s="56"/>
      <c r="BAJ29" s="56"/>
      <c r="BAL29" s="55"/>
      <c r="BAM29" s="60"/>
      <c r="BAN29" s="60"/>
      <c r="BAO29" s="60"/>
      <c r="BAP29" s="60"/>
      <c r="BAQ29" s="61"/>
      <c r="BAR29" s="60"/>
      <c r="BAS29" s="60"/>
      <c r="BAT29" s="60"/>
      <c r="BAU29" s="61"/>
      <c r="BAV29" s="55"/>
      <c r="BAW29" s="56"/>
      <c r="BAX29" s="56"/>
      <c r="BAY29" s="56"/>
      <c r="BAZ29" s="56"/>
      <c r="BBA29" s="56"/>
      <c r="BBC29" s="55"/>
      <c r="BBD29" s="60"/>
      <c r="BBE29" s="60"/>
      <c r="BBF29" s="60"/>
      <c r="BBG29" s="60"/>
      <c r="BBH29" s="61"/>
      <c r="BBI29" s="60"/>
      <c r="BBJ29" s="60"/>
      <c r="BBK29" s="60"/>
      <c r="BBL29" s="61"/>
      <c r="BBM29" s="55"/>
      <c r="BBN29" s="56"/>
      <c r="BBO29" s="56"/>
      <c r="BBP29" s="56"/>
      <c r="BBQ29" s="56"/>
      <c r="BBR29" s="56"/>
      <c r="BBT29" s="55"/>
      <c r="BBU29" s="60"/>
      <c r="BBV29" s="60"/>
      <c r="BBW29" s="60"/>
      <c r="BBX29" s="60"/>
      <c r="BBY29" s="61"/>
      <c r="BBZ29" s="60"/>
      <c r="BCA29" s="60"/>
      <c r="BCB29" s="60"/>
      <c r="BCC29" s="61"/>
      <c r="BCD29" s="55"/>
      <c r="BCE29" s="56"/>
      <c r="BCF29" s="56"/>
      <c r="BCG29" s="56"/>
      <c r="BCH29" s="56"/>
      <c r="BCI29" s="56"/>
      <c r="BCK29" s="55"/>
      <c r="BCL29" s="60"/>
      <c r="BCM29" s="60"/>
      <c r="BCN29" s="60"/>
      <c r="BCO29" s="60"/>
      <c r="BCP29" s="61"/>
      <c r="BCQ29" s="60"/>
      <c r="BCR29" s="60"/>
      <c r="BCS29" s="60"/>
      <c r="BCT29" s="61"/>
      <c r="BCU29" s="55"/>
      <c r="BCV29" s="56"/>
      <c r="BCW29" s="56"/>
      <c r="BCX29" s="56"/>
      <c r="BCY29" s="56"/>
      <c r="BCZ29" s="56"/>
      <c r="BDB29" s="55"/>
      <c r="BDC29" s="60"/>
      <c r="BDD29" s="60"/>
      <c r="BDE29" s="60"/>
      <c r="BDF29" s="60"/>
      <c r="BDG29" s="61"/>
      <c r="BDH29" s="60"/>
      <c r="BDI29" s="60"/>
      <c r="BDJ29" s="60"/>
      <c r="BDK29" s="61"/>
      <c r="BDL29" s="55"/>
      <c r="BDM29" s="56"/>
      <c r="BDN29" s="56"/>
      <c r="BDO29" s="56"/>
      <c r="BDP29" s="56"/>
      <c r="BDQ29" s="56"/>
      <c r="BDS29" s="55"/>
      <c r="BDT29" s="60"/>
      <c r="BDU29" s="60"/>
      <c r="BDV29" s="60"/>
      <c r="BDW29" s="60"/>
      <c r="BDX29" s="61"/>
      <c r="BDY29" s="60"/>
      <c r="BDZ29" s="60"/>
      <c r="BEA29" s="60"/>
      <c r="BEB29" s="61"/>
      <c r="BEC29" s="55"/>
      <c r="BED29" s="56"/>
      <c r="BEE29" s="56"/>
      <c r="BEF29" s="56"/>
      <c r="BEG29" s="56"/>
      <c r="BEH29" s="56"/>
      <c r="BEJ29" s="55"/>
      <c r="BEK29" s="60"/>
      <c r="BEL29" s="60"/>
      <c r="BEM29" s="60"/>
      <c r="BEN29" s="60"/>
      <c r="BEO29" s="61"/>
      <c r="BEP29" s="60"/>
      <c r="BEQ29" s="60"/>
      <c r="BER29" s="60"/>
      <c r="BES29" s="61"/>
      <c r="BET29" s="55"/>
      <c r="BEU29" s="56"/>
      <c r="BEV29" s="56"/>
      <c r="BEW29" s="56"/>
      <c r="BEX29" s="56"/>
      <c r="BEY29" s="56"/>
      <c r="BFA29" s="55"/>
      <c r="BFB29" s="60"/>
      <c r="BFC29" s="60"/>
      <c r="BFD29" s="60"/>
      <c r="BFE29" s="60"/>
      <c r="BFF29" s="61"/>
      <c r="BFG29" s="60"/>
      <c r="BFH29" s="60"/>
      <c r="BFI29" s="60"/>
      <c r="BFJ29" s="61"/>
      <c r="BFK29" s="55"/>
      <c r="BFL29" s="56"/>
      <c r="BFM29" s="56"/>
      <c r="BFN29" s="56"/>
      <c r="BFO29" s="56"/>
      <c r="BFP29" s="56"/>
      <c r="BFR29" s="55"/>
      <c r="BFS29" s="60"/>
      <c r="BFT29" s="60"/>
      <c r="BFU29" s="60"/>
      <c r="BFV29" s="60"/>
      <c r="BFW29" s="61"/>
      <c r="BFX29" s="60"/>
      <c r="BFY29" s="60"/>
      <c r="BFZ29" s="60"/>
      <c r="BGA29" s="61"/>
      <c r="BGB29" s="55"/>
      <c r="BGC29" s="56"/>
      <c r="BGD29" s="56"/>
      <c r="BGE29" s="56"/>
      <c r="BGF29" s="56"/>
      <c r="BGG29" s="56"/>
      <c r="BGI29" s="55"/>
      <c r="BGJ29" s="60"/>
      <c r="BGK29" s="60"/>
      <c r="BGL29" s="60"/>
      <c r="BGM29" s="60"/>
      <c r="BGN29" s="61"/>
      <c r="BGO29" s="60"/>
      <c r="BGP29" s="60"/>
      <c r="BGQ29" s="60"/>
      <c r="BGR29" s="61"/>
      <c r="BGS29" s="55"/>
      <c r="BGT29" s="56"/>
      <c r="BGU29" s="56"/>
      <c r="BGV29" s="56"/>
      <c r="BGW29" s="56"/>
      <c r="BGX29" s="56"/>
      <c r="BGZ29" s="55"/>
      <c r="BHA29" s="60"/>
      <c r="BHB29" s="60"/>
      <c r="BHC29" s="60"/>
      <c r="BHD29" s="60"/>
      <c r="BHE29" s="61"/>
      <c r="BHF29" s="60"/>
      <c r="BHG29" s="60"/>
      <c r="BHH29" s="60"/>
      <c r="BHI29" s="61"/>
      <c r="BHJ29" s="55"/>
      <c r="BHK29" s="56"/>
      <c r="BHL29" s="56"/>
      <c r="BHM29" s="56"/>
      <c r="BHN29" s="56"/>
      <c r="BHO29" s="56"/>
      <c r="BHQ29" s="55"/>
      <c r="BHR29" s="60"/>
      <c r="BHS29" s="60"/>
      <c r="BHT29" s="60"/>
      <c r="BHU29" s="60"/>
      <c r="BHV29" s="61"/>
      <c r="BHW29" s="60"/>
      <c r="BHX29" s="60"/>
      <c r="BHY29" s="60"/>
      <c r="BHZ29" s="61"/>
      <c r="BIA29" s="55"/>
      <c r="BIB29" s="56"/>
      <c r="BIC29" s="56"/>
      <c r="BID29" s="56"/>
      <c r="BIE29" s="56"/>
      <c r="BIF29" s="56"/>
      <c r="BIH29" s="55"/>
      <c r="BII29" s="60"/>
      <c r="BIJ29" s="60"/>
      <c r="BIK29" s="60"/>
      <c r="BIL29" s="60"/>
      <c r="BIM29" s="61"/>
      <c r="BIN29" s="60"/>
      <c r="BIO29" s="60"/>
      <c r="BIP29" s="60"/>
      <c r="BIQ29" s="61"/>
      <c r="BIR29" s="55"/>
      <c r="BIS29" s="56"/>
      <c r="BIT29" s="56"/>
      <c r="BIU29" s="56"/>
      <c r="BIV29" s="56"/>
      <c r="BIW29" s="56"/>
      <c r="BIY29" s="55"/>
      <c r="BIZ29" s="60"/>
      <c r="BJA29" s="60"/>
      <c r="BJB29" s="60"/>
      <c r="BJC29" s="60"/>
      <c r="BJD29" s="61"/>
      <c r="BJE29" s="60"/>
      <c r="BJF29" s="60"/>
      <c r="BJG29" s="60"/>
      <c r="BJH29" s="61"/>
      <c r="BJI29" s="55"/>
      <c r="BJJ29" s="56"/>
      <c r="BJK29" s="56"/>
      <c r="BJL29" s="56"/>
      <c r="BJM29" s="56"/>
      <c r="BJN29" s="56"/>
      <c r="BJP29" s="55"/>
      <c r="BJQ29" s="60"/>
      <c r="BJR29" s="60"/>
      <c r="BJS29" s="60"/>
      <c r="BJT29" s="60"/>
      <c r="BJU29" s="61"/>
      <c r="BJV29" s="60"/>
      <c r="BJW29" s="60"/>
      <c r="BJX29" s="60"/>
      <c r="BJY29" s="61"/>
      <c r="BJZ29" s="55"/>
      <c r="BKA29" s="56"/>
      <c r="BKB29" s="56"/>
      <c r="BKC29" s="56"/>
      <c r="BKD29" s="56"/>
      <c r="BKE29" s="56"/>
      <c r="BKG29" s="55"/>
      <c r="BKH29" s="60"/>
      <c r="BKI29" s="60"/>
      <c r="BKJ29" s="60"/>
      <c r="BKK29" s="60"/>
      <c r="BKL29" s="61"/>
      <c r="BKM29" s="60"/>
      <c r="BKN29" s="60"/>
      <c r="BKO29" s="60"/>
      <c r="BKP29" s="61"/>
      <c r="BKQ29" s="55"/>
      <c r="BKR29" s="56"/>
      <c r="BKS29" s="56"/>
      <c r="BKT29" s="56"/>
      <c r="BKU29" s="56"/>
      <c r="BKV29" s="56"/>
      <c r="BKX29" s="55"/>
      <c r="BKY29" s="60"/>
      <c r="BKZ29" s="60"/>
      <c r="BLA29" s="60"/>
      <c r="BLB29" s="60"/>
      <c r="BLC29" s="61"/>
      <c r="BLD29" s="60"/>
      <c r="BLE29" s="60"/>
      <c r="BLF29" s="60"/>
      <c r="BLG29" s="61"/>
      <c r="BLH29" s="55"/>
      <c r="BLI29" s="56"/>
      <c r="BLJ29" s="56"/>
      <c r="BLK29" s="56"/>
      <c r="BLL29" s="56"/>
      <c r="BLM29" s="56"/>
      <c r="BLO29" s="55"/>
      <c r="BLP29" s="60"/>
      <c r="BLQ29" s="60"/>
      <c r="BLR29" s="60"/>
      <c r="BLS29" s="60"/>
      <c r="BLT29" s="61"/>
      <c r="BLU29" s="60"/>
      <c r="BLV29" s="60"/>
      <c r="BLW29" s="60"/>
      <c r="BLX29" s="61"/>
      <c r="BLY29" s="55"/>
      <c r="BLZ29" s="56"/>
      <c r="BMA29" s="56"/>
      <c r="BMB29" s="56"/>
      <c r="BMC29" s="56"/>
      <c r="BMD29" s="56"/>
      <c r="BMF29" s="55"/>
      <c r="BMG29" s="60"/>
      <c r="BMH29" s="60"/>
      <c r="BMI29" s="60"/>
      <c r="BMJ29" s="60"/>
      <c r="BMK29" s="61"/>
      <c r="BML29" s="60"/>
      <c r="BMM29" s="60"/>
      <c r="BMN29" s="60"/>
      <c r="BMO29" s="61"/>
      <c r="BMP29" s="55"/>
      <c r="BMQ29" s="56"/>
      <c r="BMR29" s="56"/>
      <c r="BMS29" s="56"/>
      <c r="BMT29" s="56"/>
      <c r="BMU29" s="56"/>
      <c r="BMW29" s="55"/>
      <c r="BMX29" s="60"/>
      <c r="BMY29" s="60"/>
      <c r="BMZ29" s="60"/>
      <c r="BNA29" s="60"/>
      <c r="BNB29" s="61"/>
      <c r="BNC29" s="60"/>
      <c r="BND29" s="60"/>
      <c r="BNE29" s="60"/>
      <c r="BNF29" s="61"/>
      <c r="BNG29" s="55"/>
      <c r="BNH29" s="56"/>
      <c r="BNI29" s="56"/>
      <c r="BNJ29" s="56"/>
      <c r="BNK29" s="56"/>
      <c r="BNL29" s="56"/>
      <c r="BNN29" s="55"/>
      <c r="BNO29" s="60"/>
      <c r="BNP29" s="60"/>
      <c r="BNQ29" s="60"/>
      <c r="BNR29" s="60"/>
      <c r="BNS29" s="61"/>
      <c r="BNT29" s="60"/>
      <c r="BNU29" s="60"/>
      <c r="BNV29" s="60"/>
      <c r="BNW29" s="61"/>
      <c r="BNX29" s="55"/>
      <c r="BNY29" s="56"/>
      <c r="BNZ29" s="56"/>
      <c r="BOA29" s="56"/>
      <c r="BOB29" s="56"/>
      <c r="BOC29" s="56"/>
      <c r="BOE29" s="55"/>
      <c r="BOF29" s="60"/>
      <c r="BOG29" s="60"/>
      <c r="BOH29" s="60"/>
      <c r="BOI29" s="60"/>
      <c r="BOJ29" s="61"/>
      <c r="BOK29" s="60"/>
      <c r="BOL29" s="60"/>
      <c r="BOM29" s="60"/>
      <c r="BON29" s="61"/>
      <c r="BOO29" s="55"/>
      <c r="BOP29" s="56"/>
      <c r="BOQ29" s="56"/>
      <c r="BOR29" s="56"/>
      <c r="BOS29" s="56"/>
      <c r="BOT29" s="56"/>
      <c r="BOV29" s="55"/>
      <c r="BOW29" s="60"/>
      <c r="BOX29" s="60"/>
      <c r="BOY29" s="60"/>
      <c r="BOZ29" s="60"/>
      <c r="BPA29" s="61"/>
      <c r="BPB29" s="60"/>
      <c r="BPC29" s="60"/>
      <c r="BPD29" s="60"/>
      <c r="BPE29" s="61"/>
      <c r="BPF29" s="55"/>
      <c r="BPG29" s="56"/>
      <c r="BPH29" s="56"/>
      <c r="BPI29" s="56"/>
      <c r="BPJ29" s="56"/>
      <c r="BPK29" s="56"/>
      <c r="BPM29" s="55"/>
      <c r="BPN29" s="60"/>
      <c r="BPO29" s="60"/>
      <c r="BPP29" s="60"/>
      <c r="BPQ29" s="60"/>
      <c r="BPR29" s="61"/>
      <c r="BPS29" s="60"/>
      <c r="BPT29" s="60"/>
      <c r="BPU29" s="60"/>
      <c r="BPV29" s="61"/>
      <c r="BPW29" s="55"/>
      <c r="BPX29" s="56"/>
      <c r="BPY29" s="56"/>
      <c r="BPZ29" s="56"/>
      <c r="BQA29" s="56"/>
      <c r="BQB29" s="56"/>
      <c r="BQD29" s="55"/>
      <c r="BQE29" s="60"/>
      <c r="BQF29" s="60"/>
      <c r="BQG29" s="60"/>
      <c r="BQH29" s="60"/>
      <c r="BQI29" s="61"/>
      <c r="BQJ29" s="60"/>
      <c r="BQK29" s="60"/>
      <c r="BQL29" s="60"/>
      <c r="BQM29" s="61"/>
      <c r="BQN29" s="55"/>
      <c r="BQO29" s="56"/>
      <c r="BQP29" s="56"/>
      <c r="BQQ29" s="56"/>
      <c r="BQR29" s="56"/>
      <c r="BQS29" s="56"/>
      <c r="BQU29" s="55"/>
      <c r="BQV29" s="60"/>
      <c r="BQW29" s="60"/>
      <c r="BQX29" s="60"/>
      <c r="BQY29" s="60"/>
      <c r="BQZ29" s="61"/>
      <c r="BRA29" s="60"/>
      <c r="BRB29" s="60"/>
      <c r="BRC29" s="60"/>
      <c r="BRD29" s="61"/>
      <c r="BRE29" s="55"/>
      <c r="BRF29" s="56"/>
      <c r="BRG29" s="56"/>
      <c r="BRH29" s="56"/>
      <c r="BRI29" s="56"/>
      <c r="BRJ29" s="56"/>
      <c r="BRL29" s="55"/>
      <c r="BRM29" s="60"/>
      <c r="BRN29" s="60"/>
      <c r="BRO29" s="60"/>
      <c r="BRP29" s="60"/>
      <c r="BRQ29" s="61"/>
      <c r="BRR29" s="60"/>
      <c r="BRS29" s="60"/>
      <c r="BRT29" s="60"/>
      <c r="BRU29" s="61"/>
      <c r="BRV29" s="55"/>
      <c r="BRW29" s="56"/>
      <c r="BRX29" s="56"/>
      <c r="BRY29" s="56"/>
      <c r="BRZ29" s="56"/>
      <c r="BSA29" s="56"/>
      <c r="BSC29" s="55"/>
      <c r="BSD29" s="60"/>
      <c r="BSE29" s="60"/>
      <c r="BSF29" s="60"/>
      <c r="BSG29" s="60"/>
      <c r="BSH29" s="61"/>
      <c r="BSI29" s="60"/>
      <c r="BSJ29" s="60"/>
      <c r="BSK29" s="60"/>
      <c r="BSL29" s="61"/>
      <c r="BSM29" s="55"/>
      <c r="BSN29" s="56"/>
      <c r="BSO29" s="56"/>
      <c r="BSP29" s="56"/>
      <c r="BSQ29" s="56"/>
      <c r="BSR29" s="56"/>
      <c r="BST29" s="55"/>
      <c r="BSU29" s="60"/>
      <c r="BSV29" s="60"/>
      <c r="BSW29" s="60"/>
      <c r="BSX29" s="60"/>
      <c r="BSY29" s="61"/>
      <c r="BSZ29" s="60"/>
      <c r="BTA29" s="60"/>
      <c r="BTB29" s="60"/>
      <c r="BTC29" s="61"/>
      <c r="BTD29" s="55"/>
      <c r="BTE29" s="56"/>
      <c r="BTF29" s="56"/>
      <c r="BTG29" s="56"/>
      <c r="BTH29" s="56"/>
      <c r="BTI29" s="56"/>
      <c r="BTK29" s="55"/>
      <c r="BTL29" s="60"/>
      <c r="BTM29" s="60"/>
      <c r="BTN29" s="60"/>
      <c r="BTO29" s="60"/>
      <c r="BTP29" s="61"/>
      <c r="BTQ29" s="60"/>
      <c r="BTR29" s="60"/>
      <c r="BTS29" s="60"/>
      <c r="BTT29" s="61"/>
      <c r="BTU29" s="55"/>
      <c r="BTV29" s="56"/>
      <c r="BTW29" s="56"/>
      <c r="BTX29" s="56"/>
      <c r="BTY29" s="56"/>
      <c r="BTZ29" s="56"/>
      <c r="BUB29" s="55"/>
      <c r="BUC29" s="60"/>
      <c r="BUD29" s="60"/>
      <c r="BUE29" s="60"/>
      <c r="BUF29" s="60"/>
      <c r="BUG29" s="61"/>
      <c r="BUH29" s="60"/>
      <c r="BUI29" s="60"/>
      <c r="BUJ29" s="60"/>
      <c r="BUK29" s="61"/>
      <c r="BUL29" s="55"/>
      <c r="BUM29" s="56"/>
      <c r="BUN29" s="56"/>
      <c r="BUO29" s="56"/>
      <c r="BUP29" s="56"/>
      <c r="BUQ29" s="56"/>
      <c r="BUS29" s="55"/>
      <c r="BUT29" s="60"/>
      <c r="BUU29" s="60"/>
      <c r="BUV29" s="60"/>
      <c r="BUW29" s="60"/>
      <c r="BUX29" s="61"/>
      <c r="BUY29" s="60"/>
      <c r="BUZ29" s="60"/>
      <c r="BVA29" s="60"/>
      <c r="BVB29" s="61"/>
      <c r="BVC29" s="55"/>
      <c r="BVD29" s="56"/>
      <c r="BVE29" s="56"/>
      <c r="BVF29" s="56"/>
      <c r="BVG29" s="56"/>
      <c r="BVH29" s="56"/>
      <c r="BVJ29" s="55"/>
      <c r="BVK29" s="60"/>
      <c r="BVL29" s="60"/>
      <c r="BVM29" s="60"/>
      <c r="BVN29" s="60"/>
      <c r="BVO29" s="61"/>
      <c r="BVP29" s="60"/>
      <c r="BVQ29" s="60"/>
      <c r="BVR29" s="60"/>
      <c r="BVS29" s="61"/>
      <c r="BVT29" s="55"/>
      <c r="BVU29" s="56"/>
      <c r="BVV29" s="56"/>
      <c r="BVW29" s="56"/>
      <c r="BVX29" s="56"/>
      <c r="BVY29" s="56"/>
      <c r="BWA29" s="55"/>
      <c r="BWB29" s="60"/>
      <c r="BWC29" s="60"/>
      <c r="BWD29" s="60"/>
      <c r="BWE29" s="60"/>
      <c r="BWF29" s="61"/>
      <c r="BWG29" s="60"/>
      <c r="BWH29" s="60"/>
      <c r="BWI29" s="60"/>
      <c r="BWJ29" s="61"/>
      <c r="BWK29" s="55"/>
      <c r="BWL29" s="56"/>
      <c r="BWM29" s="56"/>
      <c r="BWN29" s="56"/>
      <c r="BWO29" s="56"/>
      <c r="BWP29" s="56"/>
      <c r="BWR29" s="55"/>
      <c r="BWS29" s="60"/>
      <c r="BWT29" s="60"/>
      <c r="BWU29" s="60"/>
      <c r="BWV29" s="60"/>
      <c r="BWW29" s="61"/>
      <c r="BWX29" s="60"/>
      <c r="BWY29" s="60"/>
      <c r="BWZ29" s="60"/>
      <c r="BXA29" s="61"/>
      <c r="BXB29" s="55"/>
      <c r="BXC29" s="56"/>
      <c r="BXD29" s="56"/>
      <c r="BXE29" s="56"/>
      <c r="BXF29" s="56"/>
      <c r="BXG29" s="56"/>
      <c r="BXI29" s="55"/>
      <c r="BXJ29" s="60"/>
      <c r="BXK29" s="60"/>
      <c r="BXL29" s="60"/>
      <c r="BXM29" s="60"/>
      <c r="BXN29" s="61"/>
      <c r="BXO29" s="60"/>
      <c r="BXP29" s="60"/>
      <c r="BXQ29" s="60"/>
      <c r="BXR29" s="61"/>
      <c r="BXS29" s="55"/>
      <c r="BXT29" s="56"/>
      <c r="BXU29" s="56"/>
      <c r="BXV29" s="56"/>
      <c r="BXW29" s="56"/>
      <c r="BXX29" s="56"/>
      <c r="BXZ29" s="55"/>
      <c r="BYA29" s="60"/>
      <c r="BYB29" s="60"/>
      <c r="BYC29" s="60"/>
      <c r="BYD29" s="60"/>
      <c r="BYE29" s="61"/>
      <c r="BYF29" s="60"/>
      <c r="BYG29" s="60"/>
      <c r="BYH29" s="60"/>
      <c r="BYI29" s="61"/>
      <c r="BYJ29" s="55"/>
      <c r="BYK29" s="56"/>
      <c r="BYL29" s="56"/>
      <c r="BYM29" s="56"/>
      <c r="BYN29" s="56"/>
      <c r="BYO29" s="56"/>
      <c r="BYQ29" s="55"/>
      <c r="BYR29" s="60"/>
      <c r="BYS29" s="60"/>
      <c r="BYT29" s="60"/>
      <c r="BYU29" s="60"/>
      <c r="BYV29" s="61"/>
      <c r="BYW29" s="60"/>
      <c r="BYX29" s="60"/>
      <c r="BYY29" s="60"/>
      <c r="BYZ29" s="61"/>
      <c r="BZA29" s="55"/>
      <c r="BZB29" s="56"/>
      <c r="BZC29" s="56"/>
      <c r="BZD29" s="56"/>
      <c r="BZE29" s="56"/>
      <c r="BZF29" s="56"/>
      <c r="BZH29" s="55"/>
      <c r="BZI29" s="60"/>
      <c r="BZJ29" s="60"/>
      <c r="BZK29" s="60"/>
      <c r="BZL29" s="60"/>
      <c r="BZM29" s="61"/>
      <c r="BZN29" s="60"/>
      <c r="BZO29" s="60"/>
      <c r="BZP29" s="60"/>
      <c r="BZQ29" s="61"/>
      <c r="BZR29" s="55"/>
      <c r="BZS29" s="56"/>
      <c r="BZT29" s="56"/>
      <c r="BZU29" s="56"/>
      <c r="BZV29" s="56"/>
      <c r="BZW29" s="56"/>
      <c r="BZY29" s="55"/>
      <c r="BZZ29" s="60"/>
      <c r="CAA29" s="60"/>
      <c r="CAB29" s="60"/>
      <c r="CAC29" s="60"/>
      <c r="CAD29" s="61"/>
      <c r="CAE29" s="60"/>
      <c r="CAF29" s="60"/>
      <c r="CAG29" s="60"/>
      <c r="CAH29" s="61"/>
      <c r="CAI29" s="55"/>
      <c r="CAJ29" s="56"/>
      <c r="CAK29" s="56"/>
      <c r="CAL29" s="56"/>
      <c r="CAM29" s="56"/>
      <c r="CAN29" s="56"/>
      <c r="CAP29" s="55"/>
      <c r="CAQ29" s="60"/>
      <c r="CAR29" s="60"/>
      <c r="CAS29" s="60"/>
      <c r="CAT29" s="60"/>
      <c r="CAU29" s="61"/>
      <c r="CAV29" s="60"/>
      <c r="CAW29" s="60"/>
      <c r="CAX29" s="60"/>
      <c r="CAY29" s="61"/>
      <c r="CAZ29" s="55"/>
      <c r="CBA29" s="56"/>
      <c r="CBB29" s="56"/>
      <c r="CBC29" s="56"/>
      <c r="CBD29" s="56"/>
      <c r="CBE29" s="56"/>
      <c r="CBG29" s="55"/>
      <c r="CBH29" s="60"/>
      <c r="CBI29" s="60"/>
      <c r="CBJ29" s="60"/>
      <c r="CBK29" s="60"/>
      <c r="CBL29" s="61"/>
      <c r="CBM29" s="60"/>
      <c r="CBN29" s="60"/>
      <c r="CBO29" s="60"/>
      <c r="CBP29" s="61"/>
      <c r="CBQ29" s="55"/>
      <c r="CBR29" s="56"/>
      <c r="CBS29" s="56"/>
      <c r="CBT29" s="56"/>
      <c r="CBU29" s="56"/>
      <c r="CBV29" s="56"/>
      <c r="CBX29" s="55"/>
      <c r="CBY29" s="60"/>
      <c r="CBZ29" s="60"/>
      <c r="CCA29" s="60"/>
      <c r="CCB29" s="60"/>
      <c r="CCC29" s="61"/>
      <c r="CCD29" s="60"/>
      <c r="CCE29" s="60"/>
      <c r="CCF29" s="60"/>
      <c r="CCG29" s="61"/>
      <c r="CCH29" s="55"/>
      <c r="CCI29" s="56"/>
      <c r="CCJ29" s="56"/>
      <c r="CCK29" s="56"/>
      <c r="CCL29" s="56"/>
      <c r="CCM29" s="56"/>
      <c r="CCO29" s="55"/>
      <c r="CCP29" s="60"/>
      <c r="CCQ29" s="60"/>
      <c r="CCR29" s="60"/>
      <c r="CCS29" s="60"/>
      <c r="CCT29" s="61"/>
      <c r="CCU29" s="60"/>
      <c r="CCV29" s="60"/>
      <c r="CCW29" s="60"/>
      <c r="CCX29" s="61"/>
      <c r="CCY29" s="55"/>
      <c r="CCZ29" s="56"/>
      <c r="CDA29" s="56"/>
      <c r="CDB29" s="56"/>
      <c r="CDC29" s="56"/>
      <c r="CDD29" s="56"/>
      <c r="CDF29" s="55"/>
      <c r="CDG29" s="60"/>
      <c r="CDH29" s="60"/>
      <c r="CDI29" s="60"/>
      <c r="CDJ29" s="60"/>
      <c r="CDK29" s="61"/>
      <c r="CDL29" s="60"/>
      <c r="CDM29" s="60"/>
      <c r="CDN29" s="60"/>
      <c r="CDO29" s="61"/>
      <c r="CDP29" s="55"/>
      <c r="CDQ29" s="56"/>
      <c r="CDR29" s="56"/>
      <c r="CDS29" s="56"/>
      <c r="CDT29" s="56"/>
      <c r="CDU29" s="56"/>
      <c r="CDW29" s="55"/>
      <c r="CDX29" s="60"/>
      <c r="CDY29" s="60"/>
      <c r="CDZ29" s="60"/>
      <c r="CEA29" s="60"/>
      <c r="CEB29" s="61"/>
      <c r="CEC29" s="60"/>
      <c r="CED29" s="60"/>
      <c r="CEE29" s="60"/>
      <c r="CEF29" s="61"/>
      <c r="CEG29" s="55"/>
      <c r="CEH29" s="56"/>
      <c r="CEI29" s="56"/>
      <c r="CEJ29" s="56"/>
      <c r="CEK29" s="56"/>
      <c r="CEL29" s="56"/>
      <c r="CEN29" s="55"/>
      <c r="CEO29" s="60"/>
      <c r="CEP29" s="60"/>
      <c r="CEQ29" s="60"/>
      <c r="CER29" s="60"/>
      <c r="CES29" s="61"/>
      <c r="CET29" s="60"/>
      <c r="CEU29" s="60"/>
      <c r="CEV29" s="60"/>
      <c r="CEW29" s="61"/>
      <c r="CEX29" s="55"/>
      <c r="CEY29" s="56"/>
      <c r="CEZ29" s="56"/>
      <c r="CFA29" s="56"/>
      <c r="CFB29" s="56"/>
      <c r="CFC29" s="56"/>
      <c r="CFE29" s="55"/>
      <c r="CFF29" s="60"/>
      <c r="CFG29" s="60"/>
      <c r="CFH29" s="60"/>
      <c r="CFI29" s="60"/>
      <c r="CFJ29" s="61"/>
      <c r="CFK29" s="60"/>
      <c r="CFL29" s="60"/>
      <c r="CFM29" s="60"/>
      <c r="CFN29" s="61"/>
      <c r="CFO29" s="55"/>
      <c r="CFP29" s="56"/>
      <c r="CFQ29" s="56"/>
      <c r="CFR29" s="56"/>
      <c r="CFS29" s="56"/>
      <c r="CFT29" s="56"/>
      <c r="CFV29" s="55"/>
      <c r="CFW29" s="60"/>
      <c r="CFX29" s="60"/>
      <c r="CFY29" s="60"/>
      <c r="CFZ29" s="60"/>
      <c r="CGA29" s="61"/>
      <c r="CGB29" s="60"/>
      <c r="CGC29" s="60"/>
      <c r="CGD29" s="60"/>
      <c r="CGE29" s="61"/>
      <c r="CGF29" s="55"/>
      <c r="CGG29" s="56"/>
      <c r="CGH29" s="56"/>
      <c r="CGI29" s="56"/>
      <c r="CGJ29" s="56"/>
      <c r="CGK29" s="56"/>
      <c r="CGM29" s="55"/>
      <c r="CGN29" s="60"/>
      <c r="CGO29" s="60"/>
      <c r="CGP29" s="60"/>
      <c r="CGQ29" s="60"/>
      <c r="CGR29" s="61"/>
      <c r="CGS29" s="60"/>
      <c r="CGT29" s="60"/>
      <c r="CGU29" s="60"/>
      <c r="CGV29" s="61"/>
      <c r="CGW29" s="55"/>
      <c r="CGX29" s="56"/>
      <c r="CGY29" s="56"/>
      <c r="CGZ29" s="56"/>
      <c r="CHA29" s="56"/>
      <c r="CHB29" s="56"/>
      <c r="CHD29" s="55"/>
      <c r="CHE29" s="60"/>
      <c r="CHF29" s="60"/>
      <c r="CHG29" s="60"/>
      <c r="CHH29" s="60"/>
      <c r="CHI29" s="61"/>
      <c r="CHJ29" s="60"/>
      <c r="CHK29" s="60"/>
      <c r="CHL29" s="60"/>
      <c r="CHM29" s="61"/>
      <c r="CHN29" s="55"/>
      <c r="CHO29" s="56"/>
      <c r="CHP29" s="56"/>
      <c r="CHQ29" s="56"/>
      <c r="CHR29" s="56"/>
      <c r="CHS29" s="56"/>
      <c r="CHU29" s="55"/>
      <c r="CHV29" s="60"/>
      <c r="CHW29" s="60"/>
      <c r="CHX29" s="60"/>
      <c r="CHY29" s="60"/>
      <c r="CHZ29" s="61"/>
      <c r="CIA29" s="60"/>
      <c r="CIB29" s="60"/>
      <c r="CIC29" s="60"/>
      <c r="CID29" s="61"/>
      <c r="CIE29" s="55"/>
      <c r="CIF29" s="56"/>
      <c r="CIG29" s="56"/>
      <c r="CIH29" s="56"/>
      <c r="CII29" s="56"/>
      <c r="CIJ29" s="56"/>
      <c r="CIL29" s="55"/>
      <c r="CIM29" s="60"/>
      <c r="CIN29" s="60"/>
      <c r="CIO29" s="60"/>
      <c r="CIP29" s="60"/>
      <c r="CIQ29" s="61"/>
      <c r="CIR29" s="60"/>
      <c r="CIS29" s="60"/>
      <c r="CIT29" s="60"/>
      <c r="CIU29" s="61"/>
      <c r="CIV29" s="55"/>
      <c r="CIW29" s="56"/>
      <c r="CIX29" s="56"/>
      <c r="CIY29" s="56"/>
      <c r="CIZ29" s="56"/>
      <c r="CJA29" s="56"/>
      <c r="CJC29" s="55"/>
      <c r="CJD29" s="60"/>
      <c r="CJE29" s="60"/>
      <c r="CJF29" s="60"/>
      <c r="CJG29" s="60"/>
      <c r="CJH29" s="61"/>
      <c r="CJI29" s="60"/>
      <c r="CJJ29" s="60"/>
      <c r="CJK29" s="60"/>
      <c r="CJL29" s="61"/>
      <c r="CJM29" s="55"/>
      <c r="CJN29" s="56"/>
      <c r="CJO29" s="56"/>
      <c r="CJP29" s="56"/>
      <c r="CJQ29" s="56"/>
      <c r="CJR29" s="56"/>
      <c r="CJT29" s="55"/>
      <c r="CJU29" s="60"/>
      <c r="CJV29" s="60"/>
      <c r="CJW29" s="60"/>
      <c r="CJX29" s="60"/>
      <c r="CJY29" s="61"/>
      <c r="CJZ29" s="60"/>
      <c r="CKA29" s="60"/>
      <c r="CKB29" s="60"/>
      <c r="CKC29" s="61"/>
      <c r="CKD29" s="55"/>
      <c r="CKE29" s="56"/>
      <c r="CKF29" s="56"/>
      <c r="CKG29" s="56"/>
      <c r="CKH29" s="56"/>
      <c r="CKI29" s="56"/>
      <c r="CKK29" s="55"/>
      <c r="CKL29" s="60"/>
      <c r="CKM29" s="60"/>
      <c r="CKN29" s="60"/>
      <c r="CKO29" s="60"/>
      <c r="CKP29" s="61"/>
      <c r="CKQ29" s="60"/>
      <c r="CKR29" s="60"/>
      <c r="CKS29" s="60"/>
      <c r="CKT29" s="61"/>
      <c r="CKU29" s="55"/>
      <c r="CKV29" s="56"/>
      <c r="CKW29" s="56"/>
      <c r="CKX29" s="56"/>
      <c r="CKY29" s="56"/>
      <c r="CKZ29" s="56"/>
      <c r="CLB29" s="55"/>
      <c r="CLC29" s="60"/>
      <c r="CLD29" s="60"/>
      <c r="CLE29" s="60"/>
      <c r="CLF29" s="60"/>
      <c r="CLG29" s="61"/>
      <c r="CLH29" s="60"/>
      <c r="CLI29" s="60"/>
      <c r="CLJ29" s="60"/>
      <c r="CLK29" s="61"/>
      <c r="CLL29" s="55"/>
      <c r="CLM29" s="56"/>
      <c r="CLN29" s="56"/>
      <c r="CLO29" s="56"/>
      <c r="CLP29" s="56"/>
      <c r="CLQ29" s="56"/>
      <c r="CLS29" s="55"/>
      <c r="CLT29" s="60"/>
      <c r="CLU29" s="60"/>
      <c r="CLV29" s="60"/>
      <c r="CLW29" s="60"/>
      <c r="CLX29" s="61"/>
      <c r="CLY29" s="60"/>
      <c r="CLZ29" s="60"/>
      <c r="CMA29" s="60"/>
      <c r="CMB29" s="61"/>
      <c r="CMC29" s="55"/>
      <c r="CMD29" s="56"/>
      <c r="CME29" s="56"/>
      <c r="CMF29" s="56"/>
      <c r="CMG29" s="56"/>
      <c r="CMH29" s="56"/>
      <c r="CMJ29" s="55"/>
      <c r="CMK29" s="60"/>
      <c r="CML29" s="60"/>
      <c r="CMM29" s="60"/>
      <c r="CMN29" s="60"/>
      <c r="CMO29" s="61"/>
      <c r="CMP29" s="60"/>
      <c r="CMQ29" s="60"/>
      <c r="CMR29" s="60"/>
      <c r="CMS29" s="61"/>
      <c r="CMT29" s="55"/>
      <c r="CMU29" s="56"/>
      <c r="CMV29" s="56"/>
      <c r="CMW29" s="56"/>
      <c r="CMX29" s="56"/>
      <c r="CMY29" s="56"/>
      <c r="CNA29" s="55"/>
      <c r="CNB29" s="60"/>
      <c r="CNC29" s="60"/>
      <c r="CND29" s="60"/>
      <c r="CNE29" s="60"/>
      <c r="CNF29" s="61"/>
      <c r="CNG29" s="60"/>
      <c r="CNH29" s="60"/>
      <c r="CNI29" s="60"/>
      <c r="CNJ29" s="61"/>
      <c r="CNK29" s="55"/>
      <c r="CNL29" s="56"/>
      <c r="CNM29" s="56"/>
      <c r="CNN29" s="56"/>
      <c r="CNO29" s="56"/>
      <c r="CNP29" s="56"/>
      <c r="CNR29" s="55"/>
      <c r="CNS29" s="60"/>
      <c r="CNT29" s="60"/>
      <c r="CNU29" s="60"/>
      <c r="CNV29" s="60"/>
      <c r="CNW29" s="61"/>
      <c r="CNX29" s="60"/>
      <c r="CNY29" s="60"/>
      <c r="CNZ29" s="60"/>
      <c r="COA29" s="61"/>
      <c r="COB29" s="55"/>
      <c r="COC29" s="56"/>
      <c r="COD29" s="56"/>
      <c r="COE29" s="56"/>
      <c r="COF29" s="56"/>
      <c r="COG29" s="56"/>
      <c r="COI29" s="55"/>
      <c r="COJ29" s="60"/>
      <c r="COK29" s="60"/>
      <c r="COL29" s="60"/>
      <c r="COM29" s="60"/>
      <c r="CON29" s="61"/>
      <c r="COO29" s="60"/>
      <c r="COP29" s="60"/>
      <c r="COQ29" s="60"/>
      <c r="COR29" s="61"/>
      <c r="COS29" s="55"/>
      <c r="COT29" s="56"/>
      <c r="COU29" s="56"/>
      <c r="COV29" s="56"/>
      <c r="COW29" s="56"/>
      <c r="COX29" s="56"/>
      <c r="COZ29" s="55"/>
      <c r="CPA29" s="60"/>
      <c r="CPB29" s="60"/>
      <c r="CPC29" s="60"/>
      <c r="CPD29" s="60"/>
      <c r="CPE29" s="61"/>
      <c r="CPF29" s="60"/>
      <c r="CPG29" s="60"/>
      <c r="CPH29" s="60"/>
      <c r="CPI29" s="61"/>
      <c r="CPJ29" s="55"/>
      <c r="CPK29" s="56"/>
      <c r="CPL29" s="56"/>
      <c r="CPM29" s="56"/>
      <c r="CPN29" s="56"/>
      <c r="CPO29" s="56"/>
      <c r="CPQ29" s="55"/>
      <c r="CPR29" s="60"/>
      <c r="CPS29" s="60"/>
      <c r="CPT29" s="60"/>
      <c r="CPU29" s="60"/>
      <c r="CPV29" s="61"/>
      <c r="CPW29" s="60"/>
      <c r="CPX29" s="60"/>
      <c r="CPY29" s="60"/>
      <c r="CPZ29" s="61"/>
      <c r="CQA29" s="55"/>
      <c r="CQB29" s="56"/>
      <c r="CQC29" s="56"/>
      <c r="CQD29" s="56"/>
      <c r="CQE29" s="56"/>
      <c r="CQF29" s="56"/>
      <c r="CQH29" s="55"/>
      <c r="CQI29" s="60"/>
      <c r="CQJ29" s="60"/>
      <c r="CQK29" s="60"/>
      <c r="CQL29" s="60"/>
      <c r="CQM29" s="61"/>
      <c r="CQN29" s="60"/>
      <c r="CQO29" s="60"/>
      <c r="CQP29" s="60"/>
      <c r="CQQ29" s="61"/>
      <c r="CQR29" s="55"/>
      <c r="CQS29" s="56"/>
      <c r="CQT29" s="56"/>
      <c r="CQU29" s="56"/>
      <c r="CQV29" s="56"/>
      <c r="CQW29" s="56"/>
      <c r="CQY29" s="55"/>
      <c r="CQZ29" s="60"/>
      <c r="CRA29" s="60"/>
      <c r="CRB29" s="60"/>
      <c r="CRC29" s="60"/>
      <c r="CRD29" s="61"/>
      <c r="CRE29" s="60"/>
      <c r="CRF29" s="60"/>
      <c r="CRG29" s="60"/>
      <c r="CRH29" s="61"/>
      <c r="CRI29" s="55"/>
      <c r="CRJ29" s="56"/>
      <c r="CRK29" s="56"/>
      <c r="CRL29" s="56"/>
      <c r="CRM29" s="56"/>
      <c r="CRN29" s="56"/>
      <c r="CRP29" s="55"/>
      <c r="CRQ29" s="60"/>
      <c r="CRR29" s="60"/>
      <c r="CRS29" s="60"/>
      <c r="CRT29" s="60"/>
      <c r="CRU29" s="61"/>
      <c r="CRV29" s="60"/>
      <c r="CRW29" s="60"/>
      <c r="CRX29" s="60"/>
      <c r="CRY29" s="61"/>
      <c r="CRZ29" s="55"/>
      <c r="CSA29" s="56"/>
      <c r="CSB29" s="56"/>
      <c r="CSC29" s="56"/>
      <c r="CSD29" s="56"/>
      <c r="CSE29" s="56"/>
      <c r="CSG29" s="55"/>
      <c r="CSH29" s="60"/>
      <c r="CSI29" s="60"/>
      <c r="CSJ29" s="60"/>
      <c r="CSK29" s="60"/>
      <c r="CSL29" s="61"/>
      <c r="CSM29" s="60"/>
      <c r="CSN29" s="60"/>
      <c r="CSO29" s="60"/>
      <c r="CSP29" s="61"/>
      <c r="CSQ29" s="55"/>
      <c r="CSR29" s="56"/>
      <c r="CSS29" s="56"/>
      <c r="CST29" s="56"/>
      <c r="CSU29" s="56"/>
      <c r="CSV29" s="56"/>
      <c r="CSX29" s="55"/>
      <c r="CSY29" s="60"/>
      <c r="CSZ29" s="60"/>
      <c r="CTA29" s="60"/>
      <c r="CTB29" s="60"/>
      <c r="CTC29" s="61"/>
      <c r="CTD29" s="60"/>
      <c r="CTE29" s="60"/>
      <c r="CTF29" s="60"/>
      <c r="CTG29" s="61"/>
      <c r="CTH29" s="55"/>
      <c r="CTI29" s="56"/>
      <c r="CTJ29" s="56"/>
      <c r="CTK29" s="56"/>
      <c r="CTL29" s="56"/>
      <c r="CTM29" s="56"/>
      <c r="CTO29" s="55"/>
      <c r="CTP29" s="60"/>
      <c r="CTQ29" s="60"/>
      <c r="CTR29" s="60"/>
      <c r="CTS29" s="60"/>
      <c r="CTT29" s="61"/>
      <c r="CTU29" s="60"/>
      <c r="CTV29" s="60"/>
      <c r="CTW29" s="60"/>
      <c r="CTX29" s="61"/>
      <c r="CTY29" s="55"/>
      <c r="CTZ29" s="56"/>
      <c r="CUA29" s="56"/>
      <c r="CUB29" s="56"/>
      <c r="CUC29" s="56"/>
      <c r="CUD29" s="56"/>
      <c r="CUF29" s="55"/>
      <c r="CUG29" s="60"/>
      <c r="CUH29" s="60"/>
      <c r="CUI29" s="60"/>
      <c r="CUJ29" s="60"/>
      <c r="CUK29" s="61"/>
      <c r="CUL29" s="60"/>
      <c r="CUM29" s="60"/>
      <c r="CUN29" s="60"/>
      <c r="CUO29" s="61"/>
      <c r="CUP29" s="55"/>
      <c r="CUQ29" s="56"/>
      <c r="CUR29" s="56"/>
      <c r="CUS29" s="56"/>
      <c r="CUT29" s="56"/>
      <c r="CUU29" s="56"/>
      <c r="CUW29" s="55"/>
      <c r="CUX29" s="60"/>
      <c r="CUY29" s="60"/>
      <c r="CUZ29" s="60"/>
      <c r="CVA29" s="60"/>
      <c r="CVB29" s="61"/>
      <c r="CVC29" s="60"/>
      <c r="CVD29" s="60"/>
      <c r="CVE29" s="60"/>
      <c r="CVF29" s="61"/>
      <c r="CVG29" s="55"/>
      <c r="CVH29" s="56"/>
      <c r="CVI29" s="56"/>
      <c r="CVJ29" s="56"/>
      <c r="CVK29" s="56"/>
      <c r="CVL29" s="56"/>
      <c r="CVN29" s="55"/>
      <c r="CVO29" s="60"/>
      <c r="CVP29" s="60"/>
      <c r="CVQ29" s="60"/>
      <c r="CVR29" s="60"/>
      <c r="CVS29" s="61"/>
      <c r="CVT29" s="60"/>
      <c r="CVU29" s="60"/>
      <c r="CVV29" s="60"/>
      <c r="CVW29" s="61"/>
      <c r="CVX29" s="55"/>
      <c r="CVY29" s="56"/>
      <c r="CVZ29" s="56"/>
      <c r="CWA29" s="56"/>
      <c r="CWB29" s="56"/>
      <c r="CWC29" s="56"/>
      <c r="CWE29" s="55"/>
      <c r="CWF29" s="60"/>
      <c r="CWG29" s="60"/>
      <c r="CWH29" s="60"/>
      <c r="CWI29" s="60"/>
      <c r="CWJ29" s="61"/>
      <c r="CWK29" s="60"/>
      <c r="CWL29" s="60"/>
      <c r="CWM29" s="60"/>
      <c r="CWN29" s="61"/>
      <c r="CWO29" s="55"/>
      <c r="CWP29" s="56"/>
      <c r="CWQ29" s="56"/>
      <c r="CWR29" s="56"/>
      <c r="CWS29" s="56"/>
      <c r="CWT29" s="56"/>
      <c r="CWV29" s="55"/>
      <c r="CWW29" s="60"/>
      <c r="CWX29" s="60"/>
      <c r="CWY29" s="60"/>
      <c r="CWZ29" s="60"/>
      <c r="CXA29" s="61"/>
      <c r="CXB29" s="60"/>
      <c r="CXC29" s="60"/>
      <c r="CXD29" s="60"/>
      <c r="CXE29" s="61"/>
      <c r="CXF29" s="55"/>
      <c r="CXG29" s="56"/>
      <c r="CXH29" s="56"/>
      <c r="CXI29" s="56"/>
      <c r="CXJ29" s="56"/>
      <c r="CXK29" s="56"/>
      <c r="CXM29" s="55"/>
      <c r="CXN29" s="60"/>
      <c r="CXO29" s="60"/>
      <c r="CXP29" s="60"/>
      <c r="CXQ29" s="60"/>
      <c r="CXR29" s="61"/>
      <c r="CXS29" s="60"/>
      <c r="CXT29" s="60"/>
      <c r="CXU29" s="60"/>
      <c r="CXV29" s="61"/>
      <c r="CXW29" s="55"/>
      <c r="CXX29" s="56"/>
      <c r="CXY29" s="56"/>
      <c r="CXZ29" s="56"/>
      <c r="CYA29" s="56"/>
      <c r="CYB29" s="56"/>
      <c r="CYD29" s="55"/>
      <c r="CYE29" s="60"/>
      <c r="CYF29" s="60"/>
      <c r="CYG29" s="60"/>
      <c r="CYH29" s="60"/>
      <c r="CYI29" s="61"/>
      <c r="CYJ29" s="60"/>
      <c r="CYK29" s="60"/>
      <c r="CYL29" s="60"/>
      <c r="CYM29" s="61"/>
      <c r="CYN29" s="55"/>
      <c r="CYO29" s="56"/>
      <c r="CYP29" s="56"/>
      <c r="CYQ29" s="56"/>
      <c r="CYR29" s="56"/>
      <c r="CYS29" s="56"/>
      <c r="CYU29" s="55"/>
      <c r="CYV29" s="60"/>
      <c r="CYW29" s="60"/>
      <c r="CYX29" s="60"/>
      <c r="CYY29" s="60"/>
      <c r="CYZ29" s="61"/>
      <c r="CZA29" s="60"/>
      <c r="CZB29" s="60"/>
      <c r="CZC29" s="60"/>
      <c r="CZD29" s="61"/>
      <c r="CZE29" s="55"/>
      <c r="CZF29" s="56"/>
      <c r="CZG29" s="56"/>
      <c r="CZH29" s="56"/>
      <c r="CZI29" s="56"/>
      <c r="CZJ29" s="56"/>
      <c r="CZL29" s="55"/>
      <c r="CZM29" s="60"/>
      <c r="CZN29" s="60"/>
      <c r="CZO29" s="60"/>
      <c r="CZP29" s="60"/>
      <c r="CZQ29" s="61"/>
      <c r="CZR29" s="60"/>
      <c r="CZS29" s="60"/>
      <c r="CZT29" s="60"/>
      <c r="CZU29" s="61"/>
      <c r="CZV29" s="55"/>
      <c r="CZW29" s="56"/>
      <c r="CZX29" s="56"/>
      <c r="CZY29" s="56"/>
      <c r="CZZ29" s="56"/>
      <c r="DAA29" s="56"/>
      <c r="DAC29" s="55"/>
      <c r="DAD29" s="60"/>
      <c r="DAE29" s="60"/>
      <c r="DAF29" s="60"/>
      <c r="DAG29" s="60"/>
      <c r="DAH29" s="61"/>
      <c r="DAI29" s="60"/>
      <c r="DAJ29" s="60"/>
      <c r="DAK29" s="60"/>
      <c r="DAL29" s="61"/>
      <c r="DAM29" s="55"/>
      <c r="DAN29" s="56"/>
      <c r="DAO29" s="56"/>
      <c r="DAP29" s="56"/>
      <c r="DAQ29" s="56"/>
      <c r="DAR29" s="56"/>
      <c r="DAT29" s="55"/>
      <c r="DAU29" s="60"/>
      <c r="DAV29" s="60"/>
      <c r="DAW29" s="60"/>
      <c r="DAX29" s="60"/>
      <c r="DAY29" s="61"/>
      <c r="DAZ29" s="60"/>
      <c r="DBA29" s="60"/>
      <c r="DBB29" s="60"/>
      <c r="DBC29" s="61"/>
      <c r="DBD29" s="55"/>
      <c r="DBE29" s="56"/>
      <c r="DBF29" s="56"/>
      <c r="DBG29" s="56"/>
      <c r="DBH29" s="56"/>
      <c r="DBI29" s="56"/>
      <c r="DBK29" s="55"/>
      <c r="DBL29" s="60"/>
      <c r="DBM29" s="60"/>
      <c r="DBN29" s="60"/>
      <c r="DBO29" s="60"/>
      <c r="DBP29" s="61"/>
      <c r="DBQ29" s="60"/>
      <c r="DBR29" s="60"/>
      <c r="DBS29" s="60"/>
      <c r="DBT29" s="61"/>
      <c r="DBU29" s="55"/>
      <c r="DBV29" s="56"/>
      <c r="DBW29" s="56"/>
      <c r="DBX29" s="56"/>
      <c r="DBY29" s="56"/>
      <c r="DBZ29" s="56"/>
      <c r="DCB29" s="55"/>
      <c r="DCC29" s="60"/>
      <c r="DCD29" s="60"/>
      <c r="DCE29" s="60"/>
      <c r="DCF29" s="60"/>
      <c r="DCG29" s="61"/>
      <c r="DCH29" s="60"/>
      <c r="DCI29" s="60"/>
      <c r="DCJ29" s="60"/>
      <c r="DCK29" s="61"/>
      <c r="DCL29" s="55"/>
      <c r="DCM29" s="56"/>
      <c r="DCN29" s="56"/>
      <c r="DCO29" s="56"/>
      <c r="DCP29" s="56"/>
      <c r="DCQ29" s="56"/>
      <c r="DCS29" s="55"/>
      <c r="DCT29" s="60"/>
      <c r="DCU29" s="60"/>
      <c r="DCV29" s="60"/>
      <c r="DCW29" s="60"/>
      <c r="DCX29" s="61"/>
      <c r="DCY29" s="60"/>
      <c r="DCZ29" s="60"/>
      <c r="DDA29" s="60"/>
      <c r="DDB29" s="61"/>
      <c r="DDC29" s="55"/>
      <c r="DDD29" s="56"/>
      <c r="DDE29" s="56"/>
      <c r="DDF29" s="56"/>
      <c r="DDG29" s="56"/>
      <c r="DDH29" s="56"/>
      <c r="DDJ29" s="55"/>
      <c r="DDK29" s="60"/>
      <c r="DDL29" s="60"/>
      <c r="DDM29" s="60"/>
      <c r="DDN29" s="60"/>
      <c r="DDO29" s="61"/>
      <c r="DDP29" s="60"/>
      <c r="DDQ29" s="60"/>
      <c r="DDR29" s="60"/>
      <c r="DDS29" s="61"/>
      <c r="DDT29" s="55"/>
      <c r="DDU29" s="56"/>
      <c r="DDV29" s="56"/>
      <c r="DDW29" s="56"/>
      <c r="DDX29" s="56"/>
      <c r="DDY29" s="56"/>
      <c r="DEA29" s="55"/>
      <c r="DEB29" s="60"/>
      <c r="DEC29" s="60"/>
      <c r="DED29" s="60"/>
      <c r="DEE29" s="60"/>
      <c r="DEF29" s="61"/>
      <c r="DEG29" s="60"/>
      <c r="DEH29" s="60"/>
      <c r="DEI29" s="60"/>
      <c r="DEJ29" s="61"/>
      <c r="DEK29" s="55"/>
      <c r="DEL29" s="56"/>
      <c r="DEM29" s="56"/>
      <c r="DEN29" s="56"/>
      <c r="DEO29" s="56"/>
      <c r="DEP29" s="56"/>
      <c r="DER29" s="55"/>
      <c r="DES29" s="60"/>
      <c r="DET29" s="60"/>
      <c r="DEU29" s="60"/>
      <c r="DEV29" s="60"/>
      <c r="DEW29" s="61"/>
      <c r="DEX29" s="60"/>
      <c r="DEY29" s="60"/>
      <c r="DEZ29" s="60"/>
      <c r="DFA29" s="61"/>
      <c r="DFB29" s="55"/>
      <c r="DFC29" s="56"/>
      <c r="DFD29" s="56"/>
      <c r="DFE29" s="56"/>
      <c r="DFF29" s="56"/>
      <c r="DFG29" s="56"/>
      <c r="DFI29" s="55"/>
      <c r="DFJ29" s="60"/>
      <c r="DFK29" s="60"/>
      <c r="DFL29" s="60"/>
      <c r="DFM29" s="60"/>
      <c r="DFN29" s="61"/>
      <c r="DFO29" s="60"/>
      <c r="DFP29" s="60"/>
      <c r="DFQ29" s="60"/>
      <c r="DFR29" s="61"/>
      <c r="DFS29" s="55"/>
      <c r="DFT29" s="56"/>
      <c r="DFU29" s="56"/>
      <c r="DFV29" s="56"/>
      <c r="DFW29" s="56"/>
      <c r="DFX29" s="56"/>
      <c r="DFZ29" s="55"/>
      <c r="DGA29" s="60"/>
      <c r="DGB29" s="60"/>
      <c r="DGC29" s="60"/>
      <c r="DGD29" s="60"/>
      <c r="DGE29" s="61"/>
      <c r="DGF29" s="60"/>
      <c r="DGG29" s="60"/>
      <c r="DGH29" s="60"/>
      <c r="DGI29" s="61"/>
      <c r="DGJ29" s="55"/>
      <c r="DGK29" s="56"/>
      <c r="DGL29" s="56"/>
      <c r="DGM29" s="56"/>
      <c r="DGN29" s="56"/>
      <c r="DGO29" s="56"/>
      <c r="DGQ29" s="55"/>
      <c r="DGR29" s="60"/>
      <c r="DGS29" s="60"/>
      <c r="DGT29" s="60"/>
      <c r="DGU29" s="60"/>
      <c r="DGV29" s="61"/>
      <c r="DGW29" s="60"/>
      <c r="DGX29" s="60"/>
      <c r="DGY29" s="60"/>
      <c r="DGZ29" s="61"/>
      <c r="DHA29" s="55"/>
      <c r="DHB29" s="56"/>
      <c r="DHC29" s="56"/>
      <c r="DHD29" s="56"/>
      <c r="DHE29" s="56"/>
      <c r="DHF29" s="56"/>
      <c r="DHH29" s="55"/>
      <c r="DHI29" s="60"/>
      <c r="DHJ29" s="60"/>
      <c r="DHK29" s="60"/>
      <c r="DHL29" s="60"/>
      <c r="DHM29" s="61"/>
      <c r="DHN29" s="60"/>
      <c r="DHO29" s="60"/>
      <c r="DHP29" s="60"/>
      <c r="DHQ29" s="61"/>
      <c r="DHR29" s="55"/>
      <c r="DHS29" s="56"/>
      <c r="DHT29" s="56"/>
      <c r="DHU29" s="56"/>
      <c r="DHV29" s="56"/>
      <c r="DHW29" s="56"/>
      <c r="DHY29" s="55"/>
      <c r="DHZ29" s="60"/>
      <c r="DIA29" s="60"/>
      <c r="DIB29" s="60"/>
      <c r="DIC29" s="60"/>
      <c r="DID29" s="61"/>
      <c r="DIE29" s="60"/>
      <c r="DIF29" s="60"/>
      <c r="DIG29" s="60"/>
      <c r="DIH29" s="61"/>
      <c r="DII29" s="55"/>
      <c r="DIJ29" s="56"/>
      <c r="DIK29" s="56"/>
      <c r="DIL29" s="56"/>
      <c r="DIM29" s="56"/>
      <c r="DIN29" s="56"/>
      <c r="DIP29" s="55"/>
      <c r="DIQ29" s="60"/>
      <c r="DIR29" s="60"/>
      <c r="DIS29" s="60"/>
      <c r="DIT29" s="60"/>
      <c r="DIU29" s="61"/>
      <c r="DIV29" s="60"/>
      <c r="DIW29" s="60"/>
      <c r="DIX29" s="60"/>
      <c r="DIY29" s="61"/>
      <c r="DIZ29" s="55"/>
      <c r="DJA29" s="56"/>
      <c r="DJB29" s="56"/>
      <c r="DJC29" s="56"/>
      <c r="DJD29" s="56"/>
      <c r="DJE29" s="56"/>
      <c r="DJG29" s="55"/>
      <c r="DJH29" s="60"/>
      <c r="DJI29" s="60"/>
      <c r="DJJ29" s="60"/>
      <c r="DJK29" s="60"/>
      <c r="DJL29" s="61"/>
      <c r="DJM29" s="60"/>
      <c r="DJN29" s="60"/>
      <c r="DJO29" s="60"/>
      <c r="DJP29" s="61"/>
      <c r="DJQ29" s="55"/>
      <c r="DJR29" s="56"/>
      <c r="DJS29" s="56"/>
      <c r="DJT29" s="56"/>
      <c r="DJU29" s="56"/>
      <c r="DJV29" s="56"/>
      <c r="DJX29" s="55"/>
      <c r="DJY29" s="60"/>
      <c r="DJZ29" s="60"/>
      <c r="DKA29" s="60"/>
      <c r="DKB29" s="60"/>
      <c r="DKC29" s="61"/>
      <c r="DKD29" s="60"/>
      <c r="DKE29" s="60"/>
      <c r="DKF29" s="60"/>
      <c r="DKG29" s="61"/>
      <c r="DKH29" s="55"/>
      <c r="DKI29" s="56"/>
      <c r="DKJ29" s="56"/>
      <c r="DKK29" s="56"/>
      <c r="DKL29" s="56"/>
      <c r="DKM29" s="56"/>
      <c r="DKO29" s="55"/>
      <c r="DKP29" s="60"/>
      <c r="DKQ29" s="60"/>
      <c r="DKR29" s="60"/>
      <c r="DKS29" s="60"/>
      <c r="DKT29" s="61"/>
      <c r="DKU29" s="60"/>
      <c r="DKV29" s="60"/>
      <c r="DKW29" s="60"/>
      <c r="DKX29" s="61"/>
      <c r="DKY29" s="55"/>
      <c r="DKZ29" s="56"/>
      <c r="DLA29" s="56"/>
      <c r="DLB29" s="56"/>
      <c r="DLC29" s="56"/>
      <c r="DLD29" s="56"/>
      <c r="DLF29" s="55"/>
      <c r="DLG29" s="60"/>
      <c r="DLH29" s="60"/>
      <c r="DLI29" s="60"/>
      <c r="DLJ29" s="60"/>
      <c r="DLK29" s="61"/>
      <c r="DLL29" s="60"/>
      <c r="DLM29" s="60"/>
      <c r="DLN29" s="60"/>
      <c r="DLO29" s="61"/>
      <c r="DLP29" s="55"/>
      <c r="DLQ29" s="56"/>
      <c r="DLR29" s="56"/>
      <c r="DLS29" s="56"/>
      <c r="DLT29" s="56"/>
      <c r="DLU29" s="56"/>
      <c r="DLW29" s="55"/>
      <c r="DLX29" s="60"/>
      <c r="DLY29" s="60"/>
      <c r="DLZ29" s="60"/>
      <c r="DMA29" s="60"/>
      <c r="DMB29" s="61"/>
      <c r="DMC29" s="60"/>
      <c r="DMD29" s="60"/>
      <c r="DME29" s="60"/>
      <c r="DMF29" s="61"/>
      <c r="DMG29" s="55"/>
      <c r="DMH29" s="56"/>
      <c r="DMI29" s="56"/>
      <c r="DMJ29" s="56"/>
      <c r="DMK29" s="56"/>
      <c r="DML29" s="56"/>
      <c r="DMN29" s="55"/>
      <c r="DMO29" s="60"/>
      <c r="DMP29" s="60"/>
      <c r="DMQ29" s="60"/>
      <c r="DMR29" s="60"/>
      <c r="DMS29" s="61"/>
      <c r="DMT29" s="60"/>
      <c r="DMU29" s="60"/>
      <c r="DMV29" s="60"/>
      <c r="DMW29" s="61"/>
      <c r="DMX29" s="55"/>
      <c r="DMY29" s="56"/>
      <c r="DMZ29" s="56"/>
      <c r="DNA29" s="56"/>
      <c r="DNB29" s="56"/>
      <c r="DNC29" s="56"/>
      <c r="DNE29" s="55"/>
      <c r="DNF29" s="60"/>
      <c r="DNG29" s="60"/>
      <c r="DNH29" s="60"/>
      <c r="DNI29" s="60"/>
      <c r="DNJ29" s="61"/>
      <c r="DNK29" s="60"/>
      <c r="DNL29" s="60"/>
      <c r="DNM29" s="60"/>
      <c r="DNN29" s="61"/>
      <c r="DNO29" s="55"/>
      <c r="DNP29" s="56"/>
      <c r="DNQ29" s="56"/>
      <c r="DNR29" s="56"/>
      <c r="DNS29" s="56"/>
      <c r="DNT29" s="56"/>
      <c r="DNV29" s="55"/>
      <c r="DNW29" s="60"/>
      <c r="DNX29" s="60"/>
      <c r="DNY29" s="60"/>
      <c r="DNZ29" s="60"/>
      <c r="DOA29" s="61"/>
      <c r="DOB29" s="60"/>
      <c r="DOC29" s="60"/>
      <c r="DOD29" s="60"/>
      <c r="DOE29" s="61"/>
      <c r="DOF29" s="55"/>
      <c r="DOG29" s="56"/>
      <c r="DOH29" s="56"/>
      <c r="DOI29" s="56"/>
      <c r="DOJ29" s="56"/>
      <c r="DOK29" s="56"/>
      <c r="DOM29" s="55"/>
      <c r="DON29" s="60"/>
      <c r="DOO29" s="60"/>
      <c r="DOP29" s="60"/>
      <c r="DOQ29" s="60"/>
      <c r="DOR29" s="61"/>
      <c r="DOS29" s="60"/>
      <c r="DOT29" s="60"/>
      <c r="DOU29" s="60"/>
      <c r="DOV29" s="61"/>
      <c r="DOW29" s="55"/>
      <c r="DOX29" s="56"/>
      <c r="DOY29" s="56"/>
      <c r="DOZ29" s="56"/>
      <c r="DPA29" s="56"/>
      <c r="DPB29" s="56"/>
      <c r="DPD29" s="55"/>
      <c r="DPE29" s="60"/>
      <c r="DPF29" s="60"/>
      <c r="DPG29" s="60"/>
      <c r="DPH29" s="60"/>
      <c r="DPI29" s="61"/>
      <c r="DPJ29" s="60"/>
      <c r="DPK29" s="60"/>
      <c r="DPL29" s="60"/>
      <c r="DPM29" s="61"/>
      <c r="DPN29" s="55"/>
      <c r="DPO29" s="56"/>
      <c r="DPP29" s="56"/>
      <c r="DPQ29" s="56"/>
      <c r="DPR29" s="56"/>
      <c r="DPS29" s="56"/>
      <c r="DPU29" s="55"/>
      <c r="DPV29" s="60"/>
      <c r="DPW29" s="60"/>
      <c r="DPX29" s="60"/>
      <c r="DPY29" s="60"/>
      <c r="DPZ29" s="61"/>
      <c r="DQA29" s="60"/>
      <c r="DQB29" s="60"/>
      <c r="DQC29" s="60"/>
      <c r="DQD29" s="61"/>
      <c r="DQE29" s="55"/>
      <c r="DQF29" s="56"/>
      <c r="DQG29" s="56"/>
      <c r="DQH29" s="56"/>
      <c r="DQI29" s="56"/>
      <c r="DQJ29" s="56"/>
      <c r="DQL29" s="55"/>
      <c r="DQM29" s="60"/>
      <c r="DQN29" s="60"/>
      <c r="DQO29" s="60"/>
      <c r="DQP29" s="60"/>
      <c r="DQQ29" s="61"/>
      <c r="DQR29" s="60"/>
      <c r="DQS29" s="60"/>
      <c r="DQT29" s="60"/>
      <c r="DQU29" s="61"/>
      <c r="DQV29" s="55"/>
      <c r="DQW29" s="56"/>
      <c r="DQX29" s="56"/>
      <c r="DQY29" s="56"/>
      <c r="DQZ29" s="56"/>
      <c r="DRA29" s="56"/>
      <c r="DRC29" s="55"/>
      <c r="DRD29" s="60"/>
      <c r="DRE29" s="60"/>
      <c r="DRF29" s="60"/>
      <c r="DRG29" s="60"/>
      <c r="DRH29" s="61"/>
      <c r="DRI29" s="60"/>
      <c r="DRJ29" s="60"/>
      <c r="DRK29" s="60"/>
      <c r="DRL29" s="61"/>
      <c r="DRM29" s="55"/>
      <c r="DRN29" s="56"/>
      <c r="DRO29" s="56"/>
      <c r="DRP29" s="56"/>
      <c r="DRQ29" s="56"/>
      <c r="DRR29" s="56"/>
      <c r="DRT29" s="55"/>
      <c r="DRU29" s="60"/>
      <c r="DRV29" s="60"/>
      <c r="DRW29" s="60"/>
      <c r="DRX29" s="60"/>
      <c r="DRY29" s="61"/>
      <c r="DRZ29" s="60"/>
      <c r="DSA29" s="60"/>
      <c r="DSB29" s="60"/>
      <c r="DSC29" s="61"/>
      <c r="DSD29" s="55"/>
      <c r="DSE29" s="56"/>
      <c r="DSF29" s="56"/>
      <c r="DSG29" s="56"/>
      <c r="DSH29" s="56"/>
      <c r="DSI29" s="56"/>
      <c r="DSK29" s="55"/>
      <c r="DSL29" s="60"/>
      <c r="DSM29" s="60"/>
      <c r="DSN29" s="60"/>
      <c r="DSO29" s="60"/>
      <c r="DSP29" s="61"/>
      <c r="DSQ29" s="60"/>
      <c r="DSR29" s="60"/>
      <c r="DSS29" s="60"/>
      <c r="DST29" s="61"/>
      <c r="DSU29" s="55"/>
      <c r="DSV29" s="56"/>
      <c r="DSW29" s="56"/>
      <c r="DSX29" s="56"/>
      <c r="DSY29" s="56"/>
      <c r="DSZ29" s="56"/>
      <c r="DTB29" s="55"/>
      <c r="DTC29" s="60"/>
      <c r="DTD29" s="60"/>
      <c r="DTE29" s="60"/>
      <c r="DTF29" s="60"/>
      <c r="DTG29" s="61"/>
      <c r="DTH29" s="60"/>
      <c r="DTI29" s="60"/>
      <c r="DTJ29" s="60"/>
      <c r="DTK29" s="61"/>
      <c r="DTL29" s="55"/>
      <c r="DTM29" s="56"/>
      <c r="DTN29" s="56"/>
      <c r="DTO29" s="56"/>
      <c r="DTP29" s="56"/>
      <c r="DTQ29" s="56"/>
      <c r="DTS29" s="55"/>
      <c r="DTT29" s="60"/>
      <c r="DTU29" s="60"/>
      <c r="DTV29" s="60"/>
      <c r="DTW29" s="60"/>
      <c r="DTX29" s="61"/>
      <c r="DTY29" s="60"/>
      <c r="DTZ29" s="60"/>
      <c r="DUA29" s="60"/>
      <c r="DUB29" s="61"/>
      <c r="DUC29" s="55"/>
      <c r="DUD29" s="56"/>
      <c r="DUE29" s="56"/>
      <c r="DUF29" s="56"/>
      <c r="DUG29" s="56"/>
      <c r="DUH29" s="56"/>
      <c r="DUJ29" s="55"/>
      <c r="DUK29" s="60"/>
      <c r="DUL29" s="60"/>
      <c r="DUM29" s="60"/>
      <c r="DUN29" s="60"/>
      <c r="DUO29" s="61"/>
      <c r="DUP29" s="60"/>
      <c r="DUQ29" s="60"/>
      <c r="DUR29" s="60"/>
      <c r="DUS29" s="61"/>
      <c r="DUT29" s="55"/>
      <c r="DUU29" s="56"/>
      <c r="DUV29" s="56"/>
      <c r="DUW29" s="56"/>
      <c r="DUX29" s="56"/>
      <c r="DUY29" s="56"/>
      <c r="DVA29" s="55"/>
      <c r="DVB29" s="60"/>
      <c r="DVC29" s="60"/>
      <c r="DVD29" s="60"/>
      <c r="DVE29" s="60"/>
      <c r="DVF29" s="61"/>
      <c r="DVG29" s="60"/>
      <c r="DVH29" s="60"/>
      <c r="DVI29" s="60"/>
      <c r="DVJ29" s="61"/>
      <c r="DVK29" s="55"/>
      <c r="DVL29" s="56"/>
      <c r="DVM29" s="56"/>
      <c r="DVN29" s="56"/>
      <c r="DVO29" s="56"/>
      <c r="DVP29" s="56"/>
      <c r="DVR29" s="55"/>
      <c r="DVS29" s="60"/>
      <c r="DVT29" s="60"/>
      <c r="DVU29" s="60"/>
      <c r="DVV29" s="60"/>
      <c r="DVW29" s="61"/>
      <c r="DVX29" s="60"/>
      <c r="DVY29" s="60"/>
      <c r="DVZ29" s="60"/>
      <c r="DWA29" s="61"/>
      <c r="DWB29" s="55"/>
      <c r="DWC29" s="56"/>
      <c r="DWD29" s="56"/>
      <c r="DWE29" s="56"/>
      <c r="DWF29" s="56"/>
      <c r="DWG29" s="56"/>
      <c r="DWI29" s="55"/>
      <c r="DWJ29" s="60"/>
      <c r="DWK29" s="60"/>
      <c r="DWL29" s="60"/>
      <c r="DWM29" s="60"/>
      <c r="DWN29" s="61"/>
      <c r="DWO29" s="60"/>
      <c r="DWP29" s="60"/>
      <c r="DWQ29" s="60"/>
      <c r="DWR29" s="61"/>
      <c r="DWS29" s="55"/>
      <c r="DWT29" s="56"/>
      <c r="DWU29" s="56"/>
      <c r="DWV29" s="56"/>
      <c r="DWW29" s="56"/>
      <c r="DWX29" s="56"/>
      <c r="DWZ29" s="55"/>
      <c r="DXA29" s="60"/>
      <c r="DXB29" s="60"/>
      <c r="DXC29" s="60"/>
      <c r="DXD29" s="60"/>
      <c r="DXE29" s="61"/>
      <c r="DXF29" s="60"/>
      <c r="DXG29" s="60"/>
      <c r="DXH29" s="60"/>
      <c r="DXI29" s="61"/>
      <c r="DXJ29" s="55"/>
      <c r="DXK29" s="56"/>
      <c r="DXL29" s="56"/>
      <c r="DXM29" s="56"/>
      <c r="DXN29" s="56"/>
      <c r="DXO29" s="56"/>
      <c r="DXQ29" s="55"/>
      <c r="DXR29" s="60"/>
      <c r="DXS29" s="60"/>
      <c r="DXT29" s="60"/>
      <c r="DXU29" s="60"/>
      <c r="DXV29" s="61"/>
      <c r="DXW29" s="60"/>
      <c r="DXX29" s="60"/>
      <c r="DXY29" s="60"/>
      <c r="DXZ29" s="61"/>
      <c r="DYA29" s="55"/>
      <c r="DYB29" s="56"/>
      <c r="DYC29" s="56"/>
      <c r="DYD29" s="56"/>
      <c r="DYE29" s="56"/>
      <c r="DYF29" s="56"/>
      <c r="DYH29" s="55"/>
      <c r="DYI29" s="60"/>
      <c r="DYJ29" s="60"/>
      <c r="DYK29" s="60"/>
      <c r="DYL29" s="60"/>
      <c r="DYM29" s="61"/>
      <c r="DYN29" s="60"/>
      <c r="DYO29" s="60"/>
      <c r="DYP29" s="60"/>
      <c r="DYQ29" s="61"/>
      <c r="DYR29" s="55"/>
      <c r="DYS29" s="56"/>
      <c r="DYT29" s="56"/>
      <c r="DYU29" s="56"/>
      <c r="DYV29" s="56"/>
      <c r="DYW29" s="56"/>
      <c r="DYY29" s="55"/>
      <c r="DYZ29" s="60"/>
      <c r="DZA29" s="60"/>
      <c r="DZB29" s="60"/>
      <c r="DZC29" s="60"/>
      <c r="DZD29" s="61"/>
      <c r="DZE29" s="60"/>
      <c r="DZF29" s="60"/>
      <c r="DZG29" s="60"/>
      <c r="DZH29" s="61"/>
      <c r="DZI29" s="55"/>
      <c r="DZJ29" s="56"/>
      <c r="DZK29" s="56"/>
      <c r="DZL29" s="56"/>
      <c r="DZM29" s="56"/>
      <c r="DZN29" s="56"/>
      <c r="DZP29" s="55"/>
      <c r="DZQ29" s="60"/>
      <c r="DZR29" s="60"/>
      <c r="DZS29" s="60"/>
      <c r="DZT29" s="60"/>
      <c r="DZU29" s="61"/>
      <c r="DZV29" s="60"/>
      <c r="DZW29" s="60"/>
      <c r="DZX29" s="60"/>
      <c r="DZY29" s="61"/>
      <c r="DZZ29" s="55"/>
      <c r="EAA29" s="56"/>
      <c r="EAB29" s="56"/>
      <c r="EAC29" s="56"/>
      <c r="EAD29" s="56"/>
      <c r="EAE29" s="56"/>
      <c r="EAG29" s="55"/>
      <c r="EAH29" s="60"/>
      <c r="EAI29" s="60"/>
      <c r="EAJ29" s="60"/>
      <c r="EAK29" s="60"/>
      <c r="EAL29" s="61"/>
      <c r="EAM29" s="60"/>
      <c r="EAN29" s="60"/>
      <c r="EAO29" s="60"/>
      <c r="EAP29" s="61"/>
      <c r="EAQ29" s="55"/>
      <c r="EAR29" s="56"/>
      <c r="EAS29" s="56"/>
      <c r="EAT29" s="56"/>
      <c r="EAU29" s="56"/>
      <c r="EAV29" s="56"/>
      <c r="EAX29" s="55"/>
      <c r="EAY29" s="60"/>
      <c r="EAZ29" s="60"/>
      <c r="EBA29" s="60"/>
      <c r="EBB29" s="60"/>
      <c r="EBC29" s="61"/>
      <c r="EBD29" s="60"/>
      <c r="EBE29" s="60"/>
      <c r="EBF29" s="60"/>
      <c r="EBG29" s="61"/>
      <c r="EBH29" s="55"/>
      <c r="EBI29" s="56"/>
      <c r="EBJ29" s="56"/>
      <c r="EBK29" s="56"/>
      <c r="EBL29" s="56"/>
      <c r="EBM29" s="56"/>
      <c r="EBO29" s="55"/>
      <c r="EBP29" s="60"/>
      <c r="EBQ29" s="60"/>
      <c r="EBR29" s="60"/>
      <c r="EBS29" s="60"/>
      <c r="EBT29" s="61"/>
      <c r="EBU29" s="60"/>
      <c r="EBV29" s="60"/>
      <c r="EBW29" s="60"/>
      <c r="EBX29" s="61"/>
      <c r="EBY29" s="55"/>
      <c r="EBZ29" s="56"/>
      <c r="ECA29" s="56"/>
      <c r="ECB29" s="56"/>
      <c r="ECC29" s="56"/>
      <c r="ECD29" s="56"/>
      <c r="ECF29" s="55"/>
      <c r="ECG29" s="60"/>
      <c r="ECH29" s="60"/>
      <c r="ECI29" s="60"/>
      <c r="ECJ29" s="60"/>
      <c r="ECK29" s="61"/>
      <c r="ECL29" s="60"/>
      <c r="ECM29" s="60"/>
      <c r="ECN29" s="60"/>
      <c r="ECO29" s="61"/>
      <c r="ECP29" s="55"/>
      <c r="ECQ29" s="56"/>
      <c r="ECR29" s="56"/>
      <c r="ECS29" s="56"/>
      <c r="ECT29" s="56"/>
      <c r="ECU29" s="56"/>
      <c r="ECW29" s="55"/>
      <c r="ECX29" s="60"/>
      <c r="ECY29" s="60"/>
      <c r="ECZ29" s="60"/>
      <c r="EDA29" s="60"/>
      <c r="EDB29" s="61"/>
      <c r="EDC29" s="60"/>
      <c r="EDD29" s="60"/>
      <c r="EDE29" s="60"/>
      <c r="EDF29" s="61"/>
      <c r="EDG29" s="55"/>
      <c r="EDH29" s="56"/>
      <c r="EDI29" s="56"/>
      <c r="EDJ29" s="56"/>
      <c r="EDK29" s="56"/>
      <c r="EDL29" s="56"/>
      <c r="EDN29" s="55"/>
      <c r="EDO29" s="60"/>
      <c r="EDP29" s="60"/>
      <c r="EDQ29" s="60"/>
      <c r="EDR29" s="60"/>
      <c r="EDS29" s="61"/>
      <c r="EDT29" s="60"/>
      <c r="EDU29" s="60"/>
      <c r="EDV29" s="60"/>
      <c r="EDW29" s="61"/>
      <c r="EDX29" s="55"/>
      <c r="EDY29" s="56"/>
      <c r="EDZ29" s="56"/>
      <c r="EEA29" s="56"/>
      <c r="EEB29" s="56"/>
      <c r="EEC29" s="56"/>
      <c r="EEE29" s="55"/>
      <c r="EEF29" s="60"/>
      <c r="EEG29" s="60"/>
      <c r="EEH29" s="60"/>
      <c r="EEI29" s="60"/>
      <c r="EEJ29" s="61"/>
      <c r="EEK29" s="60"/>
      <c r="EEL29" s="60"/>
      <c r="EEM29" s="60"/>
      <c r="EEN29" s="61"/>
      <c r="EEO29" s="55"/>
      <c r="EEP29" s="56"/>
      <c r="EEQ29" s="56"/>
      <c r="EER29" s="56"/>
      <c r="EES29" s="56"/>
      <c r="EET29" s="56"/>
      <c r="EEV29" s="55"/>
      <c r="EEW29" s="60"/>
      <c r="EEX29" s="60"/>
      <c r="EEY29" s="60"/>
      <c r="EEZ29" s="60"/>
      <c r="EFA29" s="61"/>
      <c r="EFB29" s="60"/>
      <c r="EFC29" s="60"/>
      <c r="EFD29" s="60"/>
      <c r="EFE29" s="61"/>
      <c r="EFF29" s="55"/>
      <c r="EFG29" s="56"/>
      <c r="EFH29" s="56"/>
      <c r="EFI29" s="56"/>
      <c r="EFJ29" s="56"/>
      <c r="EFK29" s="56"/>
      <c r="EFM29" s="55"/>
      <c r="EFN29" s="60"/>
      <c r="EFO29" s="60"/>
      <c r="EFP29" s="60"/>
      <c r="EFQ29" s="60"/>
      <c r="EFR29" s="61"/>
      <c r="EFS29" s="60"/>
      <c r="EFT29" s="60"/>
      <c r="EFU29" s="60"/>
      <c r="EFV29" s="61"/>
      <c r="EFW29" s="55"/>
      <c r="EFX29" s="56"/>
      <c r="EFY29" s="56"/>
      <c r="EFZ29" s="56"/>
      <c r="EGA29" s="56"/>
      <c r="EGB29" s="56"/>
      <c r="EGD29" s="55"/>
      <c r="EGE29" s="60"/>
      <c r="EGF29" s="60"/>
      <c r="EGG29" s="60"/>
      <c r="EGH29" s="60"/>
      <c r="EGI29" s="61"/>
      <c r="EGJ29" s="60"/>
      <c r="EGK29" s="60"/>
      <c r="EGL29" s="60"/>
      <c r="EGM29" s="61"/>
      <c r="EGN29" s="55"/>
      <c r="EGO29" s="56"/>
      <c r="EGP29" s="56"/>
      <c r="EGQ29" s="56"/>
      <c r="EGR29" s="56"/>
      <c r="EGS29" s="56"/>
      <c r="EGU29" s="55"/>
      <c r="EGV29" s="60"/>
      <c r="EGW29" s="60"/>
      <c r="EGX29" s="60"/>
      <c r="EGY29" s="60"/>
      <c r="EGZ29" s="61"/>
      <c r="EHA29" s="60"/>
      <c r="EHB29" s="60"/>
      <c r="EHC29" s="60"/>
      <c r="EHD29" s="61"/>
      <c r="EHE29" s="55"/>
      <c r="EHF29" s="56"/>
      <c r="EHG29" s="56"/>
      <c r="EHH29" s="56"/>
      <c r="EHI29" s="56"/>
      <c r="EHJ29" s="56"/>
      <c r="EHL29" s="55"/>
      <c r="EHM29" s="60"/>
      <c r="EHN29" s="60"/>
      <c r="EHO29" s="60"/>
      <c r="EHP29" s="60"/>
      <c r="EHQ29" s="61"/>
      <c r="EHR29" s="60"/>
      <c r="EHS29" s="60"/>
      <c r="EHT29" s="60"/>
      <c r="EHU29" s="61"/>
      <c r="EHV29" s="55"/>
      <c r="EHW29" s="56"/>
      <c r="EHX29" s="56"/>
      <c r="EHY29" s="56"/>
      <c r="EHZ29" s="56"/>
      <c r="EIA29" s="56"/>
      <c r="EIC29" s="55"/>
      <c r="EID29" s="60"/>
      <c r="EIE29" s="60"/>
      <c r="EIF29" s="60"/>
      <c r="EIG29" s="60"/>
      <c r="EIH29" s="61"/>
      <c r="EII29" s="60"/>
      <c r="EIJ29" s="60"/>
      <c r="EIK29" s="60"/>
      <c r="EIL29" s="61"/>
      <c r="EIM29" s="55"/>
      <c r="EIN29" s="56"/>
      <c r="EIO29" s="56"/>
      <c r="EIP29" s="56"/>
      <c r="EIQ29" s="56"/>
      <c r="EIR29" s="56"/>
      <c r="EIT29" s="55"/>
      <c r="EIU29" s="60"/>
      <c r="EIV29" s="60"/>
      <c r="EIW29" s="60"/>
      <c r="EIX29" s="60"/>
      <c r="EIY29" s="61"/>
      <c r="EIZ29" s="60"/>
      <c r="EJA29" s="60"/>
      <c r="EJB29" s="60"/>
      <c r="EJC29" s="61"/>
      <c r="EJD29" s="55"/>
      <c r="EJE29" s="56"/>
      <c r="EJF29" s="56"/>
      <c r="EJG29" s="56"/>
      <c r="EJH29" s="56"/>
      <c r="EJI29" s="56"/>
      <c r="EJK29" s="55"/>
      <c r="EJL29" s="60"/>
      <c r="EJM29" s="60"/>
      <c r="EJN29" s="60"/>
      <c r="EJO29" s="60"/>
      <c r="EJP29" s="61"/>
      <c r="EJQ29" s="60"/>
      <c r="EJR29" s="60"/>
      <c r="EJS29" s="60"/>
      <c r="EJT29" s="61"/>
      <c r="EJU29" s="55"/>
      <c r="EJV29" s="56"/>
      <c r="EJW29" s="56"/>
      <c r="EJX29" s="56"/>
      <c r="EJY29" s="56"/>
      <c r="EJZ29" s="56"/>
      <c r="EKB29" s="55"/>
      <c r="EKC29" s="60"/>
      <c r="EKD29" s="60"/>
      <c r="EKE29" s="60"/>
      <c r="EKF29" s="60"/>
      <c r="EKG29" s="61"/>
      <c r="EKH29" s="60"/>
      <c r="EKI29" s="60"/>
      <c r="EKJ29" s="60"/>
      <c r="EKK29" s="61"/>
      <c r="EKL29" s="55"/>
      <c r="EKM29" s="56"/>
      <c r="EKN29" s="56"/>
      <c r="EKO29" s="56"/>
      <c r="EKP29" s="56"/>
      <c r="EKQ29" s="56"/>
      <c r="EKS29" s="55"/>
      <c r="EKT29" s="60"/>
      <c r="EKU29" s="60"/>
      <c r="EKV29" s="60"/>
      <c r="EKW29" s="60"/>
      <c r="EKX29" s="61"/>
      <c r="EKY29" s="60"/>
      <c r="EKZ29" s="60"/>
      <c r="ELA29" s="60"/>
      <c r="ELB29" s="61"/>
      <c r="ELC29" s="55"/>
      <c r="ELD29" s="56"/>
      <c r="ELE29" s="56"/>
      <c r="ELF29" s="56"/>
      <c r="ELG29" s="56"/>
      <c r="ELH29" s="56"/>
      <c r="ELJ29" s="55"/>
      <c r="ELK29" s="60"/>
      <c r="ELL29" s="60"/>
      <c r="ELM29" s="60"/>
      <c r="ELN29" s="60"/>
      <c r="ELO29" s="61"/>
      <c r="ELP29" s="60"/>
      <c r="ELQ29" s="60"/>
      <c r="ELR29" s="60"/>
      <c r="ELS29" s="61"/>
      <c r="ELT29" s="55"/>
      <c r="ELU29" s="56"/>
      <c r="ELV29" s="56"/>
      <c r="ELW29" s="56"/>
      <c r="ELX29" s="56"/>
      <c r="ELY29" s="56"/>
      <c r="EMA29" s="55"/>
      <c r="EMB29" s="60"/>
      <c r="EMC29" s="60"/>
      <c r="EMD29" s="60"/>
      <c r="EME29" s="60"/>
      <c r="EMF29" s="61"/>
      <c r="EMG29" s="60"/>
      <c r="EMH29" s="60"/>
      <c r="EMI29" s="60"/>
      <c r="EMJ29" s="61"/>
      <c r="EMK29" s="55"/>
      <c r="EML29" s="56"/>
      <c r="EMM29" s="56"/>
      <c r="EMN29" s="56"/>
      <c r="EMO29" s="56"/>
      <c r="EMP29" s="56"/>
      <c r="EMR29" s="55"/>
      <c r="EMS29" s="60"/>
      <c r="EMT29" s="60"/>
      <c r="EMU29" s="60"/>
      <c r="EMV29" s="60"/>
      <c r="EMW29" s="61"/>
      <c r="EMX29" s="60"/>
      <c r="EMY29" s="60"/>
      <c r="EMZ29" s="60"/>
      <c r="ENA29" s="61"/>
      <c r="ENB29" s="55"/>
      <c r="ENC29" s="56"/>
      <c r="END29" s="56"/>
      <c r="ENE29" s="56"/>
      <c r="ENF29" s="56"/>
      <c r="ENG29" s="56"/>
      <c r="ENI29" s="55"/>
      <c r="ENJ29" s="60"/>
      <c r="ENK29" s="60"/>
      <c r="ENL29" s="60"/>
      <c r="ENM29" s="60"/>
      <c r="ENN29" s="61"/>
      <c r="ENO29" s="60"/>
      <c r="ENP29" s="60"/>
      <c r="ENQ29" s="60"/>
      <c r="ENR29" s="61"/>
      <c r="ENS29" s="55"/>
      <c r="ENT29" s="56"/>
      <c r="ENU29" s="56"/>
      <c r="ENV29" s="56"/>
      <c r="ENW29" s="56"/>
      <c r="ENX29" s="56"/>
      <c r="ENZ29" s="55"/>
      <c r="EOA29" s="60"/>
      <c r="EOB29" s="60"/>
      <c r="EOC29" s="60"/>
      <c r="EOD29" s="60"/>
      <c r="EOE29" s="61"/>
      <c r="EOF29" s="60"/>
      <c r="EOG29" s="60"/>
      <c r="EOH29" s="60"/>
      <c r="EOI29" s="61"/>
      <c r="EOJ29" s="55"/>
      <c r="EOK29" s="56"/>
      <c r="EOL29" s="56"/>
      <c r="EOM29" s="56"/>
      <c r="EON29" s="56"/>
      <c r="EOO29" s="56"/>
      <c r="EOQ29" s="55"/>
      <c r="EOR29" s="60"/>
      <c r="EOS29" s="60"/>
      <c r="EOT29" s="60"/>
      <c r="EOU29" s="60"/>
      <c r="EOV29" s="61"/>
      <c r="EOW29" s="60"/>
      <c r="EOX29" s="60"/>
      <c r="EOY29" s="60"/>
      <c r="EOZ29" s="61"/>
      <c r="EPA29" s="55"/>
      <c r="EPB29" s="56"/>
      <c r="EPC29" s="56"/>
      <c r="EPD29" s="56"/>
      <c r="EPE29" s="56"/>
      <c r="EPF29" s="56"/>
      <c r="EPH29" s="55"/>
      <c r="EPI29" s="60"/>
      <c r="EPJ29" s="60"/>
      <c r="EPK29" s="60"/>
      <c r="EPL29" s="60"/>
      <c r="EPM29" s="61"/>
      <c r="EPN29" s="60"/>
      <c r="EPO29" s="60"/>
      <c r="EPP29" s="60"/>
      <c r="EPQ29" s="61"/>
      <c r="EPR29" s="55"/>
      <c r="EPS29" s="56"/>
      <c r="EPT29" s="56"/>
      <c r="EPU29" s="56"/>
      <c r="EPV29" s="56"/>
      <c r="EPW29" s="56"/>
      <c r="EPY29" s="55"/>
      <c r="EPZ29" s="60"/>
      <c r="EQA29" s="60"/>
      <c r="EQB29" s="60"/>
      <c r="EQC29" s="60"/>
      <c r="EQD29" s="61"/>
      <c r="EQE29" s="60"/>
      <c r="EQF29" s="60"/>
      <c r="EQG29" s="60"/>
      <c r="EQH29" s="61"/>
      <c r="EQI29" s="55"/>
      <c r="EQJ29" s="56"/>
      <c r="EQK29" s="56"/>
      <c r="EQL29" s="56"/>
      <c r="EQM29" s="56"/>
      <c r="EQN29" s="56"/>
      <c r="EQP29" s="55"/>
      <c r="EQQ29" s="60"/>
      <c r="EQR29" s="60"/>
      <c r="EQS29" s="60"/>
      <c r="EQT29" s="60"/>
      <c r="EQU29" s="61"/>
      <c r="EQV29" s="60"/>
      <c r="EQW29" s="60"/>
      <c r="EQX29" s="60"/>
      <c r="EQY29" s="61"/>
      <c r="EQZ29" s="55"/>
      <c r="ERA29" s="56"/>
      <c r="ERB29" s="56"/>
      <c r="ERC29" s="56"/>
      <c r="ERD29" s="56"/>
      <c r="ERE29" s="56"/>
      <c r="ERG29" s="55"/>
      <c r="ERH29" s="60"/>
      <c r="ERI29" s="60"/>
      <c r="ERJ29" s="60"/>
      <c r="ERK29" s="60"/>
      <c r="ERL29" s="61"/>
      <c r="ERM29" s="60"/>
      <c r="ERN29" s="60"/>
      <c r="ERO29" s="60"/>
      <c r="ERP29" s="61"/>
      <c r="ERQ29" s="55"/>
      <c r="ERR29" s="56"/>
      <c r="ERS29" s="56"/>
      <c r="ERT29" s="56"/>
      <c r="ERU29" s="56"/>
      <c r="ERV29" s="56"/>
      <c r="ERX29" s="55"/>
      <c r="ERY29" s="60"/>
      <c r="ERZ29" s="60"/>
      <c r="ESA29" s="60"/>
      <c r="ESB29" s="60"/>
      <c r="ESC29" s="61"/>
      <c r="ESD29" s="60"/>
      <c r="ESE29" s="60"/>
      <c r="ESF29" s="60"/>
      <c r="ESG29" s="61"/>
      <c r="ESH29" s="55"/>
      <c r="ESI29" s="56"/>
      <c r="ESJ29" s="56"/>
      <c r="ESK29" s="56"/>
      <c r="ESL29" s="56"/>
      <c r="ESM29" s="56"/>
      <c r="ESO29" s="55"/>
      <c r="ESP29" s="60"/>
      <c r="ESQ29" s="60"/>
      <c r="ESR29" s="60"/>
      <c r="ESS29" s="60"/>
      <c r="EST29" s="61"/>
      <c r="ESU29" s="60"/>
      <c r="ESV29" s="60"/>
      <c r="ESW29" s="60"/>
      <c r="ESX29" s="61"/>
      <c r="ESY29" s="55"/>
      <c r="ESZ29" s="56"/>
      <c r="ETA29" s="56"/>
      <c r="ETB29" s="56"/>
      <c r="ETC29" s="56"/>
      <c r="ETD29" s="56"/>
      <c r="ETF29" s="55"/>
      <c r="ETG29" s="60"/>
      <c r="ETH29" s="60"/>
      <c r="ETI29" s="60"/>
      <c r="ETJ29" s="60"/>
      <c r="ETK29" s="61"/>
      <c r="ETL29" s="60"/>
      <c r="ETM29" s="60"/>
      <c r="ETN29" s="60"/>
      <c r="ETO29" s="61"/>
      <c r="ETP29" s="55"/>
      <c r="ETQ29" s="56"/>
      <c r="ETR29" s="56"/>
      <c r="ETS29" s="56"/>
      <c r="ETT29" s="56"/>
      <c r="ETU29" s="56"/>
      <c r="ETW29" s="55"/>
      <c r="ETX29" s="60"/>
      <c r="ETY29" s="60"/>
      <c r="ETZ29" s="60"/>
      <c r="EUA29" s="60"/>
      <c r="EUB29" s="61"/>
      <c r="EUC29" s="60"/>
      <c r="EUD29" s="60"/>
      <c r="EUE29" s="60"/>
      <c r="EUF29" s="61"/>
      <c r="EUG29" s="55"/>
      <c r="EUH29" s="56"/>
      <c r="EUI29" s="56"/>
      <c r="EUJ29" s="56"/>
      <c r="EUK29" s="56"/>
      <c r="EUL29" s="56"/>
      <c r="EUN29" s="55"/>
      <c r="EUO29" s="60"/>
      <c r="EUP29" s="60"/>
      <c r="EUQ29" s="60"/>
      <c r="EUR29" s="60"/>
      <c r="EUS29" s="61"/>
      <c r="EUT29" s="60"/>
      <c r="EUU29" s="60"/>
      <c r="EUV29" s="60"/>
      <c r="EUW29" s="61"/>
      <c r="EUX29" s="55"/>
      <c r="EUY29" s="56"/>
      <c r="EUZ29" s="56"/>
      <c r="EVA29" s="56"/>
      <c r="EVB29" s="56"/>
      <c r="EVC29" s="56"/>
      <c r="EVE29" s="55"/>
      <c r="EVF29" s="60"/>
      <c r="EVG29" s="60"/>
      <c r="EVH29" s="60"/>
      <c r="EVI29" s="60"/>
      <c r="EVJ29" s="61"/>
      <c r="EVK29" s="60"/>
      <c r="EVL29" s="60"/>
      <c r="EVM29" s="60"/>
      <c r="EVN29" s="61"/>
      <c r="EVO29" s="55"/>
      <c r="EVP29" s="56"/>
      <c r="EVQ29" s="56"/>
      <c r="EVR29" s="56"/>
      <c r="EVS29" s="56"/>
      <c r="EVT29" s="56"/>
      <c r="EVV29" s="55"/>
      <c r="EVW29" s="60"/>
      <c r="EVX29" s="60"/>
      <c r="EVY29" s="60"/>
      <c r="EVZ29" s="60"/>
      <c r="EWA29" s="61"/>
      <c r="EWB29" s="60"/>
      <c r="EWC29" s="60"/>
      <c r="EWD29" s="60"/>
      <c r="EWE29" s="61"/>
      <c r="EWF29" s="55"/>
      <c r="EWG29" s="56"/>
      <c r="EWH29" s="56"/>
      <c r="EWI29" s="56"/>
      <c r="EWJ29" s="56"/>
      <c r="EWK29" s="56"/>
      <c r="EWM29" s="55"/>
      <c r="EWN29" s="60"/>
      <c r="EWO29" s="60"/>
      <c r="EWP29" s="60"/>
      <c r="EWQ29" s="60"/>
      <c r="EWR29" s="61"/>
      <c r="EWS29" s="60"/>
      <c r="EWT29" s="60"/>
      <c r="EWU29" s="60"/>
      <c r="EWV29" s="61"/>
      <c r="EWW29" s="55"/>
      <c r="EWX29" s="56"/>
      <c r="EWY29" s="56"/>
      <c r="EWZ29" s="56"/>
      <c r="EXA29" s="56"/>
      <c r="EXB29" s="56"/>
      <c r="EXD29" s="55"/>
      <c r="EXE29" s="60"/>
      <c r="EXF29" s="60"/>
      <c r="EXG29" s="60"/>
      <c r="EXH29" s="60"/>
      <c r="EXI29" s="61"/>
      <c r="EXJ29" s="60"/>
      <c r="EXK29" s="60"/>
      <c r="EXL29" s="60"/>
      <c r="EXM29" s="61"/>
      <c r="EXN29" s="55"/>
      <c r="EXO29" s="56"/>
      <c r="EXP29" s="56"/>
      <c r="EXQ29" s="56"/>
      <c r="EXR29" s="56"/>
      <c r="EXS29" s="56"/>
      <c r="EXU29" s="55"/>
      <c r="EXV29" s="60"/>
      <c r="EXW29" s="60"/>
      <c r="EXX29" s="60"/>
      <c r="EXY29" s="60"/>
      <c r="EXZ29" s="61"/>
      <c r="EYA29" s="60"/>
      <c r="EYB29" s="60"/>
      <c r="EYC29" s="60"/>
      <c r="EYD29" s="61"/>
      <c r="EYE29" s="55"/>
      <c r="EYF29" s="56"/>
      <c r="EYG29" s="56"/>
      <c r="EYH29" s="56"/>
      <c r="EYI29" s="56"/>
      <c r="EYJ29" s="56"/>
      <c r="EYL29" s="55"/>
      <c r="EYM29" s="60"/>
      <c r="EYN29" s="60"/>
      <c r="EYO29" s="60"/>
      <c r="EYP29" s="60"/>
      <c r="EYQ29" s="61"/>
      <c r="EYR29" s="60"/>
      <c r="EYS29" s="60"/>
      <c r="EYT29" s="60"/>
      <c r="EYU29" s="61"/>
      <c r="EYV29" s="55"/>
      <c r="EYW29" s="56"/>
      <c r="EYX29" s="56"/>
      <c r="EYY29" s="56"/>
      <c r="EYZ29" s="56"/>
      <c r="EZA29" s="56"/>
      <c r="EZC29" s="55"/>
      <c r="EZD29" s="60"/>
      <c r="EZE29" s="60"/>
      <c r="EZF29" s="60"/>
      <c r="EZG29" s="60"/>
      <c r="EZH29" s="61"/>
      <c r="EZI29" s="60"/>
      <c r="EZJ29" s="60"/>
      <c r="EZK29" s="60"/>
      <c r="EZL29" s="61"/>
      <c r="EZM29" s="55"/>
      <c r="EZN29" s="56"/>
      <c r="EZO29" s="56"/>
      <c r="EZP29" s="56"/>
      <c r="EZQ29" s="56"/>
      <c r="EZR29" s="56"/>
      <c r="EZT29" s="55"/>
      <c r="EZU29" s="60"/>
      <c r="EZV29" s="60"/>
      <c r="EZW29" s="60"/>
      <c r="EZX29" s="60"/>
      <c r="EZY29" s="61"/>
      <c r="EZZ29" s="60"/>
      <c r="FAA29" s="60"/>
      <c r="FAB29" s="60"/>
      <c r="FAC29" s="61"/>
      <c r="FAD29" s="55"/>
      <c r="FAE29" s="56"/>
      <c r="FAF29" s="56"/>
      <c r="FAG29" s="56"/>
      <c r="FAH29" s="56"/>
      <c r="FAI29" s="56"/>
      <c r="FAK29" s="55"/>
      <c r="FAL29" s="60"/>
      <c r="FAM29" s="60"/>
      <c r="FAN29" s="60"/>
      <c r="FAO29" s="60"/>
      <c r="FAP29" s="61"/>
      <c r="FAQ29" s="60"/>
      <c r="FAR29" s="60"/>
      <c r="FAS29" s="60"/>
      <c r="FAT29" s="61"/>
      <c r="FAU29" s="55"/>
      <c r="FAV29" s="56"/>
      <c r="FAW29" s="56"/>
      <c r="FAX29" s="56"/>
      <c r="FAY29" s="56"/>
      <c r="FAZ29" s="56"/>
      <c r="FBB29" s="55"/>
      <c r="FBC29" s="60"/>
      <c r="FBD29" s="60"/>
      <c r="FBE29" s="60"/>
      <c r="FBF29" s="60"/>
      <c r="FBG29" s="61"/>
      <c r="FBH29" s="60"/>
      <c r="FBI29" s="60"/>
      <c r="FBJ29" s="60"/>
      <c r="FBK29" s="61"/>
      <c r="FBL29" s="55"/>
      <c r="FBM29" s="56"/>
      <c r="FBN29" s="56"/>
      <c r="FBO29" s="56"/>
      <c r="FBP29" s="56"/>
      <c r="FBQ29" s="56"/>
      <c r="FBS29" s="55"/>
      <c r="FBT29" s="60"/>
      <c r="FBU29" s="60"/>
      <c r="FBV29" s="60"/>
      <c r="FBW29" s="60"/>
      <c r="FBX29" s="61"/>
      <c r="FBY29" s="60"/>
      <c r="FBZ29" s="60"/>
      <c r="FCA29" s="60"/>
      <c r="FCB29" s="61"/>
      <c r="FCC29" s="55"/>
      <c r="FCD29" s="56"/>
      <c r="FCE29" s="56"/>
      <c r="FCF29" s="56"/>
      <c r="FCG29" s="56"/>
      <c r="FCH29" s="56"/>
      <c r="FCJ29" s="55"/>
      <c r="FCK29" s="60"/>
      <c r="FCL29" s="60"/>
      <c r="FCM29" s="60"/>
      <c r="FCN29" s="60"/>
      <c r="FCO29" s="61"/>
      <c r="FCP29" s="60"/>
      <c r="FCQ29" s="60"/>
      <c r="FCR29" s="60"/>
      <c r="FCS29" s="61"/>
      <c r="FCT29" s="55"/>
      <c r="FCU29" s="56"/>
      <c r="FCV29" s="56"/>
      <c r="FCW29" s="56"/>
      <c r="FCX29" s="56"/>
      <c r="FCY29" s="56"/>
      <c r="FDA29" s="55"/>
      <c r="FDB29" s="60"/>
      <c r="FDC29" s="60"/>
      <c r="FDD29" s="60"/>
      <c r="FDE29" s="60"/>
      <c r="FDF29" s="61"/>
      <c r="FDG29" s="60"/>
      <c r="FDH29" s="60"/>
      <c r="FDI29" s="60"/>
      <c r="FDJ29" s="61"/>
      <c r="FDK29" s="55"/>
      <c r="FDL29" s="56"/>
      <c r="FDM29" s="56"/>
      <c r="FDN29" s="56"/>
      <c r="FDO29" s="56"/>
      <c r="FDP29" s="56"/>
      <c r="FDR29" s="55"/>
      <c r="FDS29" s="60"/>
      <c r="FDT29" s="60"/>
      <c r="FDU29" s="60"/>
      <c r="FDV29" s="60"/>
      <c r="FDW29" s="61"/>
      <c r="FDX29" s="60"/>
      <c r="FDY29" s="60"/>
      <c r="FDZ29" s="60"/>
      <c r="FEA29" s="61"/>
      <c r="FEB29" s="55"/>
      <c r="FEC29" s="56"/>
      <c r="FED29" s="56"/>
      <c r="FEE29" s="56"/>
      <c r="FEF29" s="56"/>
      <c r="FEG29" s="56"/>
      <c r="FEI29" s="55"/>
      <c r="FEJ29" s="60"/>
      <c r="FEK29" s="60"/>
      <c r="FEL29" s="60"/>
      <c r="FEM29" s="60"/>
      <c r="FEN29" s="61"/>
      <c r="FEO29" s="60"/>
      <c r="FEP29" s="60"/>
      <c r="FEQ29" s="60"/>
      <c r="FER29" s="61"/>
      <c r="FES29" s="55"/>
      <c r="FET29" s="56"/>
      <c r="FEU29" s="56"/>
      <c r="FEV29" s="56"/>
      <c r="FEW29" s="56"/>
      <c r="FEX29" s="56"/>
      <c r="FEZ29" s="55"/>
      <c r="FFA29" s="60"/>
      <c r="FFB29" s="60"/>
      <c r="FFC29" s="60"/>
      <c r="FFD29" s="60"/>
      <c r="FFE29" s="61"/>
      <c r="FFF29" s="60"/>
      <c r="FFG29" s="60"/>
      <c r="FFH29" s="60"/>
      <c r="FFI29" s="61"/>
      <c r="FFJ29" s="55"/>
      <c r="FFK29" s="56"/>
      <c r="FFL29" s="56"/>
      <c r="FFM29" s="56"/>
      <c r="FFN29" s="56"/>
      <c r="FFO29" s="56"/>
      <c r="FFQ29" s="55"/>
      <c r="FFR29" s="60"/>
      <c r="FFS29" s="60"/>
      <c r="FFT29" s="60"/>
      <c r="FFU29" s="60"/>
      <c r="FFV29" s="61"/>
      <c r="FFW29" s="60"/>
      <c r="FFX29" s="60"/>
      <c r="FFY29" s="60"/>
      <c r="FFZ29" s="61"/>
      <c r="FGA29" s="55"/>
      <c r="FGB29" s="56"/>
      <c r="FGC29" s="56"/>
      <c r="FGD29" s="56"/>
      <c r="FGE29" s="56"/>
      <c r="FGF29" s="56"/>
      <c r="FGH29" s="55"/>
      <c r="FGI29" s="60"/>
      <c r="FGJ29" s="60"/>
      <c r="FGK29" s="60"/>
      <c r="FGL29" s="60"/>
      <c r="FGM29" s="61"/>
      <c r="FGN29" s="60"/>
      <c r="FGO29" s="60"/>
      <c r="FGP29" s="60"/>
      <c r="FGQ29" s="61"/>
      <c r="FGR29" s="55"/>
      <c r="FGS29" s="56"/>
      <c r="FGT29" s="56"/>
      <c r="FGU29" s="56"/>
      <c r="FGV29" s="56"/>
      <c r="FGW29" s="56"/>
      <c r="FGY29" s="55"/>
      <c r="FGZ29" s="60"/>
      <c r="FHA29" s="60"/>
      <c r="FHB29" s="60"/>
      <c r="FHC29" s="60"/>
      <c r="FHD29" s="61"/>
      <c r="FHE29" s="60"/>
      <c r="FHF29" s="60"/>
      <c r="FHG29" s="60"/>
      <c r="FHH29" s="61"/>
      <c r="FHI29" s="55"/>
      <c r="FHJ29" s="56"/>
      <c r="FHK29" s="56"/>
      <c r="FHL29" s="56"/>
      <c r="FHM29" s="56"/>
      <c r="FHN29" s="56"/>
      <c r="FHP29" s="55"/>
      <c r="FHQ29" s="60"/>
      <c r="FHR29" s="60"/>
      <c r="FHS29" s="60"/>
      <c r="FHT29" s="60"/>
      <c r="FHU29" s="61"/>
      <c r="FHV29" s="60"/>
      <c r="FHW29" s="60"/>
      <c r="FHX29" s="60"/>
      <c r="FHY29" s="61"/>
      <c r="FHZ29" s="55"/>
      <c r="FIA29" s="56"/>
      <c r="FIB29" s="56"/>
      <c r="FIC29" s="56"/>
      <c r="FID29" s="56"/>
      <c r="FIE29" s="56"/>
      <c r="FIG29" s="55"/>
      <c r="FIH29" s="60"/>
      <c r="FII29" s="60"/>
      <c r="FIJ29" s="60"/>
      <c r="FIK29" s="60"/>
      <c r="FIL29" s="61"/>
      <c r="FIM29" s="60"/>
      <c r="FIN29" s="60"/>
      <c r="FIO29" s="60"/>
      <c r="FIP29" s="61"/>
      <c r="FIQ29" s="55"/>
      <c r="FIR29" s="56"/>
      <c r="FIS29" s="56"/>
      <c r="FIT29" s="56"/>
      <c r="FIU29" s="56"/>
      <c r="FIV29" s="56"/>
      <c r="FIX29" s="55"/>
      <c r="FIY29" s="60"/>
      <c r="FIZ29" s="60"/>
      <c r="FJA29" s="60"/>
      <c r="FJB29" s="60"/>
      <c r="FJC29" s="61"/>
      <c r="FJD29" s="60"/>
      <c r="FJE29" s="60"/>
      <c r="FJF29" s="60"/>
      <c r="FJG29" s="61"/>
      <c r="FJH29" s="55"/>
      <c r="FJI29" s="56"/>
      <c r="FJJ29" s="56"/>
      <c r="FJK29" s="56"/>
      <c r="FJL29" s="56"/>
      <c r="FJM29" s="56"/>
      <c r="FJO29" s="55"/>
      <c r="FJP29" s="60"/>
      <c r="FJQ29" s="60"/>
      <c r="FJR29" s="60"/>
      <c r="FJS29" s="60"/>
      <c r="FJT29" s="61"/>
      <c r="FJU29" s="60"/>
      <c r="FJV29" s="60"/>
      <c r="FJW29" s="60"/>
      <c r="FJX29" s="61"/>
      <c r="FJY29" s="55"/>
      <c r="FJZ29" s="56"/>
      <c r="FKA29" s="56"/>
      <c r="FKB29" s="56"/>
      <c r="FKC29" s="56"/>
      <c r="FKD29" s="56"/>
      <c r="FKF29" s="55"/>
      <c r="FKG29" s="60"/>
      <c r="FKH29" s="60"/>
      <c r="FKI29" s="60"/>
      <c r="FKJ29" s="60"/>
      <c r="FKK29" s="61"/>
      <c r="FKL29" s="60"/>
      <c r="FKM29" s="60"/>
      <c r="FKN29" s="60"/>
      <c r="FKO29" s="61"/>
      <c r="FKP29" s="55"/>
      <c r="FKQ29" s="56"/>
      <c r="FKR29" s="56"/>
      <c r="FKS29" s="56"/>
      <c r="FKT29" s="56"/>
      <c r="FKU29" s="56"/>
      <c r="FKW29" s="55"/>
      <c r="FKX29" s="60"/>
      <c r="FKY29" s="60"/>
      <c r="FKZ29" s="60"/>
      <c r="FLA29" s="60"/>
      <c r="FLB29" s="61"/>
      <c r="FLC29" s="60"/>
      <c r="FLD29" s="60"/>
      <c r="FLE29" s="60"/>
      <c r="FLF29" s="61"/>
      <c r="FLG29" s="55"/>
      <c r="FLH29" s="56"/>
      <c r="FLI29" s="56"/>
      <c r="FLJ29" s="56"/>
      <c r="FLK29" s="56"/>
      <c r="FLL29" s="56"/>
      <c r="FLN29" s="55"/>
      <c r="FLO29" s="60"/>
      <c r="FLP29" s="60"/>
      <c r="FLQ29" s="60"/>
      <c r="FLR29" s="60"/>
      <c r="FLS29" s="61"/>
      <c r="FLT29" s="60"/>
      <c r="FLU29" s="60"/>
      <c r="FLV29" s="60"/>
      <c r="FLW29" s="61"/>
      <c r="FLX29" s="55"/>
      <c r="FLY29" s="56"/>
      <c r="FLZ29" s="56"/>
      <c r="FMA29" s="56"/>
      <c r="FMB29" s="56"/>
      <c r="FMC29" s="56"/>
      <c r="FME29" s="55"/>
      <c r="FMF29" s="60"/>
      <c r="FMG29" s="60"/>
      <c r="FMH29" s="60"/>
      <c r="FMI29" s="60"/>
      <c r="FMJ29" s="61"/>
      <c r="FMK29" s="60"/>
      <c r="FML29" s="60"/>
      <c r="FMM29" s="60"/>
      <c r="FMN29" s="61"/>
      <c r="FMO29" s="55"/>
      <c r="FMP29" s="56"/>
      <c r="FMQ29" s="56"/>
      <c r="FMR29" s="56"/>
      <c r="FMS29" s="56"/>
      <c r="FMT29" s="56"/>
      <c r="FMV29" s="55"/>
      <c r="FMW29" s="60"/>
      <c r="FMX29" s="60"/>
      <c r="FMY29" s="60"/>
      <c r="FMZ29" s="60"/>
      <c r="FNA29" s="61"/>
      <c r="FNB29" s="60"/>
      <c r="FNC29" s="60"/>
      <c r="FND29" s="60"/>
      <c r="FNE29" s="61"/>
      <c r="FNF29" s="55"/>
      <c r="FNG29" s="56"/>
      <c r="FNH29" s="56"/>
      <c r="FNI29" s="56"/>
      <c r="FNJ29" s="56"/>
      <c r="FNK29" s="56"/>
      <c r="FNM29" s="55"/>
      <c r="FNN29" s="60"/>
      <c r="FNO29" s="60"/>
      <c r="FNP29" s="60"/>
      <c r="FNQ29" s="60"/>
      <c r="FNR29" s="61"/>
      <c r="FNS29" s="60"/>
      <c r="FNT29" s="60"/>
      <c r="FNU29" s="60"/>
      <c r="FNV29" s="61"/>
      <c r="FNW29" s="55"/>
      <c r="FNX29" s="56"/>
      <c r="FNY29" s="56"/>
      <c r="FNZ29" s="56"/>
      <c r="FOA29" s="56"/>
      <c r="FOB29" s="56"/>
      <c r="FOD29" s="55"/>
      <c r="FOE29" s="60"/>
      <c r="FOF29" s="60"/>
      <c r="FOG29" s="60"/>
      <c r="FOH29" s="60"/>
      <c r="FOI29" s="61"/>
      <c r="FOJ29" s="60"/>
      <c r="FOK29" s="60"/>
      <c r="FOL29" s="60"/>
      <c r="FOM29" s="61"/>
      <c r="FON29" s="55"/>
      <c r="FOO29" s="56"/>
      <c r="FOP29" s="56"/>
      <c r="FOQ29" s="56"/>
      <c r="FOR29" s="56"/>
      <c r="FOS29" s="56"/>
      <c r="FOU29" s="55"/>
      <c r="FOV29" s="60"/>
      <c r="FOW29" s="60"/>
      <c r="FOX29" s="60"/>
      <c r="FOY29" s="60"/>
      <c r="FOZ29" s="61"/>
      <c r="FPA29" s="60"/>
      <c r="FPB29" s="60"/>
      <c r="FPC29" s="60"/>
      <c r="FPD29" s="61"/>
      <c r="FPE29" s="55"/>
      <c r="FPF29" s="56"/>
      <c r="FPG29" s="56"/>
      <c r="FPH29" s="56"/>
      <c r="FPI29" s="56"/>
      <c r="FPJ29" s="56"/>
      <c r="FPL29" s="55"/>
      <c r="FPM29" s="60"/>
      <c r="FPN29" s="60"/>
      <c r="FPO29" s="60"/>
      <c r="FPP29" s="60"/>
      <c r="FPQ29" s="61"/>
      <c r="FPR29" s="60"/>
      <c r="FPS29" s="60"/>
      <c r="FPT29" s="60"/>
      <c r="FPU29" s="61"/>
      <c r="FPV29" s="55"/>
      <c r="FPW29" s="56"/>
      <c r="FPX29" s="56"/>
      <c r="FPY29" s="56"/>
      <c r="FPZ29" s="56"/>
      <c r="FQA29" s="56"/>
      <c r="FQC29" s="55"/>
      <c r="FQD29" s="60"/>
      <c r="FQE29" s="60"/>
      <c r="FQF29" s="60"/>
      <c r="FQG29" s="60"/>
      <c r="FQH29" s="61"/>
      <c r="FQI29" s="60"/>
      <c r="FQJ29" s="60"/>
      <c r="FQK29" s="60"/>
      <c r="FQL29" s="61"/>
      <c r="FQM29" s="55"/>
      <c r="FQN29" s="56"/>
      <c r="FQO29" s="56"/>
      <c r="FQP29" s="56"/>
      <c r="FQQ29" s="56"/>
      <c r="FQR29" s="56"/>
      <c r="FQT29" s="55"/>
      <c r="FQU29" s="60"/>
      <c r="FQV29" s="60"/>
      <c r="FQW29" s="60"/>
      <c r="FQX29" s="60"/>
      <c r="FQY29" s="61"/>
      <c r="FQZ29" s="60"/>
      <c r="FRA29" s="60"/>
      <c r="FRB29" s="60"/>
      <c r="FRC29" s="61"/>
      <c r="FRD29" s="55"/>
      <c r="FRE29" s="56"/>
      <c r="FRF29" s="56"/>
      <c r="FRG29" s="56"/>
      <c r="FRH29" s="56"/>
      <c r="FRI29" s="56"/>
      <c r="FRK29" s="55"/>
      <c r="FRL29" s="60"/>
      <c r="FRM29" s="60"/>
      <c r="FRN29" s="60"/>
      <c r="FRO29" s="60"/>
      <c r="FRP29" s="61"/>
      <c r="FRQ29" s="60"/>
      <c r="FRR29" s="60"/>
      <c r="FRS29" s="60"/>
      <c r="FRT29" s="61"/>
      <c r="FRU29" s="55"/>
      <c r="FRV29" s="56"/>
      <c r="FRW29" s="56"/>
      <c r="FRX29" s="56"/>
      <c r="FRY29" s="56"/>
      <c r="FRZ29" s="56"/>
      <c r="FSB29" s="55"/>
      <c r="FSC29" s="60"/>
      <c r="FSD29" s="60"/>
      <c r="FSE29" s="60"/>
      <c r="FSF29" s="60"/>
      <c r="FSG29" s="61"/>
      <c r="FSH29" s="60"/>
      <c r="FSI29" s="60"/>
      <c r="FSJ29" s="60"/>
      <c r="FSK29" s="61"/>
      <c r="FSL29" s="55"/>
      <c r="FSM29" s="56"/>
      <c r="FSN29" s="56"/>
      <c r="FSO29" s="56"/>
      <c r="FSP29" s="56"/>
      <c r="FSQ29" s="56"/>
      <c r="FSS29" s="55"/>
      <c r="FST29" s="60"/>
      <c r="FSU29" s="60"/>
      <c r="FSV29" s="60"/>
      <c r="FSW29" s="60"/>
      <c r="FSX29" s="61"/>
      <c r="FSY29" s="60"/>
      <c r="FSZ29" s="60"/>
      <c r="FTA29" s="60"/>
      <c r="FTB29" s="61"/>
      <c r="FTC29" s="55"/>
      <c r="FTD29" s="56"/>
      <c r="FTE29" s="56"/>
      <c r="FTF29" s="56"/>
      <c r="FTG29" s="56"/>
      <c r="FTH29" s="56"/>
      <c r="FTJ29" s="55"/>
      <c r="FTK29" s="60"/>
      <c r="FTL29" s="60"/>
      <c r="FTM29" s="60"/>
      <c r="FTN29" s="60"/>
      <c r="FTO29" s="61"/>
      <c r="FTP29" s="60"/>
      <c r="FTQ29" s="60"/>
      <c r="FTR29" s="60"/>
      <c r="FTS29" s="61"/>
      <c r="FTT29" s="55"/>
      <c r="FTU29" s="56"/>
      <c r="FTV29" s="56"/>
      <c r="FTW29" s="56"/>
      <c r="FTX29" s="56"/>
      <c r="FTY29" s="56"/>
      <c r="FUA29" s="55"/>
      <c r="FUB29" s="60"/>
      <c r="FUC29" s="60"/>
      <c r="FUD29" s="60"/>
      <c r="FUE29" s="60"/>
      <c r="FUF29" s="61"/>
      <c r="FUG29" s="60"/>
      <c r="FUH29" s="60"/>
      <c r="FUI29" s="60"/>
      <c r="FUJ29" s="61"/>
      <c r="FUK29" s="55"/>
      <c r="FUL29" s="56"/>
      <c r="FUM29" s="56"/>
      <c r="FUN29" s="56"/>
      <c r="FUO29" s="56"/>
      <c r="FUP29" s="56"/>
      <c r="FUR29" s="55"/>
      <c r="FUS29" s="60"/>
      <c r="FUT29" s="60"/>
      <c r="FUU29" s="60"/>
      <c r="FUV29" s="60"/>
      <c r="FUW29" s="61"/>
      <c r="FUX29" s="60"/>
      <c r="FUY29" s="60"/>
      <c r="FUZ29" s="60"/>
      <c r="FVA29" s="61"/>
      <c r="FVB29" s="55"/>
      <c r="FVC29" s="56"/>
      <c r="FVD29" s="56"/>
      <c r="FVE29" s="56"/>
      <c r="FVF29" s="56"/>
      <c r="FVG29" s="56"/>
      <c r="FVI29" s="55"/>
      <c r="FVJ29" s="60"/>
      <c r="FVK29" s="60"/>
      <c r="FVL29" s="60"/>
      <c r="FVM29" s="60"/>
      <c r="FVN29" s="61"/>
      <c r="FVO29" s="60"/>
      <c r="FVP29" s="60"/>
      <c r="FVQ29" s="60"/>
      <c r="FVR29" s="61"/>
      <c r="FVS29" s="55"/>
      <c r="FVT29" s="56"/>
      <c r="FVU29" s="56"/>
      <c r="FVV29" s="56"/>
      <c r="FVW29" s="56"/>
      <c r="FVX29" s="56"/>
      <c r="FVZ29" s="55"/>
      <c r="FWA29" s="60"/>
      <c r="FWB29" s="60"/>
      <c r="FWC29" s="60"/>
      <c r="FWD29" s="60"/>
      <c r="FWE29" s="61"/>
      <c r="FWF29" s="60"/>
      <c r="FWG29" s="60"/>
      <c r="FWH29" s="60"/>
      <c r="FWI29" s="61"/>
      <c r="FWJ29" s="55"/>
      <c r="FWK29" s="56"/>
      <c r="FWL29" s="56"/>
      <c r="FWM29" s="56"/>
      <c r="FWN29" s="56"/>
      <c r="FWO29" s="56"/>
      <c r="FWQ29" s="55"/>
      <c r="FWR29" s="60"/>
      <c r="FWS29" s="60"/>
      <c r="FWT29" s="60"/>
      <c r="FWU29" s="60"/>
      <c r="FWV29" s="61"/>
      <c r="FWW29" s="60"/>
      <c r="FWX29" s="60"/>
      <c r="FWY29" s="60"/>
      <c r="FWZ29" s="61"/>
      <c r="FXA29" s="55"/>
      <c r="FXB29" s="56"/>
      <c r="FXC29" s="56"/>
      <c r="FXD29" s="56"/>
      <c r="FXE29" s="56"/>
      <c r="FXF29" s="56"/>
      <c r="FXH29" s="55"/>
      <c r="FXI29" s="60"/>
      <c r="FXJ29" s="60"/>
      <c r="FXK29" s="60"/>
      <c r="FXL29" s="60"/>
      <c r="FXM29" s="61"/>
      <c r="FXN29" s="60"/>
      <c r="FXO29" s="60"/>
      <c r="FXP29" s="60"/>
      <c r="FXQ29" s="61"/>
      <c r="FXR29" s="55"/>
      <c r="FXS29" s="56"/>
      <c r="FXT29" s="56"/>
      <c r="FXU29" s="56"/>
      <c r="FXV29" s="56"/>
      <c r="FXW29" s="56"/>
      <c r="FXY29" s="55"/>
      <c r="FXZ29" s="60"/>
      <c r="FYA29" s="60"/>
      <c r="FYB29" s="60"/>
      <c r="FYC29" s="60"/>
      <c r="FYD29" s="61"/>
      <c r="FYE29" s="60"/>
      <c r="FYF29" s="60"/>
      <c r="FYG29" s="60"/>
      <c r="FYH29" s="61"/>
      <c r="FYI29" s="55"/>
      <c r="FYJ29" s="56"/>
      <c r="FYK29" s="56"/>
      <c r="FYL29" s="56"/>
      <c r="FYM29" s="56"/>
      <c r="FYN29" s="56"/>
      <c r="FYP29" s="55"/>
      <c r="FYQ29" s="60"/>
      <c r="FYR29" s="60"/>
      <c r="FYS29" s="60"/>
      <c r="FYT29" s="60"/>
      <c r="FYU29" s="61"/>
      <c r="FYV29" s="60"/>
      <c r="FYW29" s="60"/>
      <c r="FYX29" s="60"/>
      <c r="FYY29" s="61"/>
      <c r="FYZ29" s="55"/>
      <c r="FZA29" s="56"/>
      <c r="FZB29" s="56"/>
      <c r="FZC29" s="56"/>
      <c r="FZD29" s="56"/>
      <c r="FZE29" s="56"/>
      <c r="FZG29" s="55"/>
      <c r="FZH29" s="60"/>
      <c r="FZI29" s="60"/>
      <c r="FZJ29" s="60"/>
      <c r="FZK29" s="60"/>
      <c r="FZL29" s="61"/>
      <c r="FZM29" s="60"/>
      <c r="FZN29" s="60"/>
      <c r="FZO29" s="60"/>
      <c r="FZP29" s="61"/>
      <c r="FZQ29" s="55"/>
      <c r="FZR29" s="56"/>
      <c r="FZS29" s="56"/>
      <c r="FZT29" s="56"/>
      <c r="FZU29" s="56"/>
      <c r="FZV29" s="56"/>
      <c r="FZX29" s="55"/>
      <c r="FZY29" s="60"/>
      <c r="FZZ29" s="60"/>
      <c r="GAA29" s="60"/>
      <c r="GAB29" s="60"/>
      <c r="GAC29" s="61"/>
      <c r="GAD29" s="60"/>
      <c r="GAE29" s="60"/>
      <c r="GAF29" s="60"/>
      <c r="GAG29" s="61"/>
      <c r="GAH29" s="55"/>
      <c r="GAI29" s="56"/>
      <c r="GAJ29" s="56"/>
      <c r="GAK29" s="56"/>
      <c r="GAL29" s="56"/>
      <c r="GAM29" s="56"/>
      <c r="GAO29" s="55"/>
      <c r="GAP29" s="60"/>
      <c r="GAQ29" s="60"/>
      <c r="GAR29" s="60"/>
      <c r="GAS29" s="60"/>
      <c r="GAT29" s="61"/>
      <c r="GAU29" s="60"/>
      <c r="GAV29" s="60"/>
      <c r="GAW29" s="60"/>
      <c r="GAX29" s="61"/>
      <c r="GAY29" s="55"/>
      <c r="GAZ29" s="56"/>
      <c r="GBA29" s="56"/>
      <c r="GBB29" s="56"/>
      <c r="GBC29" s="56"/>
      <c r="GBD29" s="56"/>
      <c r="GBF29" s="55"/>
      <c r="GBG29" s="60"/>
      <c r="GBH29" s="60"/>
      <c r="GBI29" s="60"/>
      <c r="GBJ29" s="60"/>
      <c r="GBK29" s="61"/>
      <c r="GBL29" s="60"/>
      <c r="GBM29" s="60"/>
      <c r="GBN29" s="60"/>
      <c r="GBO29" s="61"/>
      <c r="GBP29" s="55"/>
      <c r="GBQ29" s="56"/>
      <c r="GBR29" s="56"/>
      <c r="GBS29" s="56"/>
      <c r="GBT29" s="56"/>
      <c r="GBU29" s="56"/>
      <c r="GBW29" s="55"/>
      <c r="GBX29" s="60"/>
      <c r="GBY29" s="60"/>
      <c r="GBZ29" s="60"/>
      <c r="GCA29" s="60"/>
      <c r="GCB29" s="61"/>
      <c r="GCC29" s="60"/>
      <c r="GCD29" s="60"/>
      <c r="GCE29" s="60"/>
      <c r="GCF29" s="61"/>
      <c r="GCG29" s="55"/>
      <c r="GCH29" s="56"/>
      <c r="GCI29" s="56"/>
      <c r="GCJ29" s="56"/>
      <c r="GCK29" s="56"/>
      <c r="GCL29" s="56"/>
      <c r="GCN29" s="55"/>
      <c r="GCO29" s="60"/>
      <c r="GCP29" s="60"/>
      <c r="GCQ29" s="60"/>
      <c r="GCR29" s="60"/>
      <c r="GCS29" s="61"/>
      <c r="GCT29" s="60"/>
      <c r="GCU29" s="60"/>
      <c r="GCV29" s="60"/>
      <c r="GCW29" s="61"/>
      <c r="GCX29" s="55"/>
      <c r="GCY29" s="56"/>
      <c r="GCZ29" s="56"/>
      <c r="GDA29" s="56"/>
      <c r="GDB29" s="56"/>
      <c r="GDC29" s="56"/>
      <c r="GDE29" s="55"/>
      <c r="GDF29" s="60"/>
      <c r="GDG29" s="60"/>
      <c r="GDH29" s="60"/>
      <c r="GDI29" s="60"/>
      <c r="GDJ29" s="61"/>
      <c r="GDK29" s="60"/>
      <c r="GDL29" s="60"/>
      <c r="GDM29" s="60"/>
      <c r="GDN29" s="61"/>
      <c r="GDO29" s="55"/>
      <c r="GDP29" s="56"/>
      <c r="GDQ29" s="56"/>
      <c r="GDR29" s="56"/>
      <c r="GDS29" s="56"/>
      <c r="GDT29" s="56"/>
      <c r="GDV29" s="55"/>
      <c r="GDW29" s="60"/>
      <c r="GDX29" s="60"/>
      <c r="GDY29" s="60"/>
      <c r="GDZ29" s="60"/>
      <c r="GEA29" s="61"/>
      <c r="GEB29" s="60"/>
      <c r="GEC29" s="60"/>
      <c r="GED29" s="60"/>
      <c r="GEE29" s="61"/>
      <c r="GEF29" s="55"/>
      <c r="GEG29" s="56"/>
      <c r="GEH29" s="56"/>
      <c r="GEI29" s="56"/>
      <c r="GEJ29" s="56"/>
      <c r="GEK29" s="56"/>
      <c r="GEM29" s="55"/>
      <c r="GEN29" s="60"/>
      <c r="GEO29" s="60"/>
      <c r="GEP29" s="60"/>
      <c r="GEQ29" s="60"/>
      <c r="GER29" s="61"/>
      <c r="GES29" s="60"/>
      <c r="GET29" s="60"/>
      <c r="GEU29" s="60"/>
      <c r="GEV29" s="61"/>
      <c r="GEW29" s="55"/>
      <c r="GEX29" s="56"/>
      <c r="GEY29" s="56"/>
      <c r="GEZ29" s="56"/>
      <c r="GFA29" s="56"/>
      <c r="GFB29" s="56"/>
      <c r="GFD29" s="55"/>
      <c r="GFE29" s="60"/>
      <c r="GFF29" s="60"/>
      <c r="GFG29" s="60"/>
      <c r="GFH29" s="60"/>
      <c r="GFI29" s="61"/>
      <c r="GFJ29" s="60"/>
      <c r="GFK29" s="60"/>
      <c r="GFL29" s="60"/>
      <c r="GFM29" s="61"/>
      <c r="GFN29" s="55"/>
      <c r="GFO29" s="56"/>
      <c r="GFP29" s="56"/>
      <c r="GFQ29" s="56"/>
      <c r="GFR29" s="56"/>
      <c r="GFS29" s="56"/>
      <c r="GFU29" s="55"/>
      <c r="GFV29" s="60"/>
      <c r="GFW29" s="60"/>
      <c r="GFX29" s="60"/>
      <c r="GFY29" s="60"/>
      <c r="GFZ29" s="61"/>
      <c r="GGA29" s="60"/>
      <c r="GGB29" s="60"/>
      <c r="GGC29" s="60"/>
      <c r="GGD29" s="61"/>
      <c r="GGE29" s="55"/>
      <c r="GGF29" s="56"/>
      <c r="GGG29" s="56"/>
      <c r="GGH29" s="56"/>
      <c r="GGI29" s="56"/>
      <c r="GGJ29" s="56"/>
      <c r="GGL29" s="55"/>
      <c r="GGM29" s="60"/>
      <c r="GGN29" s="60"/>
      <c r="GGO29" s="60"/>
      <c r="GGP29" s="60"/>
      <c r="GGQ29" s="61"/>
      <c r="GGR29" s="60"/>
      <c r="GGS29" s="60"/>
      <c r="GGT29" s="60"/>
      <c r="GGU29" s="61"/>
      <c r="GGV29" s="55"/>
      <c r="GGW29" s="56"/>
      <c r="GGX29" s="56"/>
      <c r="GGY29" s="56"/>
      <c r="GGZ29" s="56"/>
      <c r="GHA29" s="56"/>
      <c r="GHC29" s="55"/>
      <c r="GHD29" s="60"/>
      <c r="GHE29" s="60"/>
      <c r="GHF29" s="60"/>
      <c r="GHG29" s="60"/>
      <c r="GHH29" s="61"/>
      <c r="GHI29" s="60"/>
      <c r="GHJ29" s="60"/>
      <c r="GHK29" s="60"/>
      <c r="GHL29" s="61"/>
      <c r="GHM29" s="55"/>
      <c r="GHN29" s="56"/>
      <c r="GHO29" s="56"/>
      <c r="GHP29" s="56"/>
      <c r="GHQ29" s="56"/>
      <c r="GHR29" s="56"/>
      <c r="GHT29" s="55"/>
      <c r="GHU29" s="60"/>
      <c r="GHV29" s="60"/>
      <c r="GHW29" s="60"/>
      <c r="GHX29" s="60"/>
      <c r="GHY29" s="61"/>
      <c r="GHZ29" s="60"/>
      <c r="GIA29" s="60"/>
      <c r="GIB29" s="60"/>
      <c r="GIC29" s="61"/>
      <c r="GID29" s="55"/>
      <c r="GIE29" s="56"/>
      <c r="GIF29" s="56"/>
      <c r="GIG29" s="56"/>
      <c r="GIH29" s="56"/>
      <c r="GII29" s="56"/>
      <c r="GIK29" s="55"/>
      <c r="GIL29" s="60"/>
      <c r="GIM29" s="60"/>
      <c r="GIN29" s="60"/>
      <c r="GIO29" s="60"/>
      <c r="GIP29" s="61"/>
      <c r="GIQ29" s="60"/>
      <c r="GIR29" s="60"/>
      <c r="GIS29" s="60"/>
      <c r="GIT29" s="61"/>
      <c r="GIU29" s="55"/>
      <c r="GIV29" s="56"/>
      <c r="GIW29" s="56"/>
      <c r="GIX29" s="56"/>
      <c r="GIY29" s="56"/>
      <c r="GIZ29" s="56"/>
      <c r="GJB29" s="55"/>
      <c r="GJC29" s="60"/>
      <c r="GJD29" s="60"/>
      <c r="GJE29" s="60"/>
      <c r="GJF29" s="60"/>
      <c r="GJG29" s="61"/>
      <c r="GJH29" s="60"/>
      <c r="GJI29" s="60"/>
      <c r="GJJ29" s="60"/>
      <c r="GJK29" s="61"/>
      <c r="GJL29" s="55"/>
      <c r="GJM29" s="56"/>
      <c r="GJN29" s="56"/>
      <c r="GJO29" s="56"/>
      <c r="GJP29" s="56"/>
      <c r="GJQ29" s="56"/>
      <c r="GJS29" s="55"/>
      <c r="GJT29" s="60"/>
      <c r="GJU29" s="60"/>
      <c r="GJV29" s="60"/>
      <c r="GJW29" s="60"/>
      <c r="GJX29" s="61"/>
      <c r="GJY29" s="60"/>
      <c r="GJZ29" s="60"/>
      <c r="GKA29" s="60"/>
      <c r="GKB29" s="61"/>
      <c r="GKC29" s="55"/>
      <c r="GKD29" s="56"/>
      <c r="GKE29" s="56"/>
      <c r="GKF29" s="56"/>
      <c r="GKG29" s="56"/>
      <c r="GKH29" s="56"/>
      <c r="GKJ29" s="55"/>
      <c r="GKK29" s="60"/>
      <c r="GKL29" s="60"/>
      <c r="GKM29" s="60"/>
      <c r="GKN29" s="60"/>
      <c r="GKO29" s="61"/>
      <c r="GKP29" s="60"/>
      <c r="GKQ29" s="60"/>
      <c r="GKR29" s="60"/>
      <c r="GKS29" s="61"/>
      <c r="GKT29" s="55"/>
      <c r="GKU29" s="56"/>
      <c r="GKV29" s="56"/>
      <c r="GKW29" s="56"/>
      <c r="GKX29" s="56"/>
      <c r="GKY29" s="56"/>
      <c r="GLA29" s="55"/>
      <c r="GLB29" s="60"/>
      <c r="GLC29" s="60"/>
      <c r="GLD29" s="60"/>
      <c r="GLE29" s="60"/>
      <c r="GLF29" s="61"/>
      <c r="GLG29" s="60"/>
      <c r="GLH29" s="60"/>
      <c r="GLI29" s="60"/>
      <c r="GLJ29" s="61"/>
      <c r="GLK29" s="55"/>
      <c r="GLL29" s="56"/>
      <c r="GLM29" s="56"/>
      <c r="GLN29" s="56"/>
      <c r="GLO29" s="56"/>
      <c r="GLP29" s="56"/>
      <c r="GLR29" s="55"/>
      <c r="GLS29" s="60"/>
      <c r="GLT29" s="60"/>
      <c r="GLU29" s="60"/>
      <c r="GLV29" s="60"/>
      <c r="GLW29" s="61"/>
      <c r="GLX29" s="60"/>
      <c r="GLY29" s="60"/>
      <c r="GLZ29" s="60"/>
      <c r="GMA29" s="61"/>
      <c r="GMB29" s="55"/>
      <c r="GMC29" s="56"/>
      <c r="GMD29" s="56"/>
      <c r="GME29" s="56"/>
      <c r="GMF29" s="56"/>
      <c r="GMG29" s="56"/>
      <c r="GMI29" s="55"/>
      <c r="GMJ29" s="60"/>
      <c r="GMK29" s="60"/>
      <c r="GML29" s="60"/>
      <c r="GMM29" s="60"/>
      <c r="GMN29" s="61"/>
      <c r="GMO29" s="60"/>
      <c r="GMP29" s="60"/>
      <c r="GMQ29" s="60"/>
      <c r="GMR29" s="61"/>
      <c r="GMS29" s="55"/>
      <c r="GMT29" s="56"/>
      <c r="GMU29" s="56"/>
      <c r="GMV29" s="56"/>
      <c r="GMW29" s="56"/>
      <c r="GMX29" s="56"/>
      <c r="GMZ29" s="55"/>
      <c r="GNA29" s="60"/>
      <c r="GNB29" s="60"/>
      <c r="GNC29" s="60"/>
      <c r="GND29" s="60"/>
      <c r="GNE29" s="61"/>
      <c r="GNF29" s="60"/>
      <c r="GNG29" s="60"/>
      <c r="GNH29" s="60"/>
      <c r="GNI29" s="61"/>
      <c r="GNJ29" s="55"/>
      <c r="GNK29" s="56"/>
      <c r="GNL29" s="56"/>
      <c r="GNM29" s="56"/>
      <c r="GNN29" s="56"/>
      <c r="GNO29" s="56"/>
      <c r="GNQ29" s="55"/>
      <c r="GNR29" s="60"/>
      <c r="GNS29" s="60"/>
      <c r="GNT29" s="60"/>
      <c r="GNU29" s="60"/>
      <c r="GNV29" s="61"/>
      <c r="GNW29" s="60"/>
      <c r="GNX29" s="60"/>
      <c r="GNY29" s="60"/>
      <c r="GNZ29" s="61"/>
      <c r="GOA29" s="55"/>
      <c r="GOB29" s="56"/>
      <c r="GOC29" s="56"/>
      <c r="GOD29" s="56"/>
      <c r="GOE29" s="56"/>
      <c r="GOF29" s="56"/>
      <c r="GOH29" s="55"/>
      <c r="GOI29" s="60"/>
      <c r="GOJ29" s="60"/>
      <c r="GOK29" s="60"/>
      <c r="GOL29" s="60"/>
      <c r="GOM29" s="61"/>
      <c r="GON29" s="60"/>
      <c r="GOO29" s="60"/>
      <c r="GOP29" s="60"/>
      <c r="GOQ29" s="61"/>
      <c r="GOR29" s="55"/>
      <c r="GOS29" s="56"/>
      <c r="GOT29" s="56"/>
      <c r="GOU29" s="56"/>
      <c r="GOV29" s="56"/>
      <c r="GOW29" s="56"/>
      <c r="GOY29" s="55"/>
      <c r="GOZ29" s="60"/>
      <c r="GPA29" s="60"/>
      <c r="GPB29" s="60"/>
      <c r="GPC29" s="60"/>
      <c r="GPD29" s="61"/>
      <c r="GPE29" s="60"/>
      <c r="GPF29" s="60"/>
      <c r="GPG29" s="60"/>
      <c r="GPH29" s="61"/>
      <c r="GPI29" s="55"/>
      <c r="GPJ29" s="56"/>
      <c r="GPK29" s="56"/>
      <c r="GPL29" s="56"/>
      <c r="GPM29" s="56"/>
      <c r="GPN29" s="56"/>
      <c r="GPP29" s="55"/>
      <c r="GPQ29" s="60"/>
      <c r="GPR29" s="60"/>
      <c r="GPS29" s="60"/>
      <c r="GPT29" s="60"/>
      <c r="GPU29" s="61"/>
      <c r="GPV29" s="60"/>
      <c r="GPW29" s="60"/>
      <c r="GPX29" s="60"/>
      <c r="GPY29" s="61"/>
      <c r="GPZ29" s="55"/>
      <c r="GQA29" s="56"/>
      <c r="GQB29" s="56"/>
      <c r="GQC29" s="56"/>
      <c r="GQD29" s="56"/>
      <c r="GQE29" s="56"/>
      <c r="GQG29" s="55"/>
      <c r="GQH29" s="60"/>
      <c r="GQI29" s="60"/>
      <c r="GQJ29" s="60"/>
      <c r="GQK29" s="60"/>
      <c r="GQL29" s="61"/>
      <c r="GQM29" s="60"/>
      <c r="GQN29" s="60"/>
      <c r="GQO29" s="60"/>
      <c r="GQP29" s="61"/>
      <c r="GQQ29" s="55"/>
      <c r="GQR29" s="56"/>
      <c r="GQS29" s="56"/>
      <c r="GQT29" s="56"/>
      <c r="GQU29" s="56"/>
      <c r="GQV29" s="56"/>
      <c r="GQX29" s="55"/>
      <c r="GQY29" s="60"/>
      <c r="GQZ29" s="60"/>
      <c r="GRA29" s="60"/>
      <c r="GRB29" s="60"/>
      <c r="GRC29" s="61"/>
      <c r="GRD29" s="60"/>
      <c r="GRE29" s="60"/>
      <c r="GRF29" s="60"/>
      <c r="GRG29" s="61"/>
      <c r="GRH29" s="55"/>
      <c r="GRI29" s="56"/>
      <c r="GRJ29" s="56"/>
      <c r="GRK29" s="56"/>
      <c r="GRL29" s="56"/>
      <c r="GRM29" s="56"/>
      <c r="GRO29" s="55"/>
      <c r="GRP29" s="60"/>
      <c r="GRQ29" s="60"/>
      <c r="GRR29" s="60"/>
      <c r="GRS29" s="60"/>
      <c r="GRT29" s="61"/>
      <c r="GRU29" s="60"/>
      <c r="GRV29" s="60"/>
      <c r="GRW29" s="60"/>
      <c r="GRX29" s="61"/>
      <c r="GRY29" s="55"/>
      <c r="GRZ29" s="56"/>
      <c r="GSA29" s="56"/>
      <c r="GSB29" s="56"/>
      <c r="GSC29" s="56"/>
      <c r="GSD29" s="56"/>
      <c r="GSF29" s="55"/>
      <c r="GSG29" s="60"/>
      <c r="GSH29" s="60"/>
      <c r="GSI29" s="60"/>
      <c r="GSJ29" s="60"/>
      <c r="GSK29" s="61"/>
      <c r="GSL29" s="60"/>
      <c r="GSM29" s="60"/>
      <c r="GSN29" s="60"/>
      <c r="GSO29" s="61"/>
      <c r="GSP29" s="55"/>
      <c r="GSQ29" s="56"/>
      <c r="GSR29" s="56"/>
      <c r="GSS29" s="56"/>
      <c r="GST29" s="56"/>
      <c r="GSU29" s="56"/>
      <c r="GSW29" s="55"/>
      <c r="GSX29" s="60"/>
      <c r="GSY29" s="60"/>
      <c r="GSZ29" s="60"/>
      <c r="GTA29" s="60"/>
      <c r="GTB29" s="61"/>
      <c r="GTC29" s="60"/>
      <c r="GTD29" s="60"/>
      <c r="GTE29" s="60"/>
      <c r="GTF29" s="61"/>
      <c r="GTG29" s="55"/>
      <c r="GTH29" s="56"/>
      <c r="GTI29" s="56"/>
      <c r="GTJ29" s="56"/>
      <c r="GTK29" s="56"/>
      <c r="GTL29" s="56"/>
      <c r="GTN29" s="55"/>
      <c r="GTO29" s="60"/>
      <c r="GTP29" s="60"/>
      <c r="GTQ29" s="60"/>
      <c r="GTR29" s="60"/>
      <c r="GTS29" s="61"/>
      <c r="GTT29" s="60"/>
      <c r="GTU29" s="60"/>
      <c r="GTV29" s="60"/>
      <c r="GTW29" s="61"/>
      <c r="GTX29" s="55"/>
      <c r="GTY29" s="56"/>
      <c r="GTZ29" s="56"/>
      <c r="GUA29" s="56"/>
      <c r="GUB29" s="56"/>
      <c r="GUC29" s="56"/>
      <c r="GUE29" s="55"/>
      <c r="GUF29" s="60"/>
      <c r="GUG29" s="60"/>
      <c r="GUH29" s="60"/>
      <c r="GUI29" s="60"/>
      <c r="GUJ29" s="61"/>
      <c r="GUK29" s="60"/>
      <c r="GUL29" s="60"/>
      <c r="GUM29" s="60"/>
      <c r="GUN29" s="61"/>
      <c r="GUO29" s="55"/>
      <c r="GUP29" s="56"/>
      <c r="GUQ29" s="56"/>
      <c r="GUR29" s="56"/>
      <c r="GUS29" s="56"/>
      <c r="GUT29" s="56"/>
      <c r="GUV29" s="55"/>
      <c r="GUW29" s="60"/>
      <c r="GUX29" s="60"/>
      <c r="GUY29" s="60"/>
      <c r="GUZ29" s="60"/>
      <c r="GVA29" s="61"/>
      <c r="GVB29" s="60"/>
      <c r="GVC29" s="60"/>
      <c r="GVD29" s="60"/>
      <c r="GVE29" s="61"/>
      <c r="GVF29" s="55"/>
      <c r="GVG29" s="56"/>
      <c r="GVH29" s="56"/>
      <c r="GVI29" s="56"/>
      <c r="GVJ29" s="56"/>
      <c r="GVK29" s="56"/>
      <c r="GVM29" s="55"/>
      <c r="GVN29" s="60"/>
      <c r="GVO29" s="60"/>
      <c r="GVP29" s="60"/>
      <c r="GVQ29" s="60"/>
      <c r="GVR29" s="61"/>
      <c r="GVS29" s="60"/>
      <c r="GVT29" s="60"/>
      <c r="GVU29" s="60"/>
      <c r="GVV29" s="61"/>
      <c r="GVW29" s="55"/>
      <c r="GVX29" s="56"/>
      <c r="GVY29" s="56"/>
      <c r="GVZ29" s="56"/>
      <c r="GWA29" s="56"/>
      <c r="GWB29" s="56"/>
      <c r="GWD29" s="55"/>
      <c r="GWE29" s="60"/>
      <c r="GWF29" s="60"/>
      <c r="GWG29" s="60"/>
      <c r="GWH29" s="60"/>
      <c r="GWI29" s="61"/>
      <c r="GWJ29" s="60"/>
      <c r="GWK29" s="60"/>
      <c r="GWL29" s="60"/>
      <c r="GWM29" s="61"/>
      <c r="GWN29" s="55"/>
      <c r="GWO29" s="56"/>
      <c r="GWP29" s="56"/>
      <c r="GWQ29" s="56"/>
      <c r="GWR29" s="56"/>
      <c r="GWS29" s="56"/>
      <c r="GWU29" s="55"/>
      <c r="GWV29" s="60"/>
      <c r="GWW29" s="60"/>
      <c r="GWX29" s="60"/>
      <c r="GWY29" s="60"/>
      <c r="GWZ29" s="61"/>
      <c r="GXA29" s="60"/>
      <c r="GXB29" s="60"/>
      <c r="GXC29" s="60"/>
      <c r="GXD29" s="61"/>
      <c r="GXE29" s="55"/>
      <c r="GXF29" s="56"/>
      <c r="GXG29" s="56"/>
      <c r="GXH29" s="56"/>
      <c r="GXI29" s="56"/>
      <c r="GXJ29" s="56"/>
      <c r="GXL29" s="55"/>
      <c r="GXM29" s="60"/>
      <c r="GXN29" s="60"/>
      <c r="GXO29" s="60"/>
      <c r="GXP29" s="60"/>
      <c r="GXQ29" s="61"/>
      <c r="GXR29" s="60"/>
      <c r="GXS29" s="60"/>
      <c r="GXT29" s="60"/>
      <c r="GXU29" s="61"/>
      <c r="GXV29" s="55"/>
      <c r="GXW29" s="56"/>
      <c r="GXX29" s="56"/>
      <c r="GXY29" s="56"/>
      <c r="GXZ29" s="56"/>
      <c r="GYA29" s="56"/>
      <c r="GYC29" s="55"/>
      <c r="GYD29" s="60"/>
      <c r="GYE29" s="60"/>
      <c r="GYF29" s="60"/>
      <c r="GYG29" s="60"/>
      <c r="GYH29" s="61"/>
      <c r="GYI29" s="60"/>
      <c r="GYJ29" s="60"/>
      <c r="GYK29" s="60"/>
      <c r="GYL29" s="61"/>
      <c r="GYM29" s="55"/>
      <c r="GYN29" s="56"/>
      <c r="GYO29" s="56"/>
      <c r="GYP29" s="56"/>
      <c r="GYQ29" s="56"/>
      <c r="GYR29" s="56"/>
      <c r="GYT29" s="55"/>
      <c r="GYU29" s="60"/>
      <c r="GYV29" s="60"/>
      <c r="GYW29" s="60"/>
      <c r="GYX29" s="60"/>
      <c r="GYY29" s="61"/>
      <c r="GYZ29" s="60"/>
      <c r="GZA29" s="60"/>
      <c r="GZB29" s="60"/>
      <c r="GZC29" s="61"/>
      <c r="GZD29" s="55"/>
      <c r="GZE29" s="56"/>
      <c r="GZF29" s="56"/>
      <c r="GZG29" s="56"/>
      <c r="GZH29" s="56"/>
      <c r="GZI29" s="56"/>
      <c r="GZK29" s="55"/>
      <c r="GZL29" s="60"/>
      <c r="GZM29" s="60"/>
      <c r="GZN29" s="60"/>
      <c r="GZO29" s="60"/>
      <c r="GZP29" s="61"/>
      <c r="GZQ29" s="60"/>
      <c r="GZR29" s="60"/>
      <c r="GZS29" s="60"/>
      <c r="GZT29" s="61"/>
      <c r="GZU29" s="55"/>
      <c r="GZV29" s="56"/>
      <c r="GZW29" s="56"/>
      <c r="GZX29" s="56"/>
      <c r="GZY29" s="56"/>
      <c r="GZZ29" s="56"/>
      <c r="HAB29" s="55"/>
      <c r="HAC29" s="60"/>
      <c r="HAD29" s="60"/>
      <c r="HAE29" s="60"/>
      <c r="HAF29" s="60"/>
      <c r="HAG29" s="61"/>
      <c r="HAH29" s="60"/>
      <c r="HAI29" s="60"/>
      <c r="HAJ29" s="60"/>
      <c r="HAK29" s="61"/>
      <c r="HAL29" s="55"/>
      <c r="HAM29" s="56"/>
      <c r="HAN29" s="56"/>
      <c r="HAO29" s="56"/>
      <c r="HAP29" s="56"/>
      <c r="HAQ29" s="56"/>
      <c r="HAS29" s="55"/>
      <c r="HAT29" s="60"/>
      <c r="HAU29" s="60"/>
      <c r="HAV29" s="60"/>
      <c r="HAW29" s="60"/>
      <c r="HAX29" s="61"/>
      <c r="HAY29" s="60"/>
      <c r="HAZ29" s="60"/>
      <c r="HBA29" s="60"/>
      <c r="HBB29" s="61"/>
      <c r="HBC29" s="55"/>
      <c r="HBD29" s="56"/>
      <c r="HBE29" s="56"/>
      <c r="HBF29" s="56"/>
      <c r="HBG29" s="56"/>
      <c r="HBH29" s="56"/>
      <c r="HBJ29" s="55"/>
      <c r="HBK29" s="60"/>
      <c r="HBL29" s="60"/>
      <c r="HBM29" s="60"/>
      <c r="HBN29" s="60"/>
      <c r="HBO29" s="61"/>
      <c r="HBP29" s="60"/>
      <c r="HBQ29" s="60"/>
      <c r="HBR29" s="60"/>
      <c r="HBS29" s="61"/>
      <c r="HBT29" s="55"/>
      <c r="HBU29" s="56"/>
      <c r="HBV29" s="56"/>
      <c r="HBW29" s="56"/>
      <c r="HBX29" s="56"/>
      <c r="HBY29" s="56"/>
      <c r="HCA29" s="55"/>
      <c r="HCB29" s="60"/>
      <c r="HCC29" s="60"/>
      <c r="HCD29" s="60"/>
      <c r="HCE29" s="60"/>
      <c r="HCF29" s="61"/>
      <c r="HCG29" s="60"/>
      <c r="HCH29" s="60"/>
      <c r="HCI29" s="60"/>
      <c r="HCJ29" s="61"/>
      <c r="HCK29" s="55"/>
      <c r="HCL29" s="56"/>
      <c r="HCM29" s="56"/>
      <c r="HCN29" s="56"/>
      <c r="HCO29" s="56"/>
      <c r="HCP29" s="56"/>
      <c r="HCR29" s="55"/>
      <c r="HCS29" s="60"/>
      <c r="HCT29" s="60"/>
      <c r="HCU29" s="60"/>
      <c r="HCV29" s="60"/>
      <c r="HCW29" s="61"/>
      <c r="HCX29" s="60"/>
      <c r="HCY29" s="60"/>
      <c r="HCZ29" s="60"/>
      <c r="HDA29" s="61"/>
      <c r="HDB29" s="55"/>
      <c r="HDC29" s="56"/>
      <c r="HDD29" s="56"/>
      <c r="HDE29" s="56"/>
      <c r="HDF29" s="56"/>
      <c r="HDG29" s="56"/>
      <c r="HDI29" s="55"/>
      <c r="HDJ29" s="60"/>
      <c r="HDK29" s="60"/>
      <c r="HDL29" s="60"/>
      <c r="HDM29" s="60"/>
      <c r="HDN29" s="61"/>
      <c r="HDO29" s="60"/>
      <c r="HDP29" s="60"/>
      <c r="HDQ29" s="60"/>
      <c r="HDR29" s="61"/>
      <c r="HDS29" s="55"/>
      <c r="HDT29" s="56"/>
      <c r="HDU29" s="56"/>
      <c r="HDV29" s="56"/>
      <c r="HDW29" s="56"/>
      <c r="HDX29" s="56"/>
      <c r="HDZ29" s="55"/>
      <c r="HEA29" s="60"/>
      <c r="HEB29" s="60"/>
      <c r="HEC29" s="60"/>
      <c r="HED29" s="60"/>
      <c r="HEE29" s="61"/>
      <c r="HEF29" s="60"/>
      <c r="HEG29" s="60"/>
      <c r="HEH29" s="60"/>
      <c r="HEI29" s="61"/>
      <c r="HEJ29" s="55"/>
      <c r="HEK29" s="56"/>
      <c r="HEL29" s="56"/>
      <c r="HEM29" s="56"/>
      <c r="HEN29" s="56"/>
      <c r="HEO29" s="56"/>
      <c r="HEQ29" s="55"/>
      <c r="HER29" s="60"/>
      <c r="HES29" s="60"/>
      <c r="HET29" s="60"/>
      <c r="HEU29" s="60"/>
      <c r="HEV29" s="61"/>
      <c r="HEW29" s="60"/>
      <c r="HEX29" s="60"/>
      <c r="HEY29" s="60"/>
      <c r="HEZ29" s="61"/>
      <c r="HFA29" s="55"/>
      <c r="HFB29" s="56"/>
      <c r="HFC29" s="56"/>
      <c r="HFD29" s="56"/>
      <c r="HFE29" s="56"/>
      <c r="HFF29" s="56"/>
      <c r="HFH29" s="55"/>
      <c r="HFI29" s="60"/>
      <c r="HFJ29" s="60"/>
      <c r="HFK29" s="60"/>
      <c r="HFL29" s="60"/>
      <c r="HFM29" s="61"/>
      <c r="HFN29" s="60"/>
      <c r="HFO29" s="60"/>
      <c r="HFP29" s="60"/>
      <c r="HFQ29" s="61"/>
      <c r="HFR29" s="55"/>
      <c r="HFS29" s="56"/>
      <c r="HFT29" s="56"/>
      <c r="HFU29" s="56"/>
      <c r="HFV29" s="56"/>
      <c r="HFW29" s="56"/>
      <c r="HFY29" s="55"/>
      <c r="HFZ29" s="60"/>
      <c r="HGA29" s="60"/>
      <c r="HGB29" s="60"/>
      <c r="HGC29" s="60"/>
      <c r="HGD29" s="61"/>
      <c r="HGE29" s="60"/>
      <c r="HGF29" s="60"/>
      <c r="HGG29" s="60"/>
      <c r="HGH29" s="61"/>
      <c r="HGI29" s="55"/>
      <c r="HGJ29" s="56"/>
      <c r="HGK29" s="56"/>
      <c r="HGL29" s="56"/>
      <c r="HGM29" s="56"/>
      <c r="HGN29" s="56"/>
      <c r="HGP29" s="55"/>
      <c r="HGQ29" s="60"/>
      <c r="HGR29" s="60"/>
      <c r="HGS29" s="60"/>
      <c r="HGT29" s="60"/>
      <c r="HGU29" s="61"/>
      <c r="HGV29" s="60"/>
      <c r="HGW29" s="60"/>
      <c r="HGX29" s="60"/>
      <c r="HGY29" s="61"/>
      <c r="HGZ29" s="55"/>
      <c r="HHA29" s="56"/>
      <c r="HHB29" s="56"/>
      <c r="HHC29" s="56"/>
      <c r="HHD29" s="56"/>
      <c r="HHE29" s="56"/>
      <c r="HHG29" s="55"/>
      <c r="HHH29" s="60"/>
      <c r="HHI29" s="60"/>
      <c r="HHJ29" s="60"/>
      <c r="HHK29" s="60"/>
      <c r="HHL29" s="61"/>
      <c r="HHM29" s="60"/>
      <c r="HHN29" s="60"/>
      <c r="HHO29" s="60"/>
      <c r="HHP29" s="61"/>
      <c r="HHQ29" s="55"/>
      <c r="HHR29" s="56"/>
      <c r="HHS29" s="56"/>
      <c r="HHT29" s="56"/>
      <c r="HHU29" s="56"/>
      <c r="HHV29" s="56"/>
      <c r="HHX29" s="55"/>
      <c r="HHY29" s="60"/>
      <c r="HHZ29" s="60"/>
      <c r="HIA29" s="60"/>
      <c r="HIB29" s="60"/>
      <c r="HIC29" s="61"/>
      <c r="HID29" s="60"/>
      <c r="HIE29" s="60"/>
      <c r="HIF29" s="60"/>
      <c r="HIG29" s="61"/>
      <c r="HIH29" s="55"/>
      <c r="HII29" s="56"/>
      <c r="HIJ29" s="56"/>
      <c r="HIK29" s="56"/>
      <c r="HIL29" s="56"/>
      <c r="HIM29" s="56"/>
      <c r="HIO29" s="55"/>
      <c r="HIP29" s="60"/>
      <c r="HIQ29" s="60"/>
      <c r="HIR29" s="60"/>
      <c r="HIS29" s="60"/>
      <c r="HIT29" s="61"/>
      <c r="HIU29" s="60"/>
      <c r="HIV29" s="60"/>
      <c r="HIW29" s="60"/>
      <c r="HIX29" s="61"/>
      <c r="HIY29" s="55"/>
      <c r="HIZ29" s="56"/>
      <c r="HJA29" s="56"/>
      <c r="HJB29" s="56"/>
      <c r="HJC29" s="56"/>
      <c r="HJD29" s="56"/>
      <c r="HJF29" s="55"/>
      <c r="HJG29" s="60"/>
      <c r="HJH29" s="60"/>
      <c r="HJI29" s="60"/>
      <c r="HJJ29" s="60"/>
      <c r="HJK29" s="61"/>
      <c r="HJL29" s="60"/>
      <c r="HJM29" s="60"/>
      <c r="HJN29" s="60"/>
      <c r="HJO29" s="61"/>
      <c r="HJP29" s="55"/>
      <c r="HJQ29" s="56"/>
      <c r="HJR29" s="56"/>
      <c r="HJS29" s="56"/>
      <c r="HJT29" s="56"/>
      <c r="HJU29" s="56"/>
      <c r="HJW29" s="55"/>
      <c r="HJX29" s="60"/>
      <c r="HJY29" s="60"/>
      <c r="HJZ29" s="60"/>
      <c r="HKA29" s="60"/>
      <c r="HKB29" s="61"/>
      <c r="HKC29" s="60"/>
      <c r="HKD29" s="60"/>
      <c r="HKE29" s="60"/>
      <c r="HKF29" s="61"/>
      <c r="HKG29" s="55"/>
      <c r="HKH29" s="56"/>
      <c r="HKI29" s="56"/>
      <c r="HKJ29" s="56"/>
      <c r="HKK29" s="56"/>
      <c r="HKL29" s="56"/>
      <c r="HKN29" s="55"/>
      <c r="HKO29" s="60"/>
      <c r="HKP29" s="60"/>
      <c r="HKQ29" s="60"/>
      <c r="HKR29" s="60"/>
      <c r="HKS29" s="61"/>
      <c r="HKT29" s="60"/>
      <c r="HKU29" s="60"/>
      <c r="HKV29" s="60"/>
      <c r="HKW29" s="61"/>
      <c r="HKX29" s="55"/>
      <c r="HKY29" s="56"/>
      <c r="HKZ29" s="56"/>
      <c r="HLA29" s="56"/>
      <c r="HLB29" s="56"/>
      <c r="HLC29" s="56"/>
      <c r="HLE29" s="55"/>
      <c r="HLF29" s="60"/>
      <c r="HLG29" s="60"/>
      <c r="HLH29" s="60"/>
      <c r="HLI29" s="60"/>
      <c r="HLJ29" s="61"/>
      <c r="HLK29" s="60"/>
      <c r="HLL29" s="60"/>
      <c r="HLM29" s="60"/>
      <c r="HLN29" s="61"/>
      <c r="HLO29" s="55"/>
      <c r="HLP29" s="56"/>
      <c r="HLQ29" s="56"/>
      <c r="HLR29" s="56"/>
      <c r="HLS29" s="56"/>
      <c r="HLT29" s="56"/>
      <c r="HLV29" s="55"/>
      <c r="HLW29" s="60"/>
      <c r="HLX29" s="60"/>
      <c r="HLY29" s="60"/>
      <c r="HLZ29" s="60"/>
      <c r="HMA29" s="61"/>
      <c r="HMB29" s="60"/>
      <c r="HMC29" s="60"/>
      <c r="HMD29" s="60"/>
      <c r="HME29" s="61"/>
      <c r="HMF29" s="55"/>
      <c r="HMG29" s="56"/>
      <c r="HMH29" s="56"/>
      <c r="HMI29" s="56"/>
      <c r="HMJ29" s="56"/>
      <c r="HMK29" s="56"/>
      <c r="HMM29" s="55"/>
      <c r="HMN29" s="60"/>
      <c r="HMO29" s="60"/>
      <c r="HMP29" s="60"/>
      <c r="HMQ29" s="60"/>
      <c r="HMR29" s="61"/>
      <c r="HMS29" s="60"/>
      <c r="HMT29" s="60"/>
      <c r="HMU29" s="60"/>
      <c r="HMV29" s="61"/>
      <c r="HMW29" s="55"/>
      <c r="HMX29" s="56"/>
      <c r="HMY29" s="56"/>
      <c r="HMZ29" s="56"/>
      <c r="HNA29" s="56"/>
      <c r="HNB29" s="56"/>
      <c r="HND29" s="55"/>
      <c r="HNE29" s="60"/>
      <c r="HNF29" s="60"/>
      <c r="HNG29" s="60"/>
      <c r="HNH29" s="60"/>
      <c r="HNI29" s="61"/>
      <c r="HNJ29" s="60"/>
      <c r="HNK29" s="60"/>
      <c r="HNL29" s="60"/>
      <c r="HNM29" s="61"/>
      <c r="HNN29" s="55"/>
      <c r="HNO29" s="56"/>
      <c r="HNP29" s="56"/>
      <c r="HNQ29" s="56"/>
      <c r="HNR29" s="56"/>
      <c r="HNS29" s="56"/>
      <c r="HNU29" s="55"/>
      <c r="HNV29" s="60"/>
      <c r="HNW29" s="60"/>
      <c r="HNX29" s="60"/>
      <c r="HNY29" s="60"/>
      <c r="HNZ29" s="61"/>
      <c r="HOA29" s="60"/>
      <c r="HOB29" s="60"/>
      <c r="HOC29" s="60"/>
      <c r="HOD29" s="61"/>
      <c r="HOE29" s="55"/>
      <c r="HOF29" s="56"/>
      <c r="HOG29" s="56"/>
      <c r="HOH29" s="56"/>
      <c r="HOI29" s="56"/>
      <c r="HOJ29" s="56"/>
      <c r="HOL29" s="55"/>
      <c r="HOM29" s="60"/>
      <c r="HON29" s="60"/>
      <c r="HOO29" s="60"/>
      <c r="HOP29" s="60"/>
      <c r="HOQ29" s="61"/>
      <c r="HOR29" s="60"/>
      <c r="HOS29" s="60"/>
      <c r="HOT29" s="60"/>
      <c r="HOU29" s="61"/>
      <c r="HOV29" s="55"/>
      <c r="HOW29" s="56"/>
      <c r="HOX29" s="56"/>
      <c r="HOY29" s="56"/>
      <c r="HOZ29" s="56"/>
      <c r="HPA29" s="56"/>
      <c r="HPC29" s="55"/>
      <c r="HPD29" s="60"/>
      <c r="HPE29" s="60"/>
      <c r="HPF29" s="60"/>
      <c r="HPG29" s="60"/>
      <c r="HPH29" s="61"/>
      <c r="HPI29" s="60"/>
      <c r="HPJ29" s="60"/>
      <c r="HPK29" s="60"/>
      <c r="HPL29" s="61"/>
      <c r="HPM29" s="55"/>
      <c r="HPN29" s="56"/>
      <c r="HPO29" s="56"/>
      <c r="HPP29" s="56"/>
      <c r="HPQ29" s="56"/>
      <c r="HPR29" s="56"/>
      <c r="HPT29" s="55"/>
      <c r="HPU29" s="60"/>
      <c r="HPV29" s="60"/>
      <c r="HPW29" s="60"/>
      <c r="HPX29" s="60"/>
      <c r="HPY29" s="61"/>
      <c r="HPZ29" s="60"/>
      <c r="HQA29" s="60"/>
      <c r="HQB29" s="60"/>
      <c r="HQC29" s="61"/>
      <c r="HQD29" s="55"/>
      <c r="HQE29" s="56"/>
      <c r="HQF29" s="56"/>
      <c r="HQG29" s="56"/>
      <c r="HQH29" s="56"/>
      <c r="HQI29" s="56"/>
      <c r="HQK29" s="55"/>
      <c r="HQL29" s="60"/>
      <c r="HQM29" s="60"/>
      <c r="HQN29" s="60"/>
      <c r="HQO29" s="60"/>
      <c r="HQP29" s="61"/>
      <c r="HQQ29" s="60"/>
      <c r="HQR29" s="60"/>
      <c r="HQS29" s="60"/>
      <c r="HQT29" s="61"/>
      <c r="HQU29" s="55"/>
      <c r="HQV29" s="56"/>
      <c r="HQW29" s="56"/>
      <c r="HQX29" s="56"/>
      <c r="HQY29" s="56"/>
      <c r="HQZ29" s="56"/>
      <c r="HRB29" s="55"/>
      <c r="HRC29" s="60"/>
      <c r="HRD29" s="60"/>
      <c r="HRE29" s="60"/>
      <c r="HRF29" s="60"/>
      <c r="HRG29" s="61"/>
      <c r="HRH29" s="60"/>
      <c r="HRI29" s="60"/>
      <c r="HRJ29" s="60"/>
      <c r="HRK29" s="61"/>
      <c r="HRL29" s="55"/>
      <c r="HRM29" s="56"/>
      <c r="HRN29" s="56"/>
      <c r="HRO29" s="56"/>
      <c r="HRP29" s="56"/>
      <c r="HRQ29" s="56"/>
      <c r="HRS29" s="55"/>
      <c r="HRT29" s="60"/>
      <c r="HRU29" s="60"/>
      <c r="HRV29" s="60"/>
      <c r="HRW29" s="60"/>
      <c r="HRX29" s="61"/>
      <c r="HRY29" s="60"/>
      <c r="HRZ29" s="60"/>
      <c r="HSA29" s="60"/>
      <c r="HSB29" s="61"/>
      <c r="HSC29" s="55"/>
      <c r="HSD29" s="56"/>
      <c r="HSE29" s="56"/>
      <c r="HSF29" s="56"/>
      <c r="HSG29" s="56"/>
      <c r="HSH29" s="56"/>
      <c r="HSJ29" s="55"/>
      <c r="HSK29" s="60"/>
      <c r="HSL29" s="60"/>
      <c r="HSM29" s="60"/>
      <c r="HSN29" s="60"/>
      <c r="HSO29" s="61"/>
      <c r="HSP29" s="60"/>
      <c r="HSQ29" s="60"/>
      <c r="HSR29" s="60"/>
      <c r="HSS29" s="61"/>
      <c r="HST29" s="55"/>
      <c r="HSU29" s="56"/>
      <c r="HSV29" s="56"/>
      <c r="HSW29" s="56"/>
      <c r="HSX29" s="56"/>
      <c r="HSY29" s="56"/>
      <c r="HTA29" s="55"/>
      <c r="HTB29" s="60"/>
      <c r="HTC29" s="60"/>
      <c r="HTD29" s="60"/>
      <c r="HTE29" s="60"/>
      <c r="HTF29" s="61"/>
      <c r="HTG29" s="60"/>
      <c r="HTH29" s="60"/>
      <c r="HTI29" s="60"/>
      <c r="HTJ29" s="61"/>
      <c r="HTK29" s="55"/>
      <c r="HTL29" s="56"/>
      <c r="HTM29" s="56"/>
      <c r="HTN29" s="56"/>
      <c r="HTO29" s="56"/>
      <c r="HTP29" s="56"/>
      <c r="HTR29" s="55"/>
      <c r="HTS29" s="60"/>
      <c r="HTT29" s="60"/>
      <c r="HTU29" s="60"/>
      <c r="HTV29" s="60"/>
      <c r="HTW29" s="61"/>
      <c r="HTX29" s="60"/>
      <c r="HTY29" s="60"/>
      <c r="HTZ29" s="60"/>
      <c r="HUA29" s="61"/>
      <c r="HUB29" s="55"/>
      <c r="HUC29" s="56"/>
      <c r="HUD29" s="56"/>
      <c r="HUE29" s="56"/>
      <c r="HUF29" s="56"/>
      <c r="HUG29" s="56"/>
      <c r="HUI29" s="55"/>
      <c r="HUJ29" s="60"/>
      <c r="HUK29" s="60"/>
      <c r="HUL29" s="60"/>
      <c r="HUM29" s="60"/>
      <c r="HUN29" s="61"/>
      <c r="HUO29" s="60"/>
      <c r="HUP29" s="60"/>
      <c r="HUQ29" s="60"/>
      <c r="HUR29" s="61"/>
      <c r="HUS29" s="55"/>
      <c r="HUT29" s="56"/>
      <c r="HUU29" s="56"/>
      <c r="HUV29" s="56"/>
      <c r="HUW29" s="56"/>
      <c r="HUX29" s="56"/>
      <c r="HUZ29" s="55"/>
      <c r="HVA29" s="60"/>
      <c r="HVB29" s="60"/>
      <c r="HVC29" s="60"/>
      <c r="HVD29" s="60"/>
      <c r="HVE29" s="61"/>
      <c r="HVF29" s="60"/>
      <c r="HVG29" s="60"/>
      <c r="HVH29" s="60"/>
      <c r="HVI29" s="61"/>
      <c r="HVJ29" s="55"/>
      <c r="HVK29" s="56"/>
      <c r="HVL29" s="56"/>
      <c r="HVM29" s="56"/>
      <c r="HVN29" s="56"/>
      <c r="HVO29" s="56"/>
      <c r="HVQ29" s="55"/>
      <c r="HVR29" s="60"/>
      <c r="HVS29" s="60"/>
      <c r="HVT29" s="60"/>
      <c r="HVU29" s="60"/>
      <c r="HVV29" s="61"/>
      <c r="HVW29" s="60"/>
      <c r="HVX29" s="60"/>
      <c r="HVY29" s="60"/>
      <c r="HVZ29" s="61"/>
      <c r="HWA29" s="55"/>
      <c r="HWB29" s="56"/>
      <c r="HWC29" s="56"/>
      <c r="HWD29" s="56"/>
      <c r="HWE29" s="56"/>
      <c r="HWF29" s="56"/>
      <c r="HWH29" s="55"/>
      <c r="HWI29" s="60"/>
      <c r="HWJ29" s="60"/>
      <c r="HWK29" s="60"/>
      <c r="HWL29" s="60"/>
      <c r="HWM29" s="61"/>
      <c r="HWN29" s="60"/>
      <c r="HWO29" s="60"/>
      <c r="HWP29" s="60"/>
      <c r="HWQ29" s="61"/>
      <c r="HWR29" s="55"/>
      <c r="HWS29" s="56"/>
      <c r="HWT29" s="56"/>
      <c r="HWU29" s="56"/>
      <c r="HWV29" s="56"/>
      <c r="HWW29" s="56"/>
      <c r="HWY29" s="55"/>
      <c r="HWZ29" s="60"/>
      <c r="HXA29" s="60"/>
      <c r="HXB29" s="60"/>
      <c r="HXC29" s="60"/>
      <c r="HXD29" s="61"/>
      <c r="HXE29" s="60"/>
      <c r="HXF29" s="60"/>
      <c r="HXG29" s="60"/>
      <c r="HXH29" s="61"/>
      <c r="HXI29" s="55"/>
      <c r="HXJ29" s="56"/>
      <c r="HXK29" s="56"/>
      <c r="HXL29" s="56"/>
      <c r="HXM29" s="56"/>
      <c r="HXN29" s="56"/>
      <c r="HXP29" s="55"/>
      <c r="HXQ29" s="60"/>
      <c r="HXR29" s="60"/>
      <c r="HXS29" s="60"/>
      <c r="HXT29" s="60"/>
      <c r="HXU29" s="61"/>
      <c r="HXV29" s="60"/>
      <c r="HXW29" s="60"/>
      <c r="HXX29" s="60"/>
      <c r="HXY29" s="61"/>
      <c r="HXZ29" s="55"/>
      <c r="HYA29" s="56"/>
      <c r="HYB29" s="56"/>
      <c r="HYC29" s="56"/>
      <c r="HYD29" s="56"/>
      <c r="HYE29" s="56"/>
      <c r="HYG29" s="55"/>
      <c r="HYH29" s="60"/>
      <c r="HYI29" s="60"/>
      <c r="HYJ29" s="60"/>
      <c r="HYK29" s="60"/>
      <c r="HYL29" s="61"/>
      <c r="HYM29" s="60"/>
      <c r="HYN29" s="60"/>
      <c r="HYO29" s="60"/>
      <c r="HYP29" s="61"/>
      <c r="HYQ29" s="55"/>
      <c r="HYR29" s="56"/>
      <c r="HYS29" s="56"/>
      <c r="HYT29" s="56"/>
      <c r="HYU29" s="56"/>
      <c r="HYV29" s="56"/>
      <c r="HYX29" s="55"/>
      <c r="HYY29" s="60"/>
      <c r="HYZ29" s="60"/>
      <c r="HZA29" s="60"/>
      <c r="HZB29" s="60"/>
      <c r="HZC29" s="61"/>
      <c r="HZD29" s="60"/>
      <c r="HZE29" s="60"/>
      <c r="HZF29" s="60"/>
      <c r="HZG29" s="61"/>
      <c r="HZH29" s="55"/>
      <c r="HZI29" s="56"/>
      <c r="HZJ29" s="56"/>
      <c r="HZK29" s="56"/>
      <c r="HZL29" s="56"/>
      <c r="HZM29" s="56"/>
      <c r="HZO29" s="55"/>
      <c r="HZP29" s="60"/>
      <c r="HZQ29" s="60"/>
      <c r="HZR29" s="60"/>
      <c r="HZS29" s="60"/>
      <c r="HZT29" s="61"/>
      <c r="HZU29" s="60"/>
      <c r="HZV29" s="60"/>
      <c r="HZW29" s="60"/>
      <c r="HZX29" s="61"/>
      <c r="HZY29" s="55"/>
      <c r="HZZ29" s="56"/>
      <c r="IAA29" s="56"/>
      <c r="IAB29" s="56"/>
      <c r="IAC29" s="56"/>
      <c r="IAD29" s="56"/>
      <c r="IAF29" s="55"/>
      <c r="IAG29" s="60"/>
      <c r="IAH29" s="60"/>
      <c r="IAI29" s="60"/>
      <c r="IAJ29" s="60"/>
      <c r="IAK29" s="61"/>
      <c r="IAL29" s="60"/>
      <c r="IAM29" s="60"/>
      <c r="IAN29" s="60"/>
      <c r="IAO29" s="61"/>
      <c r="IAP29" s="55"/>
      <c r="IAQ29" s="56"/>
      <c r="IAR29" s="56"/>
      <c r="IAS29" s="56"/>
      <c r="IAT29" s="56"/>
      <c r="IAU29" s="56"/>
      <c r="IAW29" s="55"/>
      <c r="IAX29" s="60"/>
      <c r="IAY29" s="60"/>
      <c r="IAZ29" s="60"/>
      <c r="IBA29" s="60"/>
      <c r="IBB29" s="61"/>
      <c r="IBC29" s="60"/>
      <c r="IBD29" s="60"/>
      <c r="IBE29" s="60"/>
      <c r="IBF29" s="61"/>
      <c r="IBG29" s="55"/>
      <c r="IBH29" s="56"/>
      <c r="IBI29" s="56"/>
      <c r="IBJ29" s="56"/>
      <c r="IBK29" s="56"/>
      <c r="IBL29" s="56"/>
      <c r="IBN29" s="55"/>
      <c r="IBO29" s="60"/>
      <c r="IBP29" s="60"/>
      <c r="IBQ29" s="60"/>
      <c r="IBR29" s="60"/>
      <c r="IBS29" s="61"/>
      <c r="IBT29" s="60"/>
      <c r="IBU29" s="60"/>
      <c r="IBV29" s="60"/>
      <c r="IBW29" s="61"/>
      <c r="IBX29" s="55"/>
      <c r="IBY29" s="56"/>
      <c r="IBZ29" s="56"/>
      <c r="ICA29" s="56"/>
      <c r="ICB29" s="56"/>
      <c r="ICC29" s="56"/>
      <c r="ICE29" s="55"/>
      <c r="ICF29" s="60"/>
      <c r="ICG29" s="60"/>
      <c r="ICH29" s="60"/>
      <c r="ICI29" s="60"/>
      <c r="ICJ29" s="61"/>
      <c r="ICK29" s="60"/>
      <c r="ICL29" s="60"/>
      <c r="ICM29" s="60"/>
      <c r="ICN29" s="61"/>
      <c r="ICO29" s="55"/>
      <c r="ICP29" s="56"/>
      <c r="ICQ29" s="56"/>
      <c r="ICR29" s="56"/>
      <c r="ICS29" s="56"/>
      <c r="ICT29" s="56"/>
      <c r="ICV29" s="55"/>
      <c r="ICW29" s="60"/>
      <c r="ICX29" s="60"/>
      <c r="ICY29" s="60"/>
      <c r="ICZ29" s="60"/>
      <c r="IDA29" s="61"/>
      <c r="IDB29" s="60"/>
      <c r="IDC29" s="60"/>
      <c r="IDD29" s="60"/>
      <c r="IDE29" s="61"/>
      <c r="IDF29" s="55"/>
      <c r="IDG29" s="56"/>
      <c r="IDH29" s="56"/>
      <c r="IDI29" s="56"/>
      <c r="IDJ29" s="56"/>
      <c r="IDK29" s="56"/>
      <c r="IDM29" s="55"/>
      <c r="IDN29" s="60"/>
      <c r="IDO29" s="60"/>
      <c r="IDP29" s="60"/>
      <c r="IDQ29" s="60"/>
      <c r="IDR29" s="61"/>
      <c r="IDS29" s="60"/>
      <c r="IDT29" s="60"/>
      <c r="IDU29" s="60"/>
      <c r="IDV29" s="61"/>
      <c r="IDW29" s="55"/>
      <c r="IDX29" s="56"/>
      <c r="IDY29" s="56"/>
      <c r="IDZ29" s="56"/>
      <c r="IEA29" s="56"/>
      <c r="IEB29" s="56"/>
      <c r="IED29" s="55"/>
      <c r="IEE29" s="60"/>
      <c r="IEF29" s="60"/>
      <c r="IEG29" s="60"/>
      <c r="IEH29" s="60"/>
      <c r="IEI29" s="61"/>
      <c r="IEJ29" s="60"/>
      <c r="IEK29" s="60"/>
      <c r="IEL29" s="60"/>
      <c r="IEM29" s="61"/>
      <c r="IEN29" s="55"/>
      <c r="IEO29" s="56"/>
      <c r="IEP29" s="56"/>
      <c r="IEQ29" s="56"/>
      <c r="IER29" s="56"/>
      <c r="IES29" s="56"/>
      <c r="IEU29" s="55"/>
      <c r="IEV29" s="60"/>
      <c r="IEW29" s="60"/>
      <c r="IEX29" s="60"/>
      <c r="IEY29" s="60"/>
      <c r="IEZ29" s="61"/>
      <c r="IFA29" s="60"/>
      <c r="IFB29" s="60"/>
      <c r="IFC29" s="60"/>
      <c r="IFD29" s="61"/>
      <c r="IFE29" s="55"/>
      <c r="IFF29" s="56"/>
      <c r="IFG29" s="56"/>
      <c r="IFH29" s="56"/>
      <c r="IFI29" s="56"/>
      <c r="IFJ29" s="56"/>
      <c r="IFL29" s="55"/>
      <c r="IFM29" s="60"/>
      <c r="IFN29" s="60"/>
      <c r="IFO29" s="60"/>
      <c r="IFP29" s="60"/>
      <c r="IFQ29" s="61"/>
      <c r="IFR29" s="60"/>
      <c r="IFS29" s="60"/>
      <c r="IFT29" s="60"/>
      <c r="IFU29" s="61"/>
      <c r="IFV29" s="55"/>
      <c r="IFW29" s="56"/>
      <c r="IFX29" s="56"/>
      <c r="IFY29" s="56"/>
      <c r="IFZ29" s="56"/>
      <c r="IGA29" s="56"/>
      <c r="IGC29" s="55"/>
      <c r="IGD29" s="60"/>
      <c r="IGE29" s="60"/>
      <c r="IGF29" s="60"/>
      <c r="IGG29" s="60"/>
      <c r="IGH29" s="61"/>
      <c r="IGI29" s="60"/>
      <c r="IGJ29" s="60"/>
      <c r="IGK29" s="60"/>
      <c r="IGL29" s="61"/>
      <c r="IGM29" s="55"/>
      <c r="IGN29" s="56"/>
      <c r="IGO29" s="56"/>
      <c r="IGP29" s="56"/>
      <c r="IGQ29" s="56"/>
      <c r="IGR29" s="56"/>
      <c r="IGT29" s="55"/>
      <c r="IGU29" s="60"/>
      <c r="IGV29" s="60"/>
      <c r="IGW29" s="60"/>
      <c r="IGX29" s="60"/>
      <c r="IGY29" s="61"/>
      <c r="IGZ29" s="60"/>
      <c r="IHA29" s="60"/>
      <c r="IHB29" s="60"/>
      <c r="IHC29" s="61"/>
      <c r="IHD29" s="55"/>
      <c r="IHE29" s="56"/>
      <c r="IHF29" s="56"/>
      <c r="IHG29" s="56"/>
      <c r="IHH29" s="56"/>
      <c r="IHI29" s="56"/>
      <c r="IHK29" s="55"/>
      <c r="IHL29" s="60"/>
      <c r="IHM29" s="60"/>
      <c r="IHN29" s="60"/>
      <c r="IHO29" s="60"/>
      <c r="IHP29" s="61"/>
      <c r="IHQ29" s="60"/>
      <c r="IHR29" s="60"/>
      <c r="IHS29" s="60"/>
      <c r="IHT29" s="61"/>
      <c r="IHU29" s="55"/>
      <c r="IHV29" s="56"/>
      <c r="IHW29" s="56"/>
      <c r="IHX29" s="56"/>
      <c r="IHY29" s="56"/>
      <c r="IHZ29" s="56"/>
      <c r="IIB29" s="55"/>
      <c r="IIC29" s="60"/>
      <c r="IID29" s="60"/>
      <c r="IIE29" s="60"/>
      <c r="IIF29" s="60"/>
      <c r="IIG29" s="61"/>
      <c r="IIH29" s="60"/>
      <c r="III29" s="60"/>
      <c r="IIJ29" s="60"/>
      <c r="IIK29" s="61"/>
      <c r="IIL29" s="55"/>
      <c r="IIM29" s="56"/>
      <c r="IIN29" s="56"/>
      <c r="IIO29" s="56"/>
      <c r="IIP29" s="56"/>
      <c r="IIQ29" s="56"/>
      <c r="IIS29" s="55"/>
      <c r="IIT29" s="60"/>
      <c r="IIU29" s="60"/>
      <c r="IIV29" s="60"/>
      <c r="IIW29" s="60"/>
      <c r="IIX29" s="61"/>
      <c r="IIY29" s="60"/>
      <c r="IIZ29" s="60"/>
      <c r="IJA29" s="60"/>
      <c r="IJB29" s="61"/>
      <c r="IJC29" s="55"/>
      <c r="IJD29" s="56"/>
      <c r="IJE29" s="56"/>
      <c r="IJF29" s="56"/>
      <c r="IJG29" s="56"/>
      <c r="IJH29" s="56"/>
      <c r="IJJ29" s="55"/>
      <c r="IJK29" s="60"/>
      <c r="IJL29" s="60"/>
      <c r="IJM29" s="60"/>
      <c r="IJN29" s="60"/>
      <c r="IJO29" s="61"/>
      <c r="IJP29" s="60"/>
      <c r="IJQ29" s="60"/>
      <c r="IJR29" s="60"/>
      <c r="IJS29" s="61"/>
      <c r="IJT29" s="55"/>
      <c r="IJU29" s="56"/>
      <c r="IJV29" s="56"/>
      <c r="IJW29" s="56"/>
      <c r="IJX29" s="56"/>
      <c r="IJY29" s="56"/>
      <c r="IKA29" s="55"/>
      <c r="IKB29" s="60"/>
      <c r="IKC29" s="60"/>
      <c r="IKD29" s="60"/>
      <c r="IKE29" s="60"/>
      <c r="IKF29" s="61"/>
      <c r="IKG29" s="60"/>
      <c r="IKH29" s="60"/>
      <c r="IKI29" s="60"/>
      <c r="IKJ29" s="61"/>
      <c r="IKK29" s="55"/>
      <c r="IKL29" s="56"/>
      <c r="IKM29" s="56"/>
      <c r="IKN29" s="56"/>
      <c r="IKO29" s="56"/>
      <c r="IKP29" s="56"/>
      <c r="IKR29" s="55"/>
      <c r="IKS29" s="60"/>
      <c r="IKT29" s="60"/>
      <c r="IKU29" s="60"/>
      <c r="IKV29" s="60"/>
      <c r="IKW29" s="61"/>
      <c r="IKX29" s="60"/>
      <c r="IKY29" s="60"/>
      <c r="IKZ29" s="60"/>
      <c r="ILA29" s="61"/>
      <c r="ILB29" s="55"/>
      <c r="ILC29" s="56"/>
      <c r="ILD29" s="56"/>
      <c r="ILE29" s="56"/>
      <c r="ILF29" s="56"/>
      <c r="ILG29" s="56"/>
      <c r="ILI29" s="55"/>
      <c r="ILJ29" s="60"/>
      <c r="ILK29" s="60"/>
      <c r="ILL29" s="60"/>
      <c r="ILM29" s="60"/>
      <c r="ILN29" s="61"/>
      <c r="ILO29" s="60"/>
      <c r="ILP29" s="60"/>
      <c r="ILQ29" s="60"/>
      <c r="ILR29" s="61"/>
      <c r="ILS29" s="55"/>
      <c r="ILT29" s="56"/>
      <c r="ILU29" s="56"/>
      <c r="ILV29" s="56"/>
      <c r="ILW29" s="56"/>
      <c r="ILX29" s="56"/>
      <c r="ILZ29" s="55"/>
      <c r="IMA29" s="60"/>
      <c r="IMB29" s="60"/>
      <c r="IMC29" s="60"/>
      <c r="IMD29" s="60"/>
      <c r="IME29" s="61"/>
      <c r="IMF29" s="60"/>
      <c r="IMG29" s="60"/>
      <c r="IMH29" s="60"/>
      <c r="IMI29" s="61"/>
      <c r="IMJ29" s="55"/>
      <c r="IMK29" s="56"/>
      <c r="IML29" s="56"/>
      <c r="IMM29" s="56"/>
      <c r="IMN29" s="56"/>
      <c r="IMO29" s="56"/>
      <c r="IMQ29" s="55"/>
      <c r="IMR29" s="60"/>
      <c r="IMS29" s="60"/>
      <c r="IMT29" s="60"/>
      <c r="IMU29" s="60"/>
      <c r="IMV29" s="61"/>
      <c r="IMW29" s="60"/>
      <c r="IMX29" s="60"/>
      <c r="IMY29" s="60"/>
      <c r="IMZ29" s="61"/>
      <c r="INA29" s="55"/>
      <c r="INB29" s="56"/>
      <c r="INC29" s="56"/>
      <c r="IND29" s="56"/>
      <c r="INE29" s="56"/>
      <c r="INF29" s="56"/>
      <c r="INH29" s="55"/>
      <c r="INI29" s="60"/>
      <c r="INJ29" s="60"/>
      <c r="INK29" s="60"/>
      <c r="INL29" s="60"/>
      <c r="INM29" s="61"/>
      <c r="INN29" s="60"/>
      <c r="INO29" s="60"/>
      <c r="INP29" s="60"/>
      <c r="INQ29" s="61"/>
      <c r="INR29" s="55"/>
      <c r="INS29" s="56"/>
      <c r="INT29" s="56"/>
      <c r="INU29" s="56"/>
      <c r="INV29" s="56"/>
      <c r="INW29" s="56"/>
      <c r="INY29" s="55"/>
      <c r="INZ29" s="60"/>
      <c r="IOA29" s="60"/>
      <c r="IOB29" s="60"/>
      <c r="IOC29" s="60"/>
      <c r="IOD29" s="61"/>
      <c r="IOE29" s="60"/>
      <c r="IOF29" s="60"/>
      <c r="IOG29" s="60"/>
      <c r="IOH29" s="61"/>
      <c r="IOI29" s="55"/>
      <c r="IOJ29" s="56"/>
      <c r="IOK29" s="56"/>
      <c r="IOL29" s="56"/>
      <c r="IOM29" s="56"/>
      <c r="ION29" s="56"/>
      <c r="IOP29" s="55"/>
      <c r="IOQ29" s="60"/>
      <c r="IOR29" s="60"/>
      <c r="IOS29" s="60"/>
      <c r="IOT29" s="60"/>
      <c r="IOU29" s="61"/>
      <c r="IOV29" s="60"/>
      <c r="IOW29" s="60"/>
      <c r="IOX29" s="60"/>
      <c r="IOY29" s="61"/>
      <c r="IOZ29" s="55"/>
      <c r="IPA29" s="56"/>
      <c r="IPB29" s="56"/>
      <c r="IPC29" s="56"/>
      <c r="IPD29" s="56"/>
      <c r="IPE29" s="56"/>
      <c r="IPG29" s="55"/>
      <c r="IPH29" s="60"/>
      <c r="IPI29" s="60"/>
      <c r="IPJ29" s="60"/>
      <c r="IPK29" s="60"/>
      <c r="IPL29" s="61"/>
      <c r="IPM29" s="60"/>
      <c r="IPN29" s="60"/>
      <c r="IPO29" s="60"/>
      <c r="IPP29" s="61"/>
      <c r="IPQ29" s="55"/>
      <c r="IPR29" s="56"/>
      <c r="IPS29" s="56"/>
      <c r="IPT29" s="56"/>
      <c r="IPU29" s="56"/>
      <c r="IPV29" s="56"/>
      <c r="IPX29" s="55"/>
      <c r="IPY29" s="60"/>
      <c r="IPZ29" s="60"/>
      <c r="IQA29" s="60"/>
      <c r="IQB29" s="60"/>
      <c r="IQC29" s="61"/>
      <c r="IQD29" s="60"/>
      <c r="IQE29" s="60"/>
      <c r="IQF29" s="60"/>
      <c r="IQG29" s="61"/>
      <c r="IQH29" s="55"/>
      <c r="IQI29" s="56"/>
      <c r="IQJ29" s="56"/>
      <c r="IQK29" s="56"/>
      <c r="IQL29" s="56"/>
      <c r="IQM29" s="56"/>
      <c r="IQO29" s="55"/>
      <c r="IQP29" s="60"/>
      <c r="IQQ29" s="60"/>
      <c r="IQR29" s="60"/>
      <c r="IQS29" s="60"/>
      <c r="IQT29" s="61"/>
      <c r="IQU29" s="60"/>
      <c r="IQV29" s="60"/>
      <c r="IQW29" s="60"/>
      <c r="IQX29" s="61"/>
      <c r="IQY29" s="55"/>
      <c r="IQZ29" s="56"/>
      <c r="IRA29" s="56"/>
      <c r="IRB29" s="56"/>
      <c r="IRC29" s="56"/>
      <c r="IRD29" s="56"/>
      <c r="IRF29" s="55"/>
      <c r="IRG29" s="60"/>
      <c r="IRH29" s="60"/>
      <c r="IRI29" s="60"/>
      <c r="IRJ29" s="60"/>
      <c r="IRK29" s="61"/>
      <c r="IRL29" s="60"/>
      <c r="IRM29" s="60"/>
      <c r="IRN29" s="60"/>
      <c r="IRO29" s="61"/>
      <c r="IRP29" s="55"/>
      <c r="IRQ29" s="56"/>
      <c r="IRR29" s="56"/>
      <c r="IRS29" s="56"/>
      <c r="IRT29" s="56"/>
      <c r="IRU29" s="56"/>
      <c r="IRW29" s="55"/>
      <c r="IRX29" s="60"/>
      <c r="IRY29" s="60"/>
      <c r="IRZ29" s="60"/>
      <c r="ISA29" s="60"/>
      <c r="ISB29" s="61"/>
      <c r="ISC29" s="60"/>
      <c r="ISD29" s="60"/>
      <c r="ISE29" s="60"/>
      <c r="ISF29" s="61"/>
      <c r="ISG29" s="55"/>
      <c r="ISH29" s="56"/>
      <c r="ISI29" s="56"/>
      <c r="ISJ29" s="56"/>
      <c r="ISK29" s="56"/>
      <c r="ISL29" s="56"/>
      <c r="ISN29" s="55"/>
      <c r="ISO29" s="60"/>
      <c r="ISP29" s="60"/>
      <c r="ISQ29" s="60"/>
      <c r="ISR29" s="60"/>
      <c r="ISS29" s="61"/>
      <c r="IST29" s="60"/>
      <c r="ISU29" s="60"/>
      <c r="ISV29" s="60"/>
      <c r="ISW29" s="61"/>
      <c r="ISX29" s="55"/>
      <c r="ISY29" s="56"/>
      <c r="ISZ29" s="56"/>
      <c r="ITA29" s="56"/>
      <c r="ITB29" s="56"/>
      <c r="ITC29" s="56"/>
      <c r="ITE29" s="55"/>
      <c r="ITF29" s="60"/>
      <c r="ITG29" s="60"/>
      <c r="ITH29" s="60"/>
      <c r="ITI29" s="60"/>
      <c r="ITJ29" s="61"/>
      <c r="ITK29" s="60"/>
      <c r="ITL29" s="60"/>
      <c r="ITM29" s="60"/>
      <c r="ITN29" s="61"/>
      <c r="ITO29" s="55"/>
      <c r="ITP29" s="56"/>
      <c r="ITQ29" s="56"/>
      <c r="ITR29" s="56"/>
      <c r="ITS29" s="56"/>
      <c r="ITT29" s="56"/>
      <c r="ITV29" s="55"/>
      <c r="ITW29" s="60"/>
      <c r="ITX29" s="60"/>
      <c r="ITY29" s="60"/>
      <c r="ITZ29" s="60"/>
      <c r="IUA29" s="61"/>
      <c r="IUB29" s="60"/>
      <c r="IUC29" s="60"/>
      <c r="IUD29" s="60"/>
      <c r="IUE29" s="61"/>
      <c r="IUF29" s="55"/>
      <c r="IUG29" s="56"/>
      <c r="IUH29" s="56"/>
      <c r="IUI29" s="56"/>
      <c r="IUJ29" s="56"/>
      <c r="IUK29" s="56"/>
      <c r="IUM29" s="55"/>
      <c r="IUN29" s="60"/>
      <c r="IUO29" s="60"/>
      <c r="IUP29" s="60"/>
      <c r="IUQ29" s="60"/>
      <c r="IUR29" s="61"/>
      <c r="IUS29" s="60"/>
      <c r="IUT29" s="60"/>
      <c r="IUU29" s="60"/>
      <c r="IUV29" s="61"/>
      <c r="IUW29" s="55"/>
      <c r="IUX29" s="56"/>
      <c r="IUY29" s="56"/>
      <c r="IUZ29" s="56"/>
      <c r="IVA29" s="56"/>
      <c r="IVB29" s="56"/>
      <c r="IVD29" s="55"/>
      <c r="IVE29" s="60"/>
      <c r="IVF29" s="60"/>
      <c r="IVG29" s="60"/>
      <c r="IVH29" s="60"/>
      <c r="IVI29" s="61"/>
      <c r="IVJ29" s="60"/>
      <c r="IVK29" s="60"/>
      <c r="IVL29" s="60"/>
      <c r="IVM29" s="61"/>
      <c r="IVN29" s="55"/>
      <c r="IVO29" s="56"/>
      <c r="IVP29" s="56"/>
      <c r="IVQ29" s="56"/>
      <c r="IVR29" s="56"/>
      <c r="IVS29" s="56"/>
      <c r="IVU29" s="55"/>
      <c r="IVV29" s="60"/>
      <c r="IVW29" s="60"/>
      <c r="IVX29" s="60"/>
      <c r="IVY29" s="60"/>
      <c r="IVZ29" s="61"/>
      <c r="IWA29" s="60"/>
      <c r="IWB29" s="60"/>
      <c r="IWC29" s="60"/>
      <c r="IWD29" s="61"/>
      <c r="IWE29" s="55"/>
      <c r="IWF29" s="56"/>
      <c r="IWG29" s="56"/>
      <c r="IWH29" s="56"/>
      <c r="IWI29" s="56"/>
      <c r="IWJ29" s="56"/>
      <c r="IWL29" s="55"/>
      <c r="IWM29" s="60"/>
      <c r="IWN29" s="60"/>
      <c r="IWO29" s="60"/>
      <c r="IWP29" s="60"/>
      <c r="IWQ29" s="61"/>
      <c r="IWR29" s="60"/>
      <c r="IWS29" s="60"/>
      <c r="IWT29" s="60"/>
      <c r="IWU29" s="61"/>
      <c r="IWV29" s="55"/>
      <c r="IWW29" s="56"/>
      <c r="IWX29" s="56"/>
      <c r="IWY29" s="56"/>
      <c r="IWZ29" s="56"/>
      <c r="IXA29" s="56"/>
      <c r="IXC29" s="55"/>
      <c r="IXD29" s="60"/>
      <c r="IXE29" s="60"/>
      <c r="IXF29" s="60"/>
      <c r="IXG29" s="60"/>
      <c r="IXH29" s="61"/>
      <c r="IXI29" s="60"/>
      <c r="IXJ29" s="60"/>
      <c r="IXK29" s="60"/>
      <c r="IXL29" s="61"/>
      <c r="IXM29" s="55"/>
      <c r="IXN29" s="56"/>
      <c r="IXO29" s="56"/>
      <c r="IXP29" s="56"/>
      <c r="IXQ29" s="56"/>
      <c r="IXR29" s="56"/>
      <c r="IXT29" s="55"/>
      <c r="IXU29" s="60"/>
      <c r="IXV29" s="60"/>
      <c r="IXW29" s="60"/>
      <c r="IXX29" s="60"/>
      <c r="IXY29" s="61"/>
      <c r="IXZ29" s="60"/>
      <c r="IYA29" s="60"/>
      <c r="IYB29" s="60"/>
      <c r="IYC29" s="61"/>
      <c r="IYD29" s="55"/>
      <c r="IYE29" s="56"/>
      <c r="IYF29" s="56"/>
      <c r="IYG29" s="56"/>
      <c r="IYH29" s="56"/>
      <c r="IYI29" s="56"/>
      <c r="IYK29" s="55"/>
      <c r="IYL29" s="60"/>
      <c r="IYM29" s="60"/>
      <c r="IYN29" s="60"/>
      <c r="IYO29" s="60"/>
      <c r="IYP29" s="61"/>
      <c r="IYQ29" s="60"/>
      <c r="IYR29" s="60"/>
      <c r="IYS29" s="60"/>
      <c r="IYT29" s="61"/>
      <c r="IYU29" s="55"/>
      <c r="IYV29" s="56"/>
      <c r="IYW29" s="56"/>
      <c r="IYX29" s="56"/>
      <c r="IYY29" s="56"/>
      <c r="IYZ29" s="56"/>
      <c r="IZB29" s="55"/>
      <c r="IZC29" s="60"/>
      <c r="IZD29" s="60"/>
      <c r="IZE29" s="60"/>
      <c r="IZF29" s="60"/>
      <c r="IZG29" s="61"/>
      <c r="IZH29" s="60"/>
      <c r="IZI29" s="60"/>
      <c r="IZJ29" s="60"/>
      <c r="IZK29" s="61"/>
      <c r="IZL29" s="55"/>
      <c r="IZM29" s="56"/>
      <c r="IZN29" s="56"/>
      <c r="IZO29" s="56"/>
      <c r="IZP29" s="56"/>
      <c r="IZQ29" s="56"/>
      <c r="IZS29" s="55"/>
      <c r="IZT29" s="60"/>
      <c r="IZU29" s="60"/>
      <c r="IZV29" s="60"/>
      <c r="IZW29" s="60"/>
      <c r="IZX29" s="61"/>
      <c r="IZY29" s="60"/>
      <c r="IZZ29" s="60"/>
      <c r="JAA29" s="60"/>
      <c r="JAB29" s="61"/>
      <c r="JAC29" s="55"/>
      <c r="JAD29" s="56"/>
      <c r="JAE29" s="56"/>
      <c r="JAF29" s="56"/>
      <c r="JAG29" s="56"/>
      <c r="JAH29" s="56"/>
      <c r="JAJ29" s="55"/>
      <c r="JAK29" s="60"/>
      <c r="JAL29" s="60"/>
      <c r="JAM29" s="60"/>
      <c r="JAN29" s="60"/>
      <c r="JAO29" s="61"/>
      <c r="JAP29" s="60"/>
      <c r="JAQ29" s="60"/>
      <c r="JAR29" s="60"/>
      <c r="JAS29" s="61"/>
      <c r="JAT29" s="55"/>
      <c r="JAU29" s="56"/>
      <c r="JAV29" s="56"/>
      <c r="JAW29" s="56"/>
      <c r="JAX29" s="56"/>
      <c r="JAY29" s="56"/>
      <c r="JBA29" s="55"/>
      <c r="JBB29" s="60"/>
      <c r="JBC29" s="60"/>
      <c r="JBD29" s="60"/>
      <c r="JBE29" s="60"/>
      <c r="JBF29" s="61"/>
      <c r="JBG29" s="60"/>
      <c r="JBH29" s="60"/>
      <c r="JBI29" s="60"/>
      <c r="JBJ29" s="61"/>
      <c r="JBK29" s="55"/>
      <c r="JBL29" s="56"/>
      <c r="JBM29" s="56"/>
      <c r="JBN29" s="56"/>
      <c r="JBO29" s="56"/>
      <c r="JBP29" s="56"/>
      <c r="JBR29" s="55"/>
      <c r="JBS29" s="60"/>
      <c r="JBT29" s="60"/>
      <c r="JBU29" s="60"/>
      <c r="JBV29" s="60"/>
      <c r="JBW29" s="61"/>
      <c r="JBX29" s="60"/>
      <c r="JBY29" s="60"/>
      <c r="JBZ29" s="60"/>
      <c r="JCA29" s="61"/>
      <c r="JCB29" s="55"/>
      <c r="JCC29" s="56"/>
      <c r="JCD29" s="56"/>
      <c r="JCE29" s="56"/>
      <c r="JCF29" s="56"/>
      <c r="JCG29" s="56"/>
      <c r="JCI29" s="55"/>
      <c r="JCJ29" s="60"/>
      <c r="JCK29" s="60"/>
      <c r="JCL29" s="60"/>
      <c r="JCM29" s="60"/>
      <c r="JCN29" s="61"/>
      <c r="JCO29" s="60"/>
      <c r="JCP29" s="60"/>
      <c r="JCQ29" s="60"/>
      <c r="JCR29" s="61"/>
      <c r="JCS29" s="55"/>
      <c r="JCT29" s="56"/>
      <c r="JCU29" s="56"/>
      <c r="JCV29" s="56"/>
      <c r="JCW29" s="56"/>
      <c r="JCX29" s="56"/>
      <c r="JCZ29" s="55"/>
      <c r="JDA29" s="60"/>
      <c r="JDB29" s="60"/>
      <c r="JDC29" s="60"/>
      <c r="JDD29" s="60"/>
      <c r="JDE29" s="61"/>
      <c r="JDF29" s="60"/>
      <c r="JDG29" s="60"/>
      <c r="JDH29" s="60"/>
      <c r="JDI29" s="61"/>
      <c r="JDJ29" s="55"/>
      <c r="JDK29" s="56"/>
      <c r="JDL29" s="56"/>
      <c r="JDM29" s="56"/>
      <c r="JDN29" s="56"/>
      <c r="JDO29" s="56"/>
      <c r="JDQ29" s="55"/>
      <c r="JDR29" s="60"/>
      <c r="JDS29" s="60"/>
      <c r="JDT29" s="60"/>
      <c r="JDU29" s="60"/>
      <c r="JDV29" s="61"/>
      <c r="JDW29" s="60"/>
      <c r="JDX29" s="60"/>
      <c r="JDY29" s="60"/>
      <c r="JDZ29" s="61"/>
      <c r="JEA29" s="55"/>
      <c r="JEB29" s="56"/>
      <c r="JEC29" s="56"/>
      <c r="JED29" s="56"/>
      <c r="JEE29" s="56"/>
      <c r="JEF29" s="56"/>
      <c r="JEH29" s="55"/>
      <c r="JEI29" s="60"/>
      <c r="JEJ29" s="60"/>
      <c r="JEK29" s="60"/>
      <c r="JEL29" s="60"/>
      <c r="JEM29" s="61"/>
      <c r="JEN29" s="60"/>
      <c r="JEO29" s="60"/>
      <c r="JEP29" s="60"/>
      <c r="JEQ29" s="61"/>
      <c r="JER29" s="55"/>
      <c r="JES29" s="56"/>
      <c r="JET29" s="56"/>
      <c r="JEU29" s="56"/>
      <c r="JEV29" s="56"/>
      <c r="JEW29" s="56"/>
      <c r="JEY29" s="55"/>
      <c r="JEZ29" s="60"/>
      <c r="JFA29" s="60"/>
      <c r="JFB29" s="60"/>
      <c r="JFC29" s="60"/>
      <c r="JFD29" s="61"/>
      <c r="JFE29" s="60"/>
      <c r="JFF29" s="60"/>
      <c r="JFG29" s="60"/>
      <c r="JFH29" s="61"/>
      <c r="JFI29" s="55"/>
      <c r="JFJ29" s="56"/>
      <c r="JFK29" s="56"/>
      <c r="JFL29" s="56"/>
      <c r="JFM29" s="56"/>
      <c r="JFN29" s="56"/>
      <c r="JFP29" s="55"/>
      <c r="JFQ29" s="60"/>
      <c r="JFR29" s="60"/>
      <c r="JFS29" s="60"/>
      <c r="JFT29" s="60"/>
      <c r="JFU29" s="61"/>
      <c r="JFV29" s="60"/>
      <c r="JFW29" s="60"/>
      <c r="JFX29" s="60"/>
      <c r="JFY29" s="61"/>
      <c r="JFZ29" s="55"/>
      <c r="JGA29" s="56"/>
      <c r="JGB29" s="56"/>
      <c r="JGC29" s="56"/>
      <c r="JGD29" s="56"/>
      <c r="JGE29" s="56"/>
      <c r="JGG29" s="55"/>
      <c r="JGH29" s="60"/>
      <c r="JGI29" s="60"/>
      <c r="JGJ29" s="60"/>
      <c r="JGK29" s="60"/>
      <c r="JGL29" s="61"/>
      <c r="JGM29" s="60"/>
      <c r="JGN29" s="60"/>
      <c r="JGO29" s="60"/>
      <c r="JGP29" s="61"/>
      <c r="JGQ29" s="55"/>
      <c r="JGR29" s="56"/>
      <c r="JGS29" s="56"/>
      <c r="JGT29" s="56"/>
      <c r="JGU29" s="56"/>
      <c r="JGV29" s="56"/>
      <c r="JGX29" s="55"/>
      <c r="JGY29" s="60"/>
      <c r="JGZ29" s="60"/>
      <c r="JHA29" s="60"/>
      <c r="JHB29" s="60"/>
      <c r="JHC29" s="61"/>
      <c r="JHD29" s="60"/>
      <c r="JHE29" s="60"/>
      <c r="JHF29" s="60"/>
      <c r="JHG29" s="61"/>
      <c r="JHH29" s="55"/>
      <c r="JHI29" s="56"/>
      <c r="JHJ29" s="56"/>
      <c r="JHK29" s="56"/>
      <c r="JHL29" s="56"/>
      <c r="JHM29" s="56"/>
      <c r="JHO29" s="55"/>
      <c r="JHP29" s="60"/>
      <c r="JHQ29" s="60"/>
      <c r="JHR29" s="60"/>
      <c r="JHS29" s="60"/>
      <c r="JHT29" s="61"/>
      <c r="JHU29" s="60"/>
      <c r="JHV29" s="60"/>
      <c r="JHW29" s="60"/>
      <c r="JHX29" s="61"/>
      <c r="JHY29" s="55"/>
      <c r="JHZ29" s="56"/>
      <c r="JIA29" s="56"/>
      <c r="JIB29" s="56"/>
      <c r="JIC29" s="56"/>
      <c r="JID29" s="56"/>
      <c r="JIF29" s="55"/>
      <c r="JIG29" s="60"/>
      <c r="JIH29" s="60"/>
      <c r="JII29" s="60"/>
      <c r="JIJ29" s="60"/>
      <c r="JIK29" s="61"/>
      <c r="JIL29" s="60"/>
      <c r="JIM29" s="60"/>
      <c r="JIN29" s="60"/>
      <c r="JIO29" s="61"/>
      <c r="JIP29" s="55"/>
      <c r="JIQ29" s="56"/>
      <c r="JIR29" s="56"/>
      <c r="JIS29" s="56"/>
      <c r="JIT29" s="56"/>
      <c r="JIU29" s="56"/>
      <c r="JIW29" s="55"/>
      <c r="JIX29" s="60"/>
      <c r="JIY29" s="60"/>
      <c r="JIZ29" s="60"/>
      <c r="JJA29" s="60"/>
      <c r="JJB29" s="61"/>
      <c r="JJC29" s="60"/>
      <c r="JJD29" s="60"/>
      <c r="JJE29" s="60"/>
      <c r="JJF29" s="61"/>
      <c r="JJG29" s="55"/>
      <c r="JJH29" s="56"/>
      <c r="JJI29" s="56"/>
      <c r="JJJ29" s="56"/>
      <c r="JJK29" s="56"/>
      <c r="JJL29" s="56"/>
      <c r="JJN29" s="55"/>
      <c r="JJO29" s="60"/>
      <c r="JJP29" s="60"/>
      <c r="JJQ29" s="60"/>
      <c r="JJR29" s="60"/>
      <c r="JJS29" s="61"/>
      <c r="JJT29" s="60"/>
      <c r="JJU29" s="60"/>
      <c r="JJV29" s="60"/>
      <c r="JJW29" s="61"/>
      <c r="JJX29" s="55"/>
      <c r="JJY29" s="56"/>
      <c r="JJZ29" s="56"/>
      <c r="JKA29" s="56"/>
      <c r="JKB29" s="56"/>
      <c r="JKC29" s="56"/>
      <c r="JKE29" s="55"/>
      <c r="JKF29" s="60"/>
      <c r="JKG29" s="60"/>
      <c r="JKH29" s="60"/>
      <c r="JKI29" s="60"/>
      <c r="JKJ29" s="61"/>
      <c r="JKK29" s="60"/>
      <c r="JKL29" s="60"/>
      <c r="JKM29" s="60"/>
      <c r="JKN29" s="61"/>
      <c r="JKO29" s="55"/>
      <c r="JKP29" s="56"/>
      <c r="JKQ29" s="56"/>
      <c r="JKR29" s="56"/>
      <c r="JKS29" s="56"/>
      <c r="JKT29" s="56"/>
      <c r="JKV29" s="55"/>
      <c r="JKW29" s="60"/>
      <c r="JKX29" s="60"/>
      <c r="JKY29" s="60"/>
      <c r="JKZ29" s="60"/>
      <c r="JLA29" s="61"/>
      <c r="JLB29" s="60"/>
      <c r="JLC29" s="60"/>
      <c r="JLD29" s="60"/>
      <c r="JLE29" s="61"/>
      <c r="JLF29" s="55"/>
      <c r="JLG29" s="56"/>
      <c r="JLH29" s="56"/>
      <c r="JLI29" s="56"/>
      <c r="JLJ29" s="56"/>
      <c r="JLK29" s="56"/>
      <c r="JLM29" s="55"/>
      <c r="JLN29" s="60"/>
      <c r="JLO29" s="60"/>
      <c r="JLP29" s="60"/>
      <c r="JLQ29" s="60"/>
      <c r="JLR29" s="61"/>
      <c r="JLS29" s="60"/>
      <c r="JLT29" s="60"/>
      <c r="JLU29" s="60"/>
      <c r="JLV29" s="61"/>
      <c r="JLW29" s="55"/>
      <c r="JLX29" s="56"/>
      <c r="JLY29" s="56"/>
      <c r="JLZ29" s="56"/>
      <c r="JMA29" s="56"/>
      <c r="JMB29" s="56"/>
      <c r="JMD29" s="55"/>
      <c r="JME29" s="60"/>
      <c r="JMF29" s="60"/>
      <c r="JMG29" s="60"/>
      <c r="JMH29" s="60"/>
      <c r="JMI29" s="61"/>
      <c r="JMJ29" s="60"/>
      <c r="JMK29" s="60"/>
      <c r="JML29" s="60"/>
      <c r="JMM29" s="61"/>
      <c r="JMN29" s="55"/>
      <c r="JMO29" s="56"/>
      <c r="JMP29" s="56"/>
      <c r="JMQ29" s="56"/>
      <c r="JMR29" s="56"/>
      <c r="JMS29" s="56"/>
      <c r="JMU29" s="55"/>
      <c r="JMV29" s="60"/>
      <c r="JMW29" s="60"/>
      <c r="JMX29" s="60"/>
      <c r="JMY29" s="60"/>
      <c r="JMZ29" s="61"/>
      <c r="JNA29" s="60"/>
      <c r="JNB29" s="60"/>
      <c r="JNC29" s="60"/>
      <c r="JND29" s="61"/>
      <c r="JNE29" s="55"/>
      <c r="JNF29" s="56"/>
      <c r="JNG29" s="56"/>
      <c r="JNH29" s="56"/>
      <c r="JNI29" s="56"/>
      <c r="JNJ29" s="56"/>
      <c r="JNL29" s="55"/>
      <c r="JNM29" s="60"/>
      <c r="JNN29" s="60"/>
      <c r="JNO29" s="60"/>
      <c r="JNP29" s="60"/>
      <c r="JNQ29" s="61"/>
      <c r="JNR29" s="60"/>
      <c r="JNS29" s="60"/>
      <c r="JNT29" s="60"/>
      <c r="JNU29" s="61"/>
      <c r="JNV29" s="55"/>
      <c r="JNW29" s="56"/>
      <c r="JNX29" s="56"/>
      <c r="JNY29" s="56"/>
      <c r="JNZ29" s="56"/>
      <c r="JOA29" s="56"/>
      <c r="JOC29" s="55"/>
      <c r="JOD29" s="60"/>
      <c r="JOE29" s="60"/>
      <c r="JOF29" s="60"/>
      <c r="JOG29" s="60"/>
      <c r="JOH29" s="61"/>
      <c r="JOI29" s="60"/>
      <c r="JOJ29" s="60"/>
      <c r="JOK29" s="60"/>
      <c r="JOL29" s="61"/>
      <c r="JOM29" s="55"/>
      <c r="JON29" s="56"/>
      <c r="JOO29" s="56"/>
      <c r="JOP29" s="56"/>
      <c r="JOQ29" s="56"/>
      <c r="JOR29" s="56"/>
      <c r="JOT29" s="55"/>
      <c r="JOU29" s="60"/>
      <c r="JOV29" s="60"/>
      <c r="JOW29" s="60"/>
      <c r="JOX29" s="60"/>
      <c r="JOY29" s="61"/>
      <c r="JOZ29" s="60"/>
      <c r="JPA29" s="60"/>
      <c r="JPB29" s="60"/>
      <c r="JPC29" s="61"/>
      <c r="JPD29" s="55"/>
      <c r="JPE29" s="56"/>
      <c r="JPF29" s="56"/>
      <c r="JPG29" s="56"/>
      <c r="JPH29" s="56"/>
      <c r="JPI29" s="56"/>
      <c r="JPK29" s="55"/>
      <c r="JPL29" s="60"/>
      <c r="JPM29" s="60"/>
      <c r="JPN29" s="60"/>
      <c r="JPO29" s="60"/>
      <c r="JPP29" s="61"/>
      <c r="JPQ29" s="60"/>
      <c r="JPR29" s="60"/>
      <c r="JPS29" s="60"/>
      <c r="JPT29" s="61"/>
      <c r="JPU29" s="55"/>
      <c r="JPV29" s="56"/>
      <c r="JPW29" s="56"/>
      <c r="JPX29" s="56"/>
      <c r="JPY29" s="56"/>
      <c r="JPZ29" s="56"/>
      <c r="JQB29" s="55"/>
      <c r="JQC29" s="60"/>
      <c r="JQD29" s="60"/>
      <c r="JQE29" s="60"/>
      <c r="JQF29" s="60"/>
      <c r="JQG29" s="61"/>
      <c r="JQH29" s="60"/>
      <c r="JQI29" s="60"/>
      <c r="JQJ29" s="60"/>
      <c r="JQK29" s="61"/>
      <c r="JQL29" s="55"/>
      <c r="JQM29" s="56"/>
      <c r="JQN29" s="56"/>
      <c r="JQO29" s="56"/>
      <c r="JQP29" s="56"/>
      <c r="JQQ29" s="56"/>
      <c r="JQS29" s="55"/>
      <c r="JQT29" s="60"/>
      <c r="JQU29" s="60"/>
      <c r="JQV29" s="60"/>
      <c r="JQW29" s="60"/>
      <c r="JQX29" s="61"/>
      <c r="JQY29" s="60"/>
      <c r="JQZ29" s="60"/>
      <c r="JRA29" s="60"/>
      <c r="JRB29" s="61"/>
      <c r="JRC29" s="55"/>
      <c r="JRD29" s="56"/>
      <c r="JRE29" s="56"/>
      <c r="JRF29" s="56"/>
      <c r="JRG29" s="56"/>
      <c r="JRH29" s="56"/>
      <c r="JRJ29" s="55"/>
      <c r="JRK29" s="60"/>
      <c r="JRL29" s="60"/>
      <c r="JRM29" s="60"/>
      <c r="JRN29" s="60"/>
      <c r="JRO29" s="61"/>
      <c r="JRP29" s="60"/>
      <c r="JRQ29" s="60"/>
      <c r="JRR29" s="60"/>
      <c r="JRS29" s="61"/>
      <c r="JRT29" s="55"/>
      <c r="JRU29" s="56"/>
      <c r="JRV29" s="56"/>
      <c r="JRW29" s="56"/>
      <c r="JRX29" s="56"/>
      <c r="JRY29" s="56"/>
      <c r="JSA29" s="55"/>
      <c r="JSB29" s="60"/>
      <c r="JSC29" s="60"/>
      <c r="JSD29" s="60"/>
      <c r="JSE29" s="60"/>
      <c r="JSF29" s="61"/>
      <c r="JSG29" s="60"/>
      <c r="JSH29" s="60"/>
      <c r="JSI29" s="60"/>
      <c r="JSJ29" s="61"/>
      <c r="JSK29" s="55"/>
      <c r="JSL29" s="56"/>
      <c r="JSM29" s="56"/>
      <c r="JSN29" s="56"/>
      <c r="JSO29" s="56"/>
      <c r="JSP29" s="56"/>
      <c r="JSR29" s="55"/>
      <c r="JSS29" s="60"/>
      <c r="JST29" s="60"/>
      <c r="JSU29" s="60"/>
      <c r="JSV29" s="60"/>
      <c r="JSW29" s="61"/>
      <c r="JSX29" s="60"/>
      <c r="JSY29" s="60"/>
      <c r="JSZ29" s="60"/>
      <c r="JTA29" s="61"/>
      <c r="JTB29" s="55"/>
      <c r="JTC29" s="56"/>
      <c r="JTD29" s="56"/>
      <c r="JTE29" s="56"/>
      <c r="JTF29" s="56"/>
      <c r="JTG29" s="56"/>
      <c r="JTI29" s="55"/>
      <c r="JTJ29" s="60"/>
      <c r="JTK29" s="60"/>
      <c r="JTL29" s="60"/>
      <c r="JTM29" s="60"/>
      <c r="JTN29" s="61"/>
      <c r="JTO29" s="60"/>
      <c r="JTP29" s="60"/>
      <c r="JTQ29" s="60"/>
      <c r="JTR29" s="61"/>
      <c r="JTS29" s="55"/>
      <c r="JTT29" s="56"/>
      <c r="JTU29" s="56"/>
      <c r="JTV29" s="56"/>
      <c r="JTW29" s="56"/>
      <c r="JTX29" s="56"/>
      <c r="JTZ29" s="55"/>
      <c r="JUA29" s="60"/>
      <c r="JUB29" s="60"/>
      <c r="JUC29" s="60"/>
      <c r="JUD29" s="60"/>
      <c r="JUE29" s="61"/>
      <c r="JUF29" s="60"/>
      <c r="JUG29" s="60"/>
      <c r="JUH29" s="60"/>
      <c r="JUI29" s="61"/>
      <c r="JUJ29" s="55"/>
      <c r="JUK29" s="56"/>
      <c r="JUL29" s="56"/>
      <c r="JUM29" s="56"/>
      <c r="JUN29" s="56"/>
      <c r="JUO29" s="56"/>
      <c r="JUQ29" s="55"/>
      <c r="JUR29" s="60"/>
      <c r="JUS29" s="60"/>
      <c r="JUT29" s="60"/>
      <c r="JUU29" s="60"/>
      <c r="JUV29" s="61"/>
      <c r="JUW29" s="60"/>
      <c r="JUX29" s="60"/>
      <c r="JUY29" s="60"/>
      <c r="JUZ29" s="61"/>
      <c r="JVA29" s="55"/>
      <c r="JVB29" s="56"/>
      <c r="JVC29" s="56"/>
      <c r="JVD29" s="56"/>
      <c r="JVE29" s="56"/>
      <c r="JVF29" s="56"/>
      <c r="JVH29" s="55"/>
      <c r="JVI29" s="60"/>
      <c r="JVJ29" s="60"/>
      <c r="JVK29" s="60"/>
      <c r="JVL29" s="60"/>
      <c r="JVM29" s="61"/>
      <c r="JVN29" s="60"/>
      <c r="JVO29" s="60"/>
      <c r="JVP29" s="60"/>
      <c r="JVQ29" s="61"/>
      <c r="JVR29" s="55"/>
      <c r="JVS29" s="56"/>
      <c r="JVT29" s="56"/>
      <c r="JVU29" s="56"/>
      <c r="JVV29" s="56"/>
      <c r="JVW29" s="56"/>
      <c r="JVY29" s="55"/>
      <c r="JVZ29" s="60"/>
      <c r="JWA29" s="60"/>
      <c r="JWB29" s="60"/>
      <c r="JWC29" s="60"/>
      <c r="JWD29" s="61"/>
      <c r="JWE29" s="60"/>
      <c r="JWF29" s="60"/>
      <c r="JWG29" s="60"/>
      <c r="JWH29" s="61"/>
      <c r="JWI29" s="55"/>
      <c r="JWJ29" s="56"/>
      <c r="JWK29" s="56"/>
      <c r="JWL29" s="56"/>
      <c r="JWM29" s="56"/>
      <c r="JWN29" s="56"/>
      <c r="JWP29" s="55"/>
      <c r="JWQ29" s="60"/>
      <c r="JWR29" s="60"/>
      <c r="JWS29" s="60"/>
      <c r="JWT29" s="60"/>
      <c r="JWU29" s="61"/>
      <c r="JWV29" s="60"/>
      <c r="JWW29" s="60"/>
      <c r="JWX29" s="60"/>
      <c r="JWY29" s="61"/>
      <c r="JWZ29" s="55"/>
      <c r="JXA29" s="56"/>
      <c r="JXB29" s="56"/>
      <c r="JXC29" s="56"/>
      <c r="JXD29" s="56"/>
      <c r="JXE29" s="56"/>
      <c r="JXG29" s="55"/>
      <c r="JXH29" s="60"/>
      <c r="JXI29" s="60"/>
      <c r="JXJ29" s="60"/>
      <c r="JXK29" s="60"/>
      <c r="JXL29" s="61"/>
      <c r="JXM29" s="60"/>
      <c r="JXN29" s="60"/>
      <c r="JXO29" s="60"/>
      <c r="JXP29" s="61"/>
      <c r="JXQ29" s="55"/>
      <c r="JXR29" s="56"/>
      <c r="JXS29" s="56"/>
      <c r="JXT29" s="56"/>
      <c r="JXU29" s="56"/>
      <c r="JXV29" s="56"/>
      <c r="JXX29" s="55"/>
      <c r="JXY29" s="60"/>
      <c r="JXZ29" s="60"/>
      <c r="JYA29" s="60"/>
      <c r="JYB29" s="60"/>
      <c r="JYC29" s="61"/>
      <c r="JYD29" s="60"/>
      <c r="JYE29" s="60"/>
      <c r="JYF29" s="60"/>
      <c r="JYG29" s="61"/>
      <c r="JYH29" s="55"/>
      <c r="JYI29" s="56"/>
      <c r="JYJ29" s="56"/>
      <c r="JYK29" s="56"/>
      <c r="JYL29" s="56"/>
      <c r="JYM29" s="56"/>
      <c r="JYO29" s="55"/>
      <c r="JYP29" s="60"/>
      <c r="JYQ29" s="60"/>
      <c r="JYR29" s="60"/>
      <c r="JYS29" s="60"/>
      <c r="JYT29" s="61"/>
      <c r="JYU29" s="60"/>
      <c r="JYV29" s="60"/>
      <c r="JYW29" s="60"/>
      <c r="JYX29" s="61"/>
      <c r="JYY29" s="55"/>
      <c r="JYZ29" s="56"/>
      <c r="JZA29" s="56"/>
      <c r="JZB29" s="56"/>
      <c r="JZC29" s="56"/>
      <c r="JZD29" s="56"/>
      <c r="JZF29" s="55"/>
      <c r="JZG29" s="60"/>
      <c r="JZH29" s="60"/>
      <c r="JZI29" s="60"/>
      <c r="JZJ29" s="60"/>
      <c r="JZK29" s="61"/>
      <c r="JZL29" s="60"/>
      <c r="JZM29" s="60"/>
      <c r="JZN29" s="60"/>
      <c r="JZO29" s="61"/>
      <c r="JZP29" s="55"/>
      <c r="JZQ29" s="56"/>
      <c r="JZR29" s="56"/>
      <c r="JZS29" s="56"/>
      <c r="JZT29" s="56"/>
      <c r="JZU29" s="56"/>
      <c r="JZW29" s="55"/>
      <c r="JZX29" s="60"/>
      <c r="JZY29" s="60"/>
      <c r="JZZ29" s="60"/>
      <c r="KAA29" s="60"/>
      <c r="KAB29" s="61"/>
      <c r="KAC29" s="60"/>
      <c r="KAD29" s="60"/>
      <c r="KAE29" s="60"/>
      <c r="KAF29" s="61"/>
      <c r="KAG29" s="55"/>
      <c r="KAH29" s="56"/>
      <c r="KAI29" s="56"/>
      <c r="KAJ29" s="56"/>
      <c r="KAK29" s="56"/>
      <c r="KAL29" s="56"/>
      <c r="KAN29" s="55"/>
      <c r="KAO29" s="60"/>
      <c r="KAP29" s="60"/>
      <c r="KAQ29" s="60"/>
      <c r="KAR29" s="60"/>
      <c r="KAS29" s="61"/>
      <c r="KAT29" s="60"/>
      <c r="KAU29" s="60"/>
      <c r="KAV29" s="60"/>
      <c r="KAW29" s="61"/>
      <c r="KAX29" s="55"/>
      <c r="KAY29" s="56"/>
      <c r="KAZ29" s="56"/>
      <c r="KBA29" s="56"/>
      <c r="KBB29" s="56"/>
      <c r="KBC29" s="56"/>
      <c r="KBE29" s="55"/>
      <c r="KBF29" s="60"/>
      <c r="KBG29" s="60"/>
      <c r="KBH29" s="60"/>
      <c r="KBI29" s="60"/>
      <c r="KBJ29" s="61"/>
      <c r="KBK29" s="60"/>
      <c r="KBL29" s="60"/>
      <c r="KBM29" s="60"/>
      <c r="KBN29" s="61"/>
      <c r="KBO29" s="55"/>
      <c r="KBP29" s="56"/>
      <c r="KBQ29" s="56"/>
      <c r="KBR29" s="56"/>
      <c r="KBS29" s="56"/>
      <c r="KBT29" s="56"/>
      <c r="KBV29" s="55"/>
      <c r="KBW29" s="60"/>
      <c r="KBX29" s="60"/>
      <c r="KBY29" s="60"/>
      <c r="KBZ29" s="60"/>
      <c r="KCA29" s="61"/>
      <c r="KCB29" s="60"/>
      <c r="KCC29" s="60"/>
      <c r="KCD29" s="60"/>
      <c r="KCE29" s="61"/>
      <c r="KCF29" s="55"/>
      <c r="KCG29" s="56"/>
      <c r="KCH29" s="56"/>
      <c r="KCI29" s="56"/>
      <c r="KCJ29" s="56"/>
      <c r="KCK29" s="56"/>
      <c r="KCM29" s="55"/>
      <c r="KCN29" s="60"/>
      <c r="KCO29" s="60"/>
      <c r="KCP29" s="60"/>
      <c r="KCQ29" s="60"/>
      <c r="KCR29" s="61"/>
      <c r="KCS29" s="60"/>
      <c r="KCT29" s="60"/>
      <c r="KCU29" s="60"/>
      <c r="KCV29" s="61"/>
      <c r="KCW29" s="55"/>
      <c r="KCX29" s="56"/>
      <c r="KCY29" s="56"/>
      <c r="KCZ29" s="56"/>
      <c r="KDA29" s="56"/>
      <c r="KDB29" s="56"/>
      <c r="KDD29" s="55"/>
      <c r="KDE29" s="60"/>
      <c r="KDF29" s="60"/>
      <c r="KDG29" s="60"/>
      <c r="KDH29" s="60"/>
      <c r="KDI29" s="61"/>
      <c r="KDJ29" s="60"/>
      <c r="KDK29" s="60"/>
      <c r="KDL29" s="60"/>
      <c r="KDM29" s="61"/>
      <c r="KDN29" s="55"/>
      <c r="KDO29" s="56"/>
      <c r="KDP29" s="56"/>
      <c r="KDQ29" s="56"/>
      <c r="KDR29" s="56"/>
      <c r="KDS29" s="56"/>
      <c r="KDU29" s="55"/>
      <c r="KDV29" s="60"/>
      <c r="KDW29" s="60"/>
      <c r="KDX29" s="60"/>
      <c r="KDY29" s="60"/>
      <c r="KDZ29" s="61"/>
      <c r="KEA29" s="60"/>
      <c r="KEB29" s="60"/>
      <c r="KEC29" s="60"/>
      <c r="KED29" s="61"/>
      <c r="KEE29" s="55"/>
      <c r="KEF29" s="56"/>
      <c r="KEG29" s="56"/>
      <c r="KEH29" s="56"/>
      <c r="KEI29" s="56"/>
      <c r="KEJ29" s="56"/>
      <c r="KEL29" s="55"/>
      <c r="KEM29" s="60"/>
      <c r="KEN29" s="60"/>
      <c r="KEO29" s="60"/>
      <c r="KEP29" s="60"/>
      <c r="KEQ29" s="61"/>
      <c r="KER29" s="60"/>
      <c r="KES29" s="60"/>
      <c r="KET29" s="60"/>
      <c r="KEU29" s="61"/>
      <c r="KEV29" s="55"/>
      <c r="KEW29" s="56"/>
      <c r="KEX29" s="56"/>
      <c r="KEY29" s="56"/>
      <c r="KEZ29" s="56"/>
      <c r="KFA29" s="56"/>
      <c r="KFC29" s="55"/>
      <c r="KFD29" s="60"/>
      <c r="KFE29" s="60"/>
      <c r="KFF29" s="60"/>
      <c r="KFG29" s="60"/>
      <c r="KFH29" s="61"/>
      <c r="KFI29" s="60"/>
      <c r="KFJ29" s="60"/>
      <c r="KFK29" s="60"/>
      <c r="KFL29" s="61"/>
      <c r="KFM29" s="55"/>
      <c r="KFN29" s="56"/>
      <c r="KFO29" s="56"/>
      <c r="KFP29" s="56"/>
      <c r="KFQ29" s="56"/>
      <c r="KFR29" s="56"/>
      <c r="KFT29" s="55"/>
      <c r="KFU29" s="60"/>
      <c r="KFV29" s="60"/>
      <c r="KFW29" s="60"/>
      <c r="KFX29" s="60"/>
      <c r="KFY29" s="61"/>
      <c r="KFZ29" s="60"/>
      <c r="KGA29" s="60"/>
      <c r="KGB29" s="60"/>
      <c r="KGC29" s="61"/>
      <c r="KGD29" s="55"/>
      <c r="KGE29" s="56"/>
      <c r="KGF29" s="56"/>
      <c r="KGG29" s="56"/>
      <c r="KGH29" s="56"/>
      <c r="KGI29" s="56"/>
      <c r="KGK29" s="55"/>
      <c r="KGL29" s="60"/>
      <c r="KGM29" s="60"/>
      <c r="KGN29" s="60"/>
      <c r="KGO29" s="60"/>
      <c r="KGP29" s="61"/>
      <c r="KGQ29" s="60"/>
      <c r="KGR29" s="60"/>
      <c r="KGS29" s="60"/>
      <c r="KGT29" s="61"/>
      <c r="KGU29" s="55"/>
      <c r="KGV29" s="56"/>
      <c r="KGW29" s="56"/>
      <c r="KGX29" s="56"/>
      <c r="KGY29" s="56"/>
      <c r="KGZ29" s="56"/>
      <c r="KHB29" s="55"/>
      <c r="KHC29" s="60"/>
      <c r="KHD29" s="60"/>
      <c r="KHE29" s="60"/>
      <c r="KHF29" s="60"/>
      <c r="KHG29" s="61"/>
      <c r="KHH29" s="60"/>
      <c r="KHI29" s="60"/>
      <c r="KHJ29" s="60"/>
      <c r="KHK29" s="61"/>
      <c r="KHL29" s="55"/>
      <c r="KHM29" s="56"/>
      <c r="KHN29" s="56"/>
      <c r="KHO29" s="56"/>
      <c r="KHP29" s="56"/>
      <c r="KHQ29" s="56"/>
      <c r="KHS29" s="55"/>
      <c r="KHT29" s="60"/>
      <c r="KHU29" s="60"/>
      <c r="KHV29" s="60"/>
      <c r="KHW29" s="60"/>
      <c r="KHX29" s="61"/>
      <c r="KHY29" s="60"/>
      <c r="KHZ29" s="60"/>
      <c r="KIA29" s="60"/>
      <c r="KIB29" s="61"/>
      <c r="KIC29" s="55"/>
      <c r="KID29" s="56"/>
      <c r="KIE29" s="56"/>
      <c r="KIF29" s="56"/>
      <c r="KIG29" s="56"/>
      <c r="KIH29" s="56"/>
      <c r="KIJ29" s="55"/>
      <c r="KIK29" s="60"/>
      <c r="KIL29" s="60"/>
      <c r="KIM29" s="60"/>
      <c r="KIN29" s="60"/>
      <c r="KIO29" s="61"/>
      <c r="KIP29" s="60"/>
      <c r="KIQ29" s="60"/>
      <c r="KIR29" s="60"/>
      <c r="KIS29" s="61"/>
      <c r="KIT29" s="55"/>
      <c r="KIU29" s="56"/>
      <c r="KIV29" s="56"/>
      <c r="KIW29" s="56"/>
      <c r="KIX29" s="56"/>
      <c r="KIY29" s="56"/>
      <c r="KJA29" s="55"/>
      <c r="KJB29" s="60"/>
      <c r="KJC29" s="60"/>
      <c r="KJD29" s="60"/>
      <c r="KJE29" s="60"/>
      <c r="KJF29" s="61"/>
      <c r="KJG29" s="60"/>
      <c r="KJH29" s="60"/>
      <c r="KJI29" s="60"/>
      <c r="KJJ29" s="61"/>
      <c r="KJK29" s="55"/>
      <c r="KJL29" s="56"/>
      <c r="KJM29" s="56"/>
      <c r="KJN29" s="56"/>
      <c r="KJO29" s="56"/>
      <c r="KJP29" s="56"/>
      <c r="KJR29" s="55"/>
      <c r="KJS29" s="60"/>
      <c r="KJT29" s="60"/>
      <c r="KJU29" s="60"/>
      <c r="KJV29" s="60"/>
      <c r="KJW29" s="61"/>
      <c r="KJX29" s="60"/>
      <c r="KJY29" s="60"/>
      <c r="KJZ29" s="60"/>
      <c r="KKA29" s="61"/>
      <c r="KKB29" s="55"/>
      <c r="KKC29" s="56"/>
      <c r="KKD29" s="56"/>
      <c r="KKE29" s="56"/>
      <c r="KKF29" s="56"/>
      <c r="KKG29" s="56"/>
      <c r="KKI29" s="55"/>
      <c r="KKJ29" s="60"/>
      <c r="KKK29" s="60"/>
      <c r="KKL29" s="60"/>
      <c r="KKM29" s="60"/>
      <c r="KKN29" s="61"/>
      <c r="KKO29" s="60"/>
      <c r="KKP29" s="60"/>
      <c r="KKQ29" s="60"/>
      <c r="KKR29" s="61"/>
      <c r="KKS29" s="55"/>
      <c r="KKT29" s="56"/>
      <c r="KKU29" s="56"/>
      <c r="KKV29" s="56"/>
      <c r="KKW29" s="56"/>
      <c r="KKX29" s="56"/>
      <c r="KKZ29" s="55"/>
      <c r="KLA29" s="60"/>
      <c r="KLB29" s="60"/>
      <c r="KLC29" s="60"/>
      <c r="KLD29" s="60"/>
      <c r="KLE29" s="61"/>
      <c r="KLF29" s="60"/>
      <c r="KLG29" s="60"/>
      <c r="KLH29" s="60"/>
      <c r="KLI29" s="61"/>
      <c r="KLJ29" s="55"/>
      <c r="KLK29" s="56"/>
      <c r="KLL29" s="56"/>
      <c r="KLM29" s="56"/>
      <c r="KLN29" s="56"/>
      <c r="KLO29" s="56"/>
      <c r="KLQ29" s="55"/>
      <c r="KLR29" s="60"/>
      <c r="KLS29" s="60"/>
      <c r="KLT29" s="60"/>
      <c r="KLU29" s="60"/>
      <c r="KLV29" s="61"/>
      <c r="KLW29" s="60"/>
      <c r="KLX29" s="60"/>
      <c r="KLY29" s="60"/>
      <c r="KLZ29" s="61"/>
      <c r="KMA29" s="55"/>
      <c r="KMB29" s="56"/>
      <c r="KMC29" s="56"/>
      <c r="KMD29" s="56"/>
      <c r="KME29" s="56"/>
      <c r="KMF29" s="56"/>
      <c r="KMH29" s="55"/>
      <c r="KMI29" s="60"/>
      <c r="KMJ29" s="60"/>
      <c r="KMK29" s="60"/>
      <c r="KML29" s="60"/>
      <c r="KMM29" s="61"/>
      <c r="KMN29" s="60"/>
      <c r="KMO29" s="60"/>
      <c r="KMP29" s="60"/>
      <c r="KMQ29" s="61"/>
      <c r="KMR29" s="55"/>
      <c r="KMS29" s="56"/>
      <c r="KMT29" s="56"/>
      <c r="KMU29" s="56"/>
      <c r="KMV29" s="56"/>
      <c r="KMW29" s="56"/>
      <c r="KMY29" s="55"/>
      <c r="KMZ29" s="60"/>
      <c r="KNA29" s="60"/>
      <c r="KNB29" s="60"/>
      <c r="KNC29" s="60"/>
      <c r="KND29" s="61"/>
      <c r="KNE29" s="60"/>
      <c r="KNF29" s="60"/>
      <c r="KNG29" s="60"/>
      <c r="KNH29" s="61"/>
      <c r="KNI29" s="55"/>
      <c r="KNJ29" s="56"/>
      <c r="KNK29" s="56"/>
      <c r="KNL29" s="56"/>
      <c r="KNM29" s="56"/>
      <c r="KNN29" s="56"/>
      <c r="KNP29" s="55"/>
      <c r="KNQ29" s="60"/>
      <c r="KNR29" s="60"/>
      <c r="KNS29" s="60"/>
      <c r="KNT29" s="60"/>
      <c r="KNU29" s="61"/>
      <c r="KNV29" s="60"/>
      <c r="KNW29" s="60"/>
      <c r="KNX29" s="60"/>
      <c r="KNY29" s="61"/>
      <c r="KNZ29" s="55"/>
      <c r="KOA29" s="56"/>
      <c r="KOB29" s="56"/>
      <c r="KOC29" s="56"/>
      <c r="KOD29" s="56"/>
      <c r="KOE29" s="56"/>
      <c r="KOG29" s="55"/>
      <c r="KOH29" s="60"/>
      <c r="KOI29" s="60"/>
      <c r="KOJ29" s="60"/>
      <c r="KOK29" s="60"/>
      <c r="KOL29" s="61"/>
      <c r="KOM29" s="60"/>
      <c r="KON29" s="60"/>
      <c r="KOO29" s="60"/>
      <c r="KOP29" s="61"/>
      <c r="KOQ29" s="55"/>
      <c r="KOR29" s="56"/>
      <c r="KOS29" s="56"/>
      <c r="KOT29" s="56"/>
      <c r="KOU29" s="56"/>
      <c r="KOV29" s="56"/>
      <c r="KOX29" s="55"/>
      <c r="KOY29" s="60"/>
      <c r="KOZ29" s="60"/>
      <c r="KPA29" s="60"/>
      <c r="KPB29" s="60"/>
      <c r="KPC29" s="61"/>
      <c r="KPD29" s="60"/>
      <c r="KPE29" s="60"/>
      <c r="KPF29" s="60"/>
      <c r="KPG29" s="61"/>
      <c r="KPH29" s="55"/>
      <c r="KPI29" s="56"/>
      <c r="KPJ29" s="56"/>
      <c r="KPK29" s="56"/>
      <c r="KPL29" s="56"/>
      <c r="KPM29" s="56"/>
      <c r="KPO29" s="55"/>
      <c r="KPP29" s="60"/>
      <c r="KPQ29" s="60"/>
      <c r="KPR29" s="60"/>
      <c r="KPS29" s="60"/>
      <c r="KPT29" s="61"/>
      <c r="KPU29" s="60"/>
      <c r="KPV29" s="60"/>
      <c r="KPW29" s="60"/>
      <c r="KPX29" s="61"/>
      <c r="KPY29" s="55"/>
      <c r="KPZ29" s="56"/>
      <c r="KQA29" s="56"/>
      <c r="KQB29" s="56"/>
      <c r="KQC29" s="56"/>
      <c r="KQD29" s="56"/>
      <c r="KQF29" s="55"/>
      <c r="KQG29" s="60"/>
      <c r="KQH29" s="60"/>
      <c r="KQI29" s="60"/>
      <c r="KQJ29" s="60"/>
      <c r="KQK29" s="61"/>
      <c r="KQL29" s="60"/>
      <c r="KQM29" s="60"/>
      <c r="KQN29" s="60"/>
      <c r="KQO29" s="61"/>
      <c r="KQP29" s="55"/>
      <c r="KQQ29" s="56"/>
      <c r="KQR29" s="56"/>
      <c r="KQS29" s="56"/>
      <c r="KQT29" s="56"/>
      <c r="KQU29" s="56"/>
      <c r="KQW29" s="55"/>
      <c r="KQX29" s="60"/>
      <c r="KQY29" s="60"/>
      <c r="KQZ29" s="60"/>
      <c r="KRA29" s="60"/>
      <c r="KRB29" s="61"/>
      <c r="KRC29" s="60"/>
      <c r="KRD29" s="60"/>
      <c r="KRE29" s="60"/>
      <c r="KRF29" s="61"/>
      <c r="KRG29" s="55"/>
      <c r="KRH29" s="56"/>
      <c r="KRI29" s="56"/>
      <c r="KRJ29" s="56"/>
      <c r="KRK29" s="56"/>
      <c r="KRL29" s="56"/>
      <c r="KRN29" s="55"/>
      <c r="KRO29" s="60"/>
      <c r="KRP29" s="60"/>
      <c r="KRQ29" s="60"/>
      <c r="KRR29" s="60"/>
      <c r="KRS29" s="61"/>
      <c r="KRT29" s="60"/>
      <c r="KRU29" s="60"/>
      <c r="KRV29" s="60"/>
      <c r="KRW29" s="61"/>
      <c r="KRX29" s="55"/>
      <c r="KRY29" s="56"/>
      <c r="KRZ29" s="56"/>
      <c r="KSA29" s="56"/>
      <c r="KSB29" s="56"/>
      <c r="KSC29" s="56"/>
      <c r="KSE29" s="55"/>
      <c r="KSF29" s="60"/>
      <c r="KSG29" s="60"/>
      <c r="KSH29" s="60"/>
      <c r="KSI29" s="60"/>
      <c r="KSJ29" s="61"/>
      <c r="KSK29" s="60"/>
      <c r="KSL29" s="60"/>
      <c r="KSM29" s="60"/>
      <c r="KSN29" s="61"/>
      <c r="KSO29" s="55"/>
      <c r="KSP29" s="56"/>
      <c r="KSQ29" s="56"/>
      <c r="KSR29" s="56"/>
      <c r="KSS29" s="56"/>
      <c r="KST29" s="56"/>
      <c r="KSV29" s="55"/>
      <c r="KSW29" s="60"/>
      <c r="KSX29" s="60"/>
      <c r="KSY29" s="60"/>
      <c r="KSZ29" s="60"/>
      <c r="KTA29" s="61"/>
      <c r="KTB29" s="60"/>
      <c r="KTC29" s="60"/>
      <c r="KTD29" s="60"/>
      <c r="KTE29" s="61"/>
      <c r="KTF29" s="55"/>
      <c r="KTG29" s="56"/>
      <c r="KTH29" s="56"/>
      <c r="KTI29" s="56"/>
      <c r="KTJ29" s="56"/>
      <c r="KTK29" s="56"/>
      <c r="KTM29" s="55"/>
      <c r="KTN29" s="60"/>
      <c r="KTO29" s="60"/>
      <c r="KTP29" s="60"/>
      <c r="KTQ29" s="60"/>
      <c r="KTR29" s="61"/>
      <c r="KTS29" s="60"/>
      <c r="KTT29" s="60"/>
      <c r="KTU29" s="60"/>
      <c r="KTV29" s="61"/>
      <c r="KTW29" s="55"/>
      <c r="KTX29" s="56"/>
      <c r="KTY29" s="56"/>
      <c r="KTZ29" s="56"/>
      <c r="KUA29" s="56"/>
      <c r="KUB29" s="56"/>
      <c r="KUD29" s="55"/>
      <c r="KUE29" s="60"/>
      <c r="KUF29" s="60"/>
      <c r="KUG29" s="60"/>
      <c r="KUH29" s="60"/>
      <c r="KUI29" s="61"/>
      <c r="KUJ29" s="60"/>
      <c r="KUK29" s="60"/>
      <c r="KUL29" s="60"/>
      <c r="KUM29" s="61"/>
      <c r="KUN29" s="55"/>
      <c r="KUO29" s="56"/>
      <c r="KUP29" s="56"/>
      <c r="KUQ29" s="56"/>
      <c r="KUR29" s="56"/>
      <c r="KUS29" s="56"/>
      <c r="KUU29" s="55"/>
      <c r="KUV29" s="60"/>
      <c r="KUW29" s="60"/>
      <c r="KUX29" s="60"/>
      <c r="KUY29" s="60"/>
      <c r="KUZ29" s="61"/>
      <c r="KVA29" s="60"/>
      <c r="KVB29" s="60"/>
      <c r="KVC29" s="60"/>
      <c r="KVD29" s="61"/>
      <c r="KVE29" s="55"/>
      <c r="KVF29" s="56"/>
      <c r="KVG29" s="56"/>
      <c r="KVH29" s="56"/>
      <c r="KVI29" s="56"/>
      <c r="KVJ29" s="56"/>
      <c r="KVL29" s="55"/>
      <c r="KVM29" s="60"/>
      <c r="KVN29" s="60"/>
      <c r="KVO29" s="60"/>
      <c r="KVP29" s="60"/>
      <c r="KVQ29" s="61"/>
      <c r="KVR29" s="60"/>
      <c r="KVS29" s="60"/>
      <c r="KVT29" s="60"/>
      <c r="KVU29" s="61"/>
      <c r="KVV29" s="55"/>
      <c r="KVW29" s="56"/>
      <c r="KVX29" s="56"/>
      <c r="KVY29" s="56"/>
      <c r="KVZ29" s="56"/>
      <c r="KWA29" s="56"/>
      <c r="KWC29" s="55"/>
      <c r="KWD29" s="60"/>
      <c r="KWE29" s="60"/>
      <c r="KWF29" s="60"/>
      <c r="KWG29" s="60"/>
      <c r="KWH29" s="61"/>
      <c r="KWI29" s="60"/>
      <c r="KWJ29" s="60"/>
      <c r="KWK29" s="60"/>
      <c r="KWL29" s="61"/>
      <c r="KWM29" s="55"/>
      <c r="KWN29" s="56"/>
      <c r="KWO29" s="56"/>
      <c r="KWP29" s="56"/>
      <c r="KWQ29" s="56"/>
      <c r="KWR29" s="56"/>
      <c r="KWT29" s="55"/>
      <c r="KWU29" s="60"/>
      <c r="KWV29" s="60"/>
      <c r="KWW29" s="60"/>
      <c r="KWX29" s="60"/>
      <c r="KWY29" s="61"/>
      <c r="KWZ29" s="60"/>
      <c r="KXA29" s="60"/>
      <c r="KXB29" s="60"/>
      <c r="KXC29" s="61"/>
      <c r="KXD29" s="55"/>
      <c r="KXE29" s="56"/>
      <c r="KXF29" s="56"/>
      <c r="KXG29" s="56"/>
      <c r="KXH29" s="56"/>
      <c r="KXI29" s="56"/>
      <c r="KXK29" s="55"/>
      <c r="KXL29" s="60"/>
      <c r="KXM29" s="60"/>
      <c r="KXN29" s="60"/>
      <c r="KXO29" s="60"/>
      <c r="KXP29" s="61"/>
      <c r="KXQ29" s="60"/>
      <c r="KXR29" s="60"/>
      <c r="KXS29" s="60"/>
      <c r="KXT29" s="61"/>
      <c r="KXU29" s="55"/>
      <c r="KXV29" s="56"/>
      <c r="KXW29" s="56"/>
      <c r="KXX29" s="56"/>
      <c r="KXY29" s="56"/>
      <c r="KXZ29" s="56"/>
      <c r="KYB29" s="55"/>
      <c r="KYC29" s="60"/>
      <c r="KYD29" s="60"/>
      <c r="KYE29" s="60"/>
      <c r="KYF29" s="60"/>
      <c r="KYG29" s="61"/>
      <c r="KYH29" s="60"/>
      <c r="KYI29" s="60"/>
      <c r="KYJ29" s="60"/>
      <c r="KYK29" s="61"/>
      <c r="KYL29" s="55"/>
      <c r="KYM29" s="56"/>
      <c r="KYN29" s="56"/>
      <c r="KYO29" s="56"/>
      <c r="KYP29" s="56"/>
      <c r="KYQ29" s="56"/>
      <c r="KYS29" s="55"/>
      <c r="KYT29" s="60"/>
      <c r="KYU29" s="60"/>
      <c r="KYV29" s="60"/>
      <c r="KYW29" s="60"/>
      <c r="KYX29" s="61"/>
      <c r="KYY29" s="60"/>
      <c r="KYZ29" s="60"/>
      <c r="KZA29" s="60"/>
      <c r="KZB29" s="61"/>
      <c r="KZC29" s="55"/>
      <c r="KZD29" s="56"/>
      <c r="KZE29" s="56"/>
      <c r="KZF29" s="56"/>
      <c r="KZG29" s="56"/>
      <c r="KZH29" s="56"/>
      <c r="KZJ29" s="55"/>
      <c r="KZK29" s="60"/>
      <c r="KZL29" s="60"/>
      <c r="KZM29" s="60"/>
      <c r="KZN29" s="60"/>
      <c r="KZO29" s="61"/>
      <c r="KZP29" s="60"/>
      <c r="KZQ29" s="60"/>
      <c r="KZR29" s="60"/>
      <c r="KZS29" s="61"/>
      <c r="KZT29" s="55"/>
      <c r="KZU29" s="56"/>
      <c r="KZV29" s="56"/>
      <c r="KZW29" s="56"/>
      <c r="KZX29" s="56"/>
      <c r="KZY29" s="56"/>
      <c r="LAA29" s="55"/>
      <c r="LAB29" s="60"/>
      <c r="LAC29" s="60"/>
      <c r="LAD29" s="60"/>
      <c r="LAE29" s="60"/>
      <c r="LAF29" s="61"/>
      <c r="LAG29" s="60"/>
      <c r="LAH29" s="60"/>
      <c r="LAI29" s="60"/>
      <c r="LAJ29" s="61"/>
      <c r="LAK29" s="55"/>
      <c r="LAL29" s="56"/>
      <c r="LAM29" s="56"/>
      <c r="LAN29" s="56"/>
      <c r="LAO29" s="56"/>
      <c r="LAP29" s="56"/>
      <c r="LAR29" s="55"/>
      <c r="LAS29" s="60"/>
      <c r="LAT29" s="60"/>
      <c r="LAU29" s="60"/>
      <c r="LAV29" s="60"/>
      <c r="LAW29" s="61"/>
      <c r="LAX29" s="60"/>
      <c r="LAY29" s="60"/>
      <c r="LAZ29" s="60"/>
      <c r="LBA29" s="61"/>
      <c r="LBB29" s="55"/>
      <c r="LBC29" s="56"/>
      <c r="LBD29" s="56"/>
      <c r="LBE29" s="56"/>
      <c r="LBF29" s="56"/>
      <c r="LBG29" s="56"/>
      <c r="LBI29" s="55"/>
      <c r="LBJ29" s="60"/>
      <c r="LBK29" s="60"/>
      <c r="LBL29" s="60"/>
      <c r="LBM29" s="60"/>
      <c r="LBN29" s="61"/>
      <c r="LBO29" s="60"/>
      <c r="LBP29" s="60"/>
      <c r="LBQ29" s="60"/>
      <c r="LBR29" s="61"/>
      <c r="LBS29" s="55"/>
      <c r="LBT29" s="56"/>
      <c r="LBU29" s="56"/>
      <c r="LBV29" s="56"/>
      <c r="LBW29" s="56"/>
      <c r="LBX29" s="56"/>
      <c r="LBZ29" s="55"/>
      <c r="LCA29" s="60"/>
      <c r="LCB29" s="60"/>
      <c r="LCC29" s="60"/>
      <c r="LCD29" s="60"/>
      <c r="LCE29" s="61"/>
      <c r="LCF29" s="60"/>
      <c r="LCG29" s="60"/>
      <c r="LCH29" s="60"/>
      <c r="LCI29" s="61"/>
      <c r="LCJ29" s="55"/>
      <c r="LCK29" s="56"/>
      <c r="LCL29" s="56"/>
      <c r="LCM29" s="56"/>
      <c r="LCN29" s="56"/>
      <c r="LCO29" s="56"/>
      <c r="LCQ29" s="55"/>
      <c r="LCR29" s="60"/>
      <c r="LCS29" s="60"/>
      <c r="LCT29" s="60"/>
      <c r="LCU29" s="60"/>
      <c r="LCV29" s="61"/>
      <c r="LCW29" s="60"/>
      <c r="LCX29" s="60"/>
      <c r="LCY29" s="60"/>
      <c r="LCZ29" s="61"/>
      <c r="LDA29" s="55"/>
      <c r="LDB29" s="56"/>
      <c r="LDC29" s="56"/>
      <c r="LDD29" s="56"/>
      <c r="LDE29" s="56"/>
      <c r="LDF29" s="56"/>
      <c r="LDH29" s="55"/>
      <c r="LDI29" s="60"/>
      <c r="LDJ29" s="60"/>
      <c r="LDK29" s="60"/>
      <c r="LDL29" s="60"/>
      <c r="LDM29" s="61"/>
      <c r="LDN29" s="60"/>
      <c r="LDO29" s="60"/>
      <c r="LDP29" s="60"/>
      <c r="LDQ29" s="61"/>
      <c r="LDR29" s="55"/>
      <c r="LDS29" s="56"/>
      <c r="LDT29" s="56"/>
      <c r="LDU29" s="56"/>
      <c r="LDV29" s="56"/>
      <c r="LDW29" s="56"/>
      <c r="LDY29" s="55"/>
      <c r="LDZ29" s="60"/>
      <c r="LEA29" s="60"/>
      <c r="LEB29" s="60"/>
      <c r="LEC29" s="60"/>
      <c r="LED29" s="61"/>
      <c r="LEE29" s="60"/>
      <c r="LEF29" s="60"/>
      <c r="LEG29" s="60"/>
      <c r="LEH29" s="61"/>
      <c r="LEI29" s="55"/>
      <c r="LEJ29" s="56"/>
      <c r="LEK29" s="56"/>
      <c r="LEL29" s="56"/>
      <c r="LEM29" s="56"/>
      <c r="LEN29" s="56"/>
      <c r="LEP29" s="55"/>
      <c r="LEQ29" s="60"/>
      <c r="LER29" s="60"/>
      <c r="LES29" s="60"/>
      <c r="LET29" s="60"/>
      <c r="LEU29" s="61"/>
      <c r="LEV29" s="60"/>
      <c r="LEW29" s="60"/>
      <c r="LEX29" s="60"/>
      <c r="LEY29" s="61"/>
      <c r="LEZ29" s="55"/>
      <c r="LFA29" s="56"/>
      <c r="LFB29" s="56"/>
      <c r="LFC29" s="56"/>
      <c r="LFD29" s="56"/>
      <c r="LFE29" s="56"/>
      <c r="LFG29" s="55"/>
      <c r="LFH29" s="60"/>
      <c r="LFI29" s="60"/>
      <c r="LFJ29" s="60"/>
      <c r="LFK29" s="60"/>
      <c r="LFL29" s="61"/>
      <c r="LFM29" s="60"/>
      <c r="LFN29" s="60"/>
      <c r="LFO29" s="60"/>
      <c r="LFP29" s="61"/>
      <c r="LFQ29" s="55"/>
      <c r="LFR29" s="56"/>
      <c r="LFS29" s="56"/>
      <c r="LFT29" s="56"/>
      <c r="LFU29" s="56"/>
      <c r="LFV29" s="56"/>
      <c r="LFX29" s="55"/>
      <c r="LFY29" s="60"/>
      <c r="LFZ29" s="60"/>
      <c r="LGA29" s="60"/>
      <c r="LGB29" s="60"/>
      <c r="LGC29" s="61"/>
      <c r="LGD29" s="60"/>
      <c r="LGE29" s="60"/>
      <c r="LGF29" s="60"/>
      <c r="LGG29" s="61"/>
      <c r="LGH29" s="55"/>
      <c r="LGI29" s="56"/>
      <c r="LGJ29" s="56"/>
      <c r="LGK29" s="56"/>
      <c r="LGL29" s="56"/>
      <c r="LGM29" s="56"/>
      <c r="LGO29" s="55"/>
      <c r="LGP29" s="60"/>
      <c r="LGQ29" s="60"/>
      <c r="LGR29" s="60"/>
      <c r="LGS29" s="60"/>
      <c r="LGT29" s="61"/>
      <c r="LGU29" s="60"/>
      <c r="LGV29" s="60"/>
      <c r="LGW29" s="60"/>
      <c r="LGX29" s="61"/>
      <c r="LGY29" s="55"/>
      <c r="LGZ29" s="56"/>
      <c r="LHA29" s="56"/>
      <c r="LHB29" s="56"/>
      <c r="LHC29" s="56"/>
      <c r="LHD29" s="56"/>
      <c r="LHF29" s="55"/>
      <c r="LHG29" s="60"/>
      <c r="LHH29" s="60"/>
      <c r="LHI29" s="60"/>
      <c r="LHJ29" s="60"/>
      <c r="LHK29" s="61"/>
      <c r="LHL29" s="60"/>
      <c r="LHM29" s="60"/>
      <c r="LHN29" s="60"/>
      <c r="LHO29" s="61"/>
      <c r="LHP29" s="55"/>
      <c r="LHQ29" s="56"/>
      <c r="LHR29" s="56"/>
      <c r="LHS29" s="56"/>
      <c r="LHT29" s="56"/>
      <c r="LHU29" s="56"/>
      <c r="LHW29" s="55"/>
      <c r="LHX29" s="60"/>
      <c r="LHY29" s="60"/>
      <c r="LHZ29" s="60"/>
      <c r="LIA29" s="60"/>
      <c r="LIB29" s="61"/>
      <c r="LIC29" s="60"/>
      <c r="LID29" s="60"/>
      <c r="LIE29" s="60"/>
      <c r="LIF29" s="61"/>
      <c r="LIG29" s="55"/>
      <c r="LIH29" s="56"/>
      <c r="LII29" s="56"/>
      <c r="LIJ29" s="56"/>
      <c r="LIK29" s="56"/>
      <c r="LIL29" s="56"/>
      <c r="LIN29" s="55"/>
      <c r="LIO29" s="60"/>
      <c r="LIP29" s="60"/>
      <c r="LIQ29" s="60"/>
      <c r="LIR29" s="60"/>
      <c r="LIS29" s="61"/>
      <c r="LIT29" s="60"/>
      <c r="LIU29" s="60"/>
      <c r="LIV29" s="60"/>
      <c r="LIW29" s="61"/>
      <c r="LIX29" s="55"/>
      <c r="LIY29" s="56"/>
      <c r="LIZ29" s="56"/>
      <c r="LJA29" s="56"/>
      <c r="LJB29" s="56"/>
      <c r="LJC29" s="56"/>
      <c r="LJE29" s="55"/>
      <c r="LJF29" s="60"/>
      <c r="LJG29" s="60"/>
      <c r="LJH29" s="60"/>
      <c r="LJI29" s="60"/>
      <c r="LJJ29" s="61"/>
      <c r="LJK29" s="60"/>
      <c r="LJL29" s="60"/>
      <c r="LJM29" s="60"/>
      <c r="LJN29" s="61"/>
      <c r="LJO29" s="55"/>
      <c r="LJP29" s="56"/>
      <c r="LJQ29" s="56"/>
      <c r="LJR29" s="56"/>
      <c r="LJS29" s="56"/>
      <c r="LJT29" s="56"/>
      <c r="LJV29" s="55"/>
      <c r="LJW29" s="60"/>
      <c r="LJX29" s="60"/>
      <c r="LJY29" s="60"/>
      <c r="LJZ29" s="60"/>
      <c r="LKA29" s="61"/>
      <c r="LKB29" s="60"/>
      <c r="LKC29" s="60"/>
      <c r="LKD29" s="60"/>
      <c r="LKE29" s="61"/>
      <c r="LKF29" s="55"/>
      <c r="LKG29" s="56"/>
      <c r="LKH29" s="56"/>
      <c r="LKI29" s="56"/>
      <c r="LKJ29" s="56"/>
      <c r="LKK29" s="56"/>
      <c r="LKM29" s="55"/>
      <c r="LKN29" s="60"/>
      <c r="LKO29" s="60"/>
      <c r="LKP29" s="60"/>
      <c r="LKQ29" s="60"/>
      <c r="LKR29" s="61"/>
      <c r="LKS29" s="60"/>
      <c r="LKT29" s="60"/>
      <c r="LKU29" s="60"/>
      <c r="LKV29" s="61"/>
      <c r="LKW29" s="55"/>
      <c r="LKX29" s="56"/>
      <c r="LKY29" s="56"/>
      <c r="LKZ29" s="56"/>
      <c r="LLA29" s="56"/>
      <c r="LLB29" s="56"/>
      <c r="LLD29" s="55"/>
      <c r="LLE29" s="60"/>
      <c r="LLF29" s="60"/>
      <c r="LLG29" s="60"/>
      <c r="LLH29" s="60"/>
      <c r="LLI29" s="61"/>
      <c r="LLJ29" s="60"/>
      <c r="LLK29" s="60"/>
      <c r="LLL29" s="60"/>
      <c r="LLM29" s="61"/>
      <c r="LLN29" s="55"/>
      <c r="LLO29" s="56"/>
      <c r="LLP29" s="56"/>
      <c r="LLQ29" s="56"/>
      <c r="LLR29" s="56"/>
      <c r="LLS29" s="56"/>
      <c r="LLU29" s="55"/>
      <c r="LLV29" s="60"/>
      <c r="LLW29" s="60"/>
      <c r="LLX29" s="60"/>
      <c r="LLY29" s="60"/>
      <c r="LLZ29" s="61"/>
      <c r="LMA29" s="60"/>
      <c r="LMB29" s="60"/>
      <c r="LMC29" s="60"/>
      <c r="LMD29" s="61"/>
      <c r="LME29" s="55"/>
      <c r="LMF29" s="56"/>
      <c r="LMG29" s="56"/>
      <c r="LMH29" s="56"/>
      <c r="LMI29" s="56"/>
      <c r="LMJ29" s="56"/>
      <c r="LML29" s="55"/>
      <c r="LMM29" s="60"/>
      <c r="LMN29" s="60"/>
      <c r="LMO29" s="60"/>
      <c r="LMP29" s="60"/>
      <c r="LMQ29" s="61"/>
      <c r="LMR29" s="60"/>
      <c r="LMS29" s="60"/>
      <c r="LMT29" s="60"/>
      <c r="LMU29" s="61"/>
      <c r="LMV29" s="55"/>
      <c r="LMW29" s="56"/>
      <c r="LMX29" s="56"/>
      <c r="LMY29" s="56"/>
      <c r="LMZ29" s="56"/>
      <c r="LNA29" s="56"/>
      <c r="LNC29" s="55"/>
      <c r="LND29" s="60"/>
      <c r="LNE29" s="60"/>
      <c r="LNF29" s="60"/>
      <c r="LNG29" s="60"/>
      <c r="LNH29" s="61"/>
      <c r="LNI29" s="60"/>
      <c r="LNJ29" s="60"/>
      <c r="LNK29" s="60"/>
      <c r="LNL29" s="61"/>
      <c r="LNM29" s="55"/>
      <c r="LNN29" s="56"/>
      <c r="LNO29" s="56"/>
      <c r="LNP29" s="56"/>
      <c r="LNQ29" s="56"/>
      <c r="LNR29" s="56"/>
      <c r="LNT29" s="55"/>
      <c r="LNU29" s="60"/>
      <c r="LNV29" s="60"/>
      <c r="LNW29" s="60"/>
      <c r="LNX29" s="60"/>
      <c r="LNY29" s="61"/>
      <c r="LNZ29" s="60"/>
      <c r="LOA29" s="60"/>
      <c r="LOB29" s="60"/>
      <c r="LOC29" s="61"/>
      <c r="LOD29" s="55"/>
      <c r="LOE29" s="56"/>
      <c r="LOF29" s="56"/>
      <c r="LOG29" s="56"/>
      <c r="LOH29" s="56"/>
      <c r="LOI29" s="56"/>
      <c r="LOK29" s="55"/>
      <c r="LOL29" s="60"/>
      <c r="LOM29" s="60"/>
      <c r="LON29" s="60"/>
      <c r="LOO29" s="60"/>
      <c r="LOP29" s="61"/>
      <c r="LOQ29" s="60"/>
      <c r="LOR29" s="60"/>
      <c r="LOS29" s="60"/>
      <c r="LOT29" s="61"/>
      <c r="LOU29" s="55"/>
      <c r="LOV29" s="56"/>
      <c r="LOW29" s="56"/>
      <c r="LOX29" s="56"/>
      <c r="LOY29" s="56"/>
      <c r="LOZ29" s="56"/>
      <c r="LPB29" s="55"/>
      <c r="LPC29" s="60"/>
      <c r="LPD29" s="60"/>
      <c r="LPE29" s="60"/>
      <c r="LPF29" s="60"/>
      <c r="LPG29" s="61"/>
      <c r="LPH29" s="60"/>
      <c r="LPI29" s="60"/>
      <c r="LPJ29" s="60"/>
      <c r="LPK29" s="61"/>
      <c r="LPL29" s="55"/>
      <c r="LPM29" s="56"/>
      <c r="LPN29" s="56"/>
      <c r="LPO29" s="56"/>
      <c r="LPP29" s="56"/>
      <c r="LPQ29" s="56"/>
      <c r="LPS29" s="55"/>
      <c r="LPT29" s="60"/>
      <c r="LPU29" s="60"/>
      <c r="LPV29" s="60"/>
      <c r="LPW29" s="60"/>
      <c r="LPX29" s="61"/>
      <c r="LPY29" s="60"/>
      <c r="LPZ29" s="60"/>
      <c r="LQA29" s="60"/>
      <c r="LQB29" s="61"/>
      <c r="LQC29" s="55"/>
      <c r="LQD29" s="56"/>
      <c r="LQE29" s="56"/>
      <c r="LQF29" s="56"/>
      <c r="LQG29" s="56"/>
      <c r="LQH29" s="56"/>
      <c r="LQJ29" s="55"/>
      <c r="LQK29" s="60"/>
      <c r="LQL29" s="60"/>
      <c r="LQM29" s="60"/>
      <c r="LQN29" s="60"/>
      <c r="LQO29" s="61"/>
      <c r="LQP29" s="60"/>
      <c r="LQQ29" s="60"/>
      <c r="LQR29" s="60"/>
      <c r="LQS29" s="61"/>
      <c r="LQT29" s="55"/>
      <c r="LQU29" s="56"/>
      <c r="LQV29" s="56"/>
      <c r="LQW29" s="56"/>
      <c r="LQX29" s="56"/>
      <c r="LQY29" s="56"/>
      <c r="LRA29" s="55"/>
      <c r="LRB29" s="60"/>
      <c r="LRC29" s="60"/>
      <c r="LRD29" s="60"/>
      <c r="LRE29" s="60"/>
      <c r="LRF29" s="61"/>
      <c r="LRG29" s="60"/>
      <c r="LRH29" s="60"/>
      <c r="LRI29" s="60"/>
      <c r="LRJ29" s="61"/>
      <c r="LRK29" s="55"/>
      <c r="LRL29" s="56"/>
      <c r="LRM29" s="56"/>
      <c r="LRN29" s="56"/>
      <c r="LRO29" s="56"/>
      <c r="LRP29" s="56"/>
      <c r="LRR29" s="55"/>
      <c r="LRS29" s="60"/>
      <c r="LRT29" s="60"/>
      <c r="LRU29" s="60"/>
      <c r="LRV29" s="60"/>
      <c r="LRW29" s="61"/>
      <c r="LRX29" s="60"/>
      <c r="LRY29" s="60"/>
      <c r="LRZ29" s="60"/>
      <c r="LSA29" s="61"/>
      <c r="LSB29" s="55"/>
      <c r="LSC29" s="56"/>
      <c r="LSD29" s="56"/>
      <c r="LSE29" s="56"/>
      <c r="LSF29" s="56"/>
      <c r="LSG29" s="56"/>
      <c r="LSI29" s="55"/>
      <c r="LSJ29" s="60"/>
      <c r="LSK29" s="60"/>
      <c r="LSL29" s="60"/>
      <c r="LSM29" s="60"/>
      <c r="LSN29" s="61"/>
      <c r="LSO29" s="60"/>
      <c r="LSP29" s="60"/>
      <c r="LSQ29" s="60"/>
      <c r="LSR29" s="61"/>
      <c r="LSS29" s="55"/>
      <c r="LST29" s="56"/>
      <c r="LSU29" s="56"/>
      <c r="LSV29" s="56"/>
      <c r="LSW29" s="56"/>
      <c r="LSX29" s="56"/>
      <c r="LSZ29" s="55"/>
      <c r="LTA29" s="60"/>
      <c r="LTB29" s="60"/>
      <c r="LTC29" s="60"/>
      <c r="LTD29" s="60"/>
      <c r="LTE29" s="61"/>
      <c r="LTF29" s="60"/>
      <c r="LTG29" s="60"/>
      <c r="LTH29" s="60"/>
      <c r="LTI29" s="61"/>
      <c r="LTJ29" s="55"/>
      <c r="LTK29" s="56"/>
      <c r="LTL29" s="56"/>
      <c r="LTM29" s="56"/>
      <c r="LTN29" s="56"/>
      <c r="LTO29" s="56"/>
      <c r="LTQ29" s="55"/>
      <c r="LTR29" s="60"/>
      <c r="LTS29" s="60"/>
      <c r="LTT29" s="60"/>
      <c r="LTU29" s="60"/>
      <c r="LTV29" s="61"/>
      <c r="LTW29" s="60"/>
      <c r="LTX29" s="60"/>
      <c r="LTY29" s="60"/>
      <c r="LTZ29" s="61"/>
      <c r="LUA29" s="55"/>
      <c r="LUB29" s="56"/>
      <c r="LUC29" s="56"/>
      <c r="LUD29" s="56"/>
      <c r="LUE29" s="56"/>
      <c r="LUF29" s="56"/>
      <c r="LUH29" s="55"/>
      <c r="LUI29" s="60"/>
      <c r="LUJ29" s="60"/>
      <c r="LUK29" s="60"/>
      <c r="LUL29" s="60"/>
      <c r="LUM29" s="61"/>
      <c r="LUN29" s="60"/>
      <c r="LUO29" s="60"/>
      <c r="LUP29" s="60"/>
      <c r="LUQ29" s="61"/>
      <c r="LUR29" s="55"/>
      <c r="LUS29" s="56"/>
      <c r="LUT29" s="56"/>
      <c r="LUU29" s="56"/>
      <c r="LUV29" s="56"/>
      <c r="LUW29" s="56"/>
      <c r="LUY29" s="55"/>
      <c r="LUZ29" s="60"/>
      <c r="LVA29" s="60"/>
      <c r="LVB29" s="60"/>
      <c r="LVC29" s="60"/>
      <c r="LVD29" s="61"/>
      <c r="LVE29" s="60"/>
      <c r="LVF29" s="60"/>
      <c r="LVG29" s="60"/>
      <c r="LVH29" s="61"/>
      <c r="LVI29" s="55"/>
      <c r="LVJ29" s="56"/>
      <c r="LVK29" s="56"/>
      <c r="LVL29" s="56"/>
      <c r="LVM29" s="56"/>
      <c r="LVN29" s="56"/>
      <c r="LVP29" s="55"/>
      <c r="LVQ29" s="60"/>
      <c r="LVR29" s="60"/>
      <c r="LVS29" s="60"/>
      <c r="LVT29" s="60"/>
      <c r="LVU29" s="61"/>
      <c r="LVV29" s="60"/>
      <c r="LVW29" s="60"/>
      <c r="LVX29" s="60"/>
      <c r="LVY29" s="61"/>
      <c r="LVZ29" s="55"/>
      <c r="LWA29" s="56"/>
      <c r="LWB29" s="56"/>
      <c r="LWC29" s="56"/>
      <c r="LWD29" s="56"/>
      <c r="LWE29" s="56"/>
      <c r="LWG29" s="55"/>
      <c r="LWH29" s="60"/>
      <c r="LWI29" s="60"/>
      <c r="LWJ29" s="60"/>
      <c r="LWK29" s="60"/>
      <c r="LWL29" s="61"/>
      <c r="LWM29" s="60"/>
      <c r="LWN29" s="60"/>
      <c r="LWO29" s="60"/>
      <c r="LWP29" s="61"/>
      <c r="LWQ29" s="55"/>
      <c r="LWR29" s="56"/>
      <c r="LWS29" s="56"/>
      <c r="LWT29" s="56"/>
      <c r="LWU29" s="56"/>
      <c r="LWV29" s="56"/>
      <c r="LWX29" s="55"/>
      <c r="LWY29" s="60"/>
      <c r="LWZ29" s="60"/>
      <c r="LXA29" s="60"/>
      <c r="LXB29" s="60"/>
      <c r="LXC29" s="61"/>
      <c r="LXD29" s="60"/>
      <c r="LXE29" s="60"/>
      <c r="LXF29" s="60"/>
      <c r="LXG29" s="61"/>
      <c r="LXH29" s="55"/>
      <c r="LXI29" s="56"/>
      <c r="LXJ29" s="56"/>
      <c r="LXK29" s="56"/>
      <c r="LXL29" s="56"/>
      <c r="LXM29" s="56"/>
      <c r="LXO29" s="55"/>
      <c r="LXP29" s="60"/>
      <c r="LXQ29" s="60"/>
      <c r="LXR29" s="60"/>
      <c r="LXS29" s="60"/>
      <c r="LXT29" s="61"/>
      <c r="LXU29" s="60"/>
      <c r="LXV29" s="60"/>
      <c r="LXW29" s="60"/>
      <c r="LXX29" s="61"/>
      <c r="LXY29" s="55"/>
      <c r="LXZ29" s="56"/>
      <c r="LYA29" s="56"/>
      <c r="LYB29" s="56"/>
      <c r="LYC29" s="56"/>
      <c r="LYD29" s="56"/>
      <c r="LYF29" s="55"/>
      <c r="LYG29" s="60"/>
      <c r="LYH29" s="60"/>
      <c r="LYI29" s="60"/>
      <c r="LYJ29" s="60"/>
      <c r="LYK29" s="61"/>
      <c r="LYL29" s="60"/>
      <c r="LYM29" s="60"/>
      <c r="LYN29" s="60"/>
      <c r="LYO29" s="61"/>
      <c r="LYP29" s="55"/>
      <c r="LYQ29" s="56"/>
      <c r="LYR29" s="56"/>
      <c r="LYS29" s="56"/>
      <c r="LYT29" s="56"/>
      <c r="LYU29" s="56"/>
      <c r="LYW29" s="55"/>
      <c r="LYX29" s="60"/>
      <c r="LYY29" s="60"/>
      <c r="LYZ29" s="60"/>
      <c r="LZA29" s="60"/>
      <c r="LZB29" s="61"/>
      <c r="LZC29" s="60"/>
      <c r="LZD29" s="60"/>
      <c r="LZE29" s="60"/>
      <c r="LZF29" s="61"/>
      <c r="LZG29" s="55"/>
      <c r="LZH29" s="56"/>
      <c r="LZI29" s="56"/>
      <c r="LZJ29" s="56"/>
      <c r="LZK29" s="56"/>
      <c r="LZL29" s="56"/>
      <c r="LZN29" s="55"/>
      <c r="LZO29" s="60"/>
      <c r="LZP29" s="60"/>
      <c r="LZQ29" s="60"/>
      <c r="LZR29" s="60"/>
      <c r="LZS29" s="61"/>
      <c r="LZT29" s="60"/>
      <c r="LZU29" s="60"/>
      <c r="LZV29" s="60"/>
      <c r="LZW29" s="61"/>
      <c r="LZX29" s="55"/>
      <c r="LZY29" s="56"/>
      <c r="LZZ29" s="56"/>
      <c r="MAA29" s="56"/>
      <c r="MAB29" s="56"/>
      <c r="MAC29" s="56"/>
      <c r="MAE29" s="55"/>
      <c r="MAF29" s="60"/>
      <c r="MAG29" s="60"/>
      <c r="MAH29" s="60"/>
      <c r="MAI29" s="60"/>
      <c r="MAJ29" s="61"/>
      <c r="MAK29" s="60"/>
      <c r="MAL29" s="60"/>
      <c r="MAM29" s="60"/>
      <c r="MAN29" s="61"/>
      <c r="MAO29" s="55"/>
      <c r="MAP29" s="56"/>
      <c r="MAQ29" s="56"/>
      <c r="MAR29" s="56"/>
      <c r="MAS29" s="56"/>
      <c r="MAT29" s="56"/>
      <c r="MAV29" s="55"/>
      <c r="MAW29" s="60"/>
      <c r="MAX29" s="60"/>
      <c r="MAY29" s="60"/>
      <c r="MAZ29" s="60"/>
      <c r="MBA29" s="61"/>
      <c r="MBB29" s="60"/>
      <c r="MBC29" s="60"/>
      <c r="MBD29" s="60"/>
      <c r="MBE29" s="61"/>
      <c r="MBF29" s="55"/>
      <c r="MBG29" s="56"/>
      <c r="MBH29" s="56"/>
      <c r="MBI29" s="56"/>
      <c r="MBJ29" s="56"/>
      <c r="MBK29" s="56"/>
      <c r="MBM29" s="55"/>
      <c r="MBN29" s="60"/>
      <c r="MBO29" s="60"/>
      <c r="MBP29" s="60"/>
      <c r="MBQ29" s="60"/>
      <c r="MBR29" s="61"/>
      <c r="MBS29" s="60"/>
      <c r="MBT29" s="60"/>
      <c r="MBU29" s="60"/>
      <c r="MBV29" s="61"/>
      <c r="MBW29" s="55"/>
      <c r="MBX29" s="56"/>
      <c r="MBY29" s="56"/>
      <c r="MBZ29" s="56"/>
      <c r="MCA29" s="56"/>
      <c r="MCB29" s="56"/>
      <c r="MCD29" s="55"/>
      <c r="MCE29" s="60"/>
      <c r="MCF29" s="60"/>
      <c r="MCG29" s="60"/>
      <c r="MCH29" s="60"/>
      <c r="MCI29" s="61"/>
      <c r="MCJ29" s="60"/>
      <c r="MCK29" s="60"/>
      <c r="MCL29" s="60"/>
      <c r="MCM29" s="61"/>
      <c r="MCN29" s="55"/>
      <c r="MCO29" s="56"/>
      <c r="MCP29" s="56"/>
      <c r="MCQ29" s="56"/>
      <c r="MCR29" s="56"/>
      <c r="MCS29" s="56"/>
      <c r="MCU29" s="55"/>
      <c r="MCV29" s="60"/>
      <c r="MCW29" s="60"/>
      <c r="MCX29" s="60"/>
      <c r="MCY29" s="60"/>
      <c r="MCZ29" s="61"/>
      <c r="MDA29" s="60"/>
      <c r="MDB29" s="60"/>
      <c r="MDC29" s="60"/>
      <c r="MDD29" s="61"/>
      <c r="MDE29" s="55"/>
      <c r="MDF29" s="56"/>
      <c r="MDG29" s="56"/>
      <c r="MDH29" s="56"/>
      <c r="MDI29" s="56"/>
      <c r="MDJ29" s="56"/>
      <c r="MDL29" s="55"/>
      <c r="MDM29" s="60"/>
      <c r="MDN29" s="60"/>
      <c r="MDO29" s="60"/>
      <c r="MDP29" s="60"/>
      <c r="MDQ29" s="61"/>
      <c r="MDR29" s="60"/>
      <c r="MDS29" s="60"/>
      <c r="MDT29" s="60"/>
      <c r="MDU29" s="61"/>
      <c r="MDV29" s="55"/>
      <c r="MDW29" s="56"/>
      <c r="MDX29" s="56"/>
      <c r="MDY29" s="56"/>
      <c r="MDZ29" s="56"/>
      <c r="MEA29" s="56"/>
      <c r="MEC29" s="55"/>
      <c r="MED29" s="60"/>
      <c r="MEE29" s="60"/>
      <c r="MEF29" s="60"/>
      <c r="MEG29" s="60"/>
      <c r="MEH29" s="61"/>
      <c r="MEI29" s="60"/>
      <c r="MEJ29" s="60"/>
      <c r="MEK29" s="60"/>
      <c r="MEL29" s="61"/>
      <c r="MEM29" s="55"/>
      <c r="MEN29" s="56"/>
      <c r="MEO29" s="56"/>
      <c r="MEP29" s="56"/>
      <c r="MEQ29" s="56"/>
      <c r="MER29" s="56"/>
      <c r="MET29" s="55"/>
      <c r="MEU29" s="60"/>
      <c r="MEV29" s="60"/>
      <c r="MEW29" s="60"/>
      <c r="MEX29" s="60"/>
      <c r="MEY29" s="61"/>
      <c r="MEZ29" s="60"/>
      <c r="MFA29" s="60"/>
      <c r="MFB29" s="60"/>
      <c r="MFC29" s="61"/>
      <c r="MFD29" s="55"/>
      <c r="MFE29" s="56"/>
      <c r="MFF29" s="56"/>
      <c r="MFG29" s="56"/>
      <c r="MFH29" s="56"/>
      <c r="MFI29" s="56"/>
      <c r="MFK29" s="55"/>
      <c r="MFL29" s="60"/>
      <c r="MFM29" s="60"/>
      <c r="MFN29" s="60"/>
      <c r="MFO29" s="60"/>
      <c r="MFP29" s="61"/>
      <c r="MFQ29" s="60"/>
      <c r="MFR29" s="60"/>
      <c r="MFS29" s="60"/>
      <c r="MFT29" s="61"/>
      <c r="MFU29" s="55"/>
      <c r="MFV29" s="56"/>
      <c r="MFW29" s="56"/>
      <c r="MFX29" s="56"/>
      <c r="MFY29" s="56"/>
      <c r="MFZ29" s="56"/>
      <c r="MGB29" s="55"/>
      <c r="MGC29" s="60"/>
      <c r="MGD29" s="60"/>
      <c r="MGE29" s="60"/>
      <c r="MGF29" s="60"/>
      <c r="MGG29" s="61"/>
      <c r="MGH29" s="60"/>
      <c r="MGI29" s="60"/>
      <c r="MGJ29" s="60"/>
      <c r="MGK29" s="61"/>
      <c r="MGL29" s="55"/>
      <c r="MGM29" s="56"/>
      <c r="MGN29" s="56"/>
      <c r="MGO29" s="56"/>
      <c r="MGP29" s="56"/>
      <c r="MGQ29" s="56"/>
      <c r="MGS29" s="55"/>
      <c r="MGT29" s="60"/>
      <c r="MGU29" s="60"/>
      <c r="MGV29" s="60"/>
      <c r="MGW29" s="60"/>
      <c r="MGX29" s="61"/>
      <c r="MGY29" s="60"/>
      <c r="MGZ29" s="60"/>
      <c r="MHA29" s="60"/>
      <c r="MHB29" s="61"/>
      <c r="MHC29" s="55"/>
      <c r="MHD29" s="56"/>
      <c r="MHE29" s="56"/>
      <c r="MHF29" s="56"/>
      <c r="MHG29" s="56"/>
      <c r="MHH29" s="56"/>
      <c r="MHJ29" s="55"/>
      <c r="MHK29" s="60"/>
      <c r="MHL29" s="60"/>
      <c r="MHM29" s="60"/>
      <c r="MHN29" s="60"/>
      <c r="MHO29" s="61"/>
      <c r="MHP29" s="60"/>
      <c r="MHQ29" s="60"/>
      <c r="MHR29" s="60"/>
      <c r="MHS29" s="61"/>
      <c r="MHT29" s="55"/>
      <c r="MHU29" s="56"/>
      <c r="MHV29" s="56"/>
      <c r="MHW29" s="56"/>
      <c r="MHX29" s="56"/>
      <c r="MHY29" s="56"/>
      <c r="MIA29" s="55"/>
      <c r="MIB29" s="60"/>
      <c r="MIC29" s="60"/>
      <c r="MID29" s="60"/>
      <c r="MIE29" s="60"/>
      <c r="MIF29" s="61"/>
      <c r="MIG29" s="60"/>
      <c r="MIH29" s="60"/>
      <c r="MII29" s="60"/>
      <c r="MIJ29" s="61"/>
      <c r="MIK29" s="55"/>
      <c r="MIL29" s="56"/>
      <c r="MIM29" s="56"/>
      <c r="MIN29" s="56"/>
      <c r="MIO29" s="56"/>
      <c r="MIP29" s="56"/>
      <c r="MIR29" s="55"/>
      <c r="MIS29" s="60"/>
      <c r="MIT29" s="60"/>
      <c r="MIU29" s="60"/>
      <c r="MIV29" s="60"/>
      <c r="MIW29" s="61"/>
      <c r="MIX29" s="60"/>
      <c r="MIY29" s="60"/>
      <c r="MIZ29" s="60"/>
      <c r="MJA29" s="61"/>
      <c r="MJB29" s="55"/>
      <c r="MJC29" s="56"/>
      <c r="MJD29" s="56"/>
      <c r="MJE29" s="56"/>
      <c r="MJF29" s="56"/>
      <c r="MJG29" s="56"/>
      <c r="MJI29" s="55"/>
      <c r="MJJ29" s="60"/>
      <c r="MJK29" s="60"/>
      <c r="MJL29" s="60"/>
      <c r="MJM29" s="60"/>
      <c r="MJN29" s="61"/>
      <c r="MJO29" s="60"/>
      <c r="MJP29" s="60"/>
      <c r="MJQ29" s="60"/>
      <c r="MJR29" s="61"/>
      <c r="MJS29" s="55"/>
      <c r="MJT29" s="56"/>
      <c r="MJU29" s="56"/>
      <c r="MJV29" s="56"/>
      <c r="MJW29" s="56"/>
      <c r="MJX29" s="56"/>
      <c r="MJZ29" s="55"/>
      <c r="MKA29" s="60"/>
      <c r="MKB29" s="60"/>
      <c r="MKC29" s="60"/>
      <c r="MKD29" s="60"/>
      <c r="MKE29" s="61"/>
      <c r="MKF29" s="60"/>
      <c r="MKG29" s="60"/>
      <c r="MKH29" s="60"/>
      <c r="MKI29" s="61"/>
      <c r="MKJ29" s="55"/>
      <c r="MKK29" s="56"/>
      <c r="MKL29" s="56"/>
      <c r="MKM29" s="56"/>
      <c r="MKN29" s="56"/>
      <c r="MKO29" s="56"/>
      <c r="MKQ29" s="55"/>
      <c r="MKR29" s="60"/>
      <c r="MKS29" s="60"/>
      <c r="MKT29" s="60"/>
      <c r="MKU29" s="60"/>
      <c r="MKV29" s="61"/>
      <c r="MKW29" s="60"/>
      <c r="MKX29" s="60"/>
      <c r="MKY29" s="60"/>
      <c r="MKZ29" s="61"/>
      <c r="MLA29" s="55"/>
      <c r="MLB29" s="56"/>
      <c r="MLC29" s="56"/>
      <c r="MLD29" s="56"/>
      <c r="MLE29" s="56"/>
      <c r="MLF29" s="56"/>
      <c r="MLH29" s="55"/>
      <c r="MLI29" s="60"/>
      <c r="MLJ29" s="60"/>
      <c r="MLK29" s="60"/>
      <c r="MLL29" s="60"/>
      <c r="MLM29" s="61"/>
      <c r="MLN29" s="60"/>
      <c r="MLO29" s="60"/>
      <c r="MLP29" s="60"/>
      <c r="MLQ29" s="61"/>
      <c r="MLR29" s="55"/>
      <c r="MLS29" s="56"/>
      <c r="MLT29" s="56"/>
      <c r="MLU29" s="56"/>
      <c r="MLV29" s="56"/>
      <c r="MLW29" s="56"/>
      <c r="MLY29" s="55"/>
      <c r="MLZ29" s="60"/>
      <c r="MMA29" s="60"/>
      <c r="MMB29" s="60"/>
      <c r="MMC29" s="60"/>
      <c r="MMD29" s="61"/>
      <c r="MME29" s="60"/>
      <c r="MMF29" s="60"/>
      <c r="MMG29" s="60"/>
      <c r="MMH29" s="61"/>
      <c r="MMI29" s="55"/>
      <c r="MMJ29" s="56"/>
      <c r="MMK29" s="56"/>
      <c r="MML29" s="56"/>
      <c r="MMM29" s="56"/>
      <c r="MMN29" s="56"/>
      <c r="MMP29" s="55"/>
      <c r="MMQ29" s="60"/>
      <c r="MMR29" s="60"/>
      <c r="MMS29" s="60"/>
      <c r="MMT29" s="60"/>
      <c r="MMU29" s="61"/>
      <c r="MMV29" s="60"/>
      <c r="MMW29" s="60"/>
      <c r="MMX29" s="60"/>
      <c r="MMY29" s="61"/>
      <c r="MMZ29" s="55"/>
      <c r="MNA29" s="56"/>
      <c r="MNB29" s="56"/>
      <c r="MNC29" s="56"/>
      <c r="MND29" s="56"/>
      <c r="MNE29" s="56"/>
      <c r="MNG29" s="55"/>
      <c r="MNH29" s="60"/>
      <c r="MNI29" s="60"/>
      <c r="MNJ29" s="60"/>
      <c r="MNK29" s="60"/>
      <c r="MNL29" s="61"/>
      <c r="MNM29" s="60"/>
      <c r="MNN29" s="60"/>
      <c r="MNO29" s="60"/>
      <c r="MNP29" s="61"/>
      <c r="MNQ29" s="55"/>
      <c r="MNR29" s="56"/>
      <c r="MNS29" s="56"/>
      <c r="MNT29" s="56"/>
      <c r="MNU29" s="56"/>
      <c r="MNV29" s="56"/>
      <c r="MNX29" s="55"/>
      <c r="MNY29" s="60"/>
      <c r="MNZ29" s="60"/>
      <c r="MOA29" s="60"/>
      <c r="MOB29" s="60"/>
      <c r="MOC29" s="61"/>
      <c r="MOD29" s="60"/>
      <c r="MOE29" s="60"/>
      <c r="MOF29" s="60"/>
      <c r="MOG29" s="61"/>
      <c r="MOH29" s="55"/>
      <c r="MOI29" s="56"/>
      <c r="MOJ29" s="56"/>
      <c r="MOK29" s="56"/>
      <c r="MOL29" s="56"/>
      <c r="MOM29" s="56"/>
      <c r="MOO29" s="55"/>
      <c r="MOP29" s="60"/>
      <c r="MOQ29" s="60"/>
      <c r="MOR29" s="60"/>
      <c r="MOS29" s="60"/>
      <c r="MOT29" s="61"/>
      <c r="MOU29" s="60"/>
      <c r="MOV29" s="60"/>
      <c r="MOW29" s="60"/>
      <c r="MOX29" s="61"/>
      <c r="MOY29" s="55"/>
      <c r="MOZ29" s="56"/>
      <c r="MPA29" s="56"/>
      <c r="MPB29" s="56"/>
      <c r="MPC29" s="56"/>
      <c r="MPD29" s="56"/>
      <c r="MPF29" s="55"/>
      <c r="MPG29" s="60"/>
      <c r="MPH29" s="60"/>
      <c r="MPI29" s="60"/>
      <c r="MPJ29" s="60"/>
      <c r="MPK29" s="61"/>
      <c r="MPL29" s="60"/>
      <c r="MPM29" s="60"/>
      <c r="MPN29" s="60"/>
      <c r="MPO29" s="61"/>
      <c r="MPP29" s="55"/>
      <c r="MPQ29" s="56"/>
      <c r="MPR29" s="56"/>
      <c r="MPS29" s="56"/>
      <c r="MPT29" s="56"/>
      <c r="MPU29" s="56"/>
      <c r="MPW29" s="55"/>
      <c r="MPX29" s="60"/>
      <c r="MPY29" s="60"/>
      <c r="MPZ29" s="60"/>
      <c r="MQA29" s="60"/>
      <c r="MQB29" s="61"/>
      <c r="MQC29" s="60"/>
      <c r="MQD29" s="60"/>
      <c r="MQE29" s="60"/>
      <c r="MQF29" s="61"/>
      <c r="MQG29" s="55"/>
      <c r="MQH29" s="56"/>
      <c r="MQI29" s="56"/>
      <c r="MQJ29" s="56"/>
      <c r="MQK29" s="56"/>
      <c r="MQL29" s="56"/>
      <c r="MQN29" s="55"/>
      <c r="MQO29" s="60"/>
      <c r="MQP29" s="60"/>
      <c r="MQQ29" s="60"/>
      <c r="MQR29" s="60"/>
      <c r="MQS29" s="61"/>
      <c r="MQT29" s="60"/>
      <c r="MQU29" s="60"/>
      <c r="MQV29" s="60"/>
      <c r="MQW29" s="61"/>
      <c r="MQX29" s="55"/>
      <c r="MQY29" s="56"/>
      <c r="MQZ29" s="56"/>
      <c r="MRA29" s="56"/>
      <c r="MRB29" s="56"/>
      <c r="MRC29" s="56"/>
      <c r="MRE29" s="55"/>
      <c r="MRF29" s="60"/>
      <c r="MRG29" s="60"/>
      <c r="MRH29" s="60"/>
      <c r="MRI29" s="60"/>
      <c r="MRJ29" s="61"/>
      <c r="MRK29" s="60"/>
      <c r="MRL29" s="60"/>
      <c r="MRM29" s="60"/>
      <c r="MRN29" s="61"/>
      <c r="MRO29" s="55"/>
      <c r="MRP29" s="56"/>
      <c r="MRQ29" s="56"/>
      <c r="MRR29" s="56"/>
      <c r="MRS29" s="56"/>
      <c r="MRT29" s="56"/>
      <c r="MRV29" s="55"/>
      <c r="MRW29" s="60"/>
      <c r="MRX29" s="60"/>
      <c r="MRY29" s="60"/>
      <c r="MRZ29" s="60"/>
      <c r="MSA29" s="61"/>
      <c r="MSB29" s="60"/>
      <c r="MSC29" s="60"/>
      <c r="MSD29" s="60"/>
      <c r="MSE29" s="61"/>
      <c r="MSF29" s="55"/>
      <c r="MSG29" s="56"/>
      <c r="MSH29" s="56"/>
      <c r="MSI29" s="56"/>
      <c r="MSJ29" s="56"/>
      <c r="MSK29" s="56"/>
      <c r="MSM29" s="55"/>
      <c r="MSN29" s="60"/>
      <c r="MSO29" s="60"/>
      <c r="MSP29" s="60"/>
      <c r="MSQ29" s="60"/>
      <c r="MSR29" s="61"/>
      <c r="MSS29" s="60"/>
      <c r="MST29" s="60"/>
      <c r="MSU29" s="60"/>
      <c r="MSV29" s="61"/>
      <c r="MSW29" s="55"/>
      <c r="MSX29" s="56"/>
      <c r="MSY29" s="56"/>
      <c r="MSZ29" s="56"/>
      <c r="MTA29" s="56"/>
      <c r="MTB29" s="56"/>
      <c r="MTD29" s="55"/>
      <c r="MTE29" s="60"/>
      <c r="MTF29" s="60"/>
      <c r="MTG29" s="60"/>
      <c r="MTH29" s="60"/>
      <c r="MTI29" s="61"/>
      <c r="MTJ29" s="60"/>
      <c r="MTK29" s="60"/>
      <c r="MTL29" s="60"/>
      <c r="MTM29" s="61"/>
      <c r="MTN29" s="55"/>
      <c r="MTO29" s="56"/>
      <c r="MTP29" s="56"/>
      <c r="MTQ29" s="56"/>
      <c r="MTR29" s="56"/>
      <c r="MTS29" s="56"/>
      <c r="MTU29" s="55"/>
      <c r="MTV29" s="60"/>
      <c r="MTW29" s="60"/>
      <c r="MTX29" s="60"/>
      <c r="MTY29" s="60"/>
      <c r="MTZ29" s="61"/>
      <c r="MUA29" s="60"/>
      <c r="MUB29" s="60"/>
      <c r="MUC29" s="60"/>
      <c r="MUD29" s="61"/>
      <c r="MUE29" s="55"/>
      <c r="MUF29" s="56"/>
      <c r="MUG29" s="56"/>
      <c r="MUH29" s="56"/>
      <c r="MUI29" s="56"/>
      <c r="MUJ29" s="56"/>
      <c r="MUL29" s="55"/>
      <c r="MUM29" s="60"/>
      <c r="MUN29" s="60"/>
      <c r="MUO29" s="60"/>
      <c r="MUP29" s="60"/>
      <c r="MUQ29" s="61"/>
      <c r="MUR29" s="60"/>
      <c r="MUS29" s="60"/>
      <c r="MUT29" s="60"/>
      <c r="MUU29" s="61"/>
      <c r="MUV29" s="55"/>
      <c r="MUW29" s="56"/>
      <c r="MUX29" s="56"/>
      <c r="MUY29" s="56"/>
      <c r="MUZ29" s="56"/>
      <c r="MVA29" s="56"/>
      <c r="MVC29" s="55"/>
      <c r="MVD29" s="60"/>
      <c r="MVE29" s="60"/>
      <c r="MVF29" s="60"/>
      <c r="MVG29" s="60"/>
      <c r="MVH29" s="61"/>
      <c r="MVI29" s="60"/>
      <c r="MVJ29" s="60"/>
      <c r="MVK29" s="60"/>
      <c r="MVL29" s="61"/>
      <c r="MVM29" s="55"/>
      <c r="MVN29" s="56"/>
      <c r="MVO29" s="56"/>
      <c r="MVP29" s="56"/>
      <c r="MVQ29" s="56"/>
      <c r="MVR29" s="56"/>
      <c r="MVT29" s="55"/>
      <c r="MVU29" s="60"/>
      <c r="MVV29" s="60"/>
      <c r="MVW29" s="60"/>
      <c r="MVX29" s="60"/>
      <c r="MVY29" s="61"/>
      <c r="MVZ29" s="60"/>
      <c r="MWA29" s="60"/>
      <c r="MWB29" s="60"/>
      <c r="MWC29" s="61"/>
      <c r="MWD29" s="55"/>
      <c r="MWE29" s="56"/>
      <c r="MWF29" s="56"/>
      <c r="MWG29" s="56"/>
      <c r="MWH29" s="56"/>
      <c r="MWI29" s="56"/>
      <c r="MWK29" s="55"/>
      <c r="MWL29" s="60"/>
      <c r="MWM29" s="60"/>
      <c r="MWN29" s="60"/>
      <c r="MWO29" s="60"/>
      <c r="MWP29" s="61"/>
      <c r="MWQ29" s="60"/>
      <c r="MWR29" s="60"/>
      <c r="MWS29" s="60"/>
      <c r="MWT29" s="61"/>
      <c r="MWU29" s="55"/>
      <c r="MWV29" s="56"/>
      <c r="MWW29" s="56"/>
      <c r="MWX29" s="56"/>
      <c r="MWY29" s="56"/>
      <c r="MWZ29" s="56"/>
      <c r="MXB29" s="55"/>
      <c r="MXC29" s="60"/>
      <c r="MXD29" s="60"/>
      <c r="MXE29" s="60"/>
      <c r="MXF29" s="60"/>
      <c r="MXG29" s="61"/>
      <c r="MXH29" s="60"/>
      <c r="MXI29" s="60"/>
      <c r="MXJ29" s="60"/>
      <c r="MXK29" s="61"/>
      <c r="MXL29" s="55"/>
      <c r="MXM29" s="56"/>
      <c r="MXN29" s="56"/>
      <c r="MXO29" s="56"/>
      <c r="MXP29" s="56"/>
      <c r="MXQ29" s="56"/>
      <c r="MXS29" s="55"/>
      <c r="MXT29" s="60"/>
      <c r="MXU29" s="60"/>
      <c r="MXV29" s="60"/>
      <c r="MXW29" s="60"/>
      <c r="MXX29" s="61"/>
      <c r="MXY29" s="60"/>
      <c r="MXZ29" s="60"/>
      <c r="MYA29" s="60"/>
      <c r="MYB29" s="61"/>
      <c r="MYC29" s="55"/>
      <c r="MYD29" s="56"/>
      <c r="MYE29" s="56"/>
      <c r="MYF29" s="56"/>
      <c r="MYG29" s="56"/>
      <c r="MYH29" s="56"/>
      <c r="MYJ29" s="55"/>
      <c r="MYK29" s="60"/>
      <c r="MYL29" s="60"/>
      <c r="MYM29" s="60"/>
      <c r="MYN29" s="60"/>
      <c r="MYO29" s="61"/>
      <c r="MYP29" s="60"/>
      <c r="MYQ29" s="60"/>
      <c r="MYR29" s="60"/>
      <c r="MYS29" s="61"/>
      <c r="MYT29" s="55"/>
      <c r="MYU29" s="56"/>
      <c r="MYV29" s="56"/>
      <c r="MYW29" s="56"/>
      <c r="MYX29" s="56"/>
      <c r="MYY29" s="56"/>
      <c r="MZA29" s="55"/>
      <c r="MZB29" s="60"/>
      <c r="MZC29" s="60"/>
      <c r="MZD29" s="60"/>
      <c r="MZE29" s="60"/>
      <c r="MZF29" s="61"/>
      <c r="MZG29" s="60"/>
      <c r="MZH29" s="60"/>
      <c r="MZI29" s="60"/>
      <c r="MZJ29" s="61"/>
      <c r="MZK29" s="55"/>
      <c r="MZL29" s="56"/>
      <c r="MZM29" s="56"/>
      <c r="MZN29" s="56"/>
      <c r="MZO29" s="56"/>
      <c r="MZP29" s="56"/>
      <c r="MZR29" s="55"/>
      <c r="MZS29" s="60"/>
      <c r="MZT29" s="60"/>
      <c r="MZU29" s="60"/>
      <c r="MZV29" s="60"/>
      <c r="MZW29" s="61"/>
      <c r="MZX29" s="60"/>
      <c r="MZY29" s="60"/>
      <c r="MZZ29" s="60"/>
      <c r="NAA29" s="61"/>
      <c r="NAB29" s="55"/>
      <c r="NAC29" s="56"/>
      <c r="NAD29" s="56"/>
      <c r="NAE29" s="56"/>
      <c r="NAF29" s="56"/>
      <c r="NAG29" s="56"/>
      <c r="NAI29" s="55"/>
      <c r="NAJ29" s="60"/>
      <c r="NAK29" s="60"/>
      <c r="NAL29" s="60"/>
      <c r="NAM29" s="60"/>
      <c r="NAN29" s="61"/>
      <c r="NAO29" s="60"/>
      <c r="NAP29" s="60"/>
      <c r="NAQ29" s="60"/>
      <c r="NAR29" s="61"/>
      <c r="NAS29" s="55"/>
      <c r="NAT29" s="56"/>
      <c r="NAU29" s="56"/>
      <c r="NAV29" s="56"/>
      <c r="NAW29" s="56"/>
      <c r="NAX29" s="56"/>
      <c r="NAZ29" s="55"/>
      <c r="NBA29" s="60"/>
      <c r="NBB29" s="60"/>
      <c r="NBC29" s="60"/>
      <c r="NBD29" s="60"/>
      <c r="NBE29" s="61"/>
      <c r="NBF29" s="60"/>
      <c r="NBG29" s="60"/>
      <c r="NBH29" s="60"/>
      <c r="NBI29" s="61"/>
      <c r="NBJ29" s="55"/>
      <c r="NBK29" s="56"/>
      <c r="NBL29" s="56"/>
      <c r="NBM29" s="56"/>
      <c r="NBN29" s="56"/>
      <c r="NBO29" s="56"/>
      <c r="NBQ29" s="55"/>
      <c r="NBR29" s="60"/>
      <c r="NBS29" s="60"/>
      <c r="NBT29" s="60"/>
      <c r="NBU29" s="60"/>
      <c r="NBV29" s="61"/>
      <c r="NBW29" s="60"/>
      <c r="NBX29" s="60"/>
      <c r="NBY29" s="60"/>
      <c r="NBZ29" s="61"/>
      <c r="NCA29" s="55"/>
      <c r="NCB29" s="56"/>
      <c r="NCC29" s="56"/>
      <c r="NCD29" s="56"/>
      <c r="NCE29" s="56"/>
      <c r="NCF29" s="56"/>
      <c r="NCH29" s="55"/>
      <c r="NCI29" s="60"/>
      <c r="NCJ29" s="60"/>
      <c r="NCK29" s="60"/>
      <c r="NCL29" s="60"/>
      <c r="NCM29" s="61"/>
      <c r="NCN29" s="60"/>
      <c r="NCO29" s="60"/>
      <c r="NCP29" s="60"/>
      <c r="NCQ29" s="61"/>
      <c r="NCR29" s="55"/>
      <c r="NCS29" s="56"/>
      <c r="NCT29" s="56"/>
      <c r="NCU29" s="56"/>
      <c r="NCV29" s="56"/>
      <c r="NCW29" s="56"/>
      <c r="NCY29" s="55"/>
      <c r="NCZ29" s="60"/>
      <c r="NDA29" s="60"/>
      <c r="NDB29" s="60"/>
      <c r="NDC29" s="60"/>
      <c r="NDD29" s="61"/>
      <c r="NDE29" s="60"/>
      <c r="NDF29" s="60"/>
      <c r="NDG29" s="60"/>
      <c r="NDH29" s="61"/>
      <c r="NDI29" s="55"/>
      <c r="NDJ29" s="56"/>
      <c r="NDK29" s="56"/>
      <c r="NDL29" s="56"/>
      <c r="NDM29" s="56"/>
      <c r="NDN29" s="56"/>
      <c r="NDP29" s="55"/>
      <c r="NDQ29" s="60"/>
      <c r="NDR29" s="60"/>
      <c r="NDS29" s="60"/>
      <c r="NDT29" s="60"/>
      <c r="NDU29" s="61"/>
      <c r="NDV29" s="60"/>
      <c r="NDW29" s="60"/>
      <c r="NDX29" s="60"/>
      <c r="NDY29" s="61"/>
      <c r="NDZ29" s="55"/>
      <c r="NEA29" s="56"/>
      <c r="NEB29" s="56"/>
      <c r="NEC29" s="56"/>
      <c r="NED29" s="56"/>
      <c r="NEE29" s="56"/>
      <c r="NEG29" s="55"/>
      <c r="NEH29" s="60"/>
      <c r="NEI29" s="60"/>
      <c r="NEJ29" s="60"/>
      <c r="NEK29" s="60"/>
      <c r="NEL29" s="61"/>
      <c r="NEM29" s="60"/>
      <c r="NEN29" s="60"/>
      <c r="NEO29" s="60"/>
      <c r="NEP29" s="61"/>
      <c r="NEQ29" s="55"/>
      <c r="NER29" s="56"/>
      <c r="NES29" s="56"/>
      <c r="NET29" s="56"/>
      <c r="NEU29" s="56"/>
      <c r="NEV29" s="56"/>
      <c r="NEX29" s="55"/>
      <c r="NEY29" s="60"/>
      <c r="NEZ29" s="60"/>
      <c r="NFA29" s="60"/>
      <c r="NFB29" s="60"/>
      <c r="NFC29" s="61"/>
      <c r="NFD29" s="60"/>
      <c r="NFE29" s="60"/>
      <c r="NFF29" s="60"/>
      <c r="NFG29" s="61"/>
      <c r="NFH29" s="55"/>
      <c r="NFI29" s="56"/>
      <c r="NFJ29" s="56"/>
      <c r="NFK29" s="56"/>
      <c r="NFL29" s="56"/>
      <c r="NFM29" s="56"/>
      <c r="NFO29" s="55"/>
      <c r="NFP29" s="60"/>
      <c r="NFQ29" s="60"/>
      <c r="NFR29" s="60"/>
      <c r="NFS29" s="60"/>
      <c r="NFT29" s="61"/>
      <c r="NFU29" s="60"/>
      <c r="NFV29" s="60"/>
      <c r="NFW29" s="60"/>
      <c r="NFX29" s="61"/>
      <c r="NFY29" s="55"/>
      <c r="NFZ29" s="56"/>
      <c r="NGA29" s="56"/>
      <c r="NGB29" s="56"/>
      <c r="NGC29" s="56"/>
      <c r="NGD29" s="56"/>
      <c r="NGF29" s="55"/>
      <c r="NGG29" s="60"/>
      <c r="NGH29" s="60"/>
      <c r="NGI29" s="60"/>
      <c r="NGJ29" s="60"/>
      <c r="NGK29" s="61"/>
      <c r="NGL29" s="60"/>
      <c r="NGM29" s="60"/>
      <c r="NGN29" s="60"/>
      <c r="NGO29" s="61"/>
      <c r="NGP29" s="55"/>
      <c r="NGQ29" s="56"/>
      <c r="NGR29" s="56"/>
      <c r="NGS29" s="56"/>
      <c r="NGT29" s="56"/>
      <c r="NGU29" s="56"/>
      <c r="NGW29" s="55"/>
      <c r="NGX29" s="60"/>
      <c r="NGY29" s="60"/>
      <c r="NGZ29" s="60"/>
      <c r="NHA29" s="60"/>
      <c r="NHB29" s="61"/>
      <c r="NHC29" s="60"/>
      <c r="NHD29" s="60"/>
      <c r="NHE29" s="60"/>
      <c r="NHF29" s="61"/>
      <c r="NHG29" s="55"/>
      <c r="NHH29" s="56"/>
      <c r="NHI29" s="56"/>
      <c r="NHJ29" s="56"/>
      <c r="NHK29" s="56"/>
      <c r="NHL29" s="56"/>
      <c r="NHN29" s="55"/>
      <c r="NHO29" s="60"/>
      <c r="NHP29" s="60"/>
      <c r="NHQ29" s="60"/>
      <c r="NHR29" s="60"/>
      <c r="NHS29" s="61"/>
      <c r="NHT29" s="60"/>
      <c r="NHU29" s="60"/>
      <c r="NHV29" s="60"/>
      <c r="NHW29" s="61"/>
      <c r="NHX29" s="55"/>
      <c r="NHY29" s="56"/>
      <c r="NHZ29" s="56"/>
      <c r="NIA29" s="56"/>
      <c r="NIB29" s="56"/>
      <c r="NIC29" s="56"/>
      <c r="NIE29" s="55"/>
      <c r="NIF29" s="60"/>
      <c r="NIG29" s="60"/>
      <c r="NIH29" s="60"/>
      <c r="NII29" s="60"/>
      <c r="NIJ29" s="61"/>
      <c r="NIK29" s="60"/>
      <c r="NIL29" s="60"/>
      <c r="NIM29" s="60"/>
      <c r="NIN29" s="61"/>
      <c r="NIO29" s="55"/>
      <c r="NIP29" s="56"/>
      <c r="NIQ29" s="56"/>
      <c r="NIR29" s="56"/>
      <c r="NIS29" s="56"/>
      <c r="NIT29" s="56"/>
      <c r="NIV29" s="55"/>
      <c r="NIW29" s="60"/>
      <c r="NIX29" s="60"/>
      <c r="NIY29" s="60"/>
      <c r="NIZ29" s="60"/>
      <c r="NJA29" s="61"/>
      <c r="NJB29" s="60"/>
      <c r="NJC29" s="60"/>
      <c r="NJD29" s="60"/>
      <c r="NJE29" s="61"/>
      <c r="NJF29" s="55"/>
      <c r="NJG29" s="56"/>
      <c r="NJH29" s="56"/>
      <c r="NJI29" s="56"/>
      <c r="NJJ29" s="56"/>
      <c r="NJK29" s="56"/>
      <c r="NJM29" s="55"/>
      <c r="NJN29" s="60"/>
      <c r="NJO29" s="60"/>
      <c r="NJP29" s="60"/>
      <c r="NJQ29" s="60"/>
      <c r="NJR29" s="61"/>
      <c r="NJS29" s="60"/>
      <c r="NJT29" s="60"/>
      <c r="NJU29" s="60"/>
      <c r="NJV29" s="61"/>
      <c r="NJW29" s="55"/>
      <c r="NJX29" s="56"/>
      <c r="NJY29" s="56"/>
      <c r="NJZ29" s="56"/>
      <c r="NKA29" s="56"/>
      <c r="NKB29" s="56"/>
      <c r="NKD29" s="55"/>
      <c r="NKE29" s="60"/>
      <c r="NKF29" s="60"/>
      <c r="NKG29" s="60"/>
      <c r="NKH29" s="60"/>
      <c r="NKI29" s="61"/>
      <c r="NKJ29" s="60"/>
      <c r="NKK29" s="60"/>
      <c r="NKL29" s="60"/>
      <c r="NKM29" s="61"/>
      <c r="NKN29" s="55"/>
      <c r="NKO29" s="56"/>
      <c r="NKP29" s="56"/>
      <c r="NKQ29" s="56"/>
      <c r="NKR29" s="56"/>
      <c r="NKS29" s="56"/>
      <c r="NKU29" s="55"/>
      <c r="NKV29" s="60"/>
      <c r="NKW29" s="60"/>
      <c r="NKX29" s="60"/>
      <c r="NKY29" s="60"/>
      <c r="NKZ29" s="61"/>
      <c r="NLA29" s="60"/>
      <c r="NLB29" s="60"/>
      <c r="NLC29" s="60"/>
      <c r="NLD29" s="61"/>
      <c r="NLE29" s="55"/>
      <c r="NLF29" s="56"/>
      <c r="NLG29" s="56"/>
      <c r="NLH29" s="56"/>
      <c r="NLI29" s="56"/>
      <c r="NLJ29" s="56"/>
      <c r="NLL29" s="55"/>
      <c r="NLM29" s="60"/>
      <c r="NLN29" s="60"/>
      <c r="NLO29" s="60"/>
      <c r="NLP29" s="60"/>
      <c r="NLQ29" s="61"/>
      <c r="NLR29" s="60"/>
      <c r="NLS29" s="60"/>
      <c r="NLT29" s="60"/>
      <c r="NLU29" s="61"/>
      <c r="NLV29" s="55"/>
      <c r="NLW29" s="56"/>
      <c r="NLX29" s="56"/>
      <c r="NLY29" s="56"/>
      <c r="NLZ29" s="56"/>
      <c r="NMA29" s="56"/>
      <c r="NMC29" s="55"/>
      <c r="NMD29" s="60"/>
      <c r="NME29" s="60"/>
      <c r="NMF29" s="60"/>
      <c r="NMG29" s="60"/>
      <c r="NMH29" s="61"/>
      <c r="NMI29" s="60"/>
      <c r="NMJ29" s="60"/>
      <c r="NMK29" s="60"/>
      <c r="NML29" s="61"/>
      <c r="NMM29" s="55"/>
      <c r="NMN29" s="56"/>
      <c r="NMO29" s="56"/>
      <c r="NMP29" s="56"/>
      <c r="NMQ29" s="56"/>
      <c r="NMR29" s="56"/>
      <c r="NMT29" s="55"/>
      <c r="NMU29" s="60"/>
      <c r="NMV29" s="60"/>
      <c r="NMW29" s="60"/>
      <c r="NMX29" s="60"/>
      <c r="NMY29" s="61"/>
      <c r="NMZ29" s="60"/>
      <c r="NNA29" s="60"/>
      <c r="NNB29" s="60"/>
      <c r="NNC29" s="61"/>
      <c r="NND29" s="55"/>
      <c r="NNE29" s="56"/>
      <c r="NNF29" s="56"/>
      <c r="NNG29" s="56"/>
      <c r="NNH29" s="56"/>
      <c r="NNI29" s="56"/>
      <c r="NNK29" s="55"/>
      <c r="NNL29" s="60"/>
      <c r="NNM29" s="60"/>
      <c r="NNN29" s="60"/>
      <c r="NNO29" s="60"/>
      <c r="NNP29" s="61"/>
      <c r="NNQ29" s="60"/>
      <c r="NNR29" s="60"/>
      <c r="NNS29" s="60"/>
      <c r="NNT29" s="61"/>
      <c r="NNU29" s="55"/>
      <c r="NNV29" s="56"/>
      <c r="NNW29" s="56"/>
      <c r="NNX29" s="56"/>
      <c r="NNY29" s="56"/>
      <c r="NNZ29" s="56"/>
      <c r="NOB29" s="55"/>
      <c r="NOC29" s="60"/>
      <c r="NOD29" s="60"/>
      <c r="NOE29" s="60"/>
      <c r="NOF29" s="60"/>
      <c r="NOG29" s="61"/>
      <c r="NOH29" s="60"/>
      <c r="NOI29" s="60"/>
      <c r="NOJ29" s="60"/>
      <c r="NOK29" s="61"/>
      <c r="NOL29" s="55"/>
      <c r="NOM29" s="56"/>
      <c r="NON29" s="56"/>
      <c r="NOO29" s="56"/>
      <c r="NOP29" s="56"/>
      <c r="NOQ29" s="56"/>
      <c r="NOS29" s="55"/>
      <c r="NOT29" s="60"/>
      <c r="NOU29" s="60"/>
      <c r="NOV29" s="60"/>
      <c r="NOW29" s="60"/>
      <c r="NOX29" s="61"/>
      <c r="NOY29" s="60"/>
      <c r="NOZ29" s="60"/>
      <c r="NPA29" s="60"/>
      <c r="NPB29" s="61"/>
      <c r="NPC29" s="55"/>
      <c r="NPD29" s="56"/>
      <c r="NPE29" s="56"/>
      <c r="NPF29" s="56"/>
      <c r="NPG29" s="56"/>
      <c r="NPH29" s="56"/>
      <c r="NPJ29" s="55"/>
      <c r="NPK29" s="60"/>
      <c r="NPL29" s="60"/>
      <c r="NPM29" s="60"/>
      <c r="NPN29" s="60"/>
      <c r="NPO29" s="61"/>
      <c r="NPP29" s="60"/>
      <c r="NPQ29" s="60"/>
      <c r="NPR29" s="60"/>
      <c r="NPS29" s="61"/>
      <c r="NPT29" s="55"/>
      <c r="NPU29" s="56"/>
      <c r="NPV29" s="56"/>
      <c r="NPW29" s="56"/>
      <c r="NPX29" s="56"/>
      <c r="NPY29" s="56"/>
      <c r="NQA29" s="55"/>
      <c r="NQB29" s="60"/>
      <c r="NQC29" s="60"/>
      <c r="NQD29" s="60"/>
      <c r="NQE29" s="60"/>
      <c r="NQF29" s="61"/>
      <c r="NQG29" s="60"/>
      <c r="NQH29" s="60"/>
      <c r="NQI29" s="60"/>
      <c r="NQJ29" s="61"/>
      <c r="NQK29" s="55"/>
      <c r="NQL29" s="56"/>
      <c r="NQM29" s="56"/>
      <c r="NQN29" s="56"/>
      <c r="NQO29" s="56"/>
      <c r="NQP29" s="56"/>
      <c r="NQR29" s="55"/>
      <c r="NQS29" s="60"/>
      <c r="NQT29" s="60"/>
      <c r="NQU29" s="60"/>
      <c r="NQV29" s="60"/>
      <c r="NQW29" s="61"/>
      <c r="NQX29" s="60"/>
      <c r="NQY29" s="60"/>
      <c r="NQZ29" s="60"/>
      <c r="NRA29" s="61"/>
      <c r="NRB29" s="55"/>
      <c r="NRC29" s="56"/>
      <c r="NRD29" s="56"/>
      <c r="NRE29" s="56"/>
      <c r="NRF29" s="56"/>
      <c r="NRG29" s="56"/>
      <c r="NRI29" s="55"/>
      <c r="NRJ29" s="60"/>
      <c r="NRK29" s="60"/>
      <c r="NRL29" s="60"/>
      <c r="NRM29" s="60"/>
      <c r="NRN29" s="61"/>
      <c r="NRO29" s="60"/>
      <c r="NRP29" s="60"/>
      <c r="NRQ29" s="60"/>
      <c r="NRR29" s="61"/>
      <c r="NRS29" s="55"/>
      <c r="NRT29" s="56"/>
      <c r="NRU29" s="56"/>
      <c r="NRV29" s="56"/>
      <c r="NRW29" s="56"/>
      <c r="NRX29" s="56"/>
      <c r="NRZ29" s="55"/>
      <c r="NSA29" s="60"/>
      <c r="NSB29" s="60"/>
      <c r="NSC29" s="60"/>
      <c r="NSD29" s="60"/>
      <c r="NSE29" s="61"/>
      <c r="NSF29" s="60"/>
      <c r="NSG29" s="60"/>
      <c r="NSH29" s="60"/>
      <c r="NSI29" s="61"/>
      <c r="NSJ29" s="55"/>
      <c r="NSK29" s="56"/>
      <c r="NSL29" s="56"/>
      <c r="NSM29" s="56"/>
      <c r="NSN29" s="56"/>
      <c r="NSO29" s="56"/>
      <c r="NSQ29" s="55"/>
      <c r="NSR29" s="60"/>
      <c r="NSS29" s="60"/>
      <c r="NST29" s="60"/>
      <c r="NSU29" s="60"/>
      <c r="NSV29" s="61"/>
      <c r="NSW29" s="60"/>
      <c r="NSX29" s="60"/>
      <c r="NSY29" s="60"/>
      <c r="NSZ29" s="61"/>
      <c r="NTA29" s="55"/>
      <c r="NTB29" s="56"/>
      <c r="NTC29" s="56"/>
      <c r="NTD29" s="56"/>
      <c r="NTE29" s="56"/>
      <c r="NTF29" s="56"/>
      <c r="NTH29" s="55"/>
      <c r="NTI29" s="60"/>
      <c r="NTJ29" s="60"/>
      <c r="NTK29" s="60"/>
      <c r="NTL29" s="60"/>
      <c r="NTM29" s="61"/>
      <c r="NTN29" s="60"/>
      <c r="NTO29" s="60"/>
      <c r="NTP29" s="60"/>
      <c r="NTQ29" s="61"/>
      <c r="NTR29" s="55"/>
      <c r="NTS29" s="56"/>
      <c r="NTT29" s="56"/>
      <c r="NTU29" s="56"/>
      <c r="NTV29" s="56"/>
      <c r="NTW29" s="56"/>
      <c r="NTY29" s="55"/>
      <c r="NTZ29" s="60"/>
      <c r="NUA29" s="60"/>
      <c r="NUB29" s="60"/>
      <c r="NUC29" s="60"/>
      <c r="NUD29" s="61"/>
      <c r="NUE29" s="60"/>
      <c r="NUF29" s="60"/>
      <c r="NUG29" s="60"/>
      <c r="NUH29" s="61"/>
      <c r="NUI29" s="55"/>
      <c r="NUJ29" s="56"/>
      <c r="NUK29" s="56"/>
      <c r="NUL29" s="56"/>
      <c r="NUM29" s="56"/>
      <c r="NUN29" s="56"/>
      <c r="NUP29" s="55"/>
      <c r="NUQ29" s="60"/>
      <c r="NUR29" s="60"/>
      <c r="NUS29" s="60"/>
      <c r="NUT29" s="60"/>
      <c r="NUU29" s="61"/>
      <c r="NUV29" s="60"/>
      <c r="NUW29" s="60"/>
      <c r="NUX29" s="60"/>
      <c r="NUY29" s="61"/>
      <c r="NUZ29" s="55"/>
      <c r="NVA29" s="56"/>
      <c r="NVB29" s="56"/>
      <c r="NVC29" s="56"/>
      <c r="NVD29" s="56"/>
      <c r="NVE29" s="56"/>
      <c r="NVG29" s="55"/>
      <c r="NVH29" s="60"/>
      <c r="NVI29" s="60"/>
      <c r="NVJ29" s="60"/>
      <c r="NVK29" s="60"/>
      <c r="NVL29" s="61"/>
      <c r="NVM29" s="60"/>
      <c r="NVN29" s="60"/>
      <c r="NVO29" s="60"/>
      <c r="NVP29" s="61"/>
      <c r="NVQ29" s="55"/>
      <c r="NVR29" s="56"/>
      <c r="NVS29" s="56"/>
      <c r="NVT29" s="56"/>
      <c r="NVU29" s="56"/>
      <c r="NVV29" s="56"/>
      <c r="NVX29" s="55"/>
      <c r="NVY29" s="60"/>
      <c r="NVZ29" s="60"/>
      <c r="NWA29" s="60"/>
      <c r="NWB29" s="60"/>
      <c r="NWC29" s="61"/>
      <c r="NWD29" s="60"/>
      <c r="NWE29" s="60"/>
      <c r="NWF29" s="60"/>
      <c r="NWG29" s="61"/>
      <c r="NWH29" s="55"/>
      <c r="NWI29" s="56"/>
      <c r="NWJ29" s="56"/>
      <c r="NWK29" s="56"/>
      <c r="NWL29" s="56"/>
      <c r="NWM29" s="56"/>
      <c r="NWO29" s="55"/>
      <c r="NWP29" s="60"/>
      <c r="NWQ29" s="60"/>
      <c r="NWR29" s="60"/>
      <c r="NWS29" s="60"/>
      <c r="NWT29" s="61"/>
      <c r="NWU29" s="60"/>
      <c r="NWV29" s="60"/>
      <c r="NWW29" s="60"/>
      <c r="NWX29" s="61"/>
      <c r="NWY29" s="55"/>
      <c r="NWZ29" s="56"/>
      <c r="NXA29" s="56"/>
      <c r="NXB29" s="56"/>
      <c r="NXC29" s="56"/>
      <c r="NXD29" s="56"/>
      <c r="NXF29" s="55"/>
      <c r="NXG29" s="60"/>
      <c r="NXH29" s="60"/>
      <c r="NXI29" s="60"/>
      <c r="NXJ29" s="60"/>
      <c r="NXK29" s="61"/>
      <c r="NXL29" s="60"/>
      <c r="NXM29" s="60"/>
      <c r="NXN29" s="60"/>
      <c r="NXO29" s="61"/>
      <c r="NXP29" s="55"/>
      <c r="NXQ29" s="56"/>
      <c r="NXR29" s="56"/>
      <c r="NXS29" s="56"/>
      <c r="NXT29" s="56"/>
      <c r="NXU29" s="56"/>
      <c r="NXW29" s="55"/>
      <c r="NXX29" s="60"/>
      <c r="NXY29" s="60"/>
      <c r="NXZ29" s="60"/>
      <c r="NYA29" s="60"/>
      <c r="NYB29" s="61"/>
      <c r="NYC29" s="60"/>
      <c r="NYD29" s="60"/>
      <c r="NYE29" s="60"/>
      <c r="NYF29" s="61"/>
      <c r="NYG29" s="55"/>
      <c r="NYH29" s="56"/>
      <c r="NYI29" s="56"/>
      <c r="NYJ29" s="56"/>
      <c r="NYK29" s="56"/>
      <c r="NYL29" s="56"/>
      <c r="NYN29" s="55"/>
      <c r="NYO29" s="60"/>
      <c r="NYP29" s="60"/>
      <c r="NYQ29" s="60"/>
      <c r="NYR29" s="60"/>
      <c r="NYS29" s="61"/>
      <c r="NYT29" s="60"/>
      <c r="NYU29" s="60"/>
      <c r="NYV29" s="60"/>
      <c r="NYW29" s="61"/>
      <c r="NYX29" s="55"/>
      <c r="NYY29" s="56"/>
      <c r="NYZ29" s="56"/>
      <c r="NZA29" s="56"/>
      <c r="NZB29" s="56"/>
      <c r="NZC29" s="56"/>
      <c r="NZE29" s="55"/>
      <c r="NZF29" s="60"/>
      <c r="NZG29" s="60"/>
      <c r="NZH29" s="60"/>
      <c r="NZI29" s="60"/>
      <c r="NZJ29" s="61"/>
      <c r="NZK29" s="60"/>
      <c r="NZL29" s="60"/>
      <c r="NZM29" s="60"/>
      <c r="NZN29" s="61"/>
      <c r="NZO29" s="55"/>
      <c r="NZP29" s="56"/>
      <c r="NZQ29" s="56"/>
      <c r="NZR29" s="56"/>
      <c r="NZS29" s="56"/>
      <c r="NZT29" s="56"/>
      <c r="NZV29" s="55"/>
      <c r="NZW29" s="60"/>
      <c r="NZX29" s="60"/>
      <c r="NZY29" s="60"/>
      <c r="NZZ29" s="60"/>
      <c r="OAA29" s="61"/>
      <c r="OAB29" s="60"/>
      <c r="OAC29" s="60"/>
      <c r="OAD29" s="60"/>
      <c r="OAE29" s="61"/>
      <c r="OAF29" s="55"/>
      <c r="OAG29" s="56"/>
      <c r="OAH29" s="56"/>
      <c r="OAI29" s="56"/>
      <c r="OAJ29" s="56"/>
      <c r="OAK29" s="56"/>
      <c r="OAM29" s="55"/>
      <c r="OAN29" s="60"/>
      <c r="OAO29" s="60"/>
      <c r="OAP29" s="60"/>
      <c r="OAQ29" s="60"/>
      <c r="OAR29" s="61"/>
      <c r="OAS29" s="60"/>
      <c r="OAT29" s="60"/>
      <c r="OAU29" s="60"/>
      <c r="OAV29" s="61"/>
      <c r="OAW29" s="55"/>
      <c r="OAX29" s="56"/>
      <c r="OAY29" s="56"/>
      <c r="OAZ29" s="56"/>
      <c r="OBA29" s="56"/>
      <c r="OBB29" s="56"/>
      <c r="OBD29" s="55"/>
      <c r="OBE29" s="60"/>
      <c r="OBF29" s="60"/>
      <c r="OBG29" s="60"/>
      <c r="OBH29" s="60"/>
      <c r="OBI29" s="61"/>
      <c r="OBJ29" s="60"/>
      <c r="OBK29" s="60"/>
      <c r="OBL29" s="60"/>
      <c r="OBM29" s="61"/>
      <c r="OBN29" s="55"/>
      <c r="OBO29" s="56"/>
      <c r="OBP29" s="56"/>
      <c r="OBQ29" s="56"/>
      <c r="OBR29" s="56"/>
      <c r="OBS29" s="56"/>
      <c r="OBU29" s="55"/>
      <c r="OBV29" s="60"/>
      <c r="OBW29" s="60"/>
      <c r="OBX29" s="60"/>
      <c r="OBY29" s="60"/>
      <c r="OBZ29" s="61"/>
      <c r="OCA29" s="60"/>
      <c r="OCB29" s="60"/>
      <c r="OCC29" s="60"/>
      <c r="OCD29" s="61"/>
      <c r="OCE29" s="55"/>
      <c r="OCF29" s="56"/>
      <c r="OCG29" s="56"/>
      <c r="OCH29" s="56"/>
      <c r="OCI29" s="56"/>
      <c r="OCJ29" s="56"/>
      <c r="OCL29" s="55"/>
      <c r="OCM29" s="60"/>
      <c r="OCN29" s="60"/>
      <c r="OCO29" s="60"/>
      <c r="OCP29" s="60"/>
      <c r="OCQ29" s="61"/>
      <c r="OCR29" s="60"/>
      <c r="OCS29" s="60"/>
      <c r="OCT29" s="60"/>
      <c r="OCU29" s="61"/>
      <c r="OCV29" s="55"/>
      <c r="OCW29" s="56"/>
      <c r="OCX29" s="56"/>
      <c r="OCY29" s="56"/>
      <c r="OCZ29" s="56"/>
      <c r="ODA29" s="56"/>
      <c r="ODC29" s="55"/>
      <c r="ODD29" s="60"/>
      <c r="ODE29" s="60"/>
      <c r="ODF29" s="60"/>
      <c r="ODG29" s="60"/>
      <c r="ODH29" s="61"/>
      <c r="ODI29" s="60"/>
      <c r="ODJ29" s="60"/>
      <c r="ODK29" s="60"/>
      <c r="ODL29" s="61"/>
      <c r="ODM29" s="55"/>
      <c r="ODN29" s="56"/>
      <c r="ODO29" s="56"/>
      <c r="ODP29" s="56"/>
      <c r="ODQ29" s="56"/>
      <c r="ODR29" s="56"/>
      <c r="ODT29" s="55"/>
      <c r="ODU29" s="60"/>
      <c r="ODV29" s="60"/>
      <c r="ODW29" s="60"/>
      <c r="ODX29" s="60"/>
      <c r="ODY29" s="61"/>
      <c r="ODZ29" s="60"/>
      <c r="OEA29" s="60"/>
      <c r="OEB29" s="60"/>
      <c r="OEC29" s="61"/>
      <c r="OED29" s="55"/>
      <c r="OEE29" s="56"/>
      <c r="OEF29" s="56"/>
      <c r="OEG29" s="56"/>
      <c r="OEH29" s="56"/>
      <c r="OEI29" s="56"/>
      <c r="OEK29" s="55"/>
      <c r="OEL29" s="60"/>
      <c r="OEM29" s="60"/>
      <c r="OEN29" s="60"/>
      <c r="OEO29" s="60"/>
      <c r="OEP29" s="61"/>
      <c r="OEQ29" s="60"/>
      <c r="OER29" s="60"/>
      <c r="OES29" s="60"/>
      <c r="OET29" s="61"/>
      <c r="OEU29" s="55"/>
      <c r="OEV29" s="56"/>
      <c r="OEW29" s="56"/>
      <c r="OEX29" s="56"/>
      <c r="OEY29" s="56"/>
      <c r="OEZ29" s="56"/>
      <c r="OFB29" s="55"/>
      <c r="OFC29" s="60"/>
      <c r="OFD29" s="60"/>
      <c r="OFE29" s="60"/>
      <c r="OFF29" s="60"/>
      <c r="OFG29" s="61"/>
      <c r="OFH29" s="60"/>
      <c r="OFI29" s="60"/>
      <c r="OFJ29" s="60"/>
      <c r="OFK29" s="61"/>
      <c r="OFL29" s="55"/>
      <c r="OFM29" s="56"/>
      <c r="OFN29" s="56"/>
      <c r="OFO29" s="56"/>
      <c r="OFP29" s="56"/>
      <c r="OFQ29" s="56"/>
      <c r="OFS29" s="55"/>
      <c r="OFT29" s="60"/>
      <c r="OFU29" s="60"/>
      <c r="OFV29" s="60"/>
      <c r="OFW29" s="60"/>
      <c r="OFX29" s="61"/>
      <c r="OFY29" s="60"/>
      <c r="OFZ29" s="60"/>
      <c r="OGA29" s="60"/>
      <c r="OGB29" s="61"/>
      <c r="OGC29" s="55"/>
      <c r="OGD29" s="56"/>
      <c r="OGE29" s="56"/>
      <c r="OGF29" s="56"/>
      <c r="OGG29" s="56"/>
      <c r="OGH29" s="56"/>
      <c r="OGJ29" s="55"/>
      <c r="OGK29" s="60"/>
      <c r="OGL29" s="60"/>
      <c r="OGM29" s="60"/>
      <c r="OGN29" s="60"/>
      <c r="OGO29" s="61"/>
      <c r="OGP29" s="60"/>
      <c r="OGQ29" s="60"/>
      <c r="OGR29" s="60"/>
      <c r="OGS29" s="61"/>
      <c r="OGT29" s="55"/>
      <c r="OGU29" s="56"/>
      <c r="OGV29" s="56"/>
      <c r="OGW29" s="56"/>
      <c r="OGX29" s="56"/>
      <c r="OGY29" s="56"/>
      <c r="OHA29" s="55"/>
      <c r="OHB29" s="60"/>
      <c r="OHC29" s="60"/>
      <c r="OHD29" s="60"/>
      <c r="OHE29" s="60"/>
      <c r="OHF29" s="61"/>
      <c r="OHG29" s="60"/>
      <c r="OHH29" s="60"/>
      <c r="OHI29" s="60"/>
      <c r="OHJ29" s="61"/>
      <c r="OHK29" s="55"/>
      <c r="OHL29" s="56"/>
      <c r="OHM29" s="56"/>
      <c r="OHN29" s="56"/>
      <c r="OHO29" s="56"/>
      <c r="OHP29" s="56"/>
      <c r="OHR29" s="55"/>
      <c r="OHS29" s="60"/>
      <c r="OHT29" s="60"/>
      <c r="OHU29" s="60"/>
      <c r="OHV29" s="60"/>
      <c r="OHW29" s="61"/>
      <c r="OHX29" s="60"/>
      <c r="OHY29" s="60"/>
      <c r="OHZ29" s="60"/>
      <c r="OIA29" s="61"/>
      <c r="OIB29" s="55"/>
      <c r="OIC29" s="56"/>
      <c r="OID29" s="56"/>
      <c r="OIE29" s="56"/>
      <c r="OIF29" s="56"/>
      <c r="OIG29" s="56"/>
      <c r="OII29" s="55"/>
      <c r="OIJ29" s="60"/>
      <c r="OIK29" s="60"/>
      <c r="OIL29" s="60"/>
      <c r="OIM29" s="60"/>
      <c r="OIN29" s="61"/>
      <c r="OIO29" s="60"/>
      <c r="OIP29" s="60"/>
      <c r="OIQ29" s="60"/>
      <c r="OIR29" s="61"/>
      <c r="OIS29" s="55"/>
      <c r="OIT29" s="56"/>
      <c r="OIU29" s="56"/>
      <c r="OIV29" s="56"/>
      <c r="OIW29" s="56"/>
      <c r="OIX29" s="56"/>
      <c r="OIZ29" s="55"/>
      <c r="OJA29" s="60"/>
      <c r="OJB29" s="60"/>
      <c r="OJC29" s="60"/>
      <c r="OJD29" s="60"/>
      <c r="OJE29" s="61"/>
      <c r="OJF29" s="60"/>
      <c r="OJG29" s="60"/>
      <c r="OJH29" s="60"/>
      <c r="OJI29" s="61"/>
      <c r="OJJ29" s="55"/>
      <c r="OJK29" s="56"/>
      <c r="OJL29" s="56"/>
      <c r="OJM29" s="56"/>
      <c r="OJN29" s="56"/>
      <c r="OJO29" s="56"/>
      <c r="OJQ29" s="55"/>
      <c r="OJR29" s="60"/>
      <c r="OJS29" s="60"/>
      <c r="OJT29" s="60"/>
      <c r="OJU29" s="60"/>
      <c r="OJV29" s="61"/>
      <c r="OJW29" s="60"/>
      <c r="OJX29" s="60"/>
      <c r="OJY29" s="60"/>
      <c r="OJZ29" s="61"/>
      <c r="OKA29" s="55"/>
      <c r="OKB29" s="56"/>
      <c r="OKC29" s="56"/>
      <c r="OKD29" s="56"/>
      <c r="OKE29" s="56"/>
      <c r="OKF29" s="56"/>
      <c r="OKH29" s="55"/>
      <c r="OKI29" s="60"/>
      <c r="OKJ29" s="60"/>
      <c r="OKK29" s="60"/>
      <c r="OKL29" s="60"/>
      <c r="OKM29" s="61"/>
      <c r="OKN29" s="60"/>
      <c r="OKO29" s="60"/>
      <c r="OKP29" s="60"/>
      <c r="OKQ29" s="61"/>
      <c r="OKR29" s="55"/>
      <c r="OKS29" s="56"/>
      <c r="OKT29" s="56"/>
      <c r="OKU29" s="56"/>
      <c r="OKV29" s="56"/>
      <c r="OKW29" s="56"/>
      <c r="OKY29" s="55"/>
      <c r="OKZ29" s="60"/>
      <c r="OLA29" s="60"/>
      <c r="OLB29" s="60"/>
      <c r="OLC29" s="60"/>
      <c r="OLD29" s="61"/>
      <c r="OLE29" s="60"/>
      <c r="OLF29" s="60"/>
      <c r="OLG29" s="60"/>
      <c r="OLH29" s="61"/>
      <c r="OLI29" s="55"/>
      <c r="OLJ29" s="56"/>
      <c r="OLK29" s="56"/>
      <c r="OLL29" s="56"/>
      <c r="OLM29" s="56"/>
      <c r="OLN29" s="56"/>
      <c r="OLP29" s="55"/>
      <c r="OLQ29" s="60"/>
      <c r="OLR29" s="60"/>
      <c r="OLS29" s="60"/>
      <c r="OLT29" s="60"/>
      <c r="OLU29" s="61"/>
      <c r="OLV29" s="60"/>
      <c r="OLW29" s="60"/>
      <c r="OLX29" s="60"/>
      <c r="OLY29" s="61"/>
      <c r="OLZ29" s="55"/>
      <c r="OMA29" s="56"/>
      <c r="OMB29" s="56"/>
      <c r="OMC29" s="56"/>
      <c r="OMD29" s="56"/>
      <c r="OME29" s="56"/>
      <c r="OMG29" s="55"/>
      <c r="OMH29" s="60"/>
      <c r="OMI29" s="60"/>
      <c r="OMJ29" s="60"/>
      <c r="OMK29" s="60"/>
      <c r="OML29" s="61"/>
      <c r="OMM29" s="60"/>
      <c r="OMN29" s="60"/>
      <c r="OMO29" s="60"/>
      <c r="OMP29" s="61"/>
      <c r="OMQ29" s="55"/>
      <c r="OMR29" s="56"/>
      <c r="OMS29" s="56"/>
      <c r="OMT29" s="56"/>
      <c r="OMU29" s="56"/>
      <c r="OMV29" s="56"/>
      <c r="OMX29" s="55"/>
      <c r="OMY29" s="60"/>
      <c r="OMZ29" s="60"/>
      <c r="ONA29" s="60"/>
      <c r="ONB29" s="60"/>
      <c r="ONC29" s="61"/>
      <c r="OND29" s="60"/>
      <c r="ONE29" s="60"/>
      <c r="ONF29" s="60"/>
      <c r="ONG29" s="61"/>
      <c r="ONH29" s="55"/>
      <c r="ONI29" s="56"/>
      <c r="ONJ29" s="56"/>
      <c r="ONK29" s="56"/>
      <c r="ONL29" s="56"/>
      <c r="ONM29" s="56"/>
      <c r="ONO29" s="55"/>
      <c r="ONP29" s="60"/>
      <c r="ONQ29" s="60"/>
      <c r="ONR29" s="60"/>
      <c r="ONS29" s="60"/>
      <c r="ONT29" s="61"/>
      <c r="ONU29" s="60"/>
      <c r="ONV29" s="60"/>
      <c r="ONW29" s="60"/>
      <c r="ONX29" s="61"/>
      <c r="ONY29" s="55"/>
      <c r="ONZ29" s="56"/>
      <c r="OOA29" s="56"/>
      <c r="OOB29" s="56"/>
      <c r="OOC29" s="56"/>
      <c r="OOD29" s="56"/>
      <c r="OOF29" s="55"/>
      <c r="OOG29" s="60"/>
      <c r="OOH29" s="60"/>
      <c r="OOI29" s="60"/>
      <c r="OOJ29" s="60"/>
      <c r="OOK29" s="61"/>
      <c r="OOL29" s="60"/>
      <c r="OOM29" s="60"/>
      <c r="OON29" s="60"/>
      <c r="OOO29" s="61"/>
      <c r="OOP29" s="55"/>
      <c r="OOQ29" s="56"/>
      <c r="OOR29" s="56"/>
      <c r="OOS29" s="56"/>
      <c r="OOT29" s="56"/>
      <c r="OOU29" s="56"/>
      <c r="OOW29" s="55"/>
      <c r="OOX29" s="60"/>
      <c r="OOY29" s="60"/>
      <c r="OOZ29" s="60"/>
      <c r="OPA29" s="60"/>
      <c r="OPB29" s="61"/>
      <c r="OPC29" s="60"/>
      <c r="OPD29" s="60"/>
      <c r="OPE29" s="60"/>
      <c r="OPF29" s="61"/>
      <c r="OPG29" s="55"/>
      <c r="OPH29" s="56"/>
      <c r="OPI29" s="56"/>
      <c r="OPJ29" s="56"/>
      <c r="OPK29" s="56"/>
      <c r="OPL29" s="56"/>
      <c r="OPN29" s="55"/>
      <c r="OPO29" s="60"/>
      <c r="OPP29" s="60"/>
      <c r="OPQ29" s="60"/>
      <c r="OPR29" s="60"/>
      <c r="OPS29" s="61"/>
      <c r="OPT29" s="60"/>
      <c r="OPU29" s="60"/>
      <c r="OPV29" s="60"/>
      <c r="OPW29" s="61"/>
      <c r="OPX29" s="55"/>
      <c r="OPY29" s="56"/>
      <c r="OPZ29" s="56"/>
      <c r="OQA29" s="56"/>
      <c r="OQB29" s="56"/>
      <c r="OQC29" s="56"/>
      <c r="OQE29" s="55"/>
      <c r="OQF29" s="60"/>
      <c r="OQG29" s="60"/>
      <c r="OQH29" s="60"/>
      <c r="OQI29" s="60"/>
      <c r="OQJ29" s="61"/>
      <c r="OQK29" s="60"/>
      <c r="OQL29" s="60"/>
      <c r="OQM29" s="60"/>
      <c r="OQN29" s="61"/>
      <c r="OQO29" s="55"/>
      <c r="OQP29" s="56"/>
      <c r="OQQ29" s="56"/>
      <c r="OQR29" s="56"/>
      <c r="OQS29" s="56"/>
      <c r="OQT29" s="56"/>
      <c r="OQV29" s="55"/>
      <c r="OQW29" s="60"/>
      <c r="OQX29" s="60"/>
      <c r="OQY29" s="60"/>
      <c r="OQZ29" s="60"/>
      <c r="ORA29" s="61"/>
      <c r="ORB29" s="60"/>
      <c r="ORC29" s="60"/>
      <c r="ORD29" s="60"/>
      <c r="ORE29" s="61"/>
      <c r="ORF29" s="55"/>
      <c r="ORG29" s="56"/>
      <c r="ORH29" s="56"/>
      <c r="ORI29" s="56"/>
      <c r="ORJ29" s="56"/>
      <c r="ORK29" s="56"/>
      <c r="ORM29" s="55"/>
      <c r="ORN29" s="60"/>
      <c r="ORO29" s="60"/>
      <c r="ORP29" s="60"/>
      <c r="ORQ29" s="60"/>
      <c r="ORR29" s="61"/>
      <c r="ORS29" s="60"/>
      <c r="ORT29" s="60"/>
      <c r="ORU29" s="60"/>
      <c r="ORV29" s="61"/>
      <c r="ORW29" s="55"/>
      <c r="ORX29" s="56"/>
      <c r="ORY29" s="56"/>
      <c r="ORZ29" s="56"/>
      <c r="OSA29" s="56"/>
      <c r="OSB29" s="56"/>
      <c r="OSD29" s="55"/>
      <c r="OSE29" s="60"/>
      <c r="OSF29" s="60"/>
      <c r="OSG29" s="60"/>
      <c r="OSH29" s="60"/>
      <c r="OSI29" s="61"/>
      <c r="OSJ29" s="60"/>
      <c r="OSK29" s="60"/>
      <c r="OSL29" s="60"/>
      <c r="OSM29" s="61"/>
      <c r="OSN29" s="55"/>
      <c r="OSO29" s="56"/>
      <c r="OSP29" s="56"/>
      <c r="OSQ29" s="56"/>
      <c r="OSR29" s="56"/>
      <c r="OSS29" s="56"/>
      <c r="OSU29" s="55"/>
      <c r="OSV29" s="60"/>
      <c r="OSW29" s="60"/>
      <c r="OSX29" s="60"/>
      <c r="OSY29" s="60"/>
      <c r="OSZ29" s="61"/>
      <c r="OTA29" s="60"/>
      <c r="OTB29" s="60"/>
      <c r="OTC29" s="60"/>
      <c r="OTD29" s="61"/>
      <c r="OTE29" s="55"/>
      <c r="OTF29" s="56"/>
      <c r="OTG29" s="56"/>
      <c r="OTH29" s="56"/>
      <c r="OTI29" s="56"/>
      <c r="OTJ29" s="56"/>
      <c r="OTL29" s="55"/>
      <c r="OTM29" s="60"/>
      <c r="OTN29" s="60"/>
      <c r="OTO29" s="60"/>
      <c r="OTP29" s="60"/>
      <c r="OTQ29" s="61"/>
      <c r="OTR29" s="60"/>
      <c r="OTS29" s="60"/>
      <c r="OTT29" s="60"/>
      <c r="OTU29" s="61"/>
      <c r="OTV29" s="55"/>
      <c r="OTW29" s="56"/>
      <c r="OTX29" s="56"/>
      <c r="OTY29" s="56"/>
      <c r="OTZ29" s="56"/>
      <c r="OUA29" s="56"/>
      <c r="OUC29" s="55"/>
      <c r="OUD29" s="60"/>
      <c r="OUE29" s="60"/>
      <c r="OUF29" s="60"/>
      <c r="OUG29" s="60"/>
      <c r="OUH29" s="61"/>
      <c r="OUI29" s="60"/>
      <c r="OUJ29" s="60"/>
      <c r="OUK29" s="60"/>
      <c r="OUL29" s="61"/>
      <c r="OUM29" s="55"/>
      <c r="OUN29" s="56"/>
      <c r="OUO29" s="56"/>
      <c r="OUP29" s="56"/>
      <c r="OUQ29" s="56"/>
      <c r="OUR29" s="56"/>
      <c r="OUT29" s="55"/>
      <c r="OUU29" s="60"/>
      <c r="OUV29" s="60"/>
      <c r="OUW29" s="60"/>
      <c r="OUX29" s="60"/>
      <c r="OUY29" s="61"/>
      <c r="OUZ29" s="60"/>
      <c r="OVA29" s="60"/>
      <c r="OVB29" s="60"/>
      <c r="OVC29" s="61"/>
      <c r="OVD29" s="55"/>
      <c r="OVE29" s="56"/>
      <c r="OVF29" s="56"/>
      <c r="OVG29" s="56"/>
      <c r="OVH29" s="56"/>
      <c r="OVI29" s="56"/>
      <c r="OVK29" s="55"/>
      <c r="OVL29" s="60"/>
      <c r="OVM29" s="60"/>
      <c r="OVN29" s="60"/>
      <c r="OVO29" s="60"/>
      <c r="OVP29" s="61"/>
      <c r="OVQ29" s="60"/>
      <c r="OVR29" s="60"/>
      <c r="OVS29" s="60"/>
      <c r="OVT29" s="61"/>
      <c r="OVU29" s="55"/>
      <c r="OVV29" s="56"/>
      <c r="OVW29" s="56"/>
      <c r="OVX29" s="56"/>
      <c r="OVY29" s="56"/>
      <c r="OVZ29" s="56"/>
      <c r="OWB29" s="55"/>
      <c r="OWC29" s="60"/>
      <c r="OWD29" s="60"/>
      <c r="OWE29" s="60"/>
      <c r="OWF29" s="60"/>
      <c r="OWG29" s="61"/>
      <c r="OWH29" s="60"/>
      <c r="OWI29" s="60"/>
      <c r="OWJ29" s="60"/>
      <c r="OWK29" s="61"/>
      <c r="OWL29" s="55"/>
      <c r="OWM29" s="56"/>
      <c r="OWN29" s="56"/>
      <c r="OWO29" s="56"/>
      <c r="OWP29" s="56"/>
      <c r="OWQ29" s="56"/>
      <c r="OWS29" s="55"/>
      <c r="OWT29" s="60"/>
      <c r="OWU29" s="60"/>
      <c r="OWV29" s="60"/>
      <c r="OWW29" s="60"/>
      <c r="OWX29" s="61"/>
      <c r="OWY29" s="60"/>
      <c r="OWZ29" s="60"/>
      <c r="OXA29" s="60"/>
      <c r="OXB29" s="61"/>
      <c r="OXC29" s="55"/>
      <c r="OXD29" s="56"/>
      <c r="OXE29" s="56"/>
      <c r="OXF29" s="56"/>
      <c r="OXG29" s="56"/>
      <c r="OXH29" s="56"/>
      <c r="OXJ29" s="55"/>
      <c r="OXK29" s="60"/>
      <c r="OXL29" s="60"/>
      <c r="OXM29" s="60"/>
      <c r="OXN29" s="60"/>
      <c r="OXO29" s="61"/>
      <c r="OXP29" s="60"/>
      <c r="OXQ29" s="60"/>
      <c r="OXR29" s="60"/>
      <c r="OXS29" s="61"/>
      <c r="OXT29" s="55"/>
      <c r="OXU29" s="56"/>
      <c r="OXV29" s="56"/>
      <c r="OXW29" s="56"/>
      <c r="OXX29" s="56"/>
      <c r="OXY29" s="56"/>
      <c r="OYA29" s="55"/>
      <c r="OYB29" s="60"/>
      <c r="OYC29" s="60"/>
      <c r="OYD29" s="60"/>
      <c r="OYE29" s="60"/>
      <c r="OYF29" s="61"/>
      <c r="OYG29" s="60"/>
      <c r="OYH29" s="60"/>
      <c r="OYI29" s="60"/>
      <c r="OYJ29" s="61"/>
      <c r="OYK29" s="55"/>
      <c r="OYL29" s="56"/>
      <c r="OYM29" s="56"/>
      <c r="OYN29" s="56"/>
      <c r="OYO29" s="56"/>
      <c r="OYP29" s="56"/>
      <c r="OYR29" s="55"/>
      <c r="OYS29" s="60"/>
      <c r="OYT29" s="60"/>
      <c r="OYU29" s="60"/>
      <c r="OYV29" s="60"/>
      <c r="OYW29" s="61"/>
      <c r="OYX29" s="60"/>
      <c r="OYY29" s="60"/>
      <c r="OYZ29" s="60"/>
      <c r="OZA29" s="61"/>
      <c r="OZB29" s="55"/>
      <c r="OZC29" s="56"/>
      <c r="OZD29" s="56"/>
      <c r="OZE29" s="56"/>
      <c r="OZF29" s="56"/>
      <c r="OZG29" s="56"/>
      <c r="OZI29" s="55"/>
      <c r="OZJ29" s="60"/>
      <c r="OZK29" s="60"/>
      <c r="OZL29" s="60"/>
      <c r="OZM29" s="60"/>
      <c r="OZN29" s="61"/>
      <c r="OZO29" s="60"/>
      <c r="OZP29" s="60"/>
      <c r="OZQ29" s="60"/>
      <c r="OZR29" s="61"/>
      <c r="OZS29" s="55"/>
      <c r="OZT29" s="56"/>
      <c r="OZU29" s="56"/>
      <c r="OZV29" s="56"/>
      <c r="OZW29" s="56"/>
      <c r="OZX29" s="56"/>
      <c r="OZZ29" s="55"/>
      <c r="PAA29" s="60"/>
      <c r="PAB29" s="60"/>
      <c r="PAC29" s="60"/>
      <c r="PAD29" s="60"/>
      <c r="PAE29" s="61"/>
      <c r="PAF29" s="60"/>
      <c r="PAG29" s="60"/>
      <c r="PAH29" s="60"/>
      <c r="PAI29" s="61"/>
      <c r="PAJ29" s="55"/>
      <c r="PAK29" s="56"/>
      <c r="PAL29" s="56"/>
      <c r="PAM29" s="56"/>
      <c r="PAN29" s="56"/>
      <c r="PAO29" s="56"/>
      <c r="PAQ29" s="55"/>
      <c r="PAR29" s="60"/>
      <c r="PAS29" s="60"/>
      <c r="PAT29" s="60"/>
      <c r="PAU29" s="60"/>
      <c r="PAV29" s="61"/>
      <c r="PAW29" s="60"/>
      <c r="PAX29" s="60"/>
      <c r="PAY29" s="60"/>
      <c r="PAZ29" s="61"/>
      <c r="PBA29" s="55"/>
      <c r="PBB29" s="56"/>
      <c r="PBC29" s="56"/>
      <c r="PBD29" s="56"/>
      <c r="PBE29" s="56"/>
      <c r="PBF29" s="56"/>
      <c r="PBH29" s="55"/>
      <c r="PBI29" s="60"/>
      <c r="PBJ29" s="60"/>
      <c r="PBK29" s="60"/>
      <c r="PBL29" s="60"/>
      <c r="PBM29" s="61"/>
      <c r="PBN29" s="60"/>
      <c r="PBO29" s="60"/>
      <c r="PBP29" s="60"/>
      <c r="PBQ29" s="61"/>
      <c r="PBR29" s="55"/>
      <c r="PBS29" s="56"/>
      <c r="PBT29" s="56"/>
      <c r="PBU29" s="56"/>
      <c r="PBV29" s="56"/>
      <c r="PBW29" s="56"/>
      <c r="PBY29" s="55"/>
      <c r="PBZ29" s="60"/>
      <c r="PCA29" s="60"/>
      <c r="PCB29" s="60"/>
      <c r="PCC29" s="60"/>
      <c r="PCD29" s="61"/>
      <c r="PCE29" s="60"/>
      <c r="PCF29" s="60"/>
      <c r="PCG29" s="60"/>
      <c r="PCH29" s="61"/>
      <c r="PCI29" s="55"/>
      <c r="PCJ29" s="56"/>
      <c r="PCK29" s="56"/>
      <c r="PCL29" s="56"/>
      <c r="PCM29" s="56"/>
      <c r="PCN29" s="56"/>
      <c r="PCP29" s="55"/>
      <c r="PCQ29" s="60"/>
      <c r="PCR29" s="60"/>
      <c r="PCS29" s="60"/>
      <c r="PCT29" s="60"/>
      <c r="PCU29" s="61"/>
      <c r="PCV29" s="60"/>
      <c r="PCW29" s="60"/>
      <c r="PCX29" s="60"/>
      <c r="PCY29" s="61"/>
      <c r="PCZ29" s="55"/>
      <c r="PDA29" s="56"/>
      <c r="PDB29" s="56"/>
      <c r="PDC29" s="56"/>
      <c r="PDD29" s="56"/>
      <c r="PDE29" s="56"/>
      <c r="PDG29" s="55"/>
      <c r="PDH29" s="60"/>
      <c r="PDI29" s="60"/>
      <c r="PDJ29" s="60"/>
      <c r="PDK29" s="60"/>
      <c r="PDL29" s="61"/>
      <c r="PDM29" s="60"/>
      <c r="PDN29" s="60"/>
      <c r="PDO29" s="60"/>
      <c r="PDP29" s="61"/>
      <c r="PDQ29" s="55"/>
      <c r="PDR29" s="56"/>
      <c r="PDS29" s="56"/>
      <c r="PDT29" s="56"/>
      <c r="PDU29" s="56"/>
      <c r="PDV29" s="56"/>
      <c r="PDX29" s="55"/>
      <c r="PDY29" s="60"/>
      <c r="PDZ29" s="60"/>
      <c r="PEA29" s="60"/>
      <c r="PEB29" s="60"/>
      <c r="PEC29" s="61"/>
      <c r="PED29" s="60"/>
      <c r="PEE29" s="60"/>
      <c r="PEF29" s="60"/>
      <c r="PEG29" s="61"/>
      <c r="PEH29" s="55"/>
      <c r="PEI29" s="56"/>
      <c r="PEJ29" s="56"/>
      <c r="PEK29" s="56"/>
      <c r="PEL29" s="56"/>
      <c r="PEM29" s="56"/>
      <c r="PEO29" s="55"/>
      <c r="PEP29" s="60"/>
      <c r="PEQ29" s="60"/>
      <c r="PER29" s="60"/>
      <c r="PES29" s="60"/>
      <c r="PET29" s="61"/>
      <c r="PEU29" s="60"/>
      <c r="PEV29" s="60"/>
      <c r="PEW29" s="60"/>
      <c r="PEX29" s="61"/>
      <c r="PEY29" s="55"/>
      <c r="PEZ29" s="56"/>
      <c r="PFA29" s="56"/>
      <c r="PFB29" s="56"/>
      <c r="PFC29" s="56"/>
      <c r="PFD29" s="56"/>
      <c r="PFF29" s="55"/>
      <c r="PFG29" s="60"/>
      <c r="PFH29" s="60"/>
      <c r="PFI29" s="60"/>
      <c r="PFJ29" s="60"/>
      <c r="PFK29" s="61"/>
      <c r="PFL29" s="60"/>
      <c r="PFM29" s="60"/>
      <c r="PFN29" s="60"/>
      <c r="PFO29" s="61"/>
      <c r="PFP29" s="55"/>
      <c r="PFQ29" s="56"/>
      <c r="PFR29" s="56"/>
      <c r="PFS29" s="56"/>
      <c r="PFT29" s="56"/>
      <c r="PFU29" s="56"/>
      <c r="PFW29" s="55"/>
      <c r="PFX29" s="60"/>
      <c r="PFY29" s="60"/>
      <c r="PFZ29" s="60"/>
      <c r="PGA29" s="60"/>
      <c r="PGB29" s="61"/>
      <c r="PGC29" s="60"/>
      <c r="PGD29" s="60"/>
      <c r="PGE29" s="60"/>
      <c r="PGF29" s="61"/>
      <c r="PGG29" s="55"/>
      <c r="PGH29" s="56"/>
      <c r="PGI29" s="56"/>
      <c r="PGJ29" s="56"/>
      <c r="PGK29" s="56"/>
      <c r="PGL29" s="56"/>
      <c r="PGN29" s="55"/>
      <c r="PGO29" s="60"/>
      <c r="PGP29" s="60"/>
      <c r="PGQ29" s="60"/>
      <c r="PGR29" s="60"/>
      <c r="PGS29" s="61"/>
      <c r="PGT29" s="60"/>
      <c r="PGU29" s="60"/>
      <c r="PGV29" s="60"/>
      <c r="PGW29" s="61"/>
      <c r="PGX29" s="55"/>
      <c r="PGY29" s="56"/>
      <c r="PGZ29" s="56"/>
      <c r="PHA29" s="56"/>
      <c r="PHB29" s="56"/>
      <c r="PHC29" s="56"/>
      <c r="PHE29" s="55"/>
      <c r="PHF29" s="60"/>
      <c r="PHG29" s="60"/>
      <c r="PHH29" s="60"/>
      <c r="PHI29" s="60"/>
      <c r="PHJ29" s="61"/>
      <c r="PHK29" s="60"/>
      <c r="PHL29" s="60"/>
      <c r="PHM29" s="60"/>
      <c r="PHN29" s="61"/>
      <c r="PHO29" s="55"/>
      <c r="PHP29" s="56"/>
      <c r="PHQ29" s="56"/>
      <c r="PHR29" s="56"/>
      <c r="PHS29" s="56"/>
      <c r="PHT29" s="56"/>
      <c r="PHV29" s="55"/>
      <c r="PHW29" s="60"/>
      <c r="PHX29" s="60"/>
      <c r="PHY29" s="60"/>
      <c r="PHZ29" s="60"/>
      <c r="PIA29" s="61"/>
      <c r="PIB29" s="60"/>
      <c r="PIC29" s="60"/>
      <c r="PID29" s="60"/>
      <c r="PIE29" s="61"/>
      <c r="PIF29" s="55"/>
      <c r="PIG29" s="56"/>
      <c r="PIH29" s="56"/>
      <c r="PII29" s="56"/>
      <c r="PIJ29" s="56"/>
      <c r="PIK29" s="56"/>
      <c r="PIM29" s="55"/>
      <c r="PIN29" s="60"/>
      <c r="PIO29" s="60"/>
      <c r="PIP29" s="60"/>
      <c r="PIQ29" s="60"/>
      <c r="PIR29" s="61"/>
      <c r="PIS29" s="60"/>
      <c r="PIT29" s="60"/>
      <c r="PIU29" s="60"/>
      <c r="PIV29" s="61"/>
      <c r="PIW29" s="55"/>
      <c r="PIX29" s="56"/>
      <c r="PIY29" s="56"/>
      <c r="PIZ29" s="56"/>
      <c r="PJA29" s="56"/>
      <c r="PJB29" s="56"/>
      <c r="PJD29" s="55"/>
      <c r="PJE29" s="60"/>
      <c r="PJF29" s="60"/>
      <c r="PJG29" s="60"/>
      <c r="PJH29" s="60"/>
      <c r="PJI29" s="61"/>
      <c r="PJJ29" s="60"/>
      <c r="PJK29" s="60"/>
      <c r="PJL29" s="60"/>
      <c r="PJM29" s="61"/>
      <c r="PJN29" s="55"/>
      <c r="PJO29" s="56"/>
      <c r="PJP29" s="56"/>
      <c r="PJQ29" s="56"/>
      <c r="PJR29" s="56"/>
      <c r="PJS29" s="56"/>
      <c r="PJU29" s="55"/>
      <c r="PJV29" s="60"/>
      <c r="PJW29" s="60"/>
      <c r="PJX29" s="60"/>
      <c r="PJY29" s="60"/>
      <c r="PJZ29" s="61"/>
      <c r="PKA29" s="60"/>
      <c r="PKB29" s="60"/>
      <c r="PKC29" s="60"/>
      <c r="PKD29" s="61"/>
      <c r="PKE29" s="55"/>
      <c r="PKF29" s="56"/>
      <c r="PKG29" s="56"/>
      <c r="PKH29" s="56"/>
      <c r="PKI29" s="56"/>
      <c r="PKJ29" s="56"/>
      <c r="PKL29" s="55"/>
      <c r="PKM29" s="60"/>
      <c r="PKN29" s="60"/>
      <c r="PKO29" s="60"/>
      <c r="PKP29" s="60"/>
      <c r="PKQ29" s="61"/>
      <c r="PKR29" s="60"/>
      <c r="PKS29" s="60"/>
      <c r="PKT29" s="60"/>
      <c r="PKU29" s="61"/>
      <c r="PKV29" s="55"/>
      <c r="PKW29" s="56"/>
      <c r="PKX29" s="56"/>
      <c r="PKY29" s="56"/>
      <c r="PKZ29" s="56"/>
      <c r="PLA29" s="56"/>
      <c r="PLC29" s="55"/>
      <c r="PLD29" s="60"/>
      <c r="PLE29" s="60"/>
      <c r="PLF29" s="60"/>
      <c r="PLG29" s="60"/>
      <c r="PLH29" s="61"/>
      <c r="PLI29" s="60"/>
      <c r="PLJ29" s="60"/>
      <c r="PLK29" s="60"/>
      <c r="PLL29" s="61"/>
      <c r="PLM29" s="55"/>
      <c r="PLN29" s="56"/>
      <c r="PLO29" s="56"/>
      <c r="PLP29" s="56"/>
      <c r="PLQ29" s="56"/>
      <c r="PLR29" s="56"/>
      <c r="PLT29" s="55"/>
      <c r="PLU29" s="60"/>
      <c r="PLV29" s="60"/>
      <c r="PLW29" s="60"/>
      <c r="PLX29" s="60"/>
      <c r="PLY29" s="61"/>
      <c r="PLZ29" s="60"/>
      <c r="PMA29" s="60"/>
      <c r="PMB29" s="60"/>
      <c r="PMC29" s="61"/>
      <c r="PMD29" s="55"/>
      <c r="PME29" s="56"/>
      <c r="PMF29" s="56"/>
      <c r="PMG29" s="56"/>
      <c r="PMH29" s="56"/>
      <c r="PMI29" s="56"/>
      <c r="PMK29" s="55"/>
      <c r="PML29" s="60"/>
      <c r="PMM29" s="60"/>
      <c r="PMN29" s="60"/>
      <c r="PMO29" s="60"/>
      <c r="PMP29" s="61"/>
      <c r="PMQ29" s="60"/>
      <c r="PMR29" s="60"/>
      <c r="PMS29" s="60"/>
      <c r="PMT29" s="61"/>
      <c r="PMU29" s="55"/>
      <c r="PMV29" s="56"/>
      <c r="PMW29" s="56"/>
      <c r="PMX29" s="56"/>
      <c r="PMY29" s="56"/>
      <c r="PMZ29" s="56"/>
      <c r="PNB29" s="55"/>
      <c r="PNC29" s="60"/>
      <c r="PND29" s="60"/>
      <c r="PNE29" s="60"/>
      <c r="PNF29" s="60"/>
      <c r="PNG29" s="61"/>
      <c r="PNH29" s="60"/>
      <c r="PNI29" s="60"/>
      <c r="PNJ29" s="60"/>
      <c r="PNK29" s="61"/>
      <c r="PNL29" s="55"/>
      <c r="PNM29" s="56"/>
      <c r="PNN29" s="56"/>
      <c r="PNO29" s="56"/>
      <c r="PNP29" s="56"/>
      <c r="PNQ29" s="56"/>
      <c r="PNS29" s="55"/>
      <c r="PNT29" s="60"/>
      <c r="PNU29" s="60"/>
      <c r="PNV29" s="60"/>
      <c r="PNW29" s="60"/>
      <c r="PNX29" s="61"/>
      <c r="PNY29" s="60"/>
      <c r="PNZ29" s="60"/>
      <c r="POA29" s="60"/>
      <c r="POB29" s="61"/>
      <c r="POC29" s="55"/>
      <c r="POD29" s="56"/>
      <c r="POE29" s="56"/>
      <c r="POF29" s="56"/>
      <c r="POG29" s="56"/>
      <c r="POH29" s="56"/>
      <c r="POJ29" s="55"/>
      <c r="POK29" s="60"/>
      <c r="POL29" s="60"/>
      <c r="POM29" s="60"/>
      <c r="PON29" s="60"/>
      <c r="POO29" s="61"/>
      <c r="POP29" s="60"/>
      <c r="POQ29" s="60"/>
      <c r="POR29" s="60"/>
      <c r="POS29" s="61"/>
      <c r="POT29" s="55"/>
      <c r="POU29" s="56"/>
      <c r="POV29" s="56"/>
      <c r="POW29" s="56"/>
      <c r="POX29" s="56"/>
      <c r="POY29" s="56"/>
      <c r="PPA29" s="55"/>
      <c r="PPB29" s="60"/>
      <c r="PPC29" s="60"/>
      <c r="PPD29" s="60"/>
      <c r="PPE29" s="60"/>
      <c r="PPF29" s="61"/>
      <c r="PPG29" s="60"/>
      <c r="PPH29" s="60"/>
      <c r="PPI29" s="60"/>
      <c r="PPJ29" s="61"/>
      <c r="PPK29" s="55"/>
      <c r="PPL29" s="56"/>
      <c r="PPM29" s="56"/>
      <c r="PPN29" s="56"/>
      <c r="PPO29" s="56"/>
      <c r="PPP29" s="56"/>
      <c r="PPR29" s="55"/>
      <c r="PPS29" s="60"/>
      <c r="PPT29" s="60"/>
      <c r="PPU29" s="60"/>
      <c r="PPV29" s="60"/>
      <c r="PPW29" s="61"/>
      <c r="PPX29" s="60"/>
      <c r="PPY29" s="60"/>
      <c r="PPZ29" s="60"/>
      <c r="PQA29" s="61"/>
      <c r="PQB29" s="55"/>
      <c r="PQC29" s="56"/>
      <c r="PQD29" s="56"/>
      <c r="PQE29" s="56"/>
      <c r="PQF29" s="56"/>
      <c r="PQG29" s="56"/>
      <c r="PQI29" s="55"/>
      <c r="PQJ29" s="60"/>
      <c r="PQK29" s="60"/>
      <c r="PQL29" s="60"/>
      <c r="PQM29" s="60"/>
      <c r="PQN29" s="61"/>
      <c r="PQO29" s="60"/>
      <c r="PQP29" s="60"/>
      <c r="PQQ29" s="60"/>
      <c r="PQR29" s="61"/>
      <c r="PQS29" s="55"/>
      <c r="PQT29" s="56"/>
      <c r="PQU29" s="56"/>
      <c r="PQV29" s="56"/>
      <c r="PQW29" s="56"/>
      <c r="PQX29" s="56"/>
      <c r="PQZ29" s="55"/>
      <c r="PRA29" s="60"/>
      <c r="PRB29" s="60"/>
      <c r="PRC29" s="60"/>
      <c r="PRD29" s="60"/>
      <c r="PRE29" s="61"/>
      <c r="PRF29" s="60"/>
      <c r="PRG29" s="60"/>
      <c r="PRH29" s="60"/>
      <c r="PRI29" s="61"/>
      <c r="PRJ29" s="55"/>
      <c r="PRK29" s="56"/>
      <c r="PRL29" s="56"/>
      <c r="PRM29" s="56"/>
      <c r="PRN29" s="56"/>
      <c r="PRO29" s="56"/>
      <c r="PRQ29" s="55"/>
      <c r="PRR29" s="60"/>
      <c r="PRS29" s="60"/>
      <c r="PRT29" s="60"/>
      <c r="PRU29" s="60"/>
      <c r="PRV29" s="61"/>
      <c r="PRW29" s="60"/>
      <c r="PRX29" s="60"/>
      <c r="PRY29" s="60"/>
      <c r="PRZ29" s="61"/>
      <c r="PSA29" s="55"/>
      <c r="PSB29" s="56"/>
      <c r="PSC29" s="56"/>
      <c r="PSD29" s="56"/>
      <c r="PSE29" s="56"/>
      <c r="PSF29" s="56"/>
      <c r="PSH29" s="55"/>
      <c r="PSI29" s="60"/>
      <c r="PSJ29" s="60"/>
      <c r="PSK29" s="60"/>
      <c r="PSL29" s="60"/>
      <c r="PSM29" s="61"/>
      <c r="PSN29" s="60"/>
      <c r="PSO29" s="60"/>
      <c r="PSP29" s="60"/>
      <c r="PSQ29" s="61"/>
      <c r="PSR29" s="55"/>
      <c r="PSS29" s="56"/>
      <c r="PST29" s="56"/>
      <c r="PSU29" s="56"/>
      <c r="PSV29" s="56"/>
      <c r="PSW29" s="56"/>
      <c r="PSY29" s="55"/>
      <c r="PSZ29" s="60"/>
      <c r="PTA29" s="60"/>
      <c r="PTB29" s="60"/>
      <c r="PTC29" s="60"/>
      <c r="PTD29" s="61"/>
      <c r="PTE29" s="60"/>
      <c r="PTF29" s="60"/>
      <c r="PTG29" s="60"/>
      <c r="PTH29" s="61"/>
      <c r="PTI29" s="55"/>
      <c r="PTJ29" s="56"/>
      <c r="PTK29" s="56"/>
      <c r="PTL29" s="56"/>
      <c r="PTM29" s="56"/>
      <c r="PTN29" s="56"/>
      <c r="PTP29" s="55"/>
      <c r="PTQ29" s="60"/>
      <c r="PTR29" s="60"/>
      <c r="PTS29" s="60"/>
      <c r="PTT29" s="60"/>
      <c r="PTU29" s="61"/>
      <c r="PTV29" s="60"/>
      <c r="PTW29" s="60"/>
      <c r="PTX29" s="60"/>
      <c r="PTY29" s="61"/>
      <c r="PTZ29" s="55"/>
      <c r="PUA29" s="56"/>
      <c r="PUB29" s="56"/>
      <c r="PUC29" s="56"/>
      <c r="PUD29" s="56"/>
      <c r="PUE29" s="56"/>
      <c r="PUG29" s="55"/>
      <c r="PUH29" s="60"/>
      <c r="PUI29" s="60"/>
      <c r="PUJ29" s="60"/>
      <c r="PUK29" s="60"/>
      <c r="PUL29" s="61"/>
      <c r="PUM29" s="60"/>
      <c r="PUN29" s="60"/>
      <c r="PUO29" s="60"/>
      <c r="PUP29" s="61"/>
      <c r="PUQ29" s="55"/>
      <c r="PUR29" s="56"/>
      <c r="PUS29" s="56"/>
      <c r="PUT29" s="56"/>
      <c r="PUU29" s="56"/>
      <c r="PUV29" s="56"/>
      <c r="PUX29" s="55"/>
      <c r="PUY29" s="60"/>
      <c r="PUZ29" s="60"/>
      <c r="PVA29" s="60"/>
      <c r="PVB29" s="60"/>
      <c r="PVC29" s="61"/>
      <c r="PVD29" s="60"/>
      <c r="PVE29" s="60"/>
      <c r="PVF29" s="60"/>
      <c r="PVG29" s="61"/>
      <c r="PVH29" s="55"/>
      <c r="PVI29" s="56"/>
      <c r="PVJ29" s="56"/>
      <c r="PVK29" s="56"/>
      <c r="PVL29" s="56"/>
      <c r="PVM29" s="56"/>
      <c r="PVO29" s="55"/>
      <c r="PVP29" s="60"/>
      <c r="PVQ29" s="60"/>
      <c r="PVR29" s="60"/>
      <c r="PVS29" s="60"/>
      <c r="PVT29" s="61"/>
      <c r="PVU29" s="60"/>
      <c r="PVV29" s="60"/>
      <c r="PVW29" s="60"/>
      <c r="PVX29" s="61"/>
      <c r="PVY29" s="55"/>
      <c r="PVZ29" s="56"/>
      <c r="PWA29" s="56"/>
      <c r="PWB29" s="56"/>
      <c r="PWC29" s="56"/>
      <c r="PWD29" s="56"/>
      <c r="PWF29" s="55"/>
      <c r="PWG29" s="60"/>
      <c r="PWH29" s="60"/>
      <c r="PWI29" s="60"/>
      <c r="PWJ29" s="60"/>
      <c r="PWK29" s="61"/>
      <c r="PWL29" s="60"/>
      <c r="PWM29" s="60"/>
      <c r="PWN29" s="60"/>
      <c r="PWO29" s="61"/>
      <c r="PWP29" s="55"/>
      <c r="PWQ29" s="56"/>
      <c r="PWR29" s="56"/>
      <c r="PWS29" s="56"/>
      <c r="PWT29" s="56"/>
      <c r="PWU29" s="56"/>
      <c r="PWW29" s="55"/>
      <c r="PWX29" s="60"/>
      <c r="PWY29" s="60"/>
      <c r="PWZ29" s="60"/>
      <c r="PXA29" s="60"/>
      <c r="PXB29" s="61"/>
      <c r="PXC29" s="60"/>
      <c r="PXD29" s="60"/>
      <c r="PXE29" s="60"/>
      <c r="PXF29" s="61"/>
      <c r="PXG29" s="55"/>
      <c r="PXH29" s="56"/>
      <c r="PXI29" s="56"/>
      <c r="PXJ29" s="56"/>
      <c r="PXK29" s="56"/>
      <c r="PXL29" s="56"/>
      <c r="PXN29" s="55"/>
      <c r="PXO29" s="60"/>
      <c r="PXP29" s="60"/>
      <c r="PXQ29" s="60"/>
      <c r="PXR29" s="60"/>
      <c r="PXS29" s="61"/>
      <c r="PXT29" s="60"/>
      <c r="PXU29" s="60"/>
      <c r="PXV29" s="60"/>
      <c r="PXW29" s="61"/>
      <c r="PXX29" s="55"/>
      <c r="PXY29" s="56"/>
      <c r="PXZ29" s="56"/>
      <c r="PYA29" s="56"/>
      <c r="PYB29" s="56"/>
      <c r="PYC29" s="56"/>
      <c r="PYE29" s="55"/>
      <c r="PYF29" s="60"/>
      <c r="PYG29" s="60"/>
      <c r="PYH29" s="60"/>
      <c r="PYI29" s="60"/>
      <c r="PYJ29" s="61"/>
      <c r="PYK29" s="60"/>
      <c r="PYL29" s="60"/>
      <c r="PYM29" s="60"/>
      <c r="PYN29" s="61"/>
      <c r="PYO29" s="55"/>
      <c r="PYP29" s="56"/>
      <c r="PYQ29" s="56"/>
      <c r="PYR29" s="56"/>
      <c r="PYS29" s="56"/>
      <c r="PYT29" s="56"/>
      <c r="PYV29" s="55"/>
      <c r="PYW29" s="60"/>
      <c r="PYX29" s="60"/>
      <c r="PYY29" s="60"/>
      <c r="PYZ29" s="60"/>
      <c r="PZA29" s="61"/>
      <c r="PZB29" s="60"/>
      <c r="PZC29" s="60"/>
      <c r="PZD29" s="60"/>
      <c r="PZE29" s="61"/>
      <c r="PZF29" s="55"/>
      <c r="PZG29" s="56"/>
      <c r="PZH29" s="56"/>
      <c r="PZI29" s="56"/>
      <c r="PZJ29" s="56"/>
      <c r="PZK29" s="56"/>
      <c r="PZM29" s="55"/>
      <c r="PZN29" s="60"/>
      <c r="PZO29" s="60"/>
      <c r="PZP29" s="60"/>
      <c r="PZQ29" s="60"/>
      <c r="PZR29" s="61"/>
      <c r="PZS29" s="60"/>
      <c r="PZT29" s="60"/>
      <c r="PZU29" s="60"/>
      <c r="PZV29" s="61"/>
      <c r="PZW29" s="55"/>
      <c r="PZX29" s="56"/>
      <c r="PZY29" s="56"/>
      <c r="PZZ29" s="56"/>
      <c r="QAA29" s="56"/>
      <c r="QAB29" s="56"/>
      <c r="QAD29" s="55"/>
      <c r="QAE29" s="60"/>
      <c r="QAF29" s="60"/>
      <c r="QAG29" s="60"/>
      <c r="QAH29" s="60"/>
      <c r="QAI29" s="61"/>
      <c r="QAJ29" s="60"/>
      <c r="QAK29" s="60"/>
      <c r="QAL29" s="60"/>
      <c r="QAM29" s="61"/>
      <c r="QAN29" s="55"/>
      <c r="QAO29" s="56"/>
      <c r="QAP29" s="56"/>
      <c r="QAQ29" s="56"/>
      <c r="QAR29" s="56"/>
      <c r="QAS29" s="56"/>
      <c r="QAU29" s="55"/>
      <c r="QAV29" s="60"/>
      <c r="QAW29" s="60"/>
      <c r="QAX29" s="60"/>
      <c r="QAY29" s="60"/>
      <c r="QAZ29" s="61"/>
      <c r="QBA29" s="60"/>
      <c r="QBB29" s="60"/>
      <c r="QBC29" s="60"/>
      <c r="QBD29" s="61"/>
      <c r="QBE29" s="55"/>
      <c r="QBF29" s="56"/>
      <c r="QBG29" s="56"/>
      <c r="QBH29" s="56"/>
      <c r="QBI29" s="56"/>
      <c r="QBJ29" s="56"/>
      <c r="QBL29" s="55"/>
      <c r="QBM29" s="60"/>
      <c r="QBN29" s="60"/>
      <c r="QBO29" s="60"/>
      <c r="QBP29" s="60"/>
      <c r="QBQ29" s="61"/>
      <c r="QBR29" s="60"/>
      <c r="QBS29" s="60"/>
      <c r="QBT29" s="60"/>
      <c r="QBU29" s="61"/>
      <c r="QBV29" s="55"/>
      <c r="QBW29" s="56"/>
      <c r="QBX29" s="56"/>
      <c r="QBY29" s="56"/>
      <c r="QBZ29" s="56"/>
      <c r="QCA29" s="56"/>
      <c r="QCC29" s="55"/>
      <c r="QCD29" s="60"/>
      <c r="QCE29" s="60"/>
      <c r="QCF29" s="60"/>
      <c r="QCG29" s="60"/>
      <c r="QCH29" s="61"/>
      <c r="QCI29" s="60"/>
      <c r="QCJ29" s="60"/>
      <c r="QCK29" s="60"/>
      <c r="QCL29" s="61"/>
      <c r="QCM29" s="55"/>
      <c r="QCN29" s="56"/>
      <c r="QCO29" s="56"/>
      <c r="QCP29" s="56"/>
      <c r="QCQ29" s="56"/>
      <c r="QCR29" s="56"/>
      <c r="QCT29" s="55"/>
      <c r="QCU29" s="60"/>
      <c r="QCV29" s="60"/>
      <c r="QCW29" s="60"/>
      <c r="QCX29" s="60"/>
      <c r="QCY29" s="61"/>
      <c r="QCZ29" s="60"/>
      <c r="QDA29" s="60"/>
      <c r="QDB29" s="60"/>
      <c r="QDC29" s="61"/>
      <c r="QDD29" s="55"/>
      <c r="QDE29" s="56"/>
      <c r="QDF29" s="56"/>
      <c r="QDG29" s="56"/>
      <c r="QDH29" s="56"/>
      <c r="QDI29" s="56"/>
      <c r="QDK29" s="55"/>
      <c r="QDL29" s="60"/>
      <c r="QDM29" s="60"/>
      <c r="QDN29" s="60"/>
      <c r="QDO29" s="60"/>
      <c r="QDP29" s="61"/>
      <c r="QDQ29" s="60"/>
      <c r="QDR29" s="60"/>
      <c r="QDS29" s="60"/>
      <c r="QDT29" s="61"/>
      <c r="QDU29" s="55"/>
      <c r="QDV29" s="56"/>
      <c r="QDW29" s="56"/>
      <c r="QDX29" s="56"/>
      <c r="QDY29" s="56"/>
      <c r="QDZ29" s="56"/>
      <c r="QEB29" s="55"/>
      <c r="QEC29" s="60"/>
      <c r="QED29" s="60"/>
      <c r="QEE29" s="60"/>
      <c r="QEF29" s="60"/>
      <c r="QEG29" s="61"/>
      <c r="QEH29" s="60"/>
      <c r="QEI29" s="60"/>
      <c r="QEJ29" s="60"/>
      <c r="QEK29" s="61"/>
      <c r="QEL29" s="55"/>
      <c r="QEM29" s="56"/>
      <c r="QEN29" s="56"/>
      <c r="QEO29" s="56"/>
      <c r="QEP29" s="56"/>
      <c r="QEQ29" s="56"/>
      <c r="QES29" s="55"/>
      <c r="QET29" s="60"/>
      <c r="QEU29" s="60"/>
      <c r="QEV29" s="60"/>
      <c r="QEW29" s="60"/>
      <c r="QEX29" s="61"/>
      <c r="QEY29" s="60"/>
      <c r="QEZ29" s="60"/>
      <c r="QFA29" s="60"/>
      <c r="QFB29" s="61"/>
      <c r="QFC29" s="55"/>
      <c r="QFD29" s="56"/>
      <c r="QFE29" s="56"/>
      <c r="QFF29" s="56"/>
      <c r="QFG29" s="56"/>
      <c r="QFH29" s="56"/>
      <c r="QFJ29" s="55"/>
      <c r="QFK29" s="60"/>
      <c r="QFL29" s="60"/>
      <c r="QFM29" s="60"/>
      <c r="QFN29" s="60"/>
      <c r="QFO29" s="61"/>
      <c r="QFP29" s="60"/>
      <c r="QFQ29" s="60"/>
      <c r="QFR29" s="60"/>
      <c r="QFS29" s="61"/>
      <c r="QFT29" s="55"/>
      <c r="QFU29" s="56"/>
      <c r="QFV29" s="56"/>
      <c r="QFW29" s="56"/>
      <c r="QFX29" s="56"/>
      <c r="QFY29" s="56"/>
      <c r="QGA29" s="55"/>
      <c r="QGB29" s="60"/>
      <c r="QGC29" s="60"/>
      <c r="QGD29" s="60"/>
      <c r="QGE29" s="60"/>
      <c r="QGF29" s="61"/>
      <c r="QGG29" s="60"/>
      <c r="QGH29" s="60"/>
      <c r="QGI29" s="60"/>
      <c r="QGJ29" s="61"/>
      <c r="QGK29" s="55"/>
      <c r="QGL29" s="56"/>
      <c r="QGM29" s="56"/>
      <c r="QGN29" s="56"/>
      <c r="QGO29" s="56"/>
      <c r="QGP29" s="56"/>
      <c r="QGR29" s="55"/>
      <c r="QGS29" s="60"/>
      <c r="QGT29" s="60"/>
      <c r="QGU29" s="60"/>
      <c r="QGV29" s="60"/>
      <c r="QGW29" s="61"/>
      <c r="QGX29" s="60"/>
      <c r="QGY29" s="60"/>
      <c r="QGZ29" s="60"/>
      <c r="QHA29" s="61"/>
      <c r="QHB29" s="55"/>
      <c r="QHC29" s="56"/>
      <c r="QHD29" s="56"/>
      <c r="QHE29" s="56"/>
      <c r="QHF29" s="56"/>
      <c r="QHG29" s="56"/>
      <c r="QHI29" s="55"/>
      <c r="QHJ29" s="60"/>
      <c r="QHK29" s="60"/>
      <c r="QHL29" s="60"/>
      <c r="QHM29" s="60"/>
      <c r="QHN29" s="61"/>
      <c r="QHO29" s="60"/>
      <c r="QHP29" s="60"/>
      <c r="QHQ29" s="60"/>
      <c r="QHR29" s="61"/>
      <c r="QHS29" s="55"/>
      <c r="QHT29" s="56"/>
      <c r="QHU29" s="56"/>
      <c r="QHV29" s="56"/>
      <c r="QHW29" s="56"/>
      <c r="QHX29" s="56"/>
      <c r="QHZ29" s="55"/>
      <c r="QIA29" s="60"/>
      <c r="QIB29" s="60"/>
      <c r="QIC29" s="60"/>
      <c r="QID29" s="60"/>
      <c r="QIE29" s="61"/>
      <c r="QIF29" s="60"/>
      <c r="QIG29" s="60"/>
      <c r="QIH29" s="60"/>
      <c r="QII29" s="61"/>
      <c r="QIJ29" s="55"/>
      <c r="QIK29" s="56"/>
      <c r="QIL29" s="56"/>
      <c r="QIM29" s="56"/>
      <c r="QIN29" s="56"/>
      <c r="QIO29" s="56"/>
      <c r="QIQ29" s="55"/>
      <c r="QIR29" s="60"/>
      <c r="QIS29" s="60"/>
      <c r="QIT29" s="60"/>
      <c r="QIU29" s="60"/>
      <c r="QIV29" s="61"/>
      <c r="QIW29" s="60"/>
      <c r="QIX29" s="60"/>
      <c r="QIY29" s="60"/>
      <c r="QIZ29" s="61"/>
      <c r="QJA29" s="55"/>
      <c r="QJB29" s="56"/>
      <c r="QJC29" s="56"/>
      <c r="QJD29" s="56"/>
      <c r="QJE29" s="56"/>
      <c r="QJF29" s="56"/>
      <c r="QJH29" s="55"/>
      <c r="QJI29" s="60"/>
      <c r="QJJ29" s="60"/>
      <c r="QJK29" s="60"/>
      <c r="QJL29" s="60"/>
      <c r="QJM29" s="61"/>
      <c r="QJN29" s="60"/>
      <c r="QJO29" s="60"/>
      <c r="QJP29" s="60"/>
      <c r="QJQ29" s="61"/>
      <c r="QJR29" s="55"/>
      <c r="QJS29" s="56"/>
      <c r="QJT29" s="56"/>
      <c r="QJU29" s="56"/>
      <c r="QJV29" s="56"/>
      <c r="QJW29" s="56"/>
      <c r="QJY29" s="55"/>
      <c r="QJZ29" s="60"/>
      <c r="QKA29" s="60"/>
      <c r="QKB29" s="60"/>
      <c r="QKC29" s="60"/>
      <c r="QKD29" s="61"/>
      <c r="QKE29" s="60"/>
      <c r="QKF29" s="60"/>
      <c r="QKG29" s="60"/>
      <c r="QKH29" s="61"/>
      <c r="QKI29" s="55"/>
      <c r="QKJ29" s="56"/>
      <c r="QKK29" s="56"/>
      <c r="QKL29" s="56"/>
      <c r="QKM29" s="56"/>
      <c r="QKN29" s="56"/>
      <c r="QKP29" s="55"/>
      <c r="QKQ29" s="60"/>
      <c r="QKR29" s="60"/>
      <c r="QKS29" s="60"/>
      <c r="QKT29" s="60"/>
      <c r="QKU29" s="61"/>
      <c r="QKV29" s="60"/>
      <c r="QKW29" s="60"/>
      <c r="QKX29" s="60"/>
      <c r="QKY29" s="61"/>
      <c r="QKZ29" s="55"/>
      <c r="QLA29" s="56"/>
      <c r="QLB29" s="56"/>
      <c r="QLC29" s="56"/>
      <c r="QLD29" s="56"/>
      <c r="QLE29" s="56"/>
      <c r="QLG29" s="55"/>
      <c r="QLH29" s="60"/>
      <c r="QLI29" s="60"/>
      <c r="QLJ29" s="60"/>
      <c r="QLK29" s="60"/>
      <c r="QLL29" s="61"/>
      <c r="QLM29" s="60"/>
      <c r="QLN29" s="60"/>
      <c r="QLO29" s="60"/>
      <c r="QLP29" s="61"/>
      <c r="QLQ29" s="55"/>
      <c r="QLR29" s="56"/>
      <c r="QLS29" s="56"/>
      <c r="QLT29" s="56"/>
      <c r="QLU29" s="56"/>
      <c r="QLV29" s="56"/>
      <c r="QLX29" s="55"/>
      <c r="QLY29" s="60"/>
      <c r="QLZ29" s="60"/>
      <c r="QMA29" s="60"/>
      <c r="QMB29" s="60"/>
      <c r="QMC29" s="61"/>
      <c r="QMD29" s="60"/>
      <c r="QME29" s="60"/>
      <c r="QMF29" s="60"/>
      <c r="QMG29" s="61"/>
      <c r="QMH29" s="55"/>
      <c r="QMI29" s="56"/>
      <c r="QMJ29" s="56"/>
      <c r="QMK29" s="56"/>
      <c r="QML29" s="56"/>
      <c r="QMM29" s="56"/>
      <c r="QMO29" s="55"/>
      <c r="QMP29" s="60"/>
      <c r="QMQ29" s="60"/>
      <c r="QMR29" s="60"/>
      <c r="QMS29" s="60"/>
      <c r="QMT29" s="61"/>
      <c r="QMU29" s="60"/>
      <c r="QMV29" s="60"/>
      <c r="QMW29" s="60"/>
      <c r="QMX29" s="61"/>
      <c r="QMY29" s="55"/>
      <c r="QMZ29" s="56"/>
      <c r="QNA29" s="56"/>
      <c r="QNB29" s="56"/>
      <c r="QNC29" s="56"/>
      <c r="QND29" s="56"/>
      <c r="QNF29" s="55"/>
      <c r="QNG29" s="60"/>
      <c r="QNH29" s="60"/>
      <c r="QNI29" s="60"/>
      <c r="QNJ29" s="60"/>
      <c r="QNK29" s="61"/>
      <c r="QNL29" s="60"/>
      <c r="QNM29" s="60"/>
      <c r="QNN29" s="60"/>
      <c r="QNO29" s="61"/>
      <c r="QNP29" s="55"/>
      <c r="QNQ29" s="56"/>
      <c r="QNR29" s="56"/>
      <c r="QNS29" s="56"/>
      <c r="QNT29" s="56"/>
      <c r="QNU29" s="56"/>
      <c r="QNW29" s="55"/>
      <c r="QNX29" s="60"/>
      <c r="QNY29" s="60"/>
      <c r="QNZ29" s="60"/>
      <c r="QOA29" s="60"/>
      <c r="QOB29" s="61"/>
      <c r="QOC29" s="60"/>
      <c r="QOD29" s="60"/>
      <c r="QOE29" s="60"/>
      <c r="QOF29" s="61"/>
      <c r="QOG29" s="55"/>
      <c r="QOH29" s="56"/>
      <c r="QOI29" s="56"/>
      <c r="QOJ29" s="56"/>
      <c r="QOK29" s="56"/>
      <c r="QOL29" s="56"/>
      <c r="QON29" s="55"/>
      <c r="QOO29" s="60"/>
      <c r="QOP29" s="60"/>
      <c r="QOQ29" s="60"/>
      <c r="QOR29" s="60"/>
      <c r="QOS29" s="61"/>
      <c r="QOT29" s="60"/>
      <c r="QOU29" s="60"/>
      <c r="QOV29" s="60"/>
      <c r="QOW29" s="61"/>
      <c r="QOX29" s="55"/>
      <c r="QOY29" s="56"/>
      <c r="QOZ29" s="56"/>
      <c r="QPA29" s="56"/>
      <c r="QPB29" s="56"/>
      <c r="QPC29" s="56"/>
      <c r="QPE29" s="55"/>
      <c r="QPF29" s="60"/>
      <c r="QPG29" s="60"/>
      <c r="QPH29" s="60"/>
      <c r="QPI29" s="60"/>
      <c r="QPJ29" s="61"/>
      <c r="QPK29" s="60"/>
      <c r="QPL29" s="60"/>
      <c r="QPM29" s="60"/>
      <c r="QPN29" s="61"/>
      <c r="QPO29" s="55"/>
      <c r="QPP29" s="56"/>
      <c r="QPQ29" s="56"/>
      <c r="QPR29" s="56"/>
      <c r="QPS29" s="56"/>
      <c r="QPT29" s="56"/>
      <c r="QPV29" s="55"/>
      <c r="QPW29" s="60"/>
      <c r="QPX29" s="60"/>
      <c r="QPY29" s="60"/>
      <c r="QPZ29" s="60"/>
      <c r="QQA29" s="61"/>
      <c r="QQB29" s="60"/>
      <c r="QQC29" s="60"/>
      <c r="QQD29" s="60"/>
      <c r="QQE29" s="61"/>
      <c r="QQF29" s="55"/>
      <c r="QQG29" s="56"/>
      <c r="QQH29" s="56"/>
      <c r="QQI29" s="56"/>
      <c r="QQJ29" s="56"/>
      <c r="QQK29" s="56"/>
      <c r="QQM29" s="55"/>
      <c r="QQN29" s="60"/>
      <c r="QQO29" s="60"/>
      <c r="QQP29" s="60"/>
      <c r="QQQ29" s="60"/>
      <c r="QQR29" s="61"/>
      <c r="QQS29" s="60"/>
      <c r="QQT29" s="60"/>
      <c r="QQU29" s="60"/>
      <c r="QQV29" s="61"/>
      <c r="QQW29" s="55"/>
      <c r="QQX29" s="56"/>
      <c r="QQY29" s="56"/>
      <c r="QQZ29" s="56"/>
      <c r="QRA29" s="56"/>
      <c r="QRB29" s="56"/>
      <c r="QRD29" s="55"/>
      <c r="QRE29" s="60"/>
      <c r="QRF29" s="60"/>
      <c r="QRG29" s="60"/>
      <c r="QRH29" s="60"/>
      <c r="QRI29" s="61"/>
      <c r="QRJ29" s="60"/>
      <c r="QRK29" s="60"/>
      <c r="QRL29" s="60"/>
      <c r="QRM29" s="61"/>
      <c r="QRN29" s="55"/>
      <c r="QRO29" s="56"/>
      <c r="QRP29" s="56"/>
      <c r="QRQ29" s="56"/>
      <c r="QRR29" s="56"/>
      <c r="QRS29" s="56"/>
      <c r="QRU29" s="55"/>
      <c r="QRV29" s="60"/>
      <c r="QRW29" s="60"/>
      <c r="QRX29" s="60"/>
      <c r="QRY29" s="60"/>
      <c r="QRZ29" s="61"/>
      <c r="QSA29" s="60"/>
      <c r="QSB29" s="60"/>
      <c r="QSC29" s="60"/>
      <c r="QSD29" s="61"/>
      <c r="QSE29" s="55"/>
      <c r="QSF29" s="56"/>
      <c r="QSG29" s="56"/>
      <c r="QSH29" s="56"/>
      <c r="QSI29" s="56"/>
      <c r="QSJ29" s="56"/>
      <c r="QSL29" s="55"/>
      <c r="QSM29" s="60"/>
      <c r="QSN29" s="60"/>
      <c r="QSO29" s="60"/>
      <c r="QSP29" s="60"/>
      <c r="QSQ29" s="61"/>
      <c r="QSR29" s="60"/>
      <c r="QSS29" s="60"/>
      <c r="QST29" s="60"/>
      <c r="QSU29" s="61"/>
      <c r="QSV29" s="55"/>
      <c r="QSW29" s="56"/>
      <c r="QSX29" s="56"/>
      <c r="QSY29" s="56"/>
      <c r="QSZ29" s="56"/>
      <c r="QTA29" s="56"/>
      <c r="QTC29" s="55"/>
      <c r="QTD29" s="60"/>
      <c r="QTE29" s="60"/>
      <c r="QTF29" s="60"/>
      <c r="QTG29" s="60"/>
      <c r="QTH29" s="61"/>
      <c r="QTI29" s="60"/>
      <c r="QTJ29" s="60"/>
      <c r="QTK29" s="60"/>
      <c r="QTL29" s="61"/>
      <c r="QTM29" s="55"/>
      <c r="QTN29" s="56"/>
      <c r="QTO29" s="56"/>
      <c r="QTP29" s="56"/>
      <c r="QTQ29" s="56"/>
      <c r="QTR29" s="56"/>
      <c r="QTT29" s="55"/>
      <c r="QTU29" s="60"/>
      <c r="QTV29" s="60"/>
      <c r="QTW29" s="60"/>
      <c r="QTX29" s="60"/>
      <c r="QTY29" s="61"/>
      <c r="QTZ29" s="60"/>
      <c r="QUA29" s="60"/>
      <c r="QUB29" s="60"/>
      <c r="QUC29" s="61"/>
      <c r="QUD29" s="55"/>
      <c r="QUE29" s="56"/>
      <c r="QUF29" s="56"/>
      <c r="QUG29" s="56"/>
      <c r="QUH29" s="56"/>
      <c r="QUI29" s="56"/>
      <c r="QUK29" s="55"/>
      <c r="QUL29" s="60"/>
      <c r="QUM29" s="60"/>
      <c r="QUN29" s="60"/>
      <c r="QUO29" s="60"/>
      <c r="QUP29" s="61"/>
      <c r="QUQ29" s="60"/>
      <c r="QUR29" s="60"/>
      <c r="QUS29" s="60"/>
      <c r="QUT29" s="61"/>
      <c r="QUU29" s="55"/>
      <c r="QUV29" s="56"/>
      <c r="QUW29" s="56"/>
      <c r="QUX29" s="56"/>
      <c r="QUY29" s="56"/>
      <c r="QUZ29" s="56"/>
      <c r="QVB29" s="55"/>
      <c r="QVC29" s="60"/>
      <c r="QVD29" s="60"/>
      <c r="QVE29" s="60"/>
      <c r="QVF29" s="60"/>
      <c r="QVG29" s="61"/>
      <c r="QVH29" s="60"/>
      <c r="QVI29" s="60"/>
      <c r="QVJ29" s="60"/>
      <c r="QVK29" s="61"/>
      <c r="QVL29" s="55"/>
      <c r="QVM29" s="56"/>
      <c r="QVN29" s="56"/>
      <c r="QVO29" s="56"/>
      <c r="QVP29" s="56"/>
      <c r="QVQ29" s="56"/>
      <c r="QVS29" s="55"/>
      <c r="QVT29" s="60"/>
      <c r="QVU29" s="60"/>
      <c r="QVV29" s="60"/>
      <c r="QVW29" s="60"/>
      <c r="QVX29" s="61"/>
      <c r="QVY29" s="60"/>
      <c r="QVZ29" s="60"/>
      <c r="QWA29" s="60"/>
      <c r="QWB29" s="61"/>
      <c r="QWC29" s="55"/>
      <c r="QWD29" s="56"/>
      <c r="QWE29" s="56"/>
      <c r="QWF29" s="56"/>
      <c r="QWG29" s="56"/>
      <c r="QWH29" s="56"/>
      <c r="QWJ29" s="55"/>
      <c r="QWK29" s="60"/>
      <c r="QWL29" s="60"/>
      <c r="QWM29" s="60"/>
      <c r="QWN29" s="60"/>
      <c r="QWO29" s="61"/>
      <c r="QWP29" s="60"/>
      <c r="QWQ29" s="60"/>
      <c r="QWR29" s="60"/>
      <c r="QWS29" s="61"/>
      <c r="QWT29" s="55"/>
      <c r="QWU29" s="56"/>
      <c r="QWV29" s="56"/>
      <c r="QWW29" s="56"/>
      <c r="QWX29" s="56"/>
      <c r="QWY29" s="56"/>
      <c r="QXA29" s="55"/>
      <c r="QXB29" s="60"/>
      <c r="QXC29" s="60"/>
      <c r="QXD29" s="60"/>
      <c r="QXE29" s="60"/>
      <c r="QXF29" s="61"/>
      <c r="QXG29" s="60"/>
      <c r="QXH29" s="60"/>
      <c r="QXI29" s="60"/>
      <c r="QXJ29" s="61"/>
      <c r="QXK29" s="55"/>
      <c r="QXL29" s="56"/>
      <c r="QXM29" s="56"/>
      <c r="QXN29" s="56"/>
      <c r="QXO29" s="56"/>
      <c r="QXP29" s="56"/>
      <c r="QXR29" s="55"/>
      <c r="QXS29" s="60"/>
      <c r="QXT29" s="60"/>
      <c r="QXU29" s="60"/>
      <c r="QXV29" s="60"/>
      <c r="QXW29" s="61"/>
      <c r="QXX29" s="60"/>
      <c r="QXY29" s="60"/>
      <c r="QXZ29" s="60"/>
      <c r="QYA29" s="61"/>
      <c r="QYB29" s="55"/>
      <c r="QYC29" s="56"/>
      <c r="QYD29" s="56"/>
      <c r="QYE29" s="56"/>
      <c r="QYF29" s="56"/>
      <c r="QYG29" s="56"/>
      <c r="QYI29" s="55"/>
      <c r="QYJ29" s="60"/>
      <c r="QYK29" s="60"/>
      <c r="QYL29" s="60"/>
      <c r="QYM29" s="60"/>
      <c r="QYN29" s="61"/>
      <c r="QYO29" s="60"/>
      <c r="QYP29" s="60"/>
      <c r="QYQ29" s="60"/>
      <c r="QYR29" s="61"/>
      <c r="QYS29" s="55"/>
      <c r="QYT29" s="56"/>
      <c r="QYU29" s="56"/>
      <c r="QYV29" s="56"/>
      <c r="QYW29" s="56"/>
      <c r="QYX29" s="56"/>
      <c r="QYZ29" s="55"/>
      <c r="QZA29" s="60"/>
      <c r="QZB29" s="60"/>
      <c r="QZC29" s="60"/>
      <c r="QZD29" s="60"/>
      <c r="QZE29" s="61"/>
      <c r="QZF29" s="60"/>
      <c r="QZG29" s="60"/>
      <c r="QZH29" s="60"/>
      <c r="QZI29" s="61"/>
      <c r="QZJ29" s="55"/>
      <c r="QZK29" s="56"/>
      <c r="QZL29" s="56"/>
      <c r="QZM29" s="56"/>
      <c r="QZN29" s="56"/>
      <c r="QZO29" s="56"/>
      <c r="QZQ29" s="55"/>
      <c r="QZR29" s="60"/>
      <c r="QZS29" s="60"/>
      <c r="QZT29" s="60"/>
      <c r="QZU29" s="60"/>
      <c r="QZV29" s="61"/>
      <c r="QZW29" s="60"/>
      <c r="QZX29" s="60"/>
      <c r="QZY29" s="60"/>
      <c r="QZZ29" s="61"/>
      <c r="RAA29" s="55"/>
      <c r="RAB29" s="56"/>
      <c r="RAC29" s="56"/>
      <c r="RAD29" s="56"/>
      <c r="RAE29" s="56"/>
      <c r="RAF29" s="56"/>
      <c r="RAH29" s="55"/>
      <c r="RAI29" s="60"/>
      <c r="RAJ29" s="60"/>
      <c r="RAK29" s="60"/>
      <c r="RAL29" s="60"/>
      <c r="RAM29" s="61"/>
      <c r="RAN29" s="60"/>
      <c r="RAO29" s="60"/>
      <c r="RAP29" s="60"/>
      <c r="RAQ29" s="61"/>
      <c r="RAR29" s="55"/>
      <c r="RAS29" s="56"/>
      <c r="RAT29" s="56"/>
      <c r="RAU29" s="56"/>
      <c r="RAV29" s="56"/>
      <c r="RAW29" s="56"/>
      <c r="RAY29" s="55"/>
      <c r="RAZ29" s="60"/>
      <c r="RBA29" s="60"/>
      <c r="RBB29" s="60"/>
      <c r="RBC29" s="60"/>
      <c r="RBD29" s="61"/>
      <c r="RBE29" s="60"/>
      <c r="RBF29" s="60"/>
      <c r="RBG29" s="60"/>
      <c r="RBH29" s="61"/>
      <c r="RBI29" s="55"/>
      <c r="RBJ29" s="56"/>
      <c r="RBK29" s="56"/>
      <c r="RBL29" s="56"/>
      <c r="RBM29" s="56"/>
      <c r="RBN29" s="56"/>
      <c r="RBP29" s="55"/>
      <c r="RBQ29" s="60"/>
      <c r="RBR29" s="60"/>
      <c r="RBS29" s="60"/>
      <c r="RBT29" s="60"/>
      <c r="RBU29" s="61"/>
      <c r="RBV29" s="60"/>
      <c r="RBW29" s="60"/>
      <c r="RBX29" s="60"/>
      <c r="RBY29" s="61"/>
      <c r="RBZ29" s="55"/>
      <c r="RCA29" s="56"/>
      <c r="RCB29" s="56"/>
      <c r="RCC29" s="56"/>
      <c r="RCD29" s="56"/>
      <c r="RCE29" s="56"/>
      <c r="RCG29" s="55"/>
      <c r="RCH29" s="60"/>
      <c r="RCI29" s="60"/>
      <c r="RCJ29" s="60"/>
      <c r="RCK29" s="60"/>
      <c r="RCL29" s="61"/>
      <c r="RCM29" s="60"/>
      <c r="RCN29" s="60"/>
      <c r="RCO29" s="60"/>
      <c r="RCP29" s="61"/>
      <c r="RCQ29" s="55"/>
      <c r="RCR29" s="56"/>
      <c r="RCS29" s="56"/>
      <c r="RCT29" s="56"/>
      <c r="RCU29" s="56"/>
      <c r="RCV29" s="56"/>
      <c r="RCX29" s="55"/>
      <c r="RCY29" s="60"/>
      <c r="RCZ29" s="60"/>
      <c r="RDA29" s="60"/>
      <c r="RDB29" s="60"/>
      <c r="RDC29" s="61"/>
      <c r="RDD29" s="60"/>
      <c r="RDE29" s="60"/>
      <c r="RDF29" s="60"/>
      <c r="RDG29" s="61"/>
      <c r="RDH29" s="55"/>
      <c r="RDI29" s="56"/>
      <c r="RDJ29" s="56"/>
      <c r="RDK29" s="56"/>
      <c r="RDL29" s="56"/>
      <c r="RDM29" s="56"/>
      <c r="RDO29" s="55"/>
      <c r="RDP29" s="60"/>
      <c r="RDQ29" s="60"/>
      <c r="RDR29" s="60"/>
      <c r="RDS29" s="60"/>
      <c r="RDT29" s="61"/>
      <c r="RDU29" s="60"/>
      <c r="RDV29" s="60"/>
      <c r="RDW29" s="60"/>
      <c r="RDX29" s="61"/>
      <c r="RDY29" s="55"/>
      <c r="RDZ29" s="56"/>
      <c r="REA29" s="56"/>
      <c r="REB29" s="56"/>
      <c r="REC29" s="56"/>
      <c r="RED29" s="56"/>
      <c r="REF29" s="55"/>
      <c r="REG29" s="60"/>
      <c r="REH29" s="60"/>
      <c r="REI29" s="60"/>
      <c r="REJ29" s="60"/>
      <c r="REK29" s="61"/>
      <c r="REL29" s="60"/>
      <c r="REM29" s="60"/>
      <c r="REN29" s="60"/>
      <c r="REO29" s="61"/>
      <c r="REP29" s="55"/>
      <c r="REQ29" s="56"/>
      <c r="RER29" s="56"/>
      <c r="RES29" s="56"/>
      <c r="RET29" s="56"/>
      <c r="REU29" s="56"/>
      <c r="REW29" s="55"/>
      <c r="REX29" s="60"/>
      <c r="REY29" s="60"/>
      <c r="REZ29" s="60"/>
      <c r="RFA29" s="60"/>
      <c r="RFB29" s="61"/>
      <c r="RFC29" s="60"/>
      <c r="RFD29" s="60"/>
      <c r="RFE29" s="60"/>
      <c r="RFF29" s="61"/>
      <c r="RFG29" s="55"/>
      <c r="RFH29" s="56"/>
      <c r="RFI29" s="56"/>
      <c r="RFJ29" s="56"/>
      <c r="RFK29" s="56"/>
      <c r="RFL29" s="56"/>
      <c r="RFN29" s="55"/>
      <c r="RFO29" s="60"/>
      <c r="RFP29" s="60"/>
      <c r="RFQ29" s="60"/>
      <c r="RFR29" s="60"/>
      <c r="RFS29" s="61"/>
      <c r="RFT29" s="60"/>
      <c r="RFU29" s="60"/>
      <c r="RFV29" s="60"/>
      <c r="RFW29" s="61"/>
      <c r="RFX29" s="55"/>
      <c r="RFY29" s="56"/>
      <c r="RFZ29" s="56"/>
      <c r="RGA29" s="56"/>
      <c r="RGB29" s="56"/>
      <c r="RGC29" s="56"/>
      <c r="RGE29" s="55"/>
      <c r="RGF29" s="60"/>
      <c r="RGG29" s="60"/>
      <c r="RGH29" s="60"/>
      <c r="RGI29" s="60"/>
      <c r="RGJ29" s="61"/>
      <c r="RGK29" s="60"/>
      <c r="RGL29" s="60"/>
      <c r="RGM29" s="60"/>
      <c r="RGN29" s="61"/>
      <c r="RGO29" s="55"/>
      <c r="RGP29" s="56"/>
      <c r="RGQ29" s="56"/>
      <c r="RGR29" s="56"/>
      <c r="RGS29" s="56"/>
      <c r="RGT29" s="56"/>
      <c r="RGV29" s="55"/>
      <c r="RGW29" s="60"/>
      <c r="RGX29" s="60"/>
      <c r="RGY29" s="60"/>
      <c r="RGZ29" s="60"/>
      <c r="RHA29" s="61"/>
      <c r="RHB29" s="60"/>
      <c r="RHC29" s="60"/>
      <c r="RHD29" s="60"/>
      <c r="RHE29" s="61"/>
      <c r="RHF29" s="55"/>
      <c r="RHG29" s="56"/>
      <c r="RHH29" s="56"/>
      <c r="RHI29" s="56"/>
      <c r="RHJ29" s="56"/>
      <c r="RHK29" s="56"/>
      <c r="RHM29" s="55"/>
      <c r="RHN29" s="60"/>
      <c r="RHO29" s="60"/>
      <c r="RHP29" s="60"/>
      <c r="RHQ29" s="60"/>
      <c r="RHR29" s="61"/>
      <c r="RHS29" s="60"/>
      <c r="RHT29" s="60"/>
      <c r="RHU29" s="60"/>
      <c r="RHV29" s="61"/>
      <c r="RHW29" s="55"/>
      <c r="RHX29" s="56"/>
      <c r="RHY29" s="56"/>
      <c r="RHZ29" s="56"/>
      <c r="RIA29" s="56"/>
      <c r="RIB29" s="56"/>
      <c r="RID29" s="55"/>
      <c r="RIE29" s="60"/>
      <c r="RIF29" s="60"/>
      <c r="RIG29" s="60"/>
      <c r="RIH29" s="60"/>
      <c r="RII29" s="61"/>
      <c r="RIJ29" s="60"/>
      <c r="RIK29" s="60"/>
      <c r="RIL29" s="60"/>
      <c r="RIM29" s="61"/>
      <c r="RIN29" s="55"/>
      <c r="RIO29" s="56"/>
      <c r="RIP29" s="56"/>
      <c r="RIQ29" s="56"/>
      <c r="RIR29" s="56"/>
      <c r="RIS29" s="56"/>
      <c r="RIU29" s="55"/>
      <c r="RIV29" s="60"/>
      <c r="RIW29" s="60"/>
      <c r="RIX29" s="60"/>
      <c r="RIY29" s="60"/>
      <c r="RIZ29" s="61"/>
      <c r="RJA29" s="60"/>
      <c r="RJB29" s="60"/>
      <c r="RJC29" s="60"/>
      <c r="RJD29" s="61"/>
      <c r="RJE29" s="55"/>
      <c r="RJF29" s="56"/>
      <c r="RJG29" s="56"/>
      <c r="RJH29" s="56"/>
      <c r="RJI29" s="56"/>
      <c r="RJJ29" s="56"/>
      <c r="RJL29" s="55"/>
      <c r="RJM29" s="60"/>
      <c r="RJN29" s="60"/>
      <c r="RJO29" s="60"/>
      <c r="RJP29" s="60"/>
      <c r="RJQ29" s="61"/>
      <c r="RJR29" s="60"/>
      <c r="RJS29" s="60"/>
      <c r="RJT29" s="60"/>
      <c r="RJU29" s="61"/>
      <c r="RJV29" s="55"/>
      <c r="RJW29" s="56"/>
      <c r="RJX29" s="56"/>
      <c r="RJY29" s="56"/>
      <c r="RJZ29" s="56"/>
      <c r="RKA29" s="56"/>
      <c r="RKC29" s="55"/>
      <c r="RKD29" s="60"/>
      <c r="RKE29" s="60"/>
      <c r="RKF29" s="60"/>
      <c r="RKG29" s="60"/>
      <c r="RKH29" s="61"/>
      <c r="RKI29" s="60"/>
      <c r="RKJ29" s="60"/>
      <c r="RKK29" s="60"/>
      <c r="RKL29" s="61"/>
      <c r="RKM29" s="55"/>
      <c r="RKN29" s="56"/>
      <c r="RKO29" s="56"/>
      <c r="RKP29" s="56"/>
      <c r="RKQ29" s="56"/>
      <c r="RKR29" s="56"/>
      <c r="RKT29" s="55"/>
      <c r="RKU29" s="60"/>
      <c r="RKV29" s="60"/>
      <c r="RKW29" s="60"/>
      <c r="RKX29" s="60"/>
      <c r="RKY29" s="61"/>
      <c r="RKZ29" s="60"/>
      <c r="RLA29" s="60"/>
      <c r="RLB29" s="60"/>
      <c r="RLC29" s="61"/>
      <c r="RLD29" s="55"/>
      <c r="RLE29" s="56"/>
      <c r="RLF29" s="56"/>
      <c r="RLG29" s="56"/>
      <c r="RLH29" s="56"/>
      <c r="RLI29" s="56"/>
      <c r="RLK29" s="55"/>
      <c r="RLL29" s="60"/>
      <c r="RLM29" s="60"/>
      <c r="RLN29" s="60"/>
      <c r="RLO29" s="60"/>
      <c r="RLP29" s="61"/>
      <c r="RLQ29" s="60"/>
      <c r="RLR29" s="60"/>
      <c r="RLS29" s="60"/>
      <c r="RLT29" s="61"/>
      <c r="RLU29" s="55"/>
      <c r="RLV29" s="56"/>
      <c r="RLW29" s="56"/>
      <c r="RLX29" s="56"/>
      <c r="RLY29" s="56"/>
      <c r="RLZ29" s="56"/>
      <c r="RMB29" s="55"/>
      <c r="RMC29" s="60"/>
      <c r="RMD29" s="60"/>
      <c r="RME29" s="60"/>
      <c r="RMF29" s="60"/>
      <c r="RMG29" s="61"/>
      <c r="RMH29" s="60"/>
      <c r="RMI29" s="60"/>
      <c r="RMJ29" s="60"/>
      <c r="RMK29" s="61"/>
      <c r="RML29" s="55"/>
      <c r="RMM29" s="56"/>
      <c r="RMN29" s="56"/>
      <c r="RMO29" s="56"/>
      <c r="RMP29" s="56"/>
      <c r="RMQ29" s="56"/>
      <c r="RMS29" s="55"/>
      <c r="RMT29" s="60"/>
      <c r="RMU29" s="60"/>
      <c r="RMV29" s="60"/>
      <c r="RMW29" s="60"/>
      <c r="RMX29" s="61"/>
      <c r="RMY29" s="60"/>
      <c r="RMZ29" s="60"/>
      <c r="RNA29" s="60"/>
      <c r="RNB29" s="61"/>
      <c r="RNC29" s="55"/>
      <c r="RND29" s="56"/>
      <c r="RNE29" s="56"/>
      <c r="RNF29" s="56"/>
      <c r="RNG29" s="56"/>
      <c r="RNH29" s="56"/>
      <c r="RNJ29" s="55"/>
      <c r="RNK29" s="60"/>
      <c r="RNL29" s="60"/>
      <c r="RNM29" s="60"/>
      <c r="RNN29" s="60"/>
      <c r="RNO29" s="61"/>
      <c r="RNP29" s="60"/>
      <c r="RNQ29" s="60"/>
      <c r="RNR29" s="60"/>
      <c r="RNS29" s="61"/>
      <c r="RNT29" s="55"/>
      <c r="RNU29" s="56"/>
      <c r="RNV29" s="56"/>
      <c r="RNW29" s="56"/>
      <c r="RNX29" s="56"/>
      <c r="RNY29" s="56"/>
      <c r="ROA29" s="55"/>
      <c r="ROB29" s="60"/>
      <c r="ROC29" s="60"/>
      <c r="ROD29" s="60"/>
      <c r="ROE29" s="60"/>
      <c r="ROF29" s="61"/>
      <c r="ROG29" s="60"/>
      <c r="ROH29" s="60"/>
      <c r="ROI29" s="60"/>
      <c r="ROJ29" s="61"/>
      <c r="ROK29" s="55"/>
      <c r="ROL29" s="56"/>
      <c r="ROM29" s="56"/>
      <c r="RON29" s="56"/>
      <c r="ROO29" s="56"/>
      <c r="ROP29" s="56"/>
      <c r="ROR29" s="55"/>
      <c r="ROS29" s="60"/>
      <c r="ROT29" s="60"/>
      <c r="ROU29" s="60"/>
      <c r="ROV29" s="60"/>
      <c r="ROW29" s="61"/>
      <c r="ROX29" s="60"/>
      <c r="ROY29" s="60"/>
      <c r="ROZ29" s="60"/>
      <c r="RPA29" s="61"/>
      <c r="RPB29" s="55"/>
      <c r="RPC29" s="56"/>
      <c r="RPD29" s="56"/>
      <c r="RPE29" s="56"/>
      <c r="RPF29" s="56"/>
      <c r="RPG29" s="56"/>
      <c r="RPI29" s="55"/>
      <c r="RPJ29" s="60"/>
      <c r="RPK29" s="60"/>
      <c r="RPL29" s="60"/>
      <c r="RPM29" s="60"/>
      <c r="RPN29" s="61"/>
      <c r="RPO29" s="60"/>
      <c r="RPP29" s="60"/>
      <c r="RPQ29" s="60"/>
      <c r="RPR29" s="61"/>
      <c r="RPS29" s="55"/>
      <c r="RPT29" s="56"/>
      <c r="RPU29" s="56"/>
      <c r="RPV29" s="56"/>
      <c r="RPW29" s="56"/>
      <c r="RPX29" s="56"/>
      <c r="RPZ29" s="55"/>
      <c r="RQA29" s="60"/>
      <c r="RQB29" s="60"/>
      <c r="RQC29" s="60"/>
      <c r="RQD29" s="60"/>
      <c r="RQE29" s="61"/>
      <c r="RQF29" s="60"/>
      <c r="RQG29" s="60"/>
      <c r="RQH29" s="60"/>
      <c r="RQI29" s="61"/>
      <c r="RQJ29" s="55"/>
      <c r="RQK29" s="56"/>
      <c r="RQL29" s="56"/>
      <c r="RQM29" s="56"/>
      <c r="RQN29" s="56"/>
      <c r="RQO29" s="56"/>
      <c r="RQQ29" s="55"/>
      <c r="RQR29" s="60"/>
      <c r="RQS29" s="60"/>
      <c r="RQT29" s="60"/>
      <c r="RQU29" s="60"/>
      <c r="RQV29" s="61"/>
      <c r="RQW29" s="60"/>
      <c r="RQX29" s="60"/>
      <c r="RQY29" s="60"/>
      <c r="RQZ29" s="61"/>
      <c r="RRA29" s="55"/>
      <c r="RRB29" s="56"/>
      <c r="RRC29" s="56"/>
      <c r="RRD29" s="56"/>
      <c r="RRE29" s="56"/>
      <c r="RRF29" s="56"/>
      <c r="RRH29" s="55"/>
      <c r="RRI29" s="60"/>
      <c r="RRJ29" s="60"/>
      <c r="RRK29" s="60"/>
      <c r="RRL29" s="60"/>
      <c r="RRM29" s="61"/>
      <c r="RRN29" s="60"/>
      <c r="RRO29" s="60"/>
      <c r="RRP29" s="60"/>
      <c r="RRQ29" s="61"/>
      <c r="RRR29" s="55"/>
      <c r="RRS29" s="56"/>
      <c r="RRT29" s="56"/>
      <c r="RRU29" s="56"/>
      <c r="RRV29" s="56"/>
      <c r="RRW29" s="56"/>
      <c r="RRY29" s="55"/>
      <c r="RRZ29" s="60"/>
      <c r="RSA29" s="60"/>
      <c r="RSB29" s="60"/>
      <c r="RSC29" s="60"/>
      <c r="RSD29" s="61"/>
      <c r="RSE29" s="60"/>
      <c r="RSF29" s="60"/>
      <c r="RSG29" s="60"/>
      <c r="RSH29" s="61"/>
      <c r="RSI29" s="55"/>
      <c r="RSJ29" s="56"/>
      <c r="RSK29" s="56"/>
      <c r="RSL29" s="56"/>
      <c r="RSM29" s="56"/>
      <c r="RSN29" s="56"/>
      <c r="RSP29" s="55"/>
      <c r="RSQ29" s="60"/>
      <c r="RSR29" s="60"/>
      <c r="RSS29" s="60"/>
      <c r="RST29" s="60"/>
      <c r="RSU29" s="61"/>
      <c r="RSV29" s="60"/>
      <c r="RSW29" s="60"/>
      <c r="RSX29" s="60"/>
      <c r="RSY29" s="61"/>
      <c r="RSZ29" s="55"/>
      <c r="RTA29" s="56"/>
      <c r="RTB29" s="56"/>
      <c r="RTC29" s="56"/>
      <c r="RTD29" s="56"/>
      <c r="RTE29" s="56"/>
      <c r="RTG29" s="55"/>
      <c r="RTH29" s="60"/>
      <c r="RTI29" s="60"/>
      <c r="RTJ29" s="60"/>
      <c r="RTK29" s="60"/>
      <c r="RTL29" s="61"/>
      <c r="RTM29" s="60"/>
      <c r="RTN29" s="60"/>
      <c r="RTO29" s="60"/>
      <c r="RTP29" s="61"/>
      <c r="RTQ29" s="55"/>
      <c r="RTR29" s="56"/>
      <c r="RTS29" s="56"/>
      <c r="RTT29" s="56"/>
      <c r="RTU29" s="56"/>
      <c r="RTV29" s="56"/>
      <c r="RTX29" s="55"/>
      <c r="RTY29" s="60"/>
      <c r="RTZ29" s="60"/>
      <c r="RUA29" s="60"/>
      <c r="RUB29" s="60"/>
      <c r="RUC29" s="61"/>
      <c r="RUD29" s="60"/>
      <c r="RUE29" s="60"/>
      <c r="RUF29" s="60"/>
      <c r="RUG29" s="61"/>
      <c r="RUH29" s="55"/>
      <c r="RUI29" s="56"/>
      <c r="RUJ29" s="56"/>
      <c r="RUK29" s="56"/>
      <c r="RUL29" s="56"/>
      <c r="RUM29" s="56"/>
      <c r="RUO29" s="55"/>
      <c r="RUP29" s="60"/>
      <c r="RUQ29" s="60"/>
      <c r="RUR29" s="60"/>
      <c r="RUS29" s="60"/>
      <c r="RUT29" s="61"/>
      <c r="RUU29" s="60"/>
      <c r="RUV29" s="60"/>
      <c r="RUW29" s="60"/>
      <c r="RUX29" s="61"/>
      <c r="RUY29" s="55"/>
      <c r="RUZ29" s="56"/>
      <c r="RVA29" s="56"/>
      <c r="RVB29" s="56"/>
      <c r="RVC29" s="56"/>
      <c r="RVD29" s="56"/>
      <c r="RVF29" s="55"/>
      <c r="RVG29" s="60"/>
      <c r="RVH29" s="60"/>
      <c r="RVI29" s="60"/>
      <c r="RVJ29" s="60"/>
      <c r="RVK29" s="61"/>
      <c r="RVL29" s="60"/>
      <c r="RVM29" s="60"/>
      <c r="RVN29" s="60"/>
      <c r="RVO29" s="61"/>
      <c r="RVP29" s="55"/>
      <c r="RVQ29" s="56"/>
      <c r="RVR29" s="56"/>
      <c r="RVS29" s="56"/>
      <c r="RVT29" s="56"/>
      <c r="RVU29" s="56"/>
      <c r="RVW29" s="55"/>
      <c r="RVX29" s="60"/>
      <c r="RVY29" s="60"/>
      <c r="RVZ29" s="60"/>
      <c r="RWA29" s="60"/>
      <c r="RWB29" s="61"/>
      <c r="RWC29" s="60"/>
      <c r="RWD29" s="60"/>
      <c r="RWE29" s="60"/>
      <c r="RWF29" s="61"/>
      <c r="RWG29" s="55"/>
      <c r="RWH29" s="56"/>
      <c r="RWI29" s="56"/>
      <c r="RWJ29" s="56"/>
      <c r="RWK29" s="56"/>
      <c r="RWL29" s="56"/>
      <c r="RWN29" s="55"/>
      <c r="RWO29" s="60"/>
      <c r="RWP29" s="60"/>
      <c r="RWQ29" s="60"/>
      <c r="RWR29" s="60"/>
      <c r="RWS29" s="61"/>
      <c r="RWT29" s="60"/>
      <c r="RWU29" s="60"/>
      <c r="RWV29" s="60"/>
      <c r="RWW29" s="61"/>
      <c r="RWX29" s="55"/>
      <c r="RWY29" s="56"/>
      <c r="RWZ29" s="56"/>
      <c r="RXA29" s="56"/>
      <c r="RXB29" s="56"/>
      <c r="RXC29" s="56"/>
      <c r="RXE29" s="55"/>
      <c r="RXF29" s="60"/>
      <c r="RXG29" s="60"/>
      <c r="RXH29" s="60"/>
      <c r="RXI29" s="60"/>
      <c r="RXJ29" s="61"/>
      <c r="RXK29" s="60"/>
      <c r="RXL29" s="60"/>
      <c r="RXM29" s="60"/>
      <c r="RXN29" s="61"/>
      <c r="RXO29" s="55"/>
      <c r="RXP29" s="56"/>
      <c r="RXQ29" s="56"/>
      <c r="RXR29" s="56"/>
      <c r="RXS29" s="56"/>
      <c r="RXT29" s="56"/>
      <c r="RXV29" s="55"/>
      <c r="RXW29" s="60"/>
      <c r="RXX29" s="60"/>
      <c r="RXY29" s="60"/>
      <c r="RXZ29" s="60"/>
      <c r="RYA29" s="61"/>
      <c r="RYB29" s="60"/>
      <c r="RYC29" s="60"/>
      <c r="RYD29" s="60"/>
      <c r="RYE29" s="61"/>
      <c r="RYF29" s="55"/>
      <c r="RYG29" s="56"/>
      <c r="RYH29" s="56"/>
      <c r="RYI29" s="56"/>
      <c r="RYJ29" s="56"/>
      <c r="RYK29" s="56"/>
      <c r="RYM29" s="55"/>
      <c r="RYN29" s="60"/>
      <c r="RYO29" s="60"/>
      <c r="RYP29" s="60"/>
      <c r="RYQ29" s="60"/>
      <c r="RYR29" s="61"/>
      <c r="RYS29" s="60"/>
      <c r="RYT29" s="60"/>
      <c r="RYU29" s="60"/>
      <c r="RYV29" s="61"/>
      <c r="RYW29" s="55"/>
      <c r="RYX29" s="56"/>
      <c r="RYY29" s="56"/>
      <c r="RYZ29" s="56"/>
      <c r="RZA29" s="56"/>
      <c r="RZB29" s="56"/>
      <c r="RZD29" s="55"/>
      <c r="RZE29" s="60"/>
      <c r="RZF29" s="60"/>
      <c r="RZG29" s="60"/>
      <c r="RZH29" s="60"/>
      <c r="RZI29" s="61"/>
      <c r="RZJ29" s="60"/>
      <c r="RZK29" s="60"/>
      <c r="RZL29" s="60"/>
      <c r="RZM29" s="61"/>
      <c r="RZN29" s="55"/>
      <c r="RZO29" s="56"/>
      <c r="RZP29" s="56"/>
      <c r="RZQ29" s="56"/>
      <c r="RZR29" s="56"/>
      <c r="RZS29" s="56"/>
      <c r="RZU29" s="55"/>
      <c r="RZV29" s="60"/>
      <c r="RZW29" s="60"/>
      <c r="RZX29" s="60"/>
      <c r="RZY29" s="60"/>
      <c r="RZZ29" s="61"/>
      <c r="SAA29" s="60"/>
      <c r="SAB29" s="60"/>
      <c r="SAC29" s="60"/>
      <c r="SAD29" s="61"/>
      <c r="SAE29" s="55"/>
      <c r="SAF29" s="56"/>
      <c r="SAG29" s="56"/>
      <c r="SAH29" s="56"/>
      <c r="SAI29" s="56"/>
      <c r="SAJ29" s="56"/>
      <c r="SAL29" s="55"/>
      <c r="SAM29" s="60"/>
      <c r="SAN29" s="60"/>
      <c r="SAO29" s="60"/>
      <c r="SAP29" s="60"/>
      <c r="SAQ29" s="61"/>
      <c r="SAR29" s="60"/>
      <c r="SAS29" s="60"/>
      <c r="SAT29" s="60"/>
      <c r="SAU29" s="61"/>
      <c r="SAV29" s="55"/>
      <c r="SAW29" s="56"/>
      <c r="SAX29" s="56"/>
      <c r="SAY29" s="56"/>
      <c r="SAZ29" s="56"/>
      <c r="SBA29" s="56"/>
      <c r="SBC29" s="55"/>
      <c r="SBD29" s="60"/>
      <c r="SBE29" s="60"/>
      <c r="SBF29" s="60"/>
      <c r="SBG29" s="60"/>
      <c r="SBH29" s="61"/>
      <c r="SBI29" s="60"/>
      <c r="SBJ29" s="60"/>
      <c r="SBK29" s="60"/>
      <c r="SBL29" s="61"/>
      <c r="SBM29" s="55"/>
      <c r="SBN29" s="56"/>
      <c r="SBO29" s="56"/>
      <c r="SBP29" s="56"/>
      <c r="SBQ29" s="56"/>
      <c r="SBR29" s="56"/>
      <c r="SBT29" s="55"/>
      <c r="SBU29" s="60"/>
      <c r="SBV29" s="60"/>
      <c r="SBW29" s="60"/>
      <c r="SBX29" s="60"/>
      <c r="SBY29" s="61"/>
      <c r="SBZ29" s="60"/>
      <c r="SCA29" s="60"/>
      <c r="SCB29" s="60"/>
      <c r="SCC29" s="61"/>
      <c r="SCD29" s="55"/>
      <c r="SCE29" s="56"/>
      <c r="SCF29" s="56"/>
      <c r="SCG29" s="56"/>
      <c r="SCH29" s="56"/>
      <c r="SCI29" s="56"/>
      <c r="SCK29" s="55"/>
      <c r="SCL29" s="60"/>
      <c r="SCM29" s="60"/>
      <c r="SCN29" s="60"/>
      <c r="SCO29" s="60"/>
      <c r="SCP29" s="61"/>
      <c r="SCQ29" s="60"/>
      <c r="SCR29" s="60"/>
      <c r="SCS29" s="60"/>
      <c r="SCT29" s="61"/>
      <c r="SCU29" s="55"/>
      <c r="SCV29" s="56"/>
      <c r="SCW29" s="56"/>
      <c r="SCX29" s="56"/>
      <c r="SCY29" s="56"/>
      <c r="SCZ29" s="56"/>
      <c r="SDB29" s="55"/>
      <c r="SDC29" s="60"/>
      <c r="SDD29" s="60"/>
      <c r="SDE29" s="60"/>
      <c r="SDF29" s="60"/>
      <c r="SDG29" s="61"/>
      <c r="SDH29" s="60"/>
      <c r="SDI29" s="60"/>
      <c r="SDJ29" s="60"/>
      <c r="SDK29" s="61"/>
      <c r="SDL29" s="55"/>
      <c r="SDM29" s="56"/>
      <c r="SDN29" s="56"/>
      <c r="SDO29" s="56"/>
      <c r="SDP29" s="56"/>
      <c r="SDQ29" s="56"/>
      <c r="SDS29" s="55"/>
      <c r="SDT29" s="60"/>
      <c r="SDU29" s="60"/>
      <c r="SDV29" s="60"/>
      <c r="SDW29" s="60"/>
      <c r="SDX29" s="61"/>
      <c r="SDY29" s="60"/>
      <c r="SDZ29" s="60"/>
      <c r="SEA29" s="60"/>
      <c r="SEB29" s="61"/>
      <c r="SEC29" s="55"/>
      <c r="SED29" s="56"/>
      <c r="SEE29" s="56"/>
      <c r="SEF29" s="56"/>
      <c r="SEG29" s="56"/>
      <c r="SEH29" s="56"/>
      <c r="SEJ29" s="55"/>
      <c r="SEK29" s="60"/>
      <c r="SEL29" s="60"/>
      <c r="SEM29" s="60"/>
      <c r="SEN29" s="60"/>
      <c r="SEO29" s="61"/>
      <c r="SEP29" s="60"/>
      <c r="SEQ29" s="60"/>
      <c r="SER29" s="60"/>
      <c r="SES29" s="61"/>
      <c r="SET29" s="55"/>
      <c r="SEU29" s="56"/>
      <c r="SEV29" s="56"/>
      <c r="SEW29" s="56"/>
      <c r="SEX29" s="56"/>
      <c r="SEY29" s="56"/>
      <c r="SFA29" s="55"/>
      <c r="SFB29" s="60"/>
      <c r="SFC29" s="60"/>
      <c r="SFD29" s="60"/>
      <c r="SFE29" s="60"/>
      <c r="SFF29" s="61"/>
      <c r="SFG29" s="60"/>
      <c r="SFH29" s="60"/>
      <c r="SFI29" s="60"/>
      <c r="SFJ29" s="61"/>
      <c r="SFK29" s="55"/>
      <c r="SFL29" s="56"/>
      <c r="SFM29" s="56"/>
      <c r="SFN29" s="56"/>
      <c r="SFO29" s="56"/>
      <c r="SFP29" s="56"/>
      <c r="SFR29" s="55"/>
      <c r="SFS29" s="60"/>
      <c r="SFT29" s="60"/>
      <c r="SFU29" s="60"/>
      <c r="SFV29" s="60"/>
      <c r="SFW29" s="61"/>
      <c r="SFX29" s="60"/>
      <c r="SFY29" s="60"/>
      <c r="SFZ29" s="60"/>
      <c r="SGA29" s="61"/>
      <c r="SGB29" s="55"/>
      <c r="SGC29" s="56"/>
      <c r="SGD29" s="56"/>
      <c r="SGE29" s="56"/>
      <c r="SGF29" s="56"/>
      <c r="SGG29" s="56"/>
      <c r="SGI29" s="55"/>
      <c r="SGJ29" s="60"/>
      <c r="SGK29" s="60"/>
      <c r="SGL29" s="60"/>
      <c r="SGM29" s="60"/>
      <c r="SGN29" s="61"/>
      <c r="SGO29" s="60"/>
      <c r="SGP29" s="60"/>
      <c r="SGQ29" s="60"/>
      <c r="SGR29" s="61"/>
      <c r="SGS29" s="55"/>
      <c r="SGT29" s="56"/>
      <c r="SGU29" s="56"/>
      <c r="SGV29" s="56"/>
      <c r="SGW29" s="56"/>
      <c r="SGX29" s="56"/>
      <c r="SGZ29" s="55"/>
      <c r="SHA29" s="60"/>
      <c r="SHB29" s="60"/>
      <c r="SHC29" s="60"/>
      <c r="SHD29" s="60"/>
      <c r="SHE29" s="61"/>
      <c r="SHF29" s="60"/>
      <c r="SHG29" s="60"/>
      <c r="SHH29" s="60"/>
      <c r="SHI29" s="61"/>
      <c r="SHJ29" s="55"/>
      <c r="SHK29" s="56"/>
      <c r="SHL29" s="56"/>
      <c r="SHM29" s="56"/>
      <c r="SHN29" s="56"/>
      <c r="SHO29" s="56"/>
      <c r="SHQ29" s="55"/>
      <c r="SHR29" s="60"/>
      <c r="SHS29" s="60"/>
      <c r="SHT29" s="60"/>
      <c r="SHU29" s="60"/>
      <c r="SHV29" s="61"/>
      <c r="SHW29" s="60"/>
      <c r="SHX29" s="60"/>
      <c r="SHY29" s="60"/>
      <c r="SHZ29" s="61"/>
      <c r="SIA29" s="55"/>
      <c r="SIB29" s="56"/>
      <c r="SIC29" s="56"/>
      <c r="SID29" s="56"/>
      <c r="SIE29" s="56"/>
      <c r="SIF29" s="56"/>
      <c r="SIH29" s="55"/>
      <c r="SII29" s="60"/>
      <c r="SIJ29" s="60"/>
      <c r="SIK29" s="60"/>
      <c r="SIL29" s="60"/>
      <c r="SIM29" s="61"/>
      <c r="SIN29" s="60"/>
      <c r="SIO29" s="60"/>
      <c r="SIP29" s="60"/>
      <c r="SIQ29" s="61"/>
      <c r="SIR29" s="55"/>
      <c r="SIS29" s="56"/>
      <c r="SIT29" s="56"/>
      <c r="SIU29" s="56"/>
      <c r="SIV29" s="56"/>
      <c r="SIW29" s="56"/>
      <c r="SIY29" s="55"/>
      <c r="SIZ29" s="60"/>
      <c r="SJA29" s="60"/>
      <c r="SJB29" s="60"/>
      <c r="SJC29" s="60"/>
      <c r="SJD29" s="61"/>
      <c r="SJE29" s="60"/>
      <c r="SJF29" s="60"/>
      <c r="SJG29" s="60"/>
      <c r="SJH29" s="61"/>
      <c r="SJI29" s="55"/>
      <c r="SJJ29" s="56"/>
      <c r="SJK29" s="56"/>
      <c r="SJL29" s="56"/>
      <c r="SJM29" s="56"/>
      <c r="SJN29" s="56"/>
      <c r="SJP29" s="55"/>
      <c r="SJQ29" s="60"/>
      <c r="SJR29" s="60"/>
      <c r="SJS29" s="60"/>
      <c r="SJT29" s="60"/>
      <c r="SJU29" s="61"/>
      <c r="SJV29" s="60"/>
      <c r="SJW29" s="60"/>
      <c r="SJX29" s="60"/>
      <c r="SJY29" s="61"/>
      <c r="SJZ29" s="55"/>
      <c r="SKA29" s="56"/>
      <c r="SKB29" s="56"/>
      <c r="SKC29" s="56"/>
      <c r="SKD29" s="56"/>
      <c r="SKE29" s="56"/>
      <c r="SKG29" s="55"/>
      <c r="SKH29" s="60"/>
      <c r="SKI29" s="60"/>
      <c r="SKJ29" s="60"/>
      <c r="SKK29" s="60"/>
      <c r="SKL29" s="61"/>
      <c r="SKM29" s="60"/>
      <c r="SKN29" s="60"/>
      <c r="SKO29" s="60"/>
      <c r="SKP29" s="61"/>
      <c r="SKQ29" s="55"/>
      <c r="SKR29" s="56"/>
      <c r="SKS29" s="56"/>
      <c r="SKT29" s="56"/>
      <c r="SKU29" s="56"/>
      <c r="SKV29" s="56"/>
      <c r="SKX29" s="55"/>
      <c r="SKY29" s="60"/>
      <c r="SKZ29" s="60"/>
      <c r="SLA29" s="60"/>
      <c r="SLB29" s="60"/>
      <c r="SLC29" s="61"/>
      <c r="SLD29" s="60"/>
      <c r="SLE29" s="60"/>
      <c r="SLF29" s="60"/>
      <c r="SLG29" s="61"/>
      <c r="SLH29" s="55"/>
      <c r="SLI29" s="56"/>
      <c r="SLJ29" s="56"/>
      <c r="SLK29" s="56"/>
      <c r="SLL29" s="56"/>
      <c r="SLM29" s="56"/>
      <c r="SLO29" s="55"/>
      <c r="SLP29" s="60"/>
      <c r="SLQ29" s="60"/>
      <c r="SLR29" s="60"/>
      <c r="SLS29" s="60"/>
      <c r="SLT29" s="61"/>
      <c r="SLU29" s="60"/>
      <c r="SLV29" s="60"/>
      <c r="SLW29" s="60"/>
      <c r="SLX29" s="61"/>
      <c r="SLY29" s="55"/>
      <c r="SLZ29" s="56"/>
      <c r="SMA29" s="56"/>
      <c r="SMB29" s="56"/>
      <c r="SMC29" s="56"/>
      <c r="SMD29" s="56"/>
      <c r="SMF29" s="55"/>
      <c r="SMG29" s="60"/>
      <c r="SMH29" s="60"/>
      <c r="SMI29" s="60"/>
      <c r="SMJ29" s="60"/>
      <c r="SMK29" s="61"/>
      <c r="SML29" s="60"/>
      <c r="SMM29" s="60"/>
      <c r="SMN29" s="60"/>
      <c r="SMO29" s="61"/>
      <c r="SMP29" s="55"/>
      <c r="SMQ29" s="56"/>
      <c r="SMR29" s="56"/>
      <c r="SMS29" s="56"/>
      <c r="SMT29" s="56"/>
      <c r="SMU29" s="56"/>
      <c r="SMW29" s="55"/>
      <c r="SMX29" s="60"/>
      <c r="SMY29" s="60"/>
      <c r="SMZ29" s="60"/>
      <c r="SNA29" s="60"/>
      <c r="SNB29" s="61"/>
      <c r="SNC29" s="60"/>
      <c r="SND29" s="60"/>
      <c r="SNE29" s="60"/>
      <c r="SNF29" s="61"/>
      <c r="SNG29" s="55"/>
      <c r="SNH29" s="56"/>
      <c r="SNI29" s="56"/>
      <c r="SNJ29" s="56"/>
      <c r="SNK29" s="56"/>
      <c r="SNL29" s="56"/>
      <c r="SNN29" s="55"/>
      <c r="SNO29" s="60"/>
      <c r="SNP29" s="60"/>
      <c r="SNQ29" s="60"/>
      <c r="SNR29" s="60"/>
      <c r="SNS29" s="61"/>
      <c r="SNT29" s="60"/>
      <c r="SNU29" s="60"/>
      <c r="SNV29" s="60"/>
      <c r="SNW29" s="61"/>
      <c r="SNX29" s="55"/>
      <c r="SNY29" s="56"/>
      <c r="SNZ29" s="56"/>
      <c r="SOA29" s="56"/>
      <c r="SOB29" s="56"/>
      <c r="SOC29" s="56"/>
      <c r="SOE29" s="55"/>
      <c r="SOF29" s="60"/>
      <c r="SOG29" s="60"/>
      <c r="SOH29" s="60"/>
      <c r="SOI29" s="60"/>
      <c r="SOJ29" s="61"/>
      <c r="SOK29" s="60"/>
      <c r="SOL29" s="60"/>
      <c r="SOM29" s="60"/>
      <c r="SON29" s="61"/>
      <c r="SOO29" s="55"/>
      <c r="SOP29" s="56"/>
      <c r="SOQ29" s="56"/>
      <c r="SOR29" s="56"/>
      <c r="SOS29" s="56"/>
      <c r="SOT29" s="56"/>
      <c r="SOV29" s="55"/>
      <c r="SOW29" s="60"/>
      <c r="SOX29" s="60"/>
      <c r="SOY29" s="60"/>
      <c r="SOZ29" s="60"/>
      <c r="SPA29" s="61"/>
      <c r="SPB29" s="60"/>
      <c r="SPC29" s="60"/>
      <c r="SPD29" s="60"/>
      <c r="SPE29" s="61"/>
      <c r="SPF29" s="55"/>
      <c r="SPG29" s="56"/>
      <c r="SPH29" s="56"/>
      <c r="SPI29" s="56"/>
      <c r="SPJ29" s="56"/>
      <c r="SPK29" s="56"/>
      <c r="SPM29" s="55"/>
      <c r="SPN29" s="60"/>
      <c r="SPO29" s="60"/>
      <c r="SPP29" s="60"/>
      <c r="SPQ29" s="60"/>
      <c r="SPR29" s="61"/>
      <c r="SPS29" s="60"/>
      <c r="SPT29" s="60"/>
      <c r="SPU29" s="60"/>
      <c r="SPV29" s="61"/>
      <c r="SPW29" s="55"/>
      <c r="SPX29" s="56"/>
      <c r="SPY29" s="56"/>
      <c r="SPZ29" s="56"/>
      <c r="SQA29" s="56"/>
      <c r="SQB29" s="56"/>
      <c r="SQD29" s="55"/>
      <c r="SQE29" s="60"/>
      <c r="SQF29" s="60"/>
      <c r="SQG29" s="60"/>
      <c r="SQH29" s="60"/>
      <c r="SQI29" s="61"/>
      <c r="SQJ29" s="60"/>
      <c r="SQK29" s="60"/>
      <c r="SQL29" s="60"/>
      <c r="SQM29" s="61"/>
      <c r="SQN29" s="55"/>
      <c r="SQO29" s="56"/>
      <c r="SQP29" s="56"/>
      <c r="SQQ29" s="56"/>
      <c r="SQR29" s="56"/>
      <c r="SQS29" s="56"/>
      <c r="SQU29" s="55"/>
      <c r="SQV29" s="60"/>
      <c r="SQW29" s="60"/>
      <c r="SQX29" s="60"/>
      <c r="SQY29" s="60"/>
      <c r="SQZ29" s="61"/>
      <c r="SRA29" s="60"/>
      <c r="SRB29" s="60"/>
      <c r="SRC29" s="60"/>
      <c r="SRD29" s="61"/>
      <c r="SRE29" s="55"/>
      <c r="SRF29" s="56"/>
      <c r="SRG29" s="56"/>
      <c r="SRH29" s="56"/>
      <c r="SRI29" s="56"/>
      <c r="SRJ29" s="56"/>
      <c r="SRL29" s="55"/>
      <c r="SRM29" s="60"/>
      <c r="SRN29" s="60"/>
      <c r="SRO29" s="60"/>
      <c r="SRP29" s="60"/>
      <c r="SRQ29" s="61"/>
      <c r="SRR29" s="60"/>
      <c r="SRS29" s="60"/>
      <c r="SRT29" s="60"/>
      <c r="SRU29" s="61"/>
      <c r="SRV29" s="55"/>
      <c r="SRW29" s="56"/>
      <c r="SRX29" s="56"/>
      <c r="SRY29" s="56"/>
      <c r="SRZ29" s="56"/>
      <c r="SSA29" s="56"/>
      <c r="SSC29" s="55"/>
      <c r="SSD29" s="60"/>
      <c r="SSE29" s="60"/>
      <c r="SSF29" s="60"/>
      <c r="SSG29" s="60"/>
      <c r="SSH29" s="61"/>
      <c r="SSI29" s="60"/>
      <c r="SSJ29" s="60"/>
      <c r="SSK29" s="60"/>
      <c r="SSL29" s="61"/>
      <c r="SSM29" s="55"/>
      <c r="SSN29" s="56"/>
      <c r="SSO29" s="56"/>
      <c r="SSP29" s="56"/>
      <c r="SSQ29" s="56"/>
      <c r="SSR29" s="56"/>
      <c r="SST29" s="55"/>
      <c r="SSU29" s="60"/>
      <c r="SSV29" s="60"/>
      <c r="SSW29" s="60"/>
      <c r="SSX29" s="60"/>
      <c r="SSY29" s="61"/>
      <c r="SSZ29" s="60"/>
      <c r="STA29" s="60"/>
      <c r="STB29" s="60"/>
      <c r="STC29" s="61"/>
      <c r="STD29" s="55"/>
      <c r="STE29" s="56"/>
      <c r="STF29" s="56"/>
      <c r="STG29" s="56"/>
      <c r="STH29" s="56"/>
      <c r="STI29" s="56"/>
      <c r="STK29" s="55"/>
      <c r="STL29" s="60"/>
      <c r="STM29" s="60"/>
      <c r="STN29" s="60"/>
      <c r="STO29" s="60"/>
      <c r="STP29" s="61"/>
      <c r="STQ29" s="60"/>
      <c r="STR29" s="60"/>
      <c r="STS29" s="60"/>
      <c r="STT29" s="61"/>
      <c r="STU29" s="55"/>
      <c r="STV29" s="56"/>
      <c r="STW29" s="56"/>
      <c r="STX29" s="56"/>
      <c r="STY29" s="56"/>
      <c r="STZ29" s="56"/>
      <c r="SUB29" s="55"/>
      <c r="SUC29" s="60"/>
      <c r="SUD29" s="60"/>
      <c r="SUE29" s="60"/>
      <c r="SUF29" s="60"/>
      <c r="SUG29" s="61"/>
      <c r="SUH29" s="60"/>
      <c r="SUI29" s="60"/>
      <c r="SUJ29" s="60"/>
      <c r="SUK29" s="61"/>
      <c r="SUL29" s="55"/>
      <c r="SUM29" s="56"/>
      <c r="SUN29" s="56"/>
      <c r="SUO29" s="56"/>
      <c r="SUP29" s="56"/>
      <c r="SUQ29" s="56"/>
      <c r="SUS29" s="55"/>
      <c r="SUT29" s="60"/>
      <c r="SUU29" s="60"/>
      <c r="SUV29" s="60"/>
      <c r="SUW29" s="60"/>
      <c r="SUX29" s="61"/>
      <c r="SUY29" s="60"/>
      <c r="SUZ29" s="60"/>
      <c r="SVA29" s="60"/>
      <c r="SVB29" s="61"/>
      <c r="SVC29" s="55"/>
      <c r="SVD29" s="56"/>
      <c r="SVE29" s="56"/>
      <c r="SVF29" s="56"/>
      <c r="SVG29" s="56"/>
      <c r="SVH29" s="56"/>
      <c r="SVJ29" s="55"/>
      <c r="SVK29" s="60"/>
      <c r="SVL29" s="60"/>
      <c r="SVM29" s="60"/>
      <c r="SVN29" s="60"/>
      <c r="SVO29" s="61"/>
      <c r="SVP29" s="60"/>
      <c r="SVQ29" s="60"/>
      <c r="SVR29" s="60"/>
      <c r="SVS29" s="61"/>
      <c r="SVT29" s="55"/>
      <c r="SVU29" s="56"/>
      <c r="SVV29" s="56"/>
      <c r="SVW29" s="56"/>
      <c r="SVX29" s="56"/>
      <c r="SVY29" s="56"/>
      <c r="SWA29" s="55"/>
      <c r="SWB29" s="60"/>
      <c r="SWC29" s="60"/>
      <c r="SWD29" s="60"/>
      <c r="SWE29" s="60"/>
      <c r="SWF29" s="61"/>
      <c r="SWG29" s="60"/>
      <c r="SWH29" s="60"/>
      <c r="SWI29" s="60"/>
      <c r="SWJ29" s="61"/>
      <c r="SWK29" s="55"/>
      <c r="SWL29" s="56"/>
      <c r="SWM29" s="56"/>
      <c r="SWN29" s="56"/>
      <c r="SWO29" s="56"/>
      <c r="SWP29" s="56"/>
      <c r="SWR29" s="55"/>
      <c r="SWS29" s="60"/>
      <c r="SWT29" s="60"/>
      <c r="SWU29" s="60"/>
      <c r="SWV29" s="60"/>
      <c r="SWW29" s="61"/>
      <c r="SWX29" s="60"/>
      <c r="SWY29" s="60"/>
      <c r="SWZ29" s="60"/>
      <c r="SXA29" s="61"/>
      <c r="SXB29" s="55"/>
      <c r="SXC29" s="56"/>
      <c r="SXD29" s="56"/>
      <c r="SXE29" s="56"/>
      <c r="SXF29" s="56"/>
      <c r="SXG29" s="56"/>
      <c r="SXI29" s="55"/>
      <c r="SXJ29" s="60"/>
      <c r="SXK29" s="60"/>
      <c r="SXL29" s="60"/>
      <c r="SXM29" s="60"/>
      <c r="SXN29" s="61"/>
      <c r="SXO29" s="60"/>
      <c r="SXP29" s="60"/>
      <c r="SXQ29" s="60"/>
      <c r="SXR29" s="61"/>
      <c r="SXS29" s="55"/>
      <c r="SXT29" s="56"/>
      <c r="SXU29" s="56"/>
      <c r="SXV29" s="56"/>
      <c r="SXW29" s="56"/>
      <c r="SXX29" s="56"/>
      <c r="SXZ29" s="55"/>
      <c r="SYA29" s="60"/>
      <c r="SYB29" s="60"/>
      <c r="SYC29" s="60"/>
      <c r="SYD29" s="60"/>
      <c r="SYE29" s="61"/>
      <c r="SYF29" s="60"/>
      <c r="SYG29" s="60"/>
      <c r="SYH29" s="60"/>
      <c r="SYI29" s="61"/>
      <c r="SYJ29" s="55"/>
      <c r="SYK29" s="56"/>
      <c r="SYL29" s="56"/>
      <c r="SYM29" s="56"/>
      <c r="SYN29" s="56"/>
      <c r="SYO29" s="56"/>
      <c r="SYQ29" s="55"/>
      <c r="SYR29" s="60"/>
      <c r="SYS29" s="60"/>
      <c r="SYT29" s="60"/>
      <c r="SYU29" s="60"/>
      <c r="SYV29" s="61"/>
      <c r="SYW29" s="60"/>
      <c r="SYX29" s="60"/>
      <c r="SYY29" s="60"/>
      <c r="SYZ29" s="61"/>
      <c r="SZA29" s="55"/>
      <c r="SZB29" s="56"/>
      <c r="SZC29" s="56"/>
      <c r="SZD29" s="56"/>
      <c r="SZE29" s="56"/>
      <c r="SZF29" s="56"/>
      <c r="SZH29" s="55"/>
      <c r="SZI29" s="60"/>
      <c r="SZJ29" s="60"/>
      <c r="SZK29" s="60"/>
      <c r="SZL29" s="60"/>
      <c r="SZM29" s="61"/>
      <c r="SZN29" s="60"/>
      <c r="SZO29" s="60"/>
      <c r="SZP29" s="60"/>
      <c r="SZQ29" s="61"/>
      <c r="SZR29" s="55"/>
      <c r="SZS29" s="56"/>
      <c r="SZT29" s="56"/>
      <c r="SZU29" s="56"/>
      <c r="SZV29" s="56"/>
      <c r="SZW29" s="56"/>
      <c r="SZY29" s="55"/>
      <c r="SZZ29" s="60"/>
      <c r="TAA29" s="60"/>
      <c r="TAB29" s="60"/>
      <c r="TAC29" s="60"/>
      <c r="TAD29" s="61"/>
      <c r="TAE29" s="60"/>
      <c r="TAF29" s="60"/>
      <c r="TAG29" s="60"/>
      <c r="TAH29" s="61"/>
      <c r="TAI29" s="55"/>
      <c r="TAJ29" s="56"/>
      <c r="TAK29" s="56"/>
      <c r="TAL29" s="56"/>
      <c r="TAM29" s="56"/>
      <c r="TAN29" s="56"/>
      <c r="TAP29" s="55"/>
      <c r="TAQ29" s="60"/>
      <c r="TAR29" s="60"/>
      <c r="TAS29" s="60"/>
      <c r="TAT29" s="60"/>
      <c r="TAU29" s="61"/>
      <c r="TAV29" s="60"/>
      <c r="TAW29" s="60"/>
      <c r="TAX29" s="60"/>
      <c r="TAY29" s="61"/>
      <c r="TAZ29" s="55"/>
      <c r="TBA29" s="56"/>
      <c r="TBB29" s="56"/>
      <c r="TBC29" s="56"/>
      <c r="TBD29" s="56"/>
      <c r="TBE29" s="56"/>
      <c r="TBG29" s="55"/>
      <c r="TBH29" s="60"/>
      <c r="TBI29" s="60"/>
      <c r="TBJ29" s="60"/>
      <c r="TBK29" s="60"/>
      <c r="TBL29" s="61"/>
      <c r="TBM29" s="60"/>
      <c r="TBN29" s="60"/>
      <c r="TBO29" s="60"/>
      <c r="TBP29" s="61"/>
      <c r="TBQ29" s="55"/>
      <c r="TBR29" s="56"/>
      <c r="TBS29" s="56"/>
      <c r="TBT29" s="56"/>
      <c r="TBU29" s="56"/>
      <c r="TBV29" s="56"/>
      <c r="TBX29" s="55"/>
      <c r="TBY29" s="60"/>
      <c r="TBZ29" s="60"/>
      <c r="TCA29" s="60"/>
      <c r="TCB29" s="60"/>
      <c r="TCC29" s="61"/>
      <c r="TCD29" s="60"/>
      <c r="TCE29" s="60"/>
      <c r="TCF29" s="60"/>
      <c r="TCG29" s="61"/>
      <c r="TCH29" s="55"/>
      <c r="TCI29" s="56"/>
      <c r="TCJ29" s="56"/>
      <c r="TCK29" s="56"/>
      <c r="TCL29" s="56"/>
      <c r="TCM29" s="56"/>
      <c r="TCO29" s="55"/>
      <c r="TCP29" s="60"/>
      <c r="TCQ29" s="60"/>
      <c r="TCR29" s="60"/>
      <c r="TCS29" s="60"/>
      <c r="TCT29" s="61"/>
      <c r="TCU29" s="60"/>
      <c r="TCV29" s="60"/>
      <c r="TCW29" s="60"/>
      <c r="TCX29" s="61"/>
      <c r="TCY29" s="55"/>
      <c r="TCZ29" s="56"/>
      <c r="TDA29" s="56"/>
      <c r="TDB29" s="56"/>
      <c r="TDC29" s="56"/>
      <c r="TDD29" s="56"/>
      <c r="TDF29" s="55"/>
      <c r="TDG29" s="60"/>
      <c r="TDH29" s="60"/>
      <c r="TDI29" s="60"/>
      <c r="TDJ29" s="60"/>
      <c r="TDK29" s="61"/>
      <c r="TDL29" s="60"/>
      <c r="TDM29" s="60"/>
      <c r="TDN29" s="60"/>
      <c r="TDO29" s="61"/>
      <c r="TDP29" s="55"/>
      <c r="TDQ29" s="56"/>
      <c r="TDR29" s="56"/>
      <c r="TDS29" s="56"/>
      <c r="TDT29" s="56"/>
      <c r="TDU29" s="56"/>
      <c r="TDW29" s="55"/>
      <c r="TDX29" s="60"/>
      <c r="TDY29" s="60"/>
      <c r="TDZ29" s="60"/>
      <c r="TEA29" s="60"/>
      <c r="TEB29" s="61"/>
      <c r="TEC29" s="60"/>
      <c r="TED29" s="60"/>
      <c r="TEE29" s="60"/>
      <c r="TEF29" s="61"/>
      <c r="TEG29" s="55"/>
      <c r="TEH29" s="56"/>
      <c r="TEI29" s="56"/>
      <c r="TEJ29" s="56"/>
      <c r="TEK29" s="56"/>
      <c r="TEL29" s="56"/>
      <c r="TEN29" s="55"/>
      <c r="TEO29" s="60"/>
      <c r="TEP29" s="60"/>
      <c r="TEQ29" s="60"/>
      <c r="TER29" s="60"/>
      <c r="TES29" s="61"/>
      <c r="TET29" s="60"/>
      <c r="TEU29" s="60"/>
      <c r="TEV29" s="60"/>
      <c r="TEW29" s="61"/>
      <c r="TEX29" s="55"/>
      <c r="TEY29" s="56"/>
      <c r="TEZ29" s="56"/>
      <c r="TFA29" s="56"/>
      <c r="TFB29" s="56"/>
      <c r="TFC29" s="56"/>
      <c r="TFE29" s="55"/>
      <c r="TFF29" s="60"/>
      <c r="TFG29" s="60"/>
      <c r="TFH29" s="60"/>
      <c r="TFI29" s="60"/>
      <c r="TFJ29" s="61"/>
      <c r="TFK29" s="60"/>
      <c r="TFL29" s="60"/>
      <c r="TFM29" s="60"/>
      <c r="TFN29" s="61"/>
      <c r="TFO29" s="55"/>
      <c r="TFP29" s="56"/>
      <c r="TFQ29" s="56"/>
      <c r="TFR29" s="56"/>
      <c r="TFS29" s="56"/>
      <c r="TFT29" s="56"/>
      <c r="TFV29" s="55"/>
      <c r="TFW29" s="60"/>
      <c r="TFX29" s="60"/>
      <c r="TFY29" s="60"/>
      <c r="TFZ29" s="60"/>
      <c r="TGA29" s="61"/>
      <c r="TGB29" s="60"/>
      <c r="TGC29" s="60"/>
      <c r="TGD29" s="60"/>
      <c r="TGE29" s="61"/>
      <c r="TGF29" s="55"/>
      <c r="TGG29" s="56"/>
      <c r="TGH29" s="56"/>
      <c r="TGI29" s="56"/>
      <c r="TGJ29" s="56"/>
      <c r="TGK29" s="56"/>
      <c r="TGM29" s="55"/>
      <c r="TGN29" s="60"/>
      <c r="TGO29" s="60"/>
      <c r="TGP29" s="60"/>
      <c r="TGQ29" s="60"/>
      <c r="TGR29" s="61"/>
      <c r="TGS29" s="60"/>
      <c r="TGT29" s="60"/>
      <c r="TGU29" s="60"/>
      <c r="TGV29" s="61"/>
      <c r="TGW29" s="55"/>
      <c r="TGX29" s="56"/>
      <c r="TGY29" s="56"/>
      <c r="TGZ29" s="56"/>
      <c r="THA29" s="56"/>
      <c r="THB29" s="56"/>
      <c r="THD29" s="55"/>
      <c r="THE29" s="60"/>
      <c r="THF29" s="60"/>
      <c r="THG29" s="60"/>
      <c r="THH29" s="60"/>
      <c r="THI29" s="61"/>
      <c r="THJ29" s="60"/>
      <c r="THK29" s="60"/>
      <c r="THL29" s="60"/>
      <c r="THM29" s="61"/>
      <c r="THN29" s="55"/>
      <c r="THO29" s="56"/>
      <c r="THP29" s="56"/>
      <c r="THQ29" s="56"/>
      <c r="THR29" s="56"/>
      <c r="THS29" s="56"/>
      <c r="THU29" s="55"/>
      <c r="THV29" s="60"/>
      <c r="THW29" s="60"/>
      <c r="THX29" s="60"/>
      <c r="THY29" s="60"/>
      <c r="THZ29" s="61"/>
      <c r="TIA29" s="60"/>
      <c r="TIB29" s="60"/>
      <c r="TIC29" s="60"/>
      <c r="TID29" s="61"/>
      <c r="TIE29" s="55"/>
      <c r="TIF29" s="56"/>
      <c r="TIG29" s="56"/>
      <c r="TIH29" s="56"/>
      <c r="TII29" s="56"/>
      <c r="TIJ29" s="56"/>
      <c r="TIL29" s="55"/>
      <c r="TIM29" s="60"/>
      <c r="TIN29" s="60"/>
      <c r="TIO29" s="60"/>
      <c r="TIP29" s="60"/>
      <c r="TIQ29" s="61"/>
      <c r="TIR29" s="60"/>
      <c r="TIS29" s="60"/>
      <c r="TIT29" s="60"/>
      <c r="TIU29" s="61"/>
      <c r="TIV29" s="55"/>
      <c r="TIW29" s="56"/>
      <c r="TIX29" s="56"/>
      <c r="TIY29" s="56"/>
      <c r="TIZ29" s="56"/>
      <c r="TJA29" s="56"/>
      <c r="TJC29" s="55"/>
      <c r="TJD29" s="60"/>
      <c r="TJE29" s="60"/>
      <c r="TJF29" s="60"/>
      <c r="TJG29" s="60"/>
      <c r="TJH29" s="61"/>
      <c r="TJI29" s="60"/>
      <c r="TJJ29" s="60"/>
      <c r="TJK29" s="60"/>
      <c r="TJL29" s="61"/>
      <c r="TJM29" s="55"/>
      <c r="TJN29" s="56"/>
      <c r="TJO29" s="56"/>
      <c r="TJP29" s="56"/>
      <c r="TJQ29" s="56"/>
      <c r="TJR29" s="56"/>
      <c r="TJT29" s="55"/>
      <c r="TJU29" s="60"/>
      <c r="TJV29" s="60"/>
      <c r="TJW29" s="60"/>
      <c r="TJX29" s="60"/>
      <c r="TJY29" s="61"/>
      <c r="TJZ29" s="60"/>
      <c r="TKA29" s="60"/>
      <c r="TKB29" s="60"/>
      <c r="TKC29" s="61"/>
      <c r="TKD29" s="55"/>
      <c r="TKE29" s="56"/>
      <c r="TKF29" s="56"/>
      <c r="TKG29" s="56"/>
      <c r="TKH29" s="56"/>
      <c r="TKI29" s="56"/>
      <c r="TKK29" s="55"/>
      <c r="TKL29" s="60"/>
      <c r="TKM29" s="60"/>
      <c r="TKN29" s="60"/>
      <c r="TKO29" s="60"/>
      <c r="TKP29" s="61"/>
      <c r="TKQ29" s="60"/>
      <c r="TKR29" s="60"/>
      <c r="TKS29" s="60"/>
      <c r="TKT29" s="61"/>
      <c r="TKU29" s="55"/>
      <c r="TKV29" s="56"/>
      <c r="TKW29" s="56"/>
      <c r="TKX29" s="56"/>
      <c r="TKY29" s="56"/>
      <c r="TKZ29" s="56"/>
      <c r="TLB29" s="55"/>
      <c r="TLC29" s="60"/>
      <c r="TLD29" s="60"/>
      <c r="TLE29" s="60"/>
      <c r="TLF29" s="60"/>
      <c r="TLG29" s="61"/>
      <c r="TLH29" s="60"/>
      <c r="TLI29" s="60"/>
      <c r="TLJ29" s="60"/>
      <c r="TLK29" s="61"/>
      <c r="TLL29" s="55"/>
      <c r="TLM29" s="56"/>
      <c r="TLN29" s="56"/>
      <c r="TLO29" s="56"/>
      <c r="TLP29" s="56"/>
      <c r="TLQ29" s="56"/>
      <c r="TLS29" s="55"/>
      <c r="TLT29" s="60"/>
      <c r="TLU29" s="60"/>
      <c r="TLV29" s="60"/>
      <c r="TLW29" s="60"/>
      <c r="TLX29" s="61"/>
      <c r="TLY29" s="60"/>
      <c r="TLZ29" s="60"/>
      <c r="TMA29" s="60"/>
      <c r="TMB29" s="61"/>
      <c r="TMC29" s="55"/>
      <c r="TMD29" s="56"/>
      <c r="TME29" s="56"/>
      <c r="TMF29" s="56"/>
      <c r="TMG29" s="56"/>
      <c r="TMH29" s="56"/>
      <c r="TMJ29" s="55"/>
      <c r="TMK29" s="60"/>
      <c r="TML29" s="60"/>
      <c r="TMM29" s="60"/>
      <c r="TMN29" s="60"/>
      <c r="TMO29" s="61"/>
      <c r="TMP29" s="60"/>
      <c r="TMQ29" s="60"/>
      <c r="TMR29" s="60"/>
      <c r="TMS29" s="61"/>
      <c r="TMT29" s="55"/>
      <c r="TMU29" s="56"/>
      <c r="TMV29" s="56"/>
      <c r="TMW29" s="56"/>
      <c r="TMX29" s="56"/>
      <c r="TMY29" s="56"/>
      <c r="TNA29" s="55"/>
      <c r="TNB29" s="60"/>
      <c r="TNC29" s="60"/>
      <c r="TND29" s="60"/>
      <c r="TNE29" s="60"/>
      <c r="TNF29" s="61"/>
      <c r="TNG29" s="60"/>
      <c r="TNH29" s="60"/>
      <c r="TNI29" s="60"/>
      <c r="TNJ29" s="61"/>
      <c r="TNK29" s="55"/>
      <c r="TNL29" s="56"/>
      <c r="TNM29" s="56"/>
      <c r="TNN29" s="56"/>
      <c r="TNO29" s="56"/>
      <c r="TNP29" s="56"/>
      <c r="TNR29" s="55"/>
      <c r="TNS29" s="60"/>
      <c r="TNT29" s="60"/>
      <c r="TNU29" s="60"/>
      <c r="TNV29" s="60"/>
      <c r="TNW29" s="61"/>
      <c r="TNX29" s="60"/>
      <c r="TNY29" s="60"/>
      <c r="TNZ29" s="60"/>
      <c r="TOA29" s="61"/>
      <c r="TOB29" s="55"/>
      <c r="TOC29" s="56"/>
      <c r="TOD29" s="56"/>
      <c r="TOE29" s="56"/>
      <c r="TOF29" s="56"/>
      <c r="TOG29" s="56"/>
      <c r="TOI29" s="55"/>
      <c r="TOJ29" s="60"/>
      <c r="TOK29" s="60"/>
      <c r="TOL29" s="60"/>
      <c r="TOM29" s="60"/>
      <c r="TON29" s="61"/>
      <c r="TOO29" s="60"/>
      <c r="TOP29" s="60"/>
      <c r="TOQ29" s="60"/>
      <c r="TOR29" s="61"/>
      <c r="TOS29" s="55"/>
      <c r="TOT29" s="56"/>
      <c r="TOU29" s="56"/>
      <c r="TOV29" s="56"/>
      <c r="TOW29" s="56"/>
      <c r="TOX29" s="56"/>
      <c r="TOZ29" s="55"/>
      <c r="TPA29" s="60"/>
      <c r="TPB29" s="60"/>
      <c r="TPC29" s="60"/>
      <c r="TPD29" s="60"/>
      <c r="TPE29" s="61"/>
      <c r="TPF29" s="60"/>
      <c r="TPG29" s="60"/>
      <c r="TPH29" s="60"/>
      <c r="TPI29" s="61"/>
      <c r="TPJ29" s="55"/>
      <c r="TPK29" s="56"/>
      <c r="TPL29" s="56"/>
      <c r="TPM29" s="56"/>
      <c r="TPN29" s="56"/>
      <c r="TPO29" s="56"/>
      <c r="TPQ29" s="55"/>
      <c r="TPR29" s="60"/>
      <c r="TPS29" s="60"/>
      <c r="TPT29" s="60"/>
      <c r="TPU29" s="60"/>
      <c r="TPV29" s="61"/>
      <c r="TPW29" s="60"/>
      <c r="TPX29" s="60"/>
      <c r="TPY29" s="60"/>
      <c r="TPZ29" s="61"/>
      <c r="TQA29" s="55"/>
      <c r="TQB29" s="56"/>
      <c r="TQC29" s="56"/>
      <c r="TQD29" s="56"/>
      <c r="TQE29" s="56"/>
      <c r="TQF29" s="56"/>
      <c r="TQH29" s="55"/>
      <c r="TQI29" s="60"/>
      <c r="TQJ29" s="60"/>
      <c r="TQK29" s="60"/>
      <c r="TQL29" s="60"/>
      <c r="TQM29" s="61"/>
      <c r="TQN29" s="60"/>
      <c r="TQO29" s="60"/>
      <c r="TQP29" s="60"/>
      <c r="TQQ29" s="61"/>
      <c r="TQR29" s="55"/>
      <c r="TQS29" s="56"/>
      <c r="TQT29" s="56"/>
      <c r="TQU29" s="56"/>
      <c r="TQV29" s="56"/>
      <c r="TQW29" s="56"/>
      <c r="TQY29" s="55"/>
      <c r="TQZ29" s="60"/>
      <c r="TRA29" s="60"/>
      <c r="TRB29" s="60"/>
      <c r="TRC29" s="60"/>
      <c r="TRD29" s="61"/>
      <c r="TRE29" s="60"/>
      <c r="TRF29" s="60"/>
      <c r="TRG29" s="60"/>
      <c r="TRH29" s="61"/>
      <c r="TRI29" s="55"/>
      <c r="TRJ29" s="56"/>
      <c r="TRK29" s="56"/>
      <c r="TRL29" s="56"/>
      <c r="TRM29" s="56"/>
      <c r="TRN29" s="56"/>
      <c r="TRP29" s="55"/>
      <c r="TRQ29" s="60"/>
      <c r="TRR29" s="60"/>
      <c r="TRS29" s="60"/>
      <c r="TRT29" s="60"/>
      <c r="TRU29" s="61"/>
      <c r="TRV29" s="60"/>
      <c r="TRW29" s="60"/>
      <c r="TRX29" s="60"/>
      <c r="TRY29" s="61"/>
      <c r="TRZ29" s="55"/>
      <c r="TSA29" s="56"/>
      <c r="TSB29" s="56"/>
      <c r="TSC29" s="56"/>
      <c r="TSD29" s="56"/>
      <c r="TSE29" s="56"/>
      <c r="TSG29" s="55"/>
      <c r="TSH29" s="60"/>
      <c r="TSI29" s="60"/>
      <c r="TSJ29" s="60"/>
      <c r="TSK29" s="60"/>
      <c r="TSL29" s="61"/>
      <c r="TSM29" s="60"/>
      <c r="TSN29" s="60"/>
      <c r="TSO29" s="60"/>
      <c r="TSP29" s="61"/>
      <c r="TSQ29" s="55"/>
      <c r="TSR29" s="56"/>
      <c r="TSS29" s="56"/>
      <c r="TST29" s="56"/>
      <c r="TSU29" s="56"/>
      <c r="TSV29" s="56"/>
      <c r="TSX29" s="55"/>
      <c r="TSY29" s="60"/>
      <c r="TSZ29" s="60"/>
      <c r="TTA29" s="60"/>
      <c r="TTB29" s="60"/>
      <c r="TTC29" s="61"/>
      <c r="TTD29" s="60"/>
      <c r="TTE29" s="60"/>
      <c r="TTF29" s="60"/>
      <c r="TTG29" s="61"/>
      <c r="TTH29" s="55"/>
      <c r="TTI29" s="56"/>
      <c r="TTJ29" s="56"/>
      <c r="TTK29" s="56"/>
      <c r="TTL29" s="56"/>
      <c r="TTM29" s="56"/>
      <c r="TTO29" s="55"/>
      <c r="TTP29" s="60"/>
      <c r="TTQ29" s="60"/>
      <c r="TTR29" s="60"/>
      <c r="TTS29" s="60"/>
      <c r="TTT29" s="61"/>
      <c r="TTU29" s="60"/>
      <c r="TTV29" s="60"/>
      <c r="TTW29" s="60"/>
      <c r="TTX29" s="61"/>
      <c r="TTY29" s="55"/>
      <c r="TTZ29" s="56"/>
      <c r="TUA29" s="56"/>
      <c r="TUB29" s="56"/>
      <c r="TUC29" s="56"/>
      <c r="TUD29" s="56"/>
      <c r="TUF29" s="55"/>
      <c r="TUG29" s="60"/>
      <c r="TUH29" s="60"/>
      <c r="TUI29" s="60"/>
      <c r="TUJ29" s="60"/>
      <c r="TUK29" s="61"/>
      <c r="TUL29" s="60"/>
      <c r="TUM29" s="60"/>
      <c r="TUN29" s="60"/>
      <c r="TUO29" s="61"/>
      <c r="TUP29" s="55"/>
      <c r="TUQ29" s="56"/>
      <c r="TUR29" s="56"/>
      <c r="TUS29" s="56"/>
      <c r="TUT29" s="56"/>
      <c r="TUU29" s="56"/>
      <c r="TUW29" s="55"/>
      <c r="TUX29" s="60"/>
      <c r="TUY29" s="60"/>
      <c r="TUZ29" s="60"/>
      <c r="TVA29" s="60"/>
      <c r="TVB29" s="61"/>
      <c r="TVC29" s="60"/>
      <c r="TVD29" s="60"/>
      <c r="TVE29" s="60"/>
      <c r="TVF29" s="61"/>
      <c r="TVG29" s="55"/>
      <c r="TVH29" s="56"/>
      <c r="TVI29" s="56"/>
      <c r="TVJ29" s="56"/>
      <c r="TVK29" s="56"/>
      <c r="TVL29" s="56"/>
      <c r="TVN29" s="55"/>
      <c r="TVO29" s="60"/>
      <c r="TVP29" s="60"/>
      <c r="TVQ29" s="60"/>
      <c r="TVR29" s="60"/>
      <c r="TVS29" s="61"/>
      <c r="TVT29" s="60"/>
      <c r="TVU29" s="60"/>
      <c r="TVV29" s="60"/>
      <c r="TVW29" s="61"/>
      <c r="TVX29" s="55"/>
      <c r="TVY29" s="56"/>
      <c r="TVZ29" s="56"/>
      <c r="TWA29" s="56"/>
      <c r="TWB29" s="56"/>
      <c r="TWC29" s="56"/>
      <c r="TWE29" s="55"/>
      <c r="TWF29" s="60"/>
      <c r="TWG29" s="60"/>
      <c r="TWH29" s="60"/>
      <c r="TWI29" s="60"/>
      <c r="TWJ29" s="61"/>
      <c r="TWK29" s="60"/>
      <c r="TWL29" s="60"/>
      <c r="TWM29" s="60"/>
      <c r="TWN29" s="61"/>
      <c r="TWO29" s="55"/>
      <c r="TWP29" s="56"/>
      <c r="TWQ29" s="56"/>
      <c r="TWR29" s="56"/>
      <c r="TWS29" s="56"/>
      <c r="TWT29" s="56"/>
      <c r="TWV29" s="55"/>
      <c r="TWW29" s="60"/>
      <c r="TWX29" s="60"/>
      <c r="TWY29" s="60"/>
      <c r="TWZ29" s="60"/>
      <c r="TXA29" s="61"/>
      <c r="TXB29" s="60"/>
      <c r="TXC29" s="60"/>
      <c r="TXD29" s="60"/>
      <c r="TXE29" s="61"/>
      <c r="TXF29" s="55"/>
      <c r="TXG29" s="56"/>
      <c r="TXH29" s="56"/>
      <c r="TXI29" s="56"/>
      <c r="TXJ29" s="56"/>
      <c r="TXK29" s="56"/>
      <c r="TXM29" s="55"/>
      <c r="TXN29" s="60"/>
      <c r="TXO29" s="60"/>
      <c r="TXP29" s="60"/>
      <c r="TXQ29" s="60"/>
      <c r="TXR29" s="61"/>
      <c r="TXS29" s="60"/>
      <c r="TXT29" s="60"/>
      <c r="TXU29" s="60"/>
      <c r="TXV29" s="61"/>
      <c r="TXW29" s="55"/>
      <c r="TXX29" s="56"/>
      <c r="TXY29" s="56"/>
      <c r="TXZ29" s="56"/>
      <c r="TYA29" s="56"/>
      <c r="TYB29" s="56"/>
      <c r="TYD29" s="55"/>
      <c r="TYE29" s="60"/>
      <c r="TYF29" s="60"/>
      <c r="TYG29" s="60"/>
      <c r="TYH29" s="60"/>
      <c r="TYI29" s="61"/>
      <c r="TYJ29" s="60"/>
      <c r="TYK29" s="60"/>
      <c r="TYL29" s="60"/>
      <c r="TYM29" s="61"/>
      <c r="TYN29" s="55"/>
      <c r="TYO29" s="56"/>
      <c r="TYP29" s="56"/>
      <c r="TYQ29" s="56"/>
      <c r="TYR29" s="56"/>
      <c r="TYS29" s="56"/>
      <c r="TYU29" s="55"/>
      <c r="TYV29" s="60"/>
      <c r="TYW29" s="60"/>
      <c r="TYX29" s="60"/>
      <c r="TYY29" s="60"/>
      <c r="TYZ29" s="61"/>
      <c r="TZA29" s="60"/>
      <c r="TZB29" s="60"/>
      <c r="TZC29" s="60"/>
      <c r="TZD29" s="61"/>
      <c r="TZE29" s="55"/>
      <c r="TZF29" s="56"/>
      <c r="TZG29" s="56"/>
      <c r="TZH29" s="56"/>
      <c r="TZI29" s="56"/>
      <c r="TZJ29" s="56"/>
      <c r="TZL29" s="55"/>
      <c r="TZM29" s="60"/>
      <c r="TZN29" s="60"/>
      <c r="TZO29" s="60"/>
      <c r="TZP29" s="60"/>
      <c r="TZQ29" s="61"/>
      <c r="TZR29" s="60"/>
      <c r="TZS29" s="60"/>
      <c r="TZT29" s="60"/>
      <c r="TZU29" s="61"/>
      <c r="TZV29" s="55"/>
      <c r="TZW29" s="56"/>
      <c r="TZX29" s="56"/>
      <c r="TZY29" s="56"/>
      <c r="TZZ29" s="56"/>
      <c r="UAA29" s="56"/>
      <c r="UAC29" s="55"/>
      <c r="UAD29" s="60"/>
      <c r="UAE29" s="60"/>
      <c r="UAF29" s="60"/>
      <c r="UAG29" s="60"/>
      <c r="UAH29" s="61"/>
      <c r="UAI29" s="60"/>
      <c r="UAJ29" s="60"/>
      <c r="UAK29" s="60"/>
      <c r="UAL29" s="61"/>
      <c r="UAM29" s="55"/>
      <c r="UAN29" s="56"/>
      <c r="UAO29" s="56"/>
      <c r="UAP29" s="56"/>
      <c r="UAQ29" s="56"/>
      <c r="UAR29" s="56"/>
      <c r="UAT29" s="55"/>
      <c r="UAU29" s="60"/>
      <c r="UAV29" s="60"/>
      <c r="UAW29" s="60"/>
      <c r="UAX29" s="60"/>
      <c r="UAY29" s="61"/>
      <c r="UAZ29" s="60"/>
      <c r="UBA29" s="60"/>
      <c r="UBB29" s="60"/>
      <c r="UBC29" s="61"/>
      <c r="UBD29" s="55"/>
      <c r="UBE29" s="56"/>
      <c r="UBF29" s="56"/>
      <c r="UBG29" s="56"/>
      <c r="UBH29" s="56"/>
      <c r="UBI29" s="56"/>
      <c r="UBK29" s="55"/>
      <c r="UBL29" s="60"/>
      <c r="UBM29" s="60"/>
      <c r="UBN29" s="60"/>
      <c r="UBO29" s="60"/>
      <c r="UBP29" s="61"/>
      <c r="UBQ29" s="60"/>
      <c r="UBR29" s="60"/>
      <c r="UBS29" s="60"/>
      <c r="UBT29" s="61"/>
      <c r="UBU29" s="55"/>
      <c r="UBV29" s="56"/>
      <c r="UBW29" s="56"/>
      <c r="UBX29" s="56"/>
      <c r="UBY29" s="56"/>
      <c r="UBZ29" s="56"/>
      <c r="UCB29" s="55"/>
      <c r="UCC29" s="60"/>
      <c r="UCD29" s="60"/>
      <c r="UCE29" s="60"/>
      <c r="UCF29" s="60"/>
      <c r="UCG29" s="61"/>
      <c r="UCH29" s="60"/>
      <c r="UCI29" s="60"/>
      <c r="UCJ29" s="60"/>
      <c r="UCK29" s="61"/>
      <c r="UCL29" s="55"/>
      <c r="UCM29" s="56"/>
      <c r="UCN29" s="56"/>
      <c r="UCO29" s="56"/>
      <c r="UCP29" s="56"/>
      <c r="UCQ29" s="56"/>
      <c r="UCS29" s="55"/>
      <c r="UCT29" s="60"/>
      <c r="UCU29" s="60"/>
      <c r="UCV29" s="60"/>
      <c r="UCW29" s="60"/>
      <c r="UCX29" s="61"/>
      <c r="UCY29" s="60"/>
      <c r="UCZ29" s="60"/>
      <c r="UDA29" s="60"/>
      <c r="UDB29" s="61"/>
      <c r="UDC29" s="55"/>
      <c r="UDD29" s="56"/>
      <c r="UDE29" s="56"/>
      <c r="UDF29" s="56"/>
      <c r="UDG29" s="56"/>
      <c r="UDH29" s="56"/>
      <c r="UDJ29" s="55"/>
      <c r="UDK29" s="60"/>
      <c r="UDL29" s="60"/>
      <c r="UDM29" s="60"/>
      <c r="UDN29" s="60"/>
      <c r="UDO29" s="61"/>
      <c r="UDP29" s="60"/>
      <c r="UDQ29" s="60"/>
      <c r="UDR29" s="60"/>
      <c r="UDS29" s="61"/>
      <c r="UDT29" s="55"/>
      <c r="UDU29" s="56"/>
      <c r="UDV29" s="56"/>
      <c r="UDW29" s="56"/>
      <c r="UDX29" s="56"/>
      <c r="UDY29" s="56"/>
      <c r="UEA29" s="55"/>
      <c r="UEB29" s="60"/>
      <c r="UEC29" s="60"/>
      <c r="UED29" s="60"/>
      <c r="UEE29" s="60"/>
      <c r="UEF29" s="61"/>
      <c r="UEG29" s="60"/>
      <c r="UEH29" s="60"/>
      <c r="UEI29" s="60"/>
      <c r="UEJ29" s="61"/>
      <c r="UEK29" s="55"/>
      <c r="UEL29" s="56"/>
      <c r="UEM29" s="56"/>
      <c r="UEN29" s="56"/>
      <c r="UEO29" s="56"/>
      <c r="UEP29" s="56"/>
      <c r="UER29" s="55"/>
      <c r="UES29" s="60"/>
      <c r="UET29" s="60"/>
      <c r="UEU29" s="60"/>
      <c r="UEV29" s="60"/>
      <c r="UEW29" s="61"/>
      <c r="UEX29" s="60"/>
      <c r="UEY29" s="60"/>
      <c r="UEZ29" s="60"/>
      <c r="UFA29" s="61"/>
      <c r="UFB29" s="55"/>
      <c r="UFC29" s="56"/>
      <c r="UFD29" s="56"/>
      <c r="UFE29" s="56"/>
      <c r="UFF29" s="56"/>
      <c r="UFG29" s="56"/>
      <c r="UFI29" s="55"/>
      <c r="UFJ29" s="60"/>
      <c r="UFK29" s="60"/>
      <c r="UFL29" s="60"/>
      <c r="UFM29" s="60"/>
      <c r="UFN29" s="61"/>
      <c r="UFO29" s="60"/>
      <c r="UFP29" s="60"/>
      <c r="UFQ29" s="60"/>
      <c r="UFR29" s="61"/>
      <c r="UFS29" s="55"/>
      <c r="UFT29" s="56"/>
      <c r="UFU29" s="56"/>
      <c r="UFV29" s="56"/>
      <c r="UFW29" s="56"/>
      <c r="UFX29" s="56"/>
      <c r="UFZ29" s="55"/>
      <c r="UGA29" s="60"/>
      <c r="UGB29" s="60"/>
      <c r="UGC29" s="60"/>
      <c r="UGD29" s="60"/>
      <c r="UGE29" s="61"/>
      <c r="UGF29" s="60"/>
      <c r="UGG29" s="60"/>
      <c r="UGH29" s="60"/>
      <c r="UGI29" s="61"/>
      <c r="UGJ29" s="55"/>
      <c r="UGK29" s="56"/>
      <c r="UGL29" s="56"/>
      <c r="UGM29" s="56"/>
      <c r="UGN29" s="56"/>
      <c r="UGO29" s="56"/>
      <c r="UGQ29" s="55"/>
      <c r="UGR29" s="60"/>
      <c r="UGS29" s="60"/>
      <c r="UGT29" s="60"/>
      <c r="UGU29" s="60"/>
      <c r="UGV29" s="61"/>
      <c r="UGW29" s="60"/>
      <c r="UGX29" s="60"/>
      <c r="UGY29" s="60"/>
      <c r="UGZ29" s="61"/>
      <c r="UHA29" s="55"/>
      <c r="UHB29" s="56"/>
      <c r="UHC29" s="56"/>
      <c r="UHD29" s="56"/>
      <c r="UHE29" s="56"/>
      <c r="UHF29" s="56"/>
      <c r="UHH29" s="55"/>
      <c r="UHI29" s="60"/>
      <c r="UHJ29" s="60"/>
      <c r="UHK29" s="60"/>
      <c r="UHL29" s="60"/>
      <c r="UHM29" s="61"/>
      <c r="UHN29" s="60"/>
      <c r="UHO29" s="60"/>
      <c r="UHP29" s="60"/>
      <c r="UHQ29" s="61"/>
      <c r="UHR29" s="55"/>
      <c r="UHS29" s="56"/>
      <c r="UHT29" s="56"/>
      <c r="UHU29" s="56"/>
      <c r="UHV29" s="56"/>
      <c r="UHW29" s="56"/>
      <c r="UHY29" s="55"/>
      <c r="UHZ29" s="60"/>
      <c r="UIA29" s="60"/>
      <c r="UIB29" s="60"/>
      <c r="UIC29" s="60"/>
      <c r="UID29" s="61"/>
      <c r="UIE29" s="60"/>
      <c r="UIF29" s="60"/>
      <c r="UIG29" s="60"/>
      <c r="UIH29" s="61"/>
      <c r="UII29" s="55"/>
      <c r="UIJ29" s="56"/>
      <c r="UIK29" s="56"/>
      <c r="UIL29" s="56"/>
      <c r="UIM29" s="56"/>
      <c r="UIN29" s="56"/>
      <c r="UIP29" s="55"/>
      <c r="UIQ29" s="60"/>
      <c r="UIR29" s="60"/>
      <c r="UIS29" s="60"/>
      <c r="UIT29" s="60"/>
      <c r="UIU29" s="61"/>
      <c r="UIV29" s="60"/>
      <c r="UIW29" s="60"/>
      <c r="UIX29" s="60"/>
      <c r="UIY29" s="61"/>
      <c r="UIZ29" s="55"/>
      <c r="UJA29" s="56"/>
      <c r="UJB29" s="56"/>
      <c r="UJC29" s="56"/>
      <c r="UJD29" s="56"/>
      <c r="UJE29" s="56"/>
      <c r="UJG29" s="55"/>
      <c r="UJH29" s="60"/>
      <c r="UJI29" s="60"/>
      <c r="UJJ29" s="60"/>
      <c r="UJK29" s="60"/>
      <c r="UJL29" s="61"/>
      <c r="UJM29" s="60"/>
      <c r="UJN29" s="60"/>
      <c r="UJO29" s="60"/>
      <c r="UJP29" s="61"/>
      <c r="UJQ29" s="55"/>
      <c r="UJR29" s="56"/>
      <c r="UJS29" s="56"/>
      <c r="UJT29" s="56"/>
      <c r="UJU29" s="56"/>
      <c r="UJV29" s="56"/>
      <c r="UJX29" s="55"/>
      <c r="UJY29" s="60"/>
      <c r="UJZ29" s="60"/>
      <c r="UKA29" s="60"/>
      <c r="UKB29" s="60"/>
      <c r="UKC29" s="61"/>
      <c r="UKD29" s="60"/>
      <c r="UKE29" s="60"/>
      <c r="UKF29" s="60"/>
      <c r="UKG29" s="61"/>
      <c r="UKH29" s="55"/>
      <c r="UKI29" s="56"/>
      <c r="UKJ29" s="56"/>
      <c r="UKK29" s="56"/>
      <c r="UKL29" s="56"/>
      <c r="UKM29" s="56"/>
      <c r="UKO29" s="55"/>
      <c r="UKP29" s="60"/>
      <c r="UKQ29" s="60"/>
      <c r="UKR29" s="60"/>
      <c r="UKS29" s="60"/>
      <c r="UKT29" s="61"/>
      <c r="UKU29" s="60"/>
      <c r="UKV29" s="60"/>
      <c r="UKW29" s="60"/>
      <c r="UKX29" s="61"/>
      <c r="UKY29" s="55"/>
      <c r="UKZ29" s="56"/>
      <c r="ULA29" s="56"/>
      <c r="ULB29" s="56"/>
      <c r="ULC29" s="56"/>
      <c r="ULD29" s="56"/>
      <c r="ULF29" s="55"/>
      <c r="ULG29" s="60"/>
      <c r="ULH29" s="60"/>
      <c r="ULI29" s="60"/>
      <c r="ULJ29" s="60"/>
      <c r="ULK29" s="61"/>
      <c r="ULL29" s="60"/>
      <c r="ULM29" s="60"/>
      <c r="ULN29" s="60"/>
      <c r="ULO29" s="61"/>
      <c r="ULP29" s="55"/>
      <c r="ULQ29" s="56"/>
      <c r="ULR29" s="56"/>
      <c r="ULS29" s="56"/>
      <c r="ULT29" s="56"/>
      <c r="ULU29" s="56"/>
      <c r="ULW29" s="55"/>
      <c r="ULX29" s="60"/>
      <c r="ULY29" s="60"/>
      <c r="ULZ29" s="60"/>
      <c r="UMA29" s="60"/>
      <c r="UMB29" s="61"/>
      <c r="UMC29" s="60"/>
      <c r="UMD29" s="60"/>
      <c r="UME29" s="60"/>
      <c r="UMF29" s="61"/>
      <c r="UMG29" s="55"/>
      <c r="UMH29" s="56"/>
      <c r="UMI29" s="56"/>
      <c r="UMJ29" s="56"/>
      <c r="UMK29" s="56"/>
      <c r="UML29" s="56"/>
      <c r="UMN29" s="55"/>
      <c r="UMO29" s="60"/>
      <c r="UMP29" s="60"/>
      <c r="UMQ29" s="60"/>
      <c r="UMR29" s="60"/>
      <c r="UMS29" s="61"/>
      <c r="UMT29" s="60"/>
      <c r="UMU29" s="60"/>
      <c r="UMV29" s="60"/>
      <c r="UMW29" s="61"/>
      <c r="UMX29" s="55"/>
      <c r="UMY29" s="56"/>
      <c r="UMZ29" s="56"/>
      <c r="UNA29" s="56"/>
      <c r="UNB29" s="56"/>
      <c r="UNC29" s="56"/>
      <c r="UNE29" s="55"/>
      <c r="UNF29" s="60"/>
      <c r="UNG29" s="60"/>
      <c r="UNH29" s="60"/>
      <c r="UNI29" s="60"/>
      <c r="UNJ29" s="61"/>
      <c r="UNK29" s="60"/>
      <c r="UNL29" s="60"/>
      <c r="UNM29" s="60"/>
      <c r="UNN29" s="61"/>
      <c r="UNO29" s="55"/>
      <c r="UNP29" s="56"/>
      <c r="UNQ29" s="56"/>
      <c r="UNR29" s="56"/>
      <c r="UNS29" s="56"/>
      <c r="UNT29" s="56"/>
      <c r="UNV29" s="55"/>
      <c r="UNW29" s="60"/>
      <c r="UNX29" s="60"/>
      <c r="UNY29" s="60"/>
      <c r="UNZ29" s="60"/>
      <c r="UOA29" s="61"/>
      <c r="UOB29" s="60"/>
      <c r="UOC29" s="60"/>
      <c r="UOD29" s="60"/>
      <c r="UOE29" s="61"/>
      <c r="UOF29" s="55"/>
      <c r="UOG29" s="56"/>
      <c r="UOH29" s="56"/>
      <c r="UOI29" s="56"/>
      <c r="UOJ29" s="56"/>
      <c r="UOK29" s="56"/>
      <c r="UOM29" s="55"/>
      <c r="UON29" s="60"/>
      <c r="UOO29" s="60"/>
      <c r="UOP29" s="60"/>
      <c r="UOQ29" s="60"/>
      <c r="UOR29" s="61"/>
      <c r="UOS29" s="60"/>
      <c r="UOT29" s="60"/>
      <c r="UOU29" s="60"/>
      <c r="UOV29" s="61"/>
      <c r="UOW29" s="55"/>
      <c r="UOX29" s="56"/>
      <c r="UOY29" s="56"/>
      <c r="UOZ29" s="56"/>
      <c r="UPA29" s="56"/>
      <c r="UPB29" s="56"/>
      <c r="UPD29" s="55"/>
      <c r="UPE29" s="60"/>
      <c r="UPF29" s="60"/>
      <c r="UPG29" s="60"/>
      <c r="UPH29" s="60"/>
      <c r="UPI29" s="61"/>
      <c r="UPJ29" s="60"/>
      <c r="UPK29" s="60"/>
      <c r="UPL29" s="60"/>
      <c r="UPM29" s="61"/>
      <c r="UPN29" s="55"/>
      <c r="UPO29" s="56"/>
      <c r="UPP29" s="56"/>
      <c r="UPQ29" s="56"/>
      <c r="UPR29" s="56"/>
      <c r="UPS29" s="56"/>
      <c r="UPU29" s="55"/>
      <c r="UPV29" s="60"/>
      <c r="UPW29" s="60"/>
      <c r="UPX29" s="60"/>
      <c r="UPY29" s="60"/>
      <c r="UPZ29" s="61"/>
      <c r="UQA29" s="60"/>
      <c r="UQB29" s="60"/>
      <c r="UQC29" s="60"/>
      <c r="UQD29" s="61"/>
      <c r="UQE29" s="55"/>
      <c r="UQF29" s="56"/>
      <c r="UQG29" s="56"/>
      <c r="UQH29" s="56"/>
      <c r="UQI29" s="56"/>
      <c r="UQJ29" s="56"/>
      <c r="UQL29" s="55"/>
      <c r="UQM29" s="60"/>
      <c r="UQN29" s="60"/>
      <c r="UQO29" s="60"/>
      <c r="UQP29" s="60"/>
      <c r="UQQ29" s="61"/>
      <c r="UQR29" s="60"/>
      <c r="UQS29" s="60"/>
      <c r="UQT29" s="60"/>
      <c r="UQU29" s="61"/>
      <c r="UQV29" s="55"/>
      <c r="UQW29" s="56"/>
      <c r="UQX29" s="56"/>
      <c r="UQY29" s="56"/>
      <c r="UQZ29" s="56"/>
      <c r="URA29" s="56"/>
      <c r="URC29" s="55"/>
      <c r="URD29" s="60"/>
      <c r="URE29" s="60"/>
      <c r="URF29" s="60"/>
      <c r="URG29" s="60"/>
      <c r="URH29" s="61"/>
      <c r="URI29" s="60"/>
      <c r="URJ29" s="60"/>
      <c r="URK29" s="60"/>
      <c r="URL29" s="61"/>
      <c r="URM29" s="55"/>
      <c r="URN29" s="56"/>
      <c r="URO29" s="56"/>
      <c r="URP29" s="56"/>
      <c r="URQ29" s="56"/>
      <c r="URR29" s="56"/>
      <c r="URT29" s="55"/>
      <c r="URU29" s="60"/>
      <c r="URV29" s="60"/>
      <c r="URW29" s="60"/>
      <c r="URX29" s="60"/>
      <c r="URY29" s="61"/>
      <c r="URZ29" s="60"/>
      <c r="USA29" s="60"/>
      <c r="USB29" s="60"/>
      <c r="USC29" s="61"/>
      <c r="USD29" s="55"/>
      <c r="USE29" s="56"/>
      <c r="USF29" s="56"/>
      <c r="USG29" s="56"/>
      <c r="USH29" s="56"/>
      <c r="USI29" s="56"/>
      <c r="USK29" s="55"/>
      <c r="USL29" s="60"/>
      <c r="USM29" s="60"/>
      <c r="USN29" s="60"/>
      <c r="USO29" s="60"/>
      <c r="USP29" s="61"/>
      <c r="USQ29" s="60"/>
      <c r="USR29" s="60"/>
      <c r="USS29" s="60"/>
      <c r="UST29" s="61"/>
      <c r="USU29" s="55"/>
      <c r="USV29" s="56"/>
      <c r="USW29" s="56"/>
      <c r="USX29" s="56"/>
      <c r="USY29" s="56"/>
      <c r="USZ29" s="56"/>
      <c r="UTB29" s="55"/>
      <c r="UTC29" s="60"/>
      <c r="UTD29" s="60"/>
      <c r="UTE29" s="60"/>
      <c r="UTF29" s="60"/>
      <c r="UTG29" s="61"/>
      <c r="UTH29" s="60"/>
      <c r="UTI29" s="60"/>
      <c r="UTJ29" s="60"/>
      <c r="UTK29" s="61"/>
      <c r="UTL29" s="55"/>
      <c r="UTM29" s="56"/>
      <c r="UTN29" s="56"/>
      <c r="UTO29" s="56"/>
      <c r="UTP29" s="56"/>
      <c r="UTQ29" s="56"/>
      <c r="UTS29" s="55"/>
      <c r="UTT29" s="60"/>
      <c r="UTU29" s="60"/>
      <c r="UTV29" s="60"/>
      <c r="UTW29" s="60"/>
      <c r="UTX29" s="61"/>
      <c r="UTY29" s="60"/>
      <c r="UTZ29" s="60"/>
      <c r="UUA29" s="60"/>
      <c r="UUB29" s="61"/>
      <c r="UUC29" s="55"/>
      <c r="UUD29" s="56"/>
      <c r="UUE29" s="56"/>
      <c r="UUF29" s="56"/>
      <c r="UUG29" s="56"/>
      <c r="UUH29" s="56"/>
      <c r="UUJ29" s="55"/>
      <c r="UUK29" s="60"/>
      <c r="UUL29" s="60"/>
      <c r="UUM29" s="60"/>
      <c r="UUN29" s="60"/>
      <c r="UUO29" s="61"/>
      <c r="UUP29" s="60"/>
      <c r="UUQ29" s="60"/>
      <c r="UUR29" s="60"/>
      <c r="UUS29" s="61"/>
      <c r="UUT29" s="55"/>
      <c r="UUU29" s="56"/>
      <c r="UUV29" s="56"/>
      <c r="UUW29" s="56"/>
      <c r="UUX29" s="56"/>
      <c r="UUY29" s="56"/>
      <c r="UVA29" s="55"/>
      <c r="UVB29" s="60"/>
      <c r="UVC29" s="60"/>
      <c r="UVD29" s="60"/>
      <c r="UVE29" s="60"/>
      <c r="UVF29" s="61"/>
      <c r="UVG29" s="60"/>
      <c r="UVH29" s="60"/>
      <c r="UVI29" s="60"/>
      <c r="UVJ29" s="61"/>
      <c r="UVK29" s="55"/>
      <c r="UVL29" s="56"/>
      <c r="UVM29" s="56"/>
      <c r="UVN29" s="56"/>
      <c r="UVO29" s="56"/>
      <c r="UVP29" s="56"/>
      <c r="UVR29" s="55"/>
      <c r="UVS29" s="60"/>
      <c r="UVT29" s="60"/>
      <c r="UVU29" s="60"/>
      <c r="UVV29" s="60"/>
      <c r="UVW29" s="61"/>
      <c r="UVX29" s="60"/>
      <c r="UVY29" s="60"/>
      <c r="UVZ29" s="60"/>
      <c r="UWA29" s="61"/>
      <c r="UWB29" s="55"/>
      <c r="UWC29" s="56"/>
      <c r="UWD29" s="56"/>
      <c r="UWE29" s="56"/>
      <c r="UWF29" s="56"/>
      <c r="UWG29" s="56"/>
      <c r="UWI29" s="55"/>
      <c r="UWJ29" s="60"/>
      <c r="UWK29" s="60"/>
      <c r="UWL29" s="60"/>
      <c r="UWM29" s="60"/>
      <c r="UWN29" s="61"/>
      <c r="UWO29" s="60"/>
      <c r="UWP29" s="60"/>
      <c r="UWQ29" s="60"/>
      <c r="UWR29" s="61"/>
      <c r="UWS29" s="55"/>
      <c r="UWT29" s="56"/>
      <c r="UWU29" s="56"/>
      <c r="UWV29" s="56"/>
      <c r="UWW29" s="56"/>
      <c r="UWX29" s="56"/>
      <c r="UWZ29" s="55"/>
      <c r="UXA29" s="60"/>
      <c r="UXB29" s="60"/>
      <c r="UXC29" s="60"/>
      <c r="UXD29" s="60"/>
      <c r="UXE29" s="61"/>
      <c r="UXF29" s="60"/>
      <c r="UXG29" s="60"/>
      <c r="UXH29" s="60"/>
      <c r="UXI29" s="61"/>
      <c r="UXJ29" s="55"/>
      <c r="UXK29" s="56"/>
      <c r="UXL29" s="56"/>
      <c r="UXM29" s="56"/>
      <c r="UXN29" s="56"/>
      <c r="UXO29" s="56"/>
      <c r="UXQ29" s="55"/>
      <c r="UXR29" s="60"/>
      <c r="UXS29" s="60"/>
      <c r="UXT29" s="60"/>
      <c r="UXU29" s="60"/>
      <c r="UXV29" s="61"/>
      <c r="UXW29" s="60"/>
      <c r="UXX29" s="60"/>
      <c r="UXY29" s="60"/>
      <c r="UXZ29" s="61"/>
      <c r="UYA29" s="55"/>
      <c r="UYB29" s="56"/>
      <c r="UYC29" s="56"/>
      <c r="UYD29" s="56"/>
      <c r="UYE29" s="56"/>
      <c r="UYF29" s="56"/>
      <c r="UYH29" s="55"/>
      <c r="UYI29" s="60"/>
      <c r="UYJ29" s="60"/>
      <c r="UYK29" s="60"/>
      <c r="UYL29" s="60"/>
      <c r="UYM29" s="61"/>
      <c r="UYN29" s="60"/>
      <c r="UYO29" s="60"/>
      <c r="UYP29" s="60"/>
      <c r="UYQ29" s="61"/>
      <c r="UYR29" s="55"/>
      <c r="UYS29" s="56"/>
      <c r="UYT29" s="56"/>
      <c r="UYU29" s="56"/>
      <c r="UYV29" s="56"/>
      <c r="UYW29" s="56"/>
      <c r="UYY29" s="55"/>
      <c r="UYZ29" s="60"/>
      <c r="UZA29" s="60"/>
      <c r="UZB29" s="60"/>
      <c r="UZC29" s="60"/>
      <c r="UZD29" s="61"/>
      <c r="UZE29" s="60"/>
      <c r="UZF29" s="60"/>
      <c r="UZG29" s="60"/>
      <c r="UZH29" s="61"/>
      <c r="UZI29" s="55"/>
      <c r="UZJ29" s="56"/>
      <c r="UZK29" s="56"/>
      <c r="UZL29" s="56"/>
      <c r="UZM29" s="56"/>
      <c r="UZN29" s="56"/>
      <c r="UZP29" s="55"/>
      <c r="UZQ29" s="60"/>
      <c r="UZR29" s="60"/>
      <c r="UZS29" s="60"/>
      <c r="UZT29" s="60"/>
      <c r="UZU29" s="61"/>
      <c r="UZV29" s="60"/>
      <c r="UZW29" s="60"/>
      <c r="UZX29" s="60"/>
      <c r="UZY29" s="61"/>
      <c r="UZZ29" s="55"/>
      <c r="VAA29" s="56"/>
      <c r="VAB29" s="56"/>
      <c r="VAC29" s="56"/>
      <c r="VAD29" s="56"/>
      <c r="VAE29" s="56"/>
      <c r="VAG29" s="55"/>
      <c r="VAH29" s="60"/>
      <c r="VAI29" s="60"/>
      <c r="VAJ29" s="60"/>
      <c r="VAK29" s="60"/>
      <c r="VAL29" s="61"/>
      <c r="VAM29" s="60"/>
      <c r="VAN29" s="60"/>
      <c r="VAO29" s="60"/>
      <c r="VAP29" s="61"/>
      <c r="VAQ29" s="55"/>
      <c r="VAR29" s="56"/>
      <c r="VAS29" s="56"/>
      <c r="VAT29" s="56"/>
      <c r="VAU29" s="56"/>
      <c r="VAV29" s="56"/>
      <c r="VAX29" s="55"/>
      <c r="VAY29" s="60"/>
      <c r="VAZ29" s="60"/>
      <c r="VBA29" s="60"/>
      <c r="VBB29" s="60"/>
      <c r="VBC29" s="61"/>
      <c r="VBD29" s="60"/>
      <c r="VBE29" s="60"/>
      <c r="VBF29" s="60"/>
      <c r="VBG29" s="61"/>
      <c r="VBH29" s="55"/>
      <c r="VBI29" s="56"/>
      <c r="VBJ29" s="56"/>
      <c r="VBK29" s="56"/>
      <c r="VBL29" s="56"/>
      <c r="VBM29" s="56"/>
      <c r="VBO29" s="55"/>
      <c r="VBP29" s="60"/>
      <c r="VBQ29" s="60"/>
      <c r="VBR29" s="60"/>
      <c r="VBS29" s="60"/>
      <c r="VBT29" s="61"/>
      <c r="VBU29" s="60"/>
      <c r="VBV29" s="60"/>
      <c r="VBW29" s="60"/>
      <c r="VBX29" s="61"/>
      <c r="VBY29" s="55"/>
      <c r="VBZ29" s="56"/>
      <c r="VCA29" s="56"/>
      <c r="VCB29" s="56"/>
      <c r="VCC29" s="56"/>
      <c r="VCD29" s="56"/>
      <c r="VCF29" s="55"/>
      <c r="VCG29" s="60"/>
      <c r="VCH29" s="60"/>
      <c r="VCI29" s="60"/>
      <c r="VCJ29" s="60"/>
      <c r="VCK29" s="61"/>
      <c r="VCL29" s="60"/>
      <c r="VCM29" s="60"/>
      <c r="VCN29" s="60"/>
      <c r="VCO29" s="61"/>
      <c r="VCP29" s="55"/>
      <c r="VCQ29" s="56"/>
      <c r="VCR29" s="56"/>
      <c r="VCS29" s="56"/>
      <c r="VCT29" s="56"/>
      <c r="VCU29" s="56"/>
      <c r="VCW29" s="55"/>
      <c r="VCX29" s="60"/>
      <c r="VCY29" s="60"/>
      <c r="VCZ29" s="60"/>
      <c r="VDA29" s="60"/>
      <c r="VDB29" s="61"/>
      <c r="VDC29" s="60"/>
      <c r="VDD29" s="60"/>
      <c r="VDE29" s="60"/>
      <c r="VDF29" s="61"/>
      <c r="VDG29" s="55"/>
      <c r="VDH29" s="56"/>
      <c r="VDI29" s="56"/>
      <c r="VDJ29" s="56"/>
      <c r="VDK29" s="56"/>
      <c r="VDL29" s="56"/>
      <c r="VDN29" s="55"/>
      <c r="VDO29" s="60"/>
      <c r="VDP29" s="60"/>
      <c r="VDQ29" s="60"/>
      <c r="VDR29" s="60"/>
      <c r="VDS29" s="61"/>
      <c r="VDT29" s="60"/>
      <c r="VDU29" s="60"/>
      <c r="VDV29" s="60"/>
      <c r="VDW29" s="61"/>
      <c r="VDX29" s="55"/>
      <c r="VDY29" s="56"/>
      <c r="VDZ29" s="56"/>
      <c r="VEA29" s="56"/>
      <c r="VEB29" s="56"/>
      <c r="VEC29" s="56"/>
      <c r="VEE29" s="55"/>
      <c r="VEF29" s="60"/>
      <c r="VEG29" s="60"/>
      <c r="VEH29" s="60"/>
      <c r="VEI29" s="60"/>
      <c r="VEJ29" s="61"/>
      <c r="VEK29" s="60"/>
      <c r="VEL29" s="60"/>
      <c r="VEM29" s="60"/>
      <c r="VEN29" s="61"/>
      <c r="VEO29" s="55"/>
      <c r="VEP29" s="56"/>
      <c r="VEQ29" s="56"/>
      <c r="VER29" s="56"/>
      <c r="VES29" s="56"/>
      <c r="VET29" s="56"/>
      <c r="VEV29" s="55"/>
      <c r="VEW29" s="60"/>
      <c r="VEX29" s="60"/>
      <c r="VEY29" s="60"/>
      <c r="VEZ29" s="60"/>
      <c r="VFA29" s="61"/>
      <c r="VFB29" s="60"/>
      <c r="VFC29" s="60"/>
      <c r="VFD29" s="60"/>
      <c r="VFE29" s="61"/>
      <c r="VFF29" s="55"/>
      <c r="VFG29" s="56"/>
      <c r="VFH29" s="56"/>
      <c r="VFI29" s="56"/>
      <c r="VFJ29" s="56"/>
      <c r="VFK29" s="56"/>
      <c r="VFM29" s="55"/>
      <c r="VFN29" s="60"/>
      <c r="VFO29" s="60"/>
      <c r="VFP29" s="60"/>
      <c r="VFQ29" s="60"/>
      <c r="VFR29" s="61"/>
      <c r="VFS29" s="60"/>
      <c r="VFT29" s="60"/>
      <c r="VFU29" s="60"/>
      <c r="VFV29" s="61"/>
      <c r="VFW29" s="55"/>
      <c r="VFX29" s="56"/>
      <c r="VFY29" s="56"/>
      <c r="VFZ29" s="56"/>
      <c r="VGA29" s="56"/>
      <c r="VGB29" s="56"/>
      <c r="VGD29" s="55"/>
      <c r="VGE29" s="60"/>
      <c r="VGF29" s="60"/>
      <c r="VGG29" s="60"/>
      <c r="VGH29" s="60"/>
      <c r="VGI29" s="61"/>
      <c r="VGJ29" s="60"/>
      <c r="VGK29" s="60"/>
      <c r="VGL29" s="60"/>
      <c r="VGM29" s="61"/>
      <c r="VGN29" s="55"/>
      <c r="VGO29" s="56"/>
      <c r="VGP29" s="56"/>
      <c r="VGQ29" s="56"/>
      <c r="VGR29" s="56"/>
      <c r="VGS29" s="56"/>
      <c r="VGU29" s="55"/>
      <c r="VGV29" s="60"/>
      <c r="VGW29" s="60"/>
      <c r="VGX29" s="60"/>
      <c r="VGY29" s="60"/>
      <c r="VGZ29" s="61"/>
      <c r="VHA29" s="60"/>
      <c r="VHB29" s="60"/>
      <c r="VHC29" s="60"/>
      <c r="VHD29" s="61"/>
      <c r="VHE29" s="55"/>
      <c r="VHF29" s="56"/>
      <c r="VHG29" s="56"/>
      <c r="VHH29" s="56"/>
      <c r="VHI29" s="56"/>
      <c r="VHJ29" s="56"/>
      <c r="VHL29" s="55"/>
      <c r="VHM29" s="60"/>
      <c r="VHN29" s="60"/>
      <c r="VHO29" s="60"/>
      <c r="VHP29" s="60"/>
      <c r="VHQ29" s="61"/>
      <c r="VHR29" s="60"/>
      <c r="VHS29" s="60"/>
      <c r="VHT29" s="60"/>
      <c r="VHU29" s="61"/>
      <c r="VHV29" s="55"/>
      <c r="VHW29" s="56"/>
      <c r="VHX29" s="56"/>
      <c r="VHY29" s="56"/>
      <c r="VHZ29" s="56"/>
      <c r="VIA29" s="56"/>
      <c r="VIC29" s="55"/>
      <c r="VID29" s="60"/>
      <c r="VIE29" s="60"/>
      <c r="VIF29" s="60"/>
      <c r="VIG29" s="60"/>
      <c r="VIH29" s="61"/>
      <c r="VII29" s="60"/>
      <c r="VIJ29" s="60"/>
      <c r="VIK29" s="60"/>
      <c r="VIL29" s="61"/>
      <c r="VIM29" s="55"/>
      <c r="VIN29" s="56"/>
      <c r="VIO29" s="56"/>
      <c r="VIP29" s="56"/>
      <c r="VIQ29" s="56"/>
      <c r="VIR29" s="56"/>
      <c r="VIT29" s="55"/>
      <c r="VIU29" s="60"/>
      <c r="VIV29" s="60"/>
      <c r="VIW29" s="60"/>
      <c r="VIX29" s="60"/>
      <c r="VIY29" s="61"/>
      <c r="VIZ29" s="60"/>
      <c r="VJA29" s="60"/>
      <c r="VJB29" s="60"/>
      <c r="VJC29" s="61"/>
      <c r="VJD29" s="55"/>
      <c r="VJE29" s="56"/>
      <c r="VJF29" s="56"/>
      <c r="VJG29" s="56"/>
      <c r="VJH29" s="56"/>
      <c r="VJI29" s="56"/>
      <c r="VJK29" s="55"/>
      <c r="VJL29" s="60"/>
      <c r="VJM29" s="60"/>
      <c r="VJN29" s="60"/>
      <c r="VJO29" s="60"/>
      <c r="VJP29" s="61"/>
      <c r="VJQ29" s="60"/>
      <c r="VJR29" s="60"/>
      <c r="VJS29" s="60"/>
      <c r="VJT29" s="61"/>
      <c r="VJU29" s="55"/>
      <c r="VJV29" s="56"/>
      <c r="VJW29" s="56"/>
      <c r="VJX29" s="56"/>
      <c r="VJY29" s="56"/>
      <c r="VJZ29" s="56"/>
      <c r="VKB29" s="55"/>
      <c r="VKC29" s="60"/>
      <c r="VKD29" s="60"/>
      <c r="VKE29" s="60"/>
      <c r="VKF29" s="60"/>
      <c r="VKG29" s="61"/>
      <c r="VKH29" s="60"/>
      <c r="VKI29" s="60"/>
      <c r="VKJ29" s="60"/>
      <c r="VKK29" s="61"/>
      <c r="VKL29" s="55"/>
      <c r="VKM29" s="56"/>
      <c r="VKN29" s="56"/>
      <c r="VKO29" s="56"/>
      <c r="VKP29" s="56"/>
      <c r="VKQ29" s="56"/>
      <c r="VKS29" s="55"/>
      <c r="VKT29" s="60"/>
      <c r="VKU29" s="60"/>
      <c r="VKV29" s="60"/>
      <c r="VKW29" s="60"/>
      <c r="VKX29" s="61"/>
      <c r="VKY29" s="60"/>
      <c r="VKZ29" s="60"/>
      <c r="VLA29" s="60"/>
      <c r="VLB29" s="61"/>
      <c r="VLC29" s="55"/>
      <c r="VLD29" s="56"/>
      <c r="VLE29" s="56"/>
      <c r="VLF29" s="56"/>
      <c r="VLG29" s="56"/>
      <c r="VLH29" s="56"/>
      <c r="VLJ29" s="55"/>
      <c r="VLK29" s="60"/>
      <c r="VLL29" s="60"/>
      <c r="VLM29" s="60"/>
      <c r="VLN29" s="60"/>
      <c r="VLO29" s="61"/>
      <c r="VLP29" s="60"/>
      <c r="VLQ29" s="60"/>
      <c r="VLR29" s="60"/>
      <c r="VLS29" s="61"/>
      <c r="VLT29" s="55"/>
      <c r="VLU29" s="56"/>
      <c r="VLV29" s="56"/>
      <c r="VLW29" s="56"/>
      <c r="VLX29" s="56"/>
      <c r="VLY29" s="56"/>
      <c r="VMA29" s="55"/>
      <c r="VMB29" s="60"/>
      <c r="VMC29" s="60"/>
      <c r="VMD29" s="60"/>
      <c r="VME29" s="60"/>
      <c r="VMF29" s="61"/>
      <c r="VMG29" s="60"/>
      <c r="VMH29" s="60"/>
      <c r="VMI29" s="60"/>
      <c r="VMJ29" s="61"/>
      <c r="VMK29" s="55"/>
      <c r="VML29" s="56"/>
      <c r="VMM29" s="56"/>
      <c r="VMN29" s="56"/>
      <c r="VMO29" s="56"/>
      <c r="VMP29" s="56"/>
      <c r="VMR29" s="55"/>
      <c r="VMS29" s="60"/>
      <c r="VMT29" s="60"/>
      <c r="VMU29" s="60"/>
      <c r="VMV29" s="60"/>
      <c r="VMW29" s="61"/>
      <c r="VMX29" s="60"/>
      <c r="VMY29" s="60"/>
      <c r="VMZ29" s="60"/>
      <c r="VNA29" s="61"/>
      <c r="VNB29" s="55"/>
      <c r="VNC29" s="56"/>
      <c r="VND29" s="56"/>
      <c r="VNE29" s="56"/>
      <c r="VNF29" s="56"/>
      <c r="VNG29" s="56"/>
      <c r="VNI29" s="55"/>
      <c r="VNJ29" s="60"/>
      <c r="VNK29" s="60"/>
      <c r="VNL29" s="60"/>
      <c r="VNM29" s="60"/>
      <c r="VNN29" s="61"/>
      <c r="VNO29" s="60"/>
      <c r="VNP29" s="60"/>
      <c r="VNQ29" s="60"/>
      <c r="VNR29" s="61"/>
      <c r="VNS29" s="55"/>
      <c r="VNT29" s="56"/>
      <c r="VNU29" s="56"/>
      <c r="VNV29" s="56"/>
      <c r="VNW29" s="56"/>
      <c r="VNX29" s="56"/>
      <c r="VNZ29" s="55"/>
      <c r="VOA29" s="60"/>
      <c r="VOB29" s="60"/>
      <c r="VOC29" s="60"/>
      <c r="VOD29" s="60"/>
      <c r="VOE29" s="61"/>
      <c r="VOF29" s="60"/>
      <c r="VOG29" s="60"/>
      <c r="VOH29" s="60"/>
      <c r="VOI29" s="61"/>
      <c r="VOJ29" s="55"/>
      <c r="VOK29" s="56"/>
      <c r="VOL29" s="56"/>
      <c r="VOM29" s="56"/>
      <c r="VON29" s="56"/>
      <c r="VOO29" s="56"/>
      <c r="VOQ29" s="55"/>
      <c r="VOR29" s="60"/>
      <c r="VOS29" s="60"/>
      <c r="VOT29" s="60"/>
      <c r="VOU29" s="60"/>
      <c r="VOV29" s="61"/>
      <c r="VOW29" s="60"/>
      <c r="VOX29" s="60"/>
      <c r="VOY29" s="60"/>
      <c r="VOZ29" s="61"/>
      <c r="VPA29" s="55"/>
      <c r="VPB29" s="56"/>
      <c r="VPC29" s="56"/>
      <c r="VPD29" s="56"/>
      <c r="VPE29" s="56"/>
      <c r="VPF29" s="56"/>
      <c r="VPH29" s="55"/>
      <c r="VPI29" s="60"/>
      <c r="VPJ29" s="60"/>
      <c r="VPK29" s="60"/>
      <c r="VPL29" s="60"/>
      <c r="VPM29" s="61"/>
      <c r="VPN29" s="60"/>
      <c r="VPO29" s="60"/>
      <c r="VPP29" s="60"/>
      <c r="VPQ29" s="61"/>
      <c r="VPR29" s="55"/>
      <c r="VPS29" s="56"/>
      <c r="VPT29" s="56"/>
      <c r="VPU29" s="56"/>
      <c r="VPV29" s="56"/>
      <c r="VPW29" s="56"/>
      <c r="VPY29" s="55"/>
      <c r="VPZ29" s="60"/>
      <c r="VQA29" s="60"/>
      <c r="VQB29" s="60"/>
      <c r="VQC29" s="60"/>
      <c r="VQD29" s="61"/>
      <c r="VQE29" s="60"/>
      <c r="VQF29" s="60"/>
      <c r="VQG29" s="60"/>
      <c r="VQH29" s="61"/>
      <c r="VQI29" s="55"/>
      <c r="VQJ29" s="56"/>
      <c r="VQK29" s="56"/>
      <c r="VQL29" s="56"/>
      <c r="VQM29" s="56"/>
      <c r="VQN29" s="56"/>
      <c r="VQP29" s="55"/>
      <c r="VQQ29" s="60"/>
      <c r="VQR29" s="60"/>
      <c r="VQS29" s="60"/>
      <c r="VQT29" s="60"/>
      <c r="VQU29" s="61"/>
      <c r="VQV29" s="60"/>
      <c r="VQW29" s="60"/>
      <c r="VQX29" s="60"/>
      <c r="VQY29" s="61"/>
      <c r="VQZ29" s="55"/>
      <c r="VRA29" s="56"/>
      <c r="VRB29" s="56"/>
      <c r="VRC29" s="56"/>
      <c r="VRD29" s="56"/>
      <c r="VRE29" s="56"/>
      <c r="VRG29" s="55"/>
      <c r="VRH29" s="60"/>
      <c r="VRI29" s="60"/>
      <c r="VRJ29" s="60"/>
      <c r="VRK29" s="60"/>
      <c r="VRL29" s="61"/>
      <c r="VRM29" s="60"/>
      <c r="VRN29" s="60"/>
      <c r="VRO29" s="60"/>
      <c r="VRP29" s="61"/>
      <c r="VRQ29" s="55"/>
      <c r="VRR29" s="56"/>
      <c r="VRS29" s="56"/>
      <c r="VRT29" s="56"/>
      <c r="VRU29" s="56"/>
      <c r="VRV29" s="56"/>
      <c r="VRX29" s="55"/>
      <c r="VRY29" s="60"/>
      <c r="VRZ29" s="60"/>
      <c r="VSA29" s="60"/>
      <c r="VSB29" s="60"/>
      <c r="VSC29" s="61"/>
      <c r="VSD29" s="60"/>
      <c r="VSE29" s="60"/>
      <c r="VSF29" s="60"/>
      <c r="VSG29" s="61"/>
      <c r="VSH29" s="55"/>
      <c r="VSI29" s="56"/>
      <c r="VSJ29" s="56"/>
      <c r="VSK29" s="56"/>
      <c r="VSL29" s="56"/>
      <c r="VSM29" s="56"/>
      <c r="VSO29" s="55"/>
      <c r="VSP29" s="60"/>
      <c r="VSQ29" s="60"/>
      <c r="VSR29" s="60"/>
      <c r="VSS29" s="60"/>
      <c r="VST29" s="61"/>
      <c r="VSU29" s="60"/>
      <c r="VSV29" s="60"/>
      <c r="VSW29" s="60"/>
      <c r="VSX29" s="61"/>
      <c r="VSY29" s="55"/>
      <c r="VSZ29" s="56"/>
      <c r="VTA29" s="56"/>
      <c r="VTB29" s="56"/>
      <c r="VTC29" s="56"/>
      <c r="VTD29" s="56"/>
      <c r="VTF29" s="55"/>
      <c r="VTG29" s="60"/>
      <c r="VTH29" s="60"/>
      <c r="VTI29" s="60"/>
      <c r="VTJ29" s="60"/>
      <c r="VTK29" s="61"/>
      <c r="VTL29" s="60"/>
      <c r="VTM29" s="60"/>
      <c r="VTN29" s="60"/>
      <c r="VTO29" s="61"/>
      <c r="VTP29" s="55"/>
      <c r="VTQ29" s="56"/>
      <c r="VTR29" s="56"/>
      <c r="VTS29" s="56"/>
      <c r="VTT29" s="56"/>
      <c r="VTU29" s="56"/>
      <c r="VTW29" s="55"/>
      <c r="VTX29" s="60"/>
      <c r="VTY29" s="60"/>
      <c r="VTZ29" s="60"/>
      <c r="VUA29" s="60"/>
      <c r="VUB29" s="61"/>
      <c r="VUC29" s="60"/>
      <c r="VUD29" s="60"/>
      <c r="VUE29" s="60"/>
      <c r="VUF29" s="61"/>
      <c r="VUG29" s="55"/>
      <c r="VUH29" s="56"/>
      <c r="VUI29" s="56"/>
      <c r="VUJ29" s="56"/>
      <c r="VUK29" s="56"/>
      <c r="VUL29" s="56"/>
      <c r="VUN29" s="55"/>
      <c r="VUO29" s="60"/>
      <c r="VUP29" s="60"/>
      <c r="VUQ29" s="60"/>
      <c r="VUR29" s="60"/>
      <c r="VUS29" s="61"/>
      <c r="VUT29" s="60"/>
      <c r="VUU29" s="60"/>
      <c r="VUV29" s="60"/>
      <c r="VUW29" s="61"/>
      <c r="VUX29" s="55"/>
      <c r="VUY29" s="56"/>
      <c r="VUZ29" s="56"/>
      <c r="VVA29" s="56"/>
      <c r="VVB29" s="56"/>
      <c r="VVC29" s="56"/>
      <c r="VVE29" s="55"/>
      <c r="VVF29" s="60"/>
      <c r="VVG29" s="60"/>
      <c r="VVH29" s="60"/>
      <c r="VVI29" s="60"/>
      <c r="VVJ29" s="61"/>
      <c r="VVK29" s="60"/>
      <c r="VVL29" s="60"/>
      <c r="VVM29" s="60"/>
      <c r="VVN29" s="61"/>
      <c r="VVO29" s="55"/>
      <c r="VVP29" s="56"/>
      <c r="VVQ29" s="56"/>
      <c r="VVR29" s="56"/>
      <c r="VVS29" s="56"/>
      <c r="VVT29" s="56"/>
      <c r="VVV29" s="55"/>
      <c r="VVW29" s="60"/>
      <c r="VVX29" s="60"/>
      <c r="VVY29" s="60"/>
      <c r="VVZ29" s="60"/>
      <c r="VWA29" s="61"/>
      <c r="VWB29" s="60"/>
      <c r="VWC29" s="60"/>
      <c r="VWD29" s="60"/>
      <c r="VWE29" s="61"/>
      <c r="VWF29" s="55"/>
      <c r="VWG29" s="56"/>
      <c r="VWH29" s="56"/>
      <c r="VWI29" s="56"/>
      <c r="VWJ29" s="56"/>
      <c r="VWK29" s="56"/>
      <c r="VWM29" s="55"/>
      <c r="VWN29" s="60"/>
      <c r="VWO29" s="60"/>
      <c r="VWP29" s="60"/>
      <c r="VWQ29" s="60"/>
      <c r="VWR29" s="61"/>
      <c r="VWS29" s="60"/>
      <c r="VWT29" s="60"/>
      <c r="VWU29" s="60"/>
      <c r="VWV29" s="61"/>
      <c r="VWW29" s="55"/>
      <c r="VWX29" s="56"/>
      <c r="VWY29" s="56"/>
      <c r="VWZ29" s="56"/>
      <c r="VXA29" s="56"/>
      <c r="VXB29" s="56"/>
      <c r="VXD29" s="55"/>
      <c r="VXE29" s="60"/>
      <c r="VXF29" s="60"/>
      <c r="VXG29" s="60"/>
      <c r="VXH29" s="60"/>
      <c r="VXI29" s="61"/>
      <c r="VXJ29" s="60"/>
      <c r="VXK29" s="60"/>
      <c r="VXL29" s="60"/>
      <c r="VXM29" s="61"/>
      <c r="VXN29" s="55"/>
      <c r="VXO29" s="56"/>
      <c r="VXP29" s="56"/>
      <c r="VXQ29" s="56"/>
      <c r="VXR29" s="56"/>
      <c r="VXS29" s="56"/>
      <c r="VXU29" s="55"/>
      <c r="VXV29" s="60"/>
      <c r="VXW29" s="60"/>
      <c r="VXX29" s="60"/>
      <c r="VXY29" s="60"/>
      <c r="VXZ29" s="61"/>
      <c r="VYA29" s="60"/>
      <c r="VYB29" s="60"/>
      <c r="VYC29" s="60"/>
      <c r="VYD29" s="61"/>
      <c r="VYE29" s="55"/>
      <c r="VYF29" s="56"/>
      <c r="VYG29" s="56"/>
      <c r="VYH29" s="56"/>
      <c r="VYI29" s="56"/>
      <c r="VYJ29" s="56"/>
      <c r="VYL29" s="55"/>
      <c r="VYM29" s="60"/>
      <c r="VYN29" s="60"/>
      <c r="VYO29" s="60"/>
      <c r="VYP29" s="60"/>
      <c r="VYQ29" s="61"/>
      <c r="VYR29" s="60"/>
      <c r="VYS29" s="60"/>
      <c r="VYT29" s="60"/>
      <c r="VYU29" s="61"/>
      <c r="VYV29" s="55"/>
      <c r="VYW29" s="56"/>
      <c r="VYX29" s="56"/>
      <c r="VYY29" s="56"/>
      <c r="VYZ29" s="56"/>
      <c r="VZA29" s="56"/>
      <c r="VZC29" s="55"/>
      <c r="VZD29" s="60"/>
      <c r="VZE29" s="60"/>
      <c r="VZF29" s="60"/>
      <c r="VZG29" s="60"/>
      <c r="VZH29" s="61"/>
      <c r="VZI29" s="60"/>
      <c r="VZJ29" s="60"/>
      <c r="VZK29" s="60"/>
      <c r="VZL29" s="61"/>
      <c r="VZM29" s="55"/>
      <c r="VZN29" s="56"/>
      <c r="VZO29" s="56"/>
      <c r="VZP29" s="56"/>
      <c r="VZQ29" s="56"/>
      <c r="VZR29" s="56"/>
      <c r="VZT29" s="55"/>
      <c r="VZU29" s="60"/>
      <c r="VZV29" s="60"/>
      <c r="VZW29" s="60"/>
      <c r="VZX29" s="60"/>
      <c r="VZY29" s="61"/>
      <c r="VZZ29" s="60"/>
      <c r="WAA29" s="60"/>
      <c r="WAB29" s="60"/>
      <c r="WAC29" s="61"/>
      <c r="WAD29" s="55"/>
      <c r="WAE29" s="56"/>
      <c r="WAF29" s="56"/>
      <c r="WAG29" s="56"/>
      <c r="WAH29" s="56"/>
      <c r="WAI29" s="56"/>
      <c r="WAK29" s="55"/>
      <c r="WAL29" s="60"/>
      <c r="WAM29" s="60"/>
      <c r="WAN29" s="60"/>
      <c r="WAO29" s="60"/>
      <c r="WAP29" s="61"/>
      <c r="WAQ29" s="60"/>
      <c r="WAR29" s="60"/>
      <c r="WAS29" s="60"/>
      <c r="WAT29" s="61"/>
      <c r="WAU29" s="55"/>
      <c r="WAV29" s="56"/>
      <c r="WAW29" s="56"/>
      <c r="WAX29" s="56"/>
      <c r="WAY29" s="56"/>
      <c r="WAZ29" s="56"/>
      <c r="WBB29" s="55"/>
      <c r="WBC29" s="60"/>
      <c r="WBD29" s="60"/>
      <c r="WBE29" s="60"/>
      <c r="WBF29" s="60"/>
      <c r="WBG29" s="61"/>
      <c r="WBH29" s="60"/>
      <c r="WBI29" s="60"/>
      <c r="WBJ29" s="60"/>
      <c r="WBK29" s="61"/>
      <c r="WBL29" s="55"/>
      <c r="WBM29" s="56"/>
      <c r="WBN29" s="56"/>
      <c r="WBO29" s="56"/>
      <c r="WBP29" s="56"/>
      <c r="WBQ29" s="56"/>
      <c r="WBS29" s="55"/>
      <c r="WBT29" s="60"/>
      <c r="WBU29" s="60"/>
      <c r="WBV29" s="60"/>
      <c r="WBW29" s="60"/>
      <c r="WBX29" s="61"/>
      <c r="WBY29" s="60"/>
      <c r="WBZ29" s="60"/>
      <c r="WCA29" s="60"/>
      <c r="WCB29" s="61"/>
      <c r="WCC29" s="55"/>
      <c r="WCD29" s="56"/>
      <c r="WCE29" s="56"/>
      <c r="WCF29" s="56"/>
      <c r="WCG29" s="56"/>
      <c r="WCH29" s="56"/>
      <c r="WCJ29" s="55"/>
      <c r="WCK29" s="60"/>
      <c r="WCL29" s="60"/>
      <c r="WCM29" s="60"/>
      <c r="WCN29" s="60"/>
      <c r="WCO29" s="61"/>
      <c r="WCP29" s="60"/>
      <c r="WCQ29" s="60"/>
      <c r="WCR29" s="60"/>
      <c r="WCS29" s="61"/>
      <c r="WCT29" s="55"/>
      <c r="WCU29" s="56"/>
      <c r="WCV29" s="56"/>
      <c r="WCW29" s="56"/>
      <c r="WCX29" s="56"/>
      <c r="WCY29" s="56"/>
      <c r="WDA29" s="55"/>
      <c r="WDB29" s="60"/>
      <c r="WDC29" s="60"/>
      <c r="WDD29" s="60"/>
      <c r="WDE29" s="60"/>
      <c r="WDF29" s="61"/>
      <c r="WDG29" s="60"/>
      <c r="WDH29" s="60"/>
      <c r="WDI29" s="60"/>
      <c r="WDJ29" s="61"/>
      <c r="WDK29" s="55"/>
      <c r="WDL29" s="56"/>
      <c r="WDM29" s="56"/>
      <c r="WDN29" s="56"/>
      <c r="WDO29" s="56"/>
      <c r="WDP29" s="56"/>
      <c r="WDR29" s="55"/>
      <c r="WDS29" s="60"/>
      <c r="WDT29" s="60"/>
      <c r="WDU29" s="60"/>
      <c r="WDV29" s="60"/>
      <c r="WDW29" s="61"/>
      <c r="WDX29" s="60"/>
      <c r="WDY29" s="60"/>
      <c r="WDZ29" s="60"/>
      <c r="WEA29" s="61"/>
      <c r="WEB29" s="55"/>
      <c r="WEC29" s="56"/>
      <c r="WED29" s="56"/>
      <c r="WEE29" s="56"/>
      <c r="WEF29" s="56"/>
      <c r="WEG29" s="56"/>
      <c r="WEI29" s="55"/>
      <c r="WEJ29" s="60"/>
      <c r="WEK29" s="60"/>
      <c r="WEL29" s="60"/>
      <c r="WEM29" s="60"/>
      <c r="WEN29" s="61"/>
      <c r="WEO29" s="60"/>
      <c r="WEP29" s="60"/>
      <c r="WEQ29" s="60"/>
      <c r="WER29" s="61"/>
      <c r="WES29" s="55"/>
      <c r="WET29" s="56"/>
      <c r="WEU29" s="56"/>
      <c r="WEV29" s="56"/>
      <c r="WEW29" s="56"/>
      <c r="WEX29" s="56"/>
      <c r="WEZ29" s="55"/>
      <c r="WFA29" s="60"/>
      <c r="WFB29" s="60"/>
      <c r="WFC29" s="60"/>
      <c r="WFD29" s="60"/>
      <c r="WFE29" s="61"/>
      <c r="WFF29" s="60"/>
      <c r="WFG29" s="60"/>
      <c r="WFH29" s="60"/>
      <c r="WFI29" s="61"/>
      <c r="WFJ29" s="55"/>
      <c r="WFK29" s="56"/>
      <c r="WFL29" s="56"/>
      <c r="WFM29" s="56"/>
      <c r="WFN29" s="56"/>
      <c r="WFO29" s="56"/>
      <c r="WFQ29" s="55"/>
      <c r="WFR29" s="60"/>
      <c r="WFS29" s="60"/>
      <c r="WFT29" s="60"/>
      <c r="WFU29" s="60"/>
      <c r="WFV29" s="61"/>
      <c r="WFW29" s="60"/>
      <c r="WFX29" s="60"/>
      <c r="WFY29" s="60"/>
      <c r="WFZ29" s="61"/>
      <c r="WGA29" s="55"/>
      <c r="WGB29" s="56"/>
      <c r="WGC29" s="56"/>
      <c r="WGD29" s="56"/>
      <c r="WGE29" s="56"/>
      <c r="WGF29" s="56"/>
      <c r="WGH29" s="55"/>
      <c r="WGI29" s="60"/>
      <c r="WGJ29" s="60"/>
      <c r="WGK29" s="60"/>
      <c r="WGL29" s="60"/>
      <c r="WGM29" s="61"/>
      <c r="WGN29" s="60"/>
      <c r="WGO29" s="60"/>
      <c r="WGP29" s="60"/>
      <c r="WGQ29" s="61"/>
      <c r="WGR29" s="55"/>
      <c r="WGS29" s="56"/>
      <c r="WGT29" s="56"/>
      <c r="WGU29" s="56"/>
      <c r="WGV29" s="56"/>
      <c r="WGW29" s="56"/>
      <c r="WGY29" s="55"/>
      <c r="WGZ29" s="60"/>
      <c r="WHA29" s="60"/>
      <c r="WHB29" s="60"/>
      <c r="WHC29" s="60"/>
      <c r="WHD29" s="61"/>
      <c r="WHE29" s="60"/>
      <c r="WHF29" s="60"/>
      <c r="WHG29" s="60"/>
      <c r="WHH29" s="61"/>
      <c r="WHI29" s="55"/>
      <c r="WHJ29" s="56"/>
      <c r="WHK29" s="56"/>
      <c r="WHL29" s="56"/>
      <c r="WHM29" s="56"/>
      <c r="WHN29" s="56"/>
      <c r="WHP29" s="55"/>
      <c r="WHQ29" s="60"/>
      <c r="WHR29" s="60"/>
      <c r="WHS29" s="60"/>
      <c r="WHT29" s="60"/>
      <c r="WHU29" s="61"/>
      <c r="WHV29" s="60"/>
      <c r="WHW29" s="60"/>
      <c r="WHX29" s="60"/>
      <c r="WHY29" s="61"/>
      <c r="WHZ29" s="55"/>
      <c r="WIA29" s="56"/>
      <c r="WIB29" s="56"/>
      <c r="WIC29" s="56"/>
      <c r="WID29" s="56"/>
      <c r="WIE29" s="56"/>
      <c r="WIG29" s="55"/>
      <c r="WIH29" s="60"/>
      <c r="WII29" s="60"/>
      <c r="WIJ29" s="60"/>
      <c r="WIK29" s="60"/>
      <c r="WIL29" s="61"/>
      <c r="WIM29" s="60"/>
      <c r="WIN29" s="60"/>
      <c r="WIO29" s="60"/>
      <c r="WIP29" s="61"/>
      <c r="WIQ29" s="55"/>
      <c r="WIR29" s="56"/>
      <c r="WIS29" s="56"/>
      <c r="WIT29" s="56"/>
      <c r="WIU29" s="56"/>
      <c r="WIV29" s="56"/>
      <c r="WIX29" s="55"/>
      <c r="WIY29" s="60"/>
      <c r="WIZ29" s="60"/>
      <c r="WJA29" s="60"/>
      <c r="WJB29" s="60"/>
      <c r="WJC29" s="61"/>
      <c r="WJD29" s="60"/>
      <c r="WJE29" s="60"/>
      <c r="WJF29" s="60"/>
      <c r="WJG29" s="61"/>
      <c r="WJH29" s="55"/>
      <c r="WJI29" s="56"/>
      <c r="WJJ29" s="56"/>
      <c r="WJK29" s="56"/>
      <c r="WJL29" s="56"/>
      <c r="WJM29" s="56"/>
      <c r="WJO29" s="55"/>
      <c r="WJP29" s="60"/>
      <c r="WJQ29" s="60"/>
      <c r="WJR29" s="60"/>
      <c r="WJS29" s="60"/>
      <c r="WJT29" s="61"/>
      <c r="WJU29" s="60"/>
      <c r="WJV29" s="60"/>
      <c r="WJW29" s="60"/>
      <c r="WJX29" s="61"/>
      <c r="WJY29" s="55"/>
      <c r="WJZ29" s="56"/>
      <c r="WKA29" s="56"/>
      <c r="WKB29" s="56"/>
      <c r="WKC29" s="56"/>
      <c r="WKD29" s="56"/>
      <c r="WKF29" s="55"/>
      <c r="WKG29" s="60"/>
      <c r="WKH29" s="60"/>
      <c r="WKI29" s="60"/>
      <c r="WKJ29" s="60"/>
      <c r="WKK29" s="61"/>
      <c r="WKL29" s="60"/>
      <c r="WKM29" s="60"/>
      <c r="WKN29" s="60"/>
      <c r="WKO29" s="61"/>
      <c r="WKP29" s="55"/>
      <c r="WKQ29" s="56"/>
      <c r="WKR29" s="56"/>
      <c r="WKS29" s="56"/>
      <c r="WKT29" s="56"/>
      <c r="WKU29" s="56"/>
      <c r="WKW29" s="55"/>
      <c r="WKX29" s="60"/>
      <c r="WKY29" s="60"/>
      <c r="WKZ29" s="60"/>
      <c r="WLA29" s="60"/>
      <c r="WLB29" s="61"/>
      <c r="WLC29" s="60"/>
      <c r="WLD29" s="60"/>
      <c r="WLE29" s="60"/>
      <c r="WLF29" s="61"/>
      <c r="WLG29" s="55"/>
      <c r="WLH29" s="56"/>
      <c r="WLI29" s="56"/>
      <c r="WLJ29" s="56"/>
      <c r="WLK29" s="56"/>
      <c r="WLL29" s="56"/>
      <c r="WLN29" s="55"/>
      <c r="WLO29" s="60"/>
      <c r="WLP29" s="60"/>
      <c r="WLQ29" s="60"/>
      <c r="WLR29" s="60"/>
      <c r="WLS29" s="61"/>
      <c r="WLT29" s="60"/>
      <c r="WLU29" s="60"/>
      <c r="WLV29" s="60"/>
      <c r="WLW29" s="61"/>
      <c r="WLX29" s="55"/>
      <c r="WLY29" s="56"/>
      <c r="WLZ29" s="56"/>
      <c r="WMA29" s="56"/>
      <c r="WMB29" s="56"/>
      <c r="WMC29" s="56"/>
      <c r="WME29" s="55"/>
      <c r="WMF29" s="60"/>
      <c r="WMG29" s="60"/>
      <c r="WMH29" s="60"/>
      <c r="WMI29" s="60"/>
      <c r="WMJ29" s="61"/>
      <c r="WMK29" s="60"/>
      <c r="WML29" s="60"/>
      <c r="WMM29" s="60"/>
      <c r="WMN29" s="61"/>
      <c r="WMO29" s="55"/>
      <c r="WMP29" s="56"/>
      <c r="WMQ29" s="56"/>
      <c r="WMR29" s="56"/>
      <c r="WMS29" s="56"/>
      <c r="WMT29" s="56"/>
      <c r="WMV29" s="55"/>
      <c r="WMW29" s="60"/>
      <c r="WMX29" s="60"/>
      <c r="WMY29" s="60"/>
      <c r="WMZ29" s="60"/>
      <c r="WNA29" s="61"/>
      <c r="WNB29" s="60"/>
      <c r="WNC29" s="60"/>
      <c r="WND29" s="60"/>
      <c r="WNE29" s="61"/>
      <c r="WNF29" s="55"/>
      <c r="WNG29" s="56"/>
      <c r="WNH29" s="56"/>
      <c r="WNI29" s="56"/>
      <c r="WNJ29" s="56"/>
      <c r="WNK29" s="56"/>
      <c r="WNM29" s="55"/>
      <c r="WNN29" s="60"/>
      <c r="WNO29" s="60"/>
      <c r="WNP29" s="60"/>
      <c r="WNQ29" s="60"/>
      <c r="WNR29" s="61"/>
      <c r="WNS29" s="60"/>
      <c r="WNT29" s="60"/>
      <c r="WNU29" s="60"/>
      <c r="WNV29" s="61"/>
      <c r="WNW29" s="55"/>
      <c r="WNX29" s="56"/>
      <c r="WNY29" s="56"/>
      <c r="WNZ29" s="56"/>
      <c r="WOA29" s="56"/>
      <c r="WOB29" s="56"/>
      <c r="WOD29" s="55"/>
      <c r="WOE29" s="60"/>
      <c r="WOF29" s="60"/>
      <c r="WOG29" s="60"/>
      <c r="WOH29" s="60"/>
      <c r="WOI29" s="61"/>
      <c r="WOJ29" s="60"/>
      <c r="WOK29" s="60"/>
      <c r="WOL29" s="60"/>
      <c r="WOM29" s="61"/>
      <c r="WON29" s="55"/>
      <c r="WOO29" s="56"/>
      <c r="WOP29" s="56"/>
      <c r="WOQ29" s="56"/>
      <c r="WOR29" s="56"/>
      <c r="WOS29" s="56"/>
      <c r="WOU29" s="55"/>
      <c r="WOV29" s="60"/>
      <c r="WOW29" s="60"/>
      <c r="WOX29" s="60"/>
      <c r="WOY29" s="60"/>
      <c r="WOZ29" s="61"/>
      <c r="WPA29" s="60"/>
      <c r="WPB29" s="60"/>
      <c r="WPC29" s="60"/>
      <c r="WPD29" s="61"/>
      <c r="WPE29" s="55"/>
      <c r="WPF29" s="56"/>
      <c r="WPG29" s="56"/>
      <c r="WPH29" s="56"/>
      <c r="WPI29" s="56"/>
      <c r="WPJ29" s="56"/>
      <c r="WPL29" s="55"/>
      <c r="WPM29" s="60"/>
      <c r="WPN29" s="60"/>
      <c r="WPO29" s="60"/>
      <c r="WPP29" s="60"/>
      <c r="WPQ29" s="61"/>
      <c r="WPR29" s="60"/>
      <c r="WPS29" s="60"/>
      <c r="WPT29" s="60"/>
      <c r="WPU29" s="61"/>
      <c r="WPV29" s="55"/>
      <c r="WPW29" s="56"/>
      <c r="WPX29" s="56"/>
      <c r="WPY29" s="56"/>
      <c r="WPZ29" s="56"/>
      <c r="WQA29" s="56"/>
      <c r="WQC29" s="55"/>
      <c r="WQD29" s="60"/>
      <c r="WQE29" s="60"/>
      <c r="WQF29" s="60"/>
      <c r="WQG29" s="60"/>
      <c r="WQH29" s="61"/>
      <c r="WQI29" s="60"/>
      <c r="WQJ29" s="60"/>
      <c r="WQK29" s="60"/>
      <c r="WQL29" s="61"/>
      <c r="WQM29" s="55"/>
      <c r="WQN29" s="56"/>
      <c r="WQO29" s="56"/>
      <c r="WQP29" s="56"/>
      <c r="WQQ29" s="56"/>
      <c r="WQR29" s="56"/>
      <c r="WQT29" s="55"/>
      <c r="WQU29" s="60"/>
      <c r="WQV29" s="60"/>
      <c r="WQW29" s="60"/>
      <c r="WQX29" s="60"/>
      <c r="WQY29" s="61"/>
      <c r="WQZ29" s="60"/>
      <c r="WRA29" s="60"/>
      <c r="WRB29" s="60"/>
      <c r="WRC29" s="61"/>
      <c r="WRD29" s="55"/>
      <c r="WRE29" s="56"/>
      <c r="WRF29" s="56"/>
      <c r="WRG29" s="56"/>
      <c r="WRH29" s="56"/>
      <c r="WRI29" s="56"/>
      <c r="WRK29" s="55"/>
      <c r="WRL29" s="60"/>
      <c r="WRM29" s="60"/>
      <c r="WRN29" s="60"/>
      <c r="WRO29" s="60"/>
      <c r="WRP29" s="61"/>
      <c r="WRQ29" s="60"/>
      <c r="WRR29" s="60"/>
      <c r="WRS29" s="60"/>
      <c r="WRT29" s="61"/>
      <c r="WRU29" s="55"/>
      <c r="WRV29" s="56"/>
      <c r="WRW29" s="56"/>
      <c r="WRX29" s="56"/>
      <c r="WRY29" s="56"/>
      <c r="WRZ29" s="56"/>
      <c r="WSB29" s="55"/>
      <c r="WSC29" s="60"/>
      <c r="WSD29" s="60"/>
      <c r="WSE29" s="60"/>
      <c r="WSF29" s="60"/>
      <c r="WSG29" s="61"/>
      <c r="WSH29" s="60"/>
      <c r="WSI29" s="60"/>
      <c r="WSJ29" s="60"/>
      <c r="WSK29" s="61"/>
      <c r="WSL29" s="55"/>
      <c r="WSM29" s="56"/>
      <c r="WSN29" s="56"/>
      <c r="WSO29" s="56"/>
      <c r="WSP29" s="56"/>
      <c r="WSQ29" s="56"/>
      <c r="WSS29" s="55"/>
      <c r="WST29" s="60"/>
      <c r="WSU29" s="60"/>
      <c r="WSV29" s="60"/>
      <c r="WSW29" s="60"/>
      <c r="WSX29" s="61"/>
      <c r="WSY29" s="60"/>
      <c r="WSZ29" s="60"/>
      <c r="WTA29" s="60"/>
      <c r="WTB29" s="61"/>
      <c r="WTC29" s="55"/>
      <c r="WTD29" s="56"/>
      <c r="WTE29" s="56"/>
      <c r="WTF29" s="56"/>
      <c r="WTG29" s="56"/>
      <c r="WTH29" s="56"/>
      <c r="WTJ29" s="55"/>
      <c r="WTK29" s="60"/>
      <c r="WTL29" s="60"/>
      <c r="WTM29" s="60"/>
      <c r="WTN29" s="60"/>
      <c r="WTO29" s="61"/>
      <c r="WTP29" s="60"/>
      <c r="WTQ29" s="60"/>
      <c r="WTR29" s="60"/>
      <c r="WTS29" s="61"/>
      <c r="WTT29" s="55"/>
      <c r="WTU29" s="56"/>
      <c r="WTV29" s="56"/>
      <c r="WTW29" s="56"/>
      <c r="WTX29" s="56"/>
      <c r="WTY29" s="56"/>
      <c r="WUA29" s="55"/>
      <c r="WUB29" s="60"/>
      <c r="WUC29" s="60"/>
      <c r="WUD29" s="60"/>
      <c r="WUE29" s="60"/>
      <c r="WUF29" s="61"/>
      <c r="WUG29" s="60"/>
      <c r="WUH29" s="60"/>
      <c r="WUI29" s="60"/>
      <c r="WUJ29" s="61"/>
      <c r="WUK29" s="55"/>
      <c r="WUL29" s="56"/>
      <c r="WUM29" s="56"/>
      <c r="WUN29" s="56"/>
      <c r="WUO29" s="56"/>
      <c r="WUP29" s="56"/>
      <c r="WUR29" s="55"/>
      <c r="WUS29" s="60"/>
      <c r="WUT29" s="60"/>
      <c r="WUU29" s="60"/>
      <c r="WUV29" s="60"/>
      <c r="WUW29" s="61"/>
      <c r="WUX29" s="60"/>
      <c r="WUY29" s="60"/>
      <c r="WUZ29" s="60"/>
      <c r="WVA29" s="61"/>
      <c r="WVB29" s="55"/>
      <c r="WVC29" s="56"/>
      <c r="WVD29" s="56"/>
      <c r="WVE29" s="56"/>
      <c r="WVF29" s="56"/>
      <c r="WVG29" s="56"/>
      <c r="WVI29" s="55"/>
      <c r="WVJ29" s="60"/>
      <c r="WVK29" s="60"/>
      <c r="WVL29" s="60"/>
      <c r="WVM29" s="60"/>
      <c r="WVN29" s="61"/>
      <c r="WVO29" s="60"/>
      <c r="WVP29" s="60"/>
      <c r="WVQ29" s="60"/>
      <c r="WVR29" s="61"/>
      <c r="WVS29" s="55"/>
      <c r="WVT29" s="56"/>
      <c r="WVU29" s="56"/>
      <c r="WVV29" s="56"/>
      <c r="WVW29" s="56"/>
      <c r="WVX29" s="56"/>
      <c r="WVZ29" s="55"/>
      <c r="WWA29" s="60"/>
      <c r="WWB29" s="60"/>
      <c r="WWC29" s="60"/>
      <c r="WWD29" s="60"/>
      <c r="WWE29" s="61"/>
      <c r="WWF29" s="60"/>
      <c r="WWG29" s="60"/>
      <c r="WWH29" s="60"/>
      <c r="WWI29" s="61"/>
      <c r="WWJ29" s="55"/>
      <c r="WWK29" s="56"/>
      <c r="WWL29" s="56"/>
      <c r="WWM29" s="56"/>
      <c r="WWN29" s="56"/>
      <c r="WWO29" s="56"/>
      <c r="WWQ29" s="55"/>
      <c r="WWR29" s="60"/>
      <c r="WWS29" s="60"/>
      <c r="WWT29" s="60"/>
      <c r="WWU29" s="60"/>
      <c r="WWV29" s="61"/>
      <c r="WWW29" s="60"/>
      <c r="WWX29" s="60"/>
      <c r="WWY29" s="60"/>
      <c r="WWZ29" s="61"/>
      <c r="WXA29" s="55"/>
      <c r="WXB29" s="56"/>
      <c r="WXC29" s="56"/>
      <c r="WXD29" s="56"/>
      <c r="WXE29" s="56"/>
      <c r="WXF29" s="56"/>
      <c r="WXH29" s="55"/>
      <c r="WXI29" s="60"/>
      <c r="WXJ29" s="60"/>
      <c r="WXK29" s="60"/>
      <c r="WXL29" s="60"/>
      <c r="WXM29" s="61"/>
      <c r="WXN29" s="60"/>
      <c r="WXO29" s="60"/>
      <c r="WXP29" s="60"/>
      <c r="WXQ29" s="61"/>
      <c r="WXR29" s="55"/>
      <c r="WXS29" s="56"/>
      <c r="WXT29" s="56"/>
      <c r="WXU29" s="56"/>
      <c r="WXV29" s="56"/>
      <c r="WXW29" s="56"/>
      <c r="WXY29" s="55"/>
      <c r="WXZ29" s="60"/>
      <c r="WYA29" s="60"/>
      <c r="WYB29" s="60"/>
      <c r="WYC29" s="60"/>
      <c r="WYD29" s="61"/>
      <c r="WYE29" s="60"/>
      <c r="WYF29" s="60"/>
      <c r="WYG29" s="60"/>
      <c r="WYH29" s="61"/>
      <c r="WYI29" s="55"/>
      <c r="WYJ29" s="56"/>
      <c r="WYK29" s="56"/>
      <c r="WYL29" s="56"/>
      <c r="WYM29" s="56"/>
      <c r="WYN29" s="56"/>
      <c r="WYP29" s="55"/>
      <c r="WYQ29" s="60"/>
      <c r="WYR29" s="60"/>
      <c r="WYS29" s="60"/>
      <c r="WYT29" s="60"/>
      <c r="WYU29" s="61"/>
      <c r="WYV29" s="60"/>
      <c r="WYW29" s="60"/>
      <c r="WYX29" s="60"/>
      <c r="WYY29" s="61"/>
      <c r="WYZ29" s="55"/>
      <c r="WZA29" s="56"/>
      <c r="WZB29" s="56"/>
      <c r="WZC29" s="56"/>
      <c r="WZD29" s="56"/>
      <c r="WZE29" s="56"/>
      <c r="WZG29" s="55"/>
      <c r="WZH29" s="60"/>
      <c r="WZI29" s="60"/>
      <c r="WZJ29" s="60"/>
      <c r="WZK29" s="60"/>
      <c r="WZL29" s="61"/>
      <c r="WZM29" s="60"/>
      <c r="WZN29" s="60"/>
      <c r="WZO29" s="60"/>
      <c r="WZP29" s="61"/>
      <c r="WZQ29" s="55"/>
      <c r="WZR29" s="56"/>
      <c r="WZS29" s="56"/>
      <c r="WZT29" s="56"/>
      <c r="WZU29" s="56"/>
      <c r="WZV29" s="56"/>
      <c r="WZX29" s="55"/>
      <c r="WZY29" s="60"/>
      <c r="WZZ29" s="60"/>
      <c r="XAA29" s="60"/>
      <c r="XAB29" s="60"/>
      <c r="XAC29" s="61"/>
      <c r="XAD29" s="60"/>
      <c r="XAE29" s="60"/>
      <c r="XAF29" s="60"/>
      <c r="XAG29" s="61"/>
      <c r="XAH29" s="55"/>
      <c r="XAI29" s="56"/>
      <c r="XAJ29" s="56"/>
      <c r="XAK29" s="56"/>
      <c r="XAL29" s="56"/>
      <c r="XAM29" s="56"/>
      <c r="XAO29" s="55"/>
      <c r="XAP29" s="60"/>
      <c r="XAQ29" s="60"/>
      <c r="XAR29" s="60"/>
      <c r="XAS29" s="60"/>
      <c r="XAT29" s="61"/>
      <c r="XAU29" s="60"/>
      <c r="XAV29" s="60"/>
      <c r="XAW29" s="60"/>
      <c r="XAX29" s="61"/>
      <c r="XAY29" s="55"/>
      <c r="XAZ29" s="56"/>
      <c r="XBA29" s="56"/>
      <c r="XBB29" s="56"/>
      <c r="XBC29" s="56"/>
      <c r="XBD29" s="56"/>
      <c r="XBF29" s="55"/>
      <c r="XBG29" s="60"/>
      <c r="XBH29" s="60"/>
      <c r="XBI29" s="60"/>
      <c r="XBJ29" s="60"/>
      <c r="XBK29" s="61"/>
      <c r="XBL29" s="60"/>
      <c r="XBM29" s="60"/>
      <c r="XBN29" s="60"/>
      <c r="XBO29" s="61"/>
      <c r="XBP29" s="55"/>
      <c r="XBQ29" s="56"/>
      <c r="XBR29" s="56"/>
      <c r="XBS29" s="56"/>
      <c r="XBT29" s="56"/>
      <c r="XBU29" s="56"/>
      <c r="XBW29" s="55"/>
      <c r="XBX29" s="60"/>
      <c r="XBY29" s="60"/>
      <c r="XBZ29" s="60"/>
      <c r="XCA29" s="60"/>
      <c r="XCB29" s="61"/>
      <c r="XCC29" s="60"/>
      <c r="XCD29" s="60"/>
      <c r="XCE29" s="60"/>
      <c r="XCF29" s="61"/>
      <c r="XCG29" s="55"/>
      <c r="XCH29" s="56"/>
      <c r="XCI29" s="56"/>
      <c r="XCJ29" s="56"/>
      <c r="XCK29" s="56"/>
      <c r="XCL29" s="56"/>
      <c r="XCN29" s="55"/>
      <c r="XCO29" s="60"/>
      <c r="XCP29" s="60"/>
      <c r="XCQ29" s="60"/>
      <c r="XCR29" s="60"/>
      <c r="XCS29" s="61"/>
      <c r="XCT29" s="60"/>
      <c r="XCU29" s="60"/>
      <c r="XCV29" s="60"/>
      <c r="XCW29" s="61"/>
      <c r="XCX29" s="55"/>
      <c r="XCY29" s="56"/>
      <c r="XCZ29" s="56"/>
      <c r="XDA29" s="56"/>
      <c r="XDB29" s="56"/>
      <c r="XDC29" s="56"/>
      <c r="XDE29" s="55"/>
      <c r="XDF29" s="60"/>
      <c r="XDG29" s="60"/>
      <c r="XDH29" s="60"/>
      <c r="XDI29" s="60"/>
      <c r="XDJ29" s="61"/>
      <c r="XDK29" s="60"/>
      <c r="XDL29" s="60"/>
      <c r="XDM29" s="60"/>
      <c r="XDN29" s="61"/>
      <c r="XDO29" s="55"/>
      <c r="XDP29" s="56"/>
      <c r="XDQ29" s="56"/>
      <c r="XDR29" s="56"/>
      <c r="XDS29" s="56"/>
      <c r="XDT29" s="56"/>
      <c r="XDV29" s="55"/>
      <c r="XDW29" s="60"/>
      <c r="XDX29" s="60"/>
      <c r="XDY29" s="60"/>
      <c r="XDZ29" s="60"/>
      <c r="XEA29" s="61"/>
      <c r="XEB29" s="60"/>
      <c r="XEC29" s="60"/>
      <c r="XED29" s="60"/>
      <c r="XEE29" s="61"/>
      <c r="XEF29" s="55"/>
      <c r="XEG29" s="56"/>
      <c r="XEH29" s="56"/>
      <c r="XEI29" s="56"/>
      <c r="XEJ29" s="56"/>
      <c r="XEK29" s="56"/>
      <c r="XEM29" s="55"/>
      <c r="XEN29" s="60"/>
      <c r="XEO29" s="60"/>
      <c r="XEP29" s="60"/>
      <c r="XEQ29" s="60"/>
      <c r="XER29" s="61"/>
    </row>
    <row r="30" spans="1:16372" x14ac:dyDescent="0.2">
      <c r="A30" s="55" t="s">
        <v>112</v>
      </c>
      <c r="B30" s="56" t="e">
        <f t="shared" si="16"/>
        <v>#REF!</v>
      </c>
      <c r="C30" s="56" t="e">
        <f t="shared" si="17"/>
        <v>#REF!</v>
      </c>
      <c r="D30" s="227" t="e">
        <f t="shared" ref="D30:D36" si="21">C30/B30</f>
        <v>#REF!</v>
      </c>
      <c r="E30" s="56" t="e">
        <f t="shared" si="18"/>
        <v>#REF!</v>
      </c>
      <c r="G30" s="55" t="s">
        <v>112</v>
      </c>
      <c r="H30" s="60" t="e">
        <f>#REF!</f>
        <v>#REF!</v>
      </c>
      <c r="I30" s="60" t="e">
        <f>#REF!</f>
        <v>#REF!</v>
      </c>
      <c r="J30" s="227" t="e">
        <f t="shared" ref="J30:J36" si="22">I30/H30</f>
        <v>#REF!</v>
      </c>
      <c r="K30" s="60" t="e">
        <f t="shared" si="19"/>
        <v>#REF!</v>
      </c>
      <c r="L30" s="60" t="e">
        <f t="shared" ref="L30:L34" si="23">K30*31</f>
        <v>#REF!</v>
      </c>
      <c r="M30" s="61" t="e">
        <f t="shared" si="20"/>
        <v>#REF!</v>
      </c>
      <c r="O30" s="55" t="s">
        <v>112</v>
      </c>
      <c r="P30" s="60">
        <v>665495.71000000066</v>
      </c>
      <c r="CT30" s="55"/>
      <c r="CU30" s="60"/>
      <c r="CV30" s="60"/>
      <c r="CW30" s="60"/>
      <c r="CX30" s="60"/>
      <c r="CY30" s="61"/>
      <c r="CZ30" s="60"/>
      <c r="DA30" s="60"/>
      <c r="DB30" s="60"/>
      <c r="DC30" s="61"/>
      <c r="DD30" s="55"/>
      <c r="DE30" s="56"/>
      <c r="DF30" s="56"/>
      <c r="DG30" s="56"/>
      <c r="DH30" s="56"/>
      <c r="DI30" s="56"/>
      <c r="DK30" s="55"/>
      <c r="DL30" s="60"/>
      <c r="DM30" s="60"/>
      <c r="DN30" s="60"/>
      <c r="DO30" s="60"/>
      <c r="DP30" s="61"/>
      <c r="DQ30" s="60"/>
      <c r="DR30" s="60"/>
      <c r="DS30" s="60"/>
      <c r="DT30" s="61"/>
      <c r="DU30" s="55"/>
      <c r="DV30" s="56"/>
      <c r="DW30" s="56"/>
      <c r="DX30" s="56"/>
      <c r="DY30" s="56"/>
      <c r="DZ30" s="56"/>
      <c r="EB30" s="55"/>
      <c r="EC30" s="60"/>
      <c r="ED30" s="60"/>
      <c r="EE30" s="60"/>
      <c r="EF30" s="60"/>
      <c r="EG30" s="61"/>
      <c r="EH30" s="60"/>
      <c r="EI30" s="60"/>
      <c r="EJ30" s="60"/>
      <c r="EK30" s="61"/>
      <c r="EL30" s="55"/>
      <c r="EM30" s="56"/>
      <c r="EN30" s="56"/>
      <c r="EO30" s="56"/>
      <c r="EP30" s="56"/>
      <c r="EQ30" s="56"/>
      <c r="ES30" s="55"/>
      <c r="ET30" s="60"/>
      <c r="EU30" s="60"/>
      <c r="EV30" s="60"/>
      <c r="EW30" s="60"/>
      <c r="EX30" s="61"/>
      <c r="EY30" s="60"/>
      <c r="EZ30" s="60"/>
      <c r="FA30" s="60"/>
      <c r="FB30" s="61"/>
      <c r="FC30" s="55"/>
      <c r="FD30" s="56"/>
      <c r="FE30" s="56"/>
      <c r="FF30" s="56"/>
      <c r="FG30" s="56"/>
      <c r="FH30" s="56"/>
      <c r="FJ30" s="55"/>
      <c r="FK30" s="60"/>
      <c r="FL30" s="60"/>
      <c r="FM30" s="60"/>
      <c r="FN30" s="60"/>
      <c r="FO30" s="61"/>
      <c r="FP30" s="60"/>
      <c r="FQ30" s="60"/>
      <c r="FR30" s="60"/>
      <c r="FS30" s="61"/>
      <c r="FT30" s="55"/>
      <c r="FU30" s="56"/>
      <c r="FV30" s="56"/>
      <c r="FW30" s="56"/>
      <c r="FX30" s="56"/>
      <c r="FY30" s="56"/>
      <c r="GA30" s="55"/>
      <c r="GB30" s="60"/>
      <c r="GC30" s="60"/>
      <c r="GD30" s="60"/>
      <c r="GE30" s="60"/>
      <c r="GF30" s="61"/>
      <c r="GG30" s="60"/>
      <c r="GH30" s="60"/>
      <c r="GI30" s="60"/>
      <c r="GJ30" s="61"/>
      <c r="GK30" s="55"/>
      <c r="GL30" s="56"/>
      <c r="GM30" s="56"/>
      <c r="GN30" s="56"/>
      <c r="GO30" s="56"/>
      <c r="GP30" s="56"/>
      <c r="GR30" s="55"/>
      <c r="GS30" s="60"/>
      <c r="GT30" s="60"/>
      <c r="GU30" s="60"/>
      <c r="GV30" s="60"/>
      <c r="GW30" s="61"/>
      <c r="GX30" s="60"/>
      <c r="GY30" s="60"/>
      <c r="GZ30" s="60"/>
      <c r="HA30" s="61"/>
      <c r="HB30" s="55"/>
      <c r="HC30" s="56"/>
      <c r="HD30" s="56"/>
      <c r="HE30" s="56"/>
      <c r="HF30" s="56"/>
      <c r="HG30" s="56"/>
      <c r="HI30" s="55"/>
      <c r="HJ30" s="60"/>
      <c r="HK30" s="60"/>
      <c r="HL30" s="60"/>
      <c r="HM30" s="60"/>
      <c r="HN30" s="61"/>
      <c r="HO30" s="60"/>
      <c r="HP30" s="60"/>
      <c r="HQ30" s="60"/>
      <c r="HR30" s="61"/>
      <c r="HS30" s="55"/>
      <c r="HT30" s="56"/>
      <c r="HU30" s="56"/>
      <c r="HV30" s="56"/>
      <c r="HW30" s="56"/>
      <c r="HX30" s="56"/>
      <c r="HZ30" s="55"/>
      <c r="IA30" s="60"/>
      <c r="IB30" s="60"/>
      <c r="IC30" s="60"/>
      <c r="ID30" s="60"/>
      <c r="IE30" s="61"/>
      <c r="IF30" s="60"/>
      <c r="IG30" s="60"/>
      <c r="IH30" s="60"/>
      <c r="II30" s="61"/>
      <c r="IJ30" s="55"/>
      <c r="IK30" s="56"/>
      <c r="IL30" s="56"/>
      <c r="IM30" s="56"/>
      <c r="IN30" s="56"/>
      <c r="IO30" s="56"/>
      <c r="IQ30" s="55"/>
      <c r="IR30" s="60"/>
      <c r="IS30" s="60"/>
      <c r="IT30" s="60"/>
      <c r="IU30" s="60"/>
      <c r="IV30" s="61"/>
      <c r="IW30" s="60"/>
      <c r="IX30" s="60"/>
      <c r="IY30" s="60"/>
      <c r="IZ30" s="61"/>
      <c r="JA30" s="55"/>
      <c r="JB30" s="56"/>
      <c r="JC30" s="56"/>
      <c r="JD30" s="56"/>
      <c r="JE30" s="56"/>
      <c r="JF30" s="56"/>
      <c r="JH30" s="55"/>
      <c r="JI30" s="60"/>
      <c r="JJ30" s="60"/>
      <c r="JK30" s="60"/>
      <c r="JL30" s="60"/>
      <c r="JM30" s="61"/>
      <c r="JN30" s="60"/>
      <c r="JO30" s="60"/>
      <c r="JP30" s="60"/>
      <c r="JQ30" s="61"/>
      <c r="JR30" s="55"/>
      <c r="JS30" s="56"/>
      <c r="JT30" s="56"/>
      <c r="JU30" s="56"/>
      <c r="JV30" s="56"/>
      <c r="JW30" s="56"/>
      <c r="JY30" s="55"/>
      <c r="JZ30" s="60"/>
      <c r="KA30" s="60"/>
      <c r="KB30" s="60"/>
      <c r="KC30" s="60"/>
      <c r="KD30" s="61"/>
      <c r="KE30" s="60"/>
      <c r="KF30" s="60"/>
      <c r="KG30" s="60"/>
      <c r="KH30" s="61"/>
      <c r="KI30" s="55"/>
      <c r="KJ30" s="56"/>
      <c r="KK30" s="56"/>
      <c r="KL30" s="56"/>
      <c r="KM30" s="56"/>
      <c r="KN30" s="56"/>
      <c r="KP30" s="55"/>
      <c r="KQ30" s="60"/>
      <c r="KR30" s="60"/>
      <c r="KS30" s="60"/>
      <c r="KT30" s="60"/>
      <c r="KU30" s="61"/>
      <c r="KV30" s="60"/>
      <c r="KW30" s="60"/>
      <c r="KX30" s="60"/>
      <c r="KY30" s="61"/>
      <c r="KZ30" s="55"/>
      <c r="LA30" s="56"/>
      <c r="LB30" s="56"/>
      <c r="LC30" s="56"/>
      <c r="LD30" s="56"/>
      <c r="LE30" s="56"/>
      <c r="LG30" s="55"/>
      <c r="LH30" s="60"/>
      <c r="LI30" s="60"/>
      <c r="LJ30" s="60"/>
      <c r="LK30" s="60"/>
      <c r="LL30" s="61"/>
      <c r="LM30" s="60"/>
      <c r="LN30" s="60"/>
      <c r="LO30" s="60"/>
      <c r="LP30" s="61"/>
      <c r="LQ30" s="55"/>
      <c r="LR30" s="56"/>
      <c r="LS30" s="56"/>
      <c r="LT30" s="56"/>
      <c r="LU30" s="56"/>
      <c r="LV30" s="56"/>
      <c r="LX30" s="55"/>
      <c r="LY30" s="60"/>
      <c r="LZ30" s="60"/>
      <c r="MA30" s="60"/>
      <c r="MB30" s="60"/>
      <c r="MC30" s="61"/>
      <c r="MD30" s="60"/>
      <c r="ME30" s="60"/>
      <c r="MF30" s="60"/>
      <c r="MG30" s="61"/>
      <c r="MH30" s="55"/>
      <c r="MI30" s="56"/>
      <c r="MJ30" s="56"/>
      <c r="MK30" s="56"/>
      <c r="ML30" s="56"/>
      <c r="MM30" s="56"/>
      <c r="MO30" s="55"/>
      <c r="MP30" s="60"/>
      <c r="MQ30" s="60"/>
      <c r="MR30" s="60"/>
      <c r="MS30" s="60"/>
      <c r="MT30" s="61"/>
      <c r="MU30" s="60"/>
      <c r="MV30" s="60"/>
      <c r="MW30" s="60"/>
      <c r="MX30" s="61"/>
      <c r="MY30" s="55"/>
      <c r="MZ30" s="56"/>
      <c r="NA30" s="56"/>
      <c r="NB30" s="56"/>
      <c r="NC30" s="56"/>
      <c r="ND30" s="56"/>
      <c r="NF30" s="55"/>
      <c r="NG30" s="60"/>
      <c r="NH30" s="60"/>
      <c r="NI30" s="60"/>
      <c r="NJ30" s="60"/>
      <c r="NK30" s="61"/>
      <c r="NL30" s="60"/>
      <c r="NM30" s="60"/>
      <c r="NN30" s="60"/>
      <c r="NO30" s="61"/>
      <c r="NP30" s="55"/>
      <c r="NQ30" s="56"/>
      <c r="NR30" s="56"/>
      <c r="NS30" s="56"/>
      <c r="NT30" s="56"/>
      <c r="NU30" s="56"/>
      <c r="NW30" s="55"/>
      <c r="NX30" s="60"/>
      <c r="NY30" s="60"/>
      <c r="NZ30" s="60"/>
      <c r="OA30" s="60"/>
      <c r="OB30" s="61"/>
      <c r="OC30" s="60"/>
      <c r="OD30" s="60"/>
      <c r="OE30" s="60"/>
      <c r="OF30" s="61"/>
      <c r="OG30" s="55"/>
      <c r="OH30" s="56"/>
      <c r="OI30" s="56"/>
      <c r="OJ30" s="56"/>
      <c r="OK30" s="56"/>
      <c r="OL30" s="56"/>
      <c r="ON30" s="55"/>
      <c r="OO30" s="60"/>
      <c r="OP30" s="60"/>
      <c r="OQ30" s="60"/>
      <c r="OR30" s="60"/>
      <c r="OS30" s="61"/>
      <c r="OT30" s="60"/>
      <c r="OU30" s="60"/>
      <c r="OV30" s="60"/>
      <c r="OW30" s="61"/>
      <c r="OX30" s="55"/>
      <c r="OY30" s="56"/>
      <c r="OZ30" s="56"/>
      <c r="PA30" s="56"/>
      <c r="PB30" s="56"/>
      <c r="PC30" s="56"/>
      <c r="PE30" s="55"/>
      <c r="PF30" s="60"/>
      <c r="PG30" s="60"/>
      <c r="PH30" s="60"/>
      <c r="PI30" s="60"/>
      <c r="PJ30" s="61"/>
      <c r="PK30" s="60"/>
      <c r="PL30" s="60"/>
      <c r="PM30" s="60"/>
      <c r="PN30" s="61"/>
      <c r="PO30" s="55"/>
      <c r="PP30" s="56"/>
      <c r="PQ30" s="56"/>
      <c r="PR30" s="56"/>
      <c r="PS30" s="56"/>
      <c r="PT30" s="56"/>
      <c r="PV30" s="55"/>
      <c r="PW30" s="60"/>
      <c r="PX30" s="60"/>
      <c r="PY30" s="60"/>
      <c r="PZ30" s="60"/>
      <c r="QA30" s="61"/>
      <c r="QB30" s="60"/>
      <c r="QC30" s="60"/>
      <c r="QD30" s="60"/>
      <c r="QE30" s="61"/>
      <c r="QF30" s="55"/>
      <c r="QG30" s="56"/>
      <c r="QH30" s="56"/>
      <c r="QI30" s="56"/>
      <c r="QJ30" s="56"/>
      <c r="QK30" s="56"/>
      <c r="QM30" s="55"/>
      <c r="QN30" s="60"/>
      <c r="QO30" s="60"/>
      <c r="QP30" s="60"/>
      <c r="QQ30" s="60"/>
      <c r="QR30" s="61"/>
      <c r="QS30" s="60"/>
      <c r="QT30" s="60"/>
      <c r="QU30" s="60"/>
      <c r="QV30" s="61"/>
      <c r="QW30" s="55"/>
      <c r="QX30" s="56"/>
      <c r="QY30" s="56"/>
      <c r="QZ30" s="56"/>
      <c r="RA30" s="56"/>
      <c r="RB30" s="56"/>
      <c r="RD30" s="55"/>
      <c r="RE30" s="60"/>
      <c r="RF30" s="60"/>
      <c r="RG30" s="60"/>
      <c r="RH30" s="60"/>
      <c r="RI30" s="61"/>
      <c r="RJ30" s="60"/>
      <c r="RK30" s="60"/>
      <c r="RL30" s="60"/>
      <c r="RM30" s="61"/>
      <c r="RN30" s="55"/>
      <c r="RO30" s="56"/>
      <c r="RP30" s="56"/>
      <c r="RQ30" s="56"/>
      <c r="RR30" s="56"/>
      <c r="RS30" s="56"/>
      <c r="RU30" s="55"/>
      <c r="RV30" s="60"/>
      <c r="RW30" s="60"/>
      <c r="RX30" s="60"/>
      <c r="RY30" s="60"/>
      <c r="RZ30" s="61"/>
      <c r="SA30" s="60"/>
      <c r="SB30" s="60"/>
      <c r="SC30" s="60"/>
      <c r="SD30" s="61"/>
      <c r="SE30" s="55"/>
      <c r="SF30" s="56"/>
      <c r="SG30" s="56"/>
      <c r="SH30" s="56"/>
      <c r="SI30" s="56"/>
      <c r="SJ30" s="56"/>
      <c r="SL30" s="55"/>
      <c r="SM30" s="60"/>
      <c r="SN30" s="60"/>
      <c r="SO30" s="60"/>
      <c r="SP30" s="60"/>
      <c r="SQ30" s="61"/>
      <c r="SR30" s="60"/>
      <c r="SS30" s="60"/>
      <c r="ST30" s="60"/>
      <c r="SU30" s="61"/>
      <c r="SV30" s="55"/>
      <c r="SW30" s="56"/>
      <c r="SX30" s="56"/>
      <c r="SY30" s="56"/>
      <c r="SZ30" s="56"/>
      <c r="TA30" s="56"/>
      <c r="TC30" s="55"/>
      <c r="TD30" s="60"/>
      <c r="TE30" s="60"/>
      <c r="TF30" s="60"/>
      <c r="TG30" s="60"/>
      <c r="TH30" s="61"/>
      <c r="TI30" s="60"/>
      <c r="TJ30" s="60"/>
      <c r="TK30" s="60"/>
      <c r="TL30" s="61"/>
      <c r="TM30" s="55"/>
      <c r="TN30" s="56"/>
      <c r="TO30" s="56"/>
      <c r="TP30" s="56"/>
      <c r="TQ30" s="56"/>
      <c r="TR30" s="56"/>
      <c r="TT30" s="55"/>
      <c r="TU30" s="60"/>
      <c r="TV30" s="60"/>
      <c r="TW30" s="60"/>
      <c r="TX30" s="60"/>
      <c r="TY30" s="61"/>
      <c r="TZ30" s="60"/>
      <c r="UA30" s="60"/>
      <c r="UB30" s="60"/>
      <c r="UC30" s="61"/>
      <c r="UD30" s="55"/>
      <c r="UE30" s="56"/>
      <c r="UF30" s="56"/>
      <c r="UG30" s="56"/>
      <c r="UH30" s="56"/>
      <c r="UI30" s="56"/>
      <c r="UK30" s="55"/>
      <c r="UL30" s="60"/>
      <c r="UM30" s="60"/>
      <c r="UN30" s="60"/>
      <c r="UO30" s="60"/>
      <c r="UP30" s="61"/>
      <c r="UQ30" s="60"/>
      <c r="UR30" s="60"/>
      <c r="US30" s="60"/>
      <c r="UT30" s="61"/>
      <c r="UU30" s="55"/>
      <c r="UV30" s="56"/>
      <c r="UW30" s="56"/>
      <c r="UX30" s="56"/>
      <c r="UY30" s="56"/>
      <c r="UZ30" s="56"/>
      <c r="VB30" s="55"/>
      <c r="VC30" s="60"/>
      <c r="VD30" s="60"/>
      <c r="VE30" s="60"/>
      <c r="VF30" s="60"/>
      <c r="VG30" s="61"/>
      <c r="VH30" s="60"/>
      <c r="VI30" s="60"/>
      <c r="VJ30" s="60"/>
      <c r="VK30" s="61"/>
      <c r="VL30" s="55"/>
      <c r="VM30" s="56"/>
      <c r="VN30" s="56"/>
      <c r="VO30" s="56"/>
      <c r="VP30" s="56"/>
      <c r="VQ30" s="56"/>
      <c r="VS30" s="55"/>
      <c r="VT30" s="60"/>
      <c r="VU30" s="60"/>
      <c r="VV30" s="60"/>
      <c r="VW30" s="60"/>
      <c r="VX30" s="61"/>
      <c r="VY30" s="60"/>
      <c r="VZ30" s="60"/>
      <c r="WA30" s="60"/>
      <c r="WB30" s="61"/>
      <c r="WC30" s="55"/>
      <c r="WD30" s="56"/>
      <c r="WE30" s="56"/>
      <c r="WF30" s="56"/>
      <c r="WG30" s="56"/>
      <c r="WH30" s="56"/>
      <c r="WJ30" s="55"/>
      <c r="WK30" s="60"/>
      <c r="WL30" s="60"/>
      <c r="WM30" s="60"/>
      <c r="WN30" s="60"/>
      <c r="WO30" s="61"/>
      <c r="WP30" s="60"/>
      <c r="WQ30" s="60"/>
      <c r="WR30" s="60"/>
      <c r="WS30" s="61"/>
      <c r="WT30" s="55"/>
      <c r="WU30" s="56"/>
      <c r="WV30" s="56"/>
      <c r="WW30" s="56"/>
      <c r="WX30" s="56"/>
      <c r="WY30" s="56"/>
      <c r="XA30" s="55"/>
      <c r="XB30" s="60"/>
      <c r="XC30" s="60"/>
      <c r="XD30" s="60"/>
      <c r="XE30" s="60"/>
      <c r="XF30" s="61"/>
      <c r="XG30" s="60"/>
      <c r="XH30" s="60"/>
      <c r="XI30" s="60"/>
      <c r="XJ30" s="61"/>
      <c r="XK30" s="55"/>
      <c r="XL30" s="56"/>
      <c r="XM30" s="56"/>
      <c r="XN30" s="56"/>
      <c r="XO30" s="56"/>
      <c r="XP30" s="56"/>
      <c r="XR30" s="55"/>
      <c r="XS30" s="60"/>
      <c r="XT30" s="60"/>
      <c r="XU30" s="60"/>
      <c r="XV30" s="60"/>
      <c r="XW30" s="61"/>
      <c r="XX30" s="60"/>
      <c r="XY30" s="60"/>
      <c r="XZ30" s="60"/>
      <c r="YA30" s="61"/>
      <c r="YB30" s="55"/>
      <c r="YC30" s="56"/>
      <c r="YD30" s="56"/>
      <c r="YE30" s="56"/>
      <c r="YF30" s="56"/>
      <c r="YG30" s="56"/>
      <c r="YI30" s="55"/>
      <c r="YJ30" s="60"/>
      <c r="YK30" s="60"/>
      <c r="YL30" s="60"/>
      <c r="YM30" s="60"/>
      <c r="YN30" s="61"/>
      <c r="YO30" s="60"/>
      <c r="YP30" s="60"/>
      <c r="YQ30" s="60"/>
      <c r="YR30" s="61"/>
      <c r="YS30" s="55"/>
      <c r="YT30" s="56"/>
      <c r="YU30" s="56"/>
      <c r="YV30" s="56"/>
      <c r="YW30" s="56"/>
      <c r="YX30" s="56"/>
      <c r="YZ30" s="55"/>
      <c r="ZA30" s="60"/>
      <c r="ZB30" s="60"/>
      <c r="ZC30" s="60"/>
      <c r="ZD30" s="60"/>
      <c r="ZE30" s="61"/>
      <c r="ZF30" s="60"/>
      <c r="ZG30" s="60"/>
      <c r="ZH30" s="60"/>
      <c r="ZI30" s="61"/>
      <c r="ZJ30" s="55"/>
      <c r="ZK30" s="56"/>
      <c r="ZL30" s="56"/>
      <c r="ZM30" s="56"/>
      <c r="ZN30" s="56"/>
      <c r="ZO30" s="56"/>
      <c r="ZQ30" s="55"/>
      <c r="ZR30" s="60"/>
      <c r="ZS30" s="60"/>
      <c r="ZT30" s="60"/>
      <c r="ZU30" s="60"/>
      <c r="ZV30" s="61"/>
      <c r="ZW30" s="60"/>
      <c r="ZX30" s="60"/>
      <c r="ZY30" s="60"/>
      <c r="ZZ30" s="61"/>
      <c r="AAA30" s="55"/>
      <c r="AAB30" s="56"/>
      <c r="AAC30" s="56"/>
      <c r="AAD30" s="56"/>
      <c r="AAE30" s="56"/>
      <c r="AAF30" s="56"/>
      <c r="AAH30" s="55"/>
      <c r="AAI30" s="60"/>
      <c r="AAJ30" s="60"/>
      <c r="AAK30" s="60"/>
      <c r="AAL30" s="60"/>
      <c r="AAM30" s="61"/>
      <c r="AAN30" s="60"/>
      <c r="AAO30" s="60"/>
      <c r="AAP30" s="60"/>
      <c r="AAQ30" s="61"/>
      <c r="AAR30" s="55"/>
      <c r="AAS30" s="56"/>
      <c r="AAT30" s="56"/>
      <c r="AAU30" s="56"/>
      <c r="AAV30" s="56"/>
      <c r="AAW30" s="56"/>
      <c r="AAY30" s="55"/>
      <c r="AAZ30" s="60"/>
      <c r="ABA30" s="60"/>
      <c r="ABB30" s="60"/>
      <c r="ABC30" s="60"/>
      <c r="ABD30" s="61"/>
      <c r="ABE30" s="60"/>
      <c r="ABF30" s="60"/>
      <c r="ABG30" s="60"/>
      <c r="ABH30" s="61"/>
      <c r="ABI30" s="55"/>
      <c r="ABJ30" s="56"/>
      <c r="ABK30" s="56"/>
      <c r="ABL30" s="56"/>
      <c r="ABM30" s="56"/>
      <c r="ABN30" s="56"/>
      <c r="ABP30" s="55"/>
      <c r="ABQ30" s="60"/>
      <c r="ABR30" s="60"/>
      <c r="ABS30" s="60"/>
      <c r="ABT30" s="60"/>
      <c r="ABU30" s="61"/>
      <c r="ABV30" s="60"/>
      <c r="ABW30" s="60"/>
      <c r="ABX30" s="60"/>
      <c r="ABY30" s="61"/>
      <c r="ABZ30" s="55"/>
      <c r="ACA30" s="56"/>
      <c r="ACB30" s="56"/>
      <c r="ACC30" s="56"/>
      <c r="ACD30" s="56"/>
      <c r="ACE30" s="56"/>
      <c r="ACG30" s="55"/>
      <c r="ACH30" s="60"/>
      <c r="ACI30" s="60"/>
      <c r="ACJ30" s="60"/>
      <c r="ACK30" s="60"/>
      <c r="ACL30" s="61"/>
      <c r="ACM30" s="60"/>
      <c r="ACN30" s="60"/>
      <c r="ACO30" s="60"/>
      <c r="ACP30" s="61"/>
      <c r="ACQ30" s="55"/>
      <c r="ACR30" s="56"/>
      <c r="ACS30" s="56"/>
      <c r="ACT30" s="56"/>
      <c r="ACU30" s="56"/>
      <c r="ACV30" s="56"/>
      <c r="ACX30" s="55"/>
      <c r="ACY30" s="60"/>
      <c r="ACZ30" s="60"/>
      <c r="ADA30" s="60"/>
      <c r="ADB30" s="60"/>
      <c r="ADC30" s="61"/>
      <c r="ADD30" s="60"/>
      <c r="ADE30" s="60"/>
      <c r="ADF30" s="60"/>
      <c r="ADG30" s="61"/>
      <c r="ADH30" s="55"/>
      <c r="ADI30" s="56"/>
      <c r="ADJ30" s="56"/>
      <c r="ADK30" s="56"/>
      <c r="ADL30" s="56"/>
      <c r="ADM30" s="56"/>
      <c r="ADO30" s="55"/>
      <c r="ADP30" s="60"/>
      <c r="ADQ30" s="60"/>
      <c r="ADR30" s="60"/>
      <c r="ADS30" s="60"/>
      <c r="ADT30" s="61"/>
      <c r="ADU30" s="60"/>
      <c r="ADV30" s="60"/>
      <c r="ADW30" s="60"/>
      <c r="ADX30" s="61"/>
      <c r="ADY30" s="55"/>
      <c r="ADZ30" s="56"/>
      <c r="AEA30" s="56"/>
      <c r="AEB30" s="56"/>
      <c r="AEC30" s="56"/>
      <c r="AED30" s="56"/>
      <c r="AEF30" s="55"/>
      <c r="AEG30" s="60"/>
      <c r="AEH30" s="60"/>
      <c r="AEI30" s="60"/>
      <c r="AEJ30" s="60"/>
      <c r="AEK30" s="61"/>
      <c r="AEL30" s="60"/>
      <c r="AEM30" s="60"/>
      <c r="AEN30" s="60"/>
      <c r="AEO30" s="61"/>
      <c r="AEP30" s="55"/>
      <c r="AEQ30" s="56"/>
      <c r="AER30" s="56"/>
      <c r="AES30" s="56"/>
      <c r="AET30" s="56"/>
      <c r="AEU30" s="56"/>
      <c r="AEW30" s="55"/>
      <c r="AEX30" s="60"/>
      <c r="AEY30" s="60"/>
      <c r="AEZ30" s="60"/>
      <c r="AFA30" s="60"/>
      <c r="AFB30" s="61"/>
      <c r="AFC30" s="60"/>
      <c r="AFD30" s="60"/>
      <c r="AFE30" s="60"/>
      <c r="AFF30" s="61"/>
      <c r="AFG30" s="55"/>
      <c r="AFH30" s="56"/>
      <c r="AFI30" s="56"/>
      <c r="AFJ30" s="56"/>
      <c r="AFK30" s="56"/>
      <c r="AFL30" s="56"/>
      <c r="AFN30" s="55"/>
      <c r="AFO30" s="60"/>
      <c r="AFP30" s="60"/>
      <c r="AFQ30" s="60"/>
      <c r="AFR30" s="60"/>
      <c r="AFS30" s="61"/>
      <c r="AFT30" s="60"/>
      <c r="AFU30" s="60"/>
      <c r="AFV30" s="60"/>
      <c r="AFW30" s="61"/>
      <c r="AFX30" s="55"/>
      <c r="AFY30" s="56"/>
      <c r="AFZ30" s="56"/>
      <c r="AGA30" s="56"/>
      <c r="AGB30" s="56"/>
      <c r="AGC30" s="56"/>
      <c r="AGE30" s="55"/>
      <c r="AGF30" s="60"/>
      <c r="AGG30" s="60"/>
      <c r="AGH30" s="60"/>
      <c r="AGI30" s="60"/>
      <c r="AGJ30" s="61"/>
      <c r="AGK30" s="60"/>
      <c r="AGL30" s="60"/>
      <c r="AGM30" s="60"/>
      <c r="AGN30" s="61"/>
      <c r="AGO30" s="55"/>
      <c r="AGP30" s="56"/>
      <c r="AGQ30" s="56"/>
      <c r="AGR30" s="56"/>
      <c r="AGS30" s="56"/>
      <c r="AGT30" s="56"/>
      <c r="AGV30" s="55"/>
      <c r="AGW30" s="60"/>
      <c r="AGX30" s="60"/>
      <c r="AGY30" s="60"/>
      <c r="AGZ30" s="60"/>
      <c r="AHA30" s="61"/>
      <c r="AHB30" s="60"/>
      <c r="AHC30" s="60"/>
      <c r="AHD30" s="60"/>
      <c r="AHE30" s="61"/>
      <c r="AHF30" s="55"/>
      <c r="AHG30" s="56"/>
      <c r="AHH30" s="56"/>
      <c r="AHI30" s="56"/>
      <c r="AHJ30" s="56"/>
      <c r="AHK30" s="56"/>
      <c r="AHM30" s="55"/>
      <c r="AHN30" s="60"/>
      <c r="AHO30" s="60"/>
      <c r="AHP30" s="60"/>
      <c r="AHQ30" s="60"/>
      <c r="AHR30" s="61"/>
      <c r="AHS30" s="60"/>
      <c r="AHT30" s="60"/>
      <c r="AHU30" s="60"/>
      <c r="AHV30" s="61"/>
      <c r="AHW30" s="55"/>
      <c r="AHX30" s="56"/>
      <c r="AHY30" s="56"/>
      <c r="AHZ30" s="56"/>
      <c r="AIA30" s="56"/>
      <c r="AIB30" s="56"/>
      <c r="AID30" s="55"/>
      <c r="AIE30" s="60"/>
      <c r="AIF30" s="60"/>
      <c r="AIG30" s="60"/>
      <c r="AIH30" s="60"/>
      <c r="AII30" s="61"/>
      <c r="AIJ30" s="60"/>
      <c r="AIK30" s="60"/>
      <c r="AIL30" s="60"/>
      <c r="AIM30" s="61"/>
      <c r="AIN30" s="55"/>
      <c r="AIO30" s="56"/>
      <c r="AIP30" s="56"/>
      <c r="AIQ30" s="56"/>
      <c r="AIR30" s="56"/>
      <c r="AIS30" s="56"/>
      <c r="AIU30" s="55"/>
      <c r="AIV30" s="60"/>
      <c r="AIW30" s="60"/>
      <c r="AIX30" s="60"/>
      <c r="AIY30" s="60"/>
      <c r="AIZ30" s="61"/>
      <c r="AJA30" s="60"/>
      <c r="AJB30" s="60"/>
      <c r="AJC30" s="60"/>
      <c r="AJD30" s="61"/>
      <c r="AJE30" s="55"/>
      <c r="AJF30" s="56"/>
      <c r="AJG30" s="56"/>
      <c r="AJH30" s="56"/>
      <c r="AJI30" s="56"/>
      <c r="AJJ30" s="56"/>
      <c r="AJL30" s="55"/>
      <c r="AJM30" s="60"/>
      <c r="AJN30" s="60"/>
      <c r="AJO30" s="60"/>
      <c r="AJP30" s="60"/>
      <c r="AJQ30" s="61"/>
      <c r="AJR30" s="60"/>
      <c r="AJS30" s="60"/>
      <c r="AJT30" s="60"/>
      <c r="AJU30" s="61"/>
      <c r="AJV30" s="55"/>
      <c r="AJW30" s="56"/>
      <c r="AJX30" s="56"/>
      <c r="AJY30" s="56"/>
      <c r="AJZ30" s="56"/>
      <c r="AKA30" s="56"/>
      <c r="AKC30" s="55"/>
      <c r="AKD30" s="60"/>
      <c r="AKE30" s="60"/>
      <c r="AKF30" s="60"/>
      <c r="AKG30" s="60"/>
      <c r="AKH30" s="61"/>
      <c r="AKI30" s="60"/>
      <c r="AKJ30" s="60"/>
      <c r="AKK30" s="60"/>
      <c r="AKL30" s="61"/>
      <c r="AKM30" s="55"/>
      <c r="AKN30" s="56"/>
      <c r="AKO30" s="56"/>
      <c r="AKP30" s="56"/>
      <c r="AKQ30" s="56"/>
      <c r="AKR30" s="56"/>
      <c r="AKT30" s="55"/>
      <c r="AKU30" s="60"/>
      <c r="AKV30" s="60"/>
      <c r="AKW30" s="60"/>
      <c r="AKX30" s="60"/>
      <c r="AKY30" s="61"/>
      <c r="AKZ30" s="60"/>
      <c r="ALA30" s="60"/>
      <c r="ALB30" s="60"/>
      <c r="ALC30" s="61"/>
      <c r="ALD30" s="55"/>
      <c r="ALE30" s="56"/>
      <c r="ALF30" s="56"/>
      <c r="ALG30" s="56"/>
      <c r="ALH30" s="56"/>
      <c r="ALI30" s="56"/>
      <c r="ALK30" s="55"/>
      <c r="ALL30" s="60"/>
      <c r="ALM30" s="60"/>
      <c r="ALN30" s="60"/>
      <c r="ALO30" s="60"/>
      <c r="ALP30" s="61"/>
      <c r="ALQ30" s="60"/>
      <c r="ALR30" s="60"/>
      <c r="ALS30" s="60"/>
      <c r="ALT30" s="61"/>
      <c r="ALU30" s="55"/>
      <c r="ALV30" s="56"/>
      <c r="ALW30" s="56"/>
      <c r="ALX30" s="56"/>
      <c r="ALY30" s="56"/>
      <c r="ALZ30" s="56"/>
      <c r="AMB30" s="55"/>
      <c r="AMC30" s="60"/>
      <c r="AMD30" s="60"/>
      <c r="AME30" s="60"/>
      <c r="AMF30" s="60"/>
      <c r="AMG30" s="61"/>
      <c r="AMH30" s="60"/>
      <c r="AMI30" s="60"/>
      <c r="AMJ30" s="60"/>
      <c r="AMK30" s="61"/>
      <c r="AML30" s="55"/>
      <c r="AMM30" s="56"/>
      <c r="AMN30" s="56"/>
      <c r="AMO30" s="56"/>
      <c r="AMP30" s="56"/>
      <c r="AMQ30" s="56"/>
      <c r="AMS30" s="55"/>
      <c r="AMT30" s="60"/>
      <c r="AMU30" s="60"/>
      <c r="AMV30" s="60"/>
      <c r="AMW30" s="60"/>
      <c r="AMX30" s="61"/>
      <c r="AMY30" s="60"/>
      <c r="AMZ30" s="60"/>
      <c r="ANA30" s="60"/>
      <c r="ANB30" s="61"/>
      <c r="ANC30" s="55"/>
      <c r="AND30" s="56"/>
      <c r="ANE30" s="56"/>
      <c r="ANF30" s="56"/>
      <c r="ANG30" s="56"/>
      <c r="ANH30" s="56"/>
      <c r="ANJ30" s="55"/>
      <c r="ANK30" s="60"/>
      <c r="ANL30" s="60"/>
      <c r="ANM30" s="60"/>
      <c r="ANN30" s="60"/>
      <c r="ANO30" s="61"/>
      <c r="ANP30" s="60"/>
      <c r="ANQ30" s="60"/>
      <c r="ANR30" s="60"/>
      <c r="ANS30" s="61"/>
      <c r="ANT30" s="55"/>
      <c r="ANU30" s="56"/>
      <c r="ANV30" s="56"/>
      <c r="ANW30" s="56"/>
      <c r="ANX30" s="56"/>
      <c r="ANY30" s="56"/>
      <c r="AOA30" s="55"/>
      <c r="AOB30" s="60"/>
      <c r="AOC30" s="60"/>
      <c r="AOD30" s="60"/>
      <c r="AOE30" s="60"/>
      <c r="AOF30" s="61"/>
      <c r="AOG30" s="60"/>
      <c r="AOH30" s="60"/>
      <c r="AOI30" s="60"/>
      <c r="AOJ30" s="61"/>
      <c r="AOK30" s="55"/>
      <c r="AOL30" s="56"/>
      <c r="AOM30" s="56"/>
      <c r="AON30" s="56"/>
      <c r="AOO30" s="56"/>
      <c r="AOP30" s="56"/>
      <c r="AOR30" s="55"/>
      <c r="AOS30" s="60"/>
      <c r="AOT30" s="60"/>
      <c r="AOU30" s="60"/>
      <c r="AOV30" s="60"/>
      <c r="AOW30" s="61"/>
      <c r="AOX30" s="60"/>
      <c r="AOY30" s="60"/>
      <c r="AOZ30" s="60"/>
      <c r="APA30" s="61"/>
      <c r="APB30" s="55"/>
      <c r="APC30" s="56"/>
      <c r="APD30" s="56"/>
      <c r="APE30" s="56"/>
      <c r="APF30" s="56"/>
      <c r="APG30" s="56"/>
      <c r="API30" s="55"/>
      <c r="APJ30" s="60"/>
      <c r="APK30" s="60"/>
      <c r="APL30" s="60"/>
      <c r="APM30" s="60"/>
      <c r="APN30" s="61"/>
      <c r="APO30" s="60"/>
      <c r="APP30" s="60"/>
      <c r="APQ30" s="60"/>
      <c r="APR30" s="61"/>
      <c r="APS30" s="55"/>
      <c r="APT30" s="56"/>
      <c r="APU30" s="56"/>
      <c r="APV30" s="56"/>
      <c r="APW30" s="56"/>
      <c r="APX30" s="56"/>
      <c r="APZ30" s="55"/>
      <c r="AQA30" s="60"/>
      <c r="AQB30" s="60"/>
      <c r="AQC30" s="60"/>
      <c r="AQD30" s="60"/>
      <c r="AQE30" s="61"/>
      <c r="AQF30" s="60"/>
      <c r="AQG30" s="60"/>
      <c r="AQH30" s="60"/>
      <c r="AQI30" s="61"/>
      <c r="AQJ30" s="55"/>
      <c r="AQK30" s="56"/>
      <c r="AQL30" s="56"/>
      <c r="AQM30" s="56"/>
      <c r="AQN30" s="56"/>
      <c r="AQO30" s="56"/>
      <c r="AQQ30" s="55"/>
      <c r="AQR30" s="60"/>
      <c r="AQS30" s="60"/>
      <c r="AQT30" s="60"/>
      <c r="AQU30" s="60"/>
      <c r="AQV30" s="61"/>
      <c r="AQW30" s="60"/>
      <c r="AQX30" s="60"/>
      <c r="AQY30" s="60"/>
      <c r="AQZ30" s="61"/>
      <c r="ARA30" s="55"/>
      <c r="ARB30" s="56"/>
      <c r="ARC30" s="56"/>
      <c r="ARD30" s="56"/>
      <c r="ARE30" s="56"/>
      <c r="ARF30" s="56"/>
      <c r="ARH30" s="55"/>
      <c r="ARI30" s="60"/>
      <c r="ARJ30" s="60"/>
      <c r="ARK30" s="60"/>
      <c r="ARL30" s="60"/>
      <c r="ARM30" s="61"/>
      <c r="ARN30" s="60"/>
      <c r="ARO30" s="60"/>
      <c r="ARP30" s="60"/>
      <c r="ARQ30" s="61"/>
      <c r="ARR30" s="55"/>
      <c r="ARS30" s="56"/>
      <c r="ART30" s="56"/>
      <c r="ARU30" s="56"/>
      <c r="ARV30" s="56"/>
      <c r="ARW30" s="56"/>
      <c r="ARY30" s="55"/>
      <c r="ARZ30" s="60"/>
      <c r="ASA30" s="60"/>
      <c r="ASB30" s="60"/>
      <c r="ASC30" s="60"/>
      <c r="ASD30" s="61"/>
      <c r="ASE30" s="60"/>
      <c r="ASF30" s="60"/>
      <c r="ASG30" s="60"/>
      <c r="ASH30" s="61"/>
      <c r="ASI30" s="55"/>
      <c r="ASJ30" s="56"/>
      <c r="ASK30" s="56"/>
      <c r="ASL30" s="56"/>
      <c r="ASM30" s="56"/>
      <c r="ASN30" s="56"/>
      <c r="ASP30" s="55"/>
      <c r="ASQ30" s="60"/>
      <c r="ASR30" s="60"/>
      <c r="ASS30" s="60"/>
      <c r="AST30" s="60"/>
      <c r="ASU30" s="61"/>
      <c r="ASV30" s="60"/>
      <c r="ASW30" s="60"/>
      <c r="ASX30" s="60"/>
      <c r="ASY30" s="61"/>
      <c r="ASZ30" s="55"/>
      <c r="ATA30" s="56"/>
      <c r="ATB30" s="56"/>
      <c r="ATC30" s="56"/>
      <c r="ATD30" s="56"/>
      <c r="ATE30" s="56"/>
      <c r="ATG30" s="55"/>
      <c r="ATH30" s="60"/>
      <c r="ATI30" s="60"/>
      <c r="ATJ30" s="60"/>
      <c r="ATK30" s="60"/>
      <c r="ATL30" s="61"/>
      <c r="ATM30" s="60"/>
      <c r="ATN30" s="60"/>
      <c r="ATO30" s="60"/>
      <c r="ATP30" s="61"/>
      <c r="ATQ30" s="55"/>
      <c r="ATR30" s="56"/>
      <c r="ATS30" s="56"/>
      <c r="ATT30" s="56"/>
      <c r="ATU30" s="56"/>
      <c r="ATV30" s="56"/>
      <c r="ATX30" s="55"/>
      <c r="ATY30" s="60"/>
      <c r="ATZ30" s="60"/>
      <c r="AUA30" s="60"/>
      <c r="AUB30" s="60"/>
      <c r="AUC30" s="61"/>
      <c r="AUD30" s="60"/>
      <c r="AUE30" s="60"/>
      <c r="AUF30" s="60"/>
      <c r="AUG30" s="61"/>
      <c r="AUH30" s="55"/>
      <c r="AUI30" s="56"/>
      <c r="AUJ30" s="56"/>
      <c r="AUK30" s="56"/>
      <c r="AUL30" s="56"/>
      <c r="AUM30" s="56"/>
      <c r="AUO30" s="55"/>
      <c r="AUP30" s="60"/>
      <c r="AUQ30" s="60"/>
      <c r="AUR30" s="60"/>
      <c r="AUS30" s="60"/>
      <c r="AUT30" s="61"/>
      <c r="AUU30" s="60"/>
      <c r="AUV30" s="60"/>
      <c r="AUW30" s="60"/>
      <c r="AUX30" s="61"/>
      <c r="AUY30" s="55"/>
      <c r="AUZ30" s="56"/>
      <c r="AVA30" s="56"/>
      <c r="AVB30" s="56"/>
      <c r="AVC30" s="56"/>
      <c r="AVD30" s="56"/>
      <c r="AVF30" s="55"/>
      <c r="AVG30" s="60"/>
      <c r="AVH30" s="60"/>
      <c r="AVI30" s="60"/>
      <c r="AVJ30" s="60"/>
      <c r="AVK30" s="61"/>
      <c r="AVL30" s="60"/>
      <c r="AVM30" s="60"/>
      <c r="AVN30" s="60"/>
      <c r="AVO30" s="61"/>
      <c r="AVP30" s="55"/>
      <c r="AVQ30" s="56"/>
      <c r="AVR30" s="56"/>
      <c r="AVS30" s="56"/>
      <c r="AVT30" s="56"/>
      <c r="AVU30" s="56"/>
      <c r="AVW30" s="55"/>
      <c r="AVX30" s="60"/>
      <c r="AVY30" s="60"/>
      <c r="AVZ30" s="60"/>
      <c r="AWA30" s="60"/>
      <c r="AWB30" s="61"/>
      <c r="AWC30" s="60"/>
      <c r="AWD30" s="60"/>
      <c r="AWE30" s="60"/>
      <c r="AWF30" s="61"/>
      <c r="AWG30" s="55"/>
      <c r="AWH30" s="56"/>
      <c r="AWI30" s="56"/>
      <c r="AWJ30" s="56"/>
      <c r="AWK30" s="56"/>
      <c r="AWL30" s="56"/>
      <c r="AWN30" s="55"/>
      <c r="AWO30" s="60"/>
      <c r="AWP30" s="60"/>
      <c r="AWQ30" s="60"/>
      <c r="AWR30" s="60"/>
      <c r="AWS30" s="61"/>
      <c r="AWT30" s="60"/>
      <c r="AWU30" s="60"/>
      <c r="AWV30" s="60"/>
      <c r="AWW30" s="61"/>
      <c r="AWX30" s="55"/>
      <c r="AWY30" s="56"/>
      <c r="AWZ30" s="56"/>
      <c r="AXA30" s="56"/>
      <c r="AXB30" s="56"/>
      <c r="AXC30" s="56"/>
      <c r="AXE30" s="55"/>
      <c r="AXF30" s="60"/>
      <c r="AXG30" s="60"/>
      <c r="AXH30" s="60"/>
      <c r="AXI30" s="60"/>
      <c r="AXJ30" s="61"/>
      <c r="AXK30" s="60"/>
      <c r="AXL30" s="60"/>
      <c r="AXM30" s="60"/>
      <c r="AXN30" s="61"/>
      <c r="AXO30" s="55"/>
      <c r="AXP30" s="56"/>
      <c r="AXQ30" s="56"/>
      <c r="AXR30" s="56"/>
      <c r="AXS30" s="56"/>
      <c r="AXT30" s="56"/>
      <c r="AXV30" s="55"/>
      <c r="AXW30" s="60"/>
      <c r="AXX30" s="60"/>
      <c r="AXY30" s="60"/>
      <c r="AXZ30" s="60"/>
      <c r="AYA30" s="61"/>
      <c r="AYB30" s="60"/>
      <c r="AYC30" s="60"/>
      <c r="AYD30" s="60"/>
      <c r="AYE30" s="61"/>
      <c r="AYF30" s="55"/>
      <c r="AYG30" s="56"/>
      <c r="AYH30" s="56"/>
      <c r="AYI30" s="56"/>
      <c r="AYJ30" s="56"/>
      <c r="AYK30" s="56"/>
      <c r="AYM30" s="55"/>
      <c r="AYN30" s="60"/>
      <c r="AYO30" s="60"/>
      <c r="AYP30" s="60"/>
      <c r="AYQ30" s="60"/>
      <c r="AYR30" s="61"/>
      <c r="AYS30" s="60"/>
      <c r="AYT30" s="60"/>
      <c r="AYU30" s="60"/>
      <c r="AYV30" s="61"/>
      <c r="AYW30" s="55"/>
      <c r="AYX30" s="56"/>
      <c r="AYY30" s="56"/>
      <c r="AYZ30" s="56"/>
      <c r="AZA30" s="56"/>
      <c r="AZB30" s="56"/>
      <c r="AZD30" s="55"/>
      <c r="AZE30" s="60"/>
      <c r="AZF30" s="60"/>
      <c r="AZG30" s="60"/>
      <c r="AZH30" s="60"/>
      <c r="AZI30" s="61"/>
      <c r="AZJ30" s="60"/>
      <c r="AZK30" s="60"/>
      <c r="AZL30" s="60"/>
      <c r="AZM30" s="61"/>
      <c r="AZN30" s="55"/>
      <c r="AZO30" s="56"/>
      <c r="AZP30" s="56"/>
      <c r="AZQ30" s="56"/>
      <c r="AZR30" s="56"/>
      <c r="AZS30" s="56"/>
      <c r="AZU30" s="55"/>
      <c r="AZV30" s="60"/>
      <c r="AZW30" s="60"/>
      <c r="AZX30" s="60"/>
      <c r="AZY30" s="60"/>
      <c r="AZZ30" s="61"/>
      <c r="BAA30" s="60"/>
      <c r="BAB30" s="60"/>
      <c r="BAC30" s="60"/>
      <c r="BAD30" s="61"/>
      <c r="BAE30" s="55"/>
      <c r="BAF30" s="56"/>
      <c r="BAG30" s="56"/>
      <c r="BAH30" s="56"/>
      <c r="BAI30" s="56"/>
      <c r="BAJ30" s="56"/>
      <c r="BAL30" s="55"/>
      <c r="BAM30" s="60"/>
      <c r="BAN30" s="60"/>
      <c r="BAO30" s="60"/>
      <c r="BAP30" s="60"/>
      <c r="BAQ30" s="61"/>
      <c r="BAR30" s="60"/>
      <c r="BAS30" s="60"/>
      <c r="BAT30" s="60"/>
      <c r="BAU30" s="61"/>
      <c r="BAV30" s="55"/>
      <c r="BAW30" s="56"/>
      <c r="BAX30" s="56"/>
      <c r="BAY30" s="56"/>
      <c r="BAZ30" s="56"/>
      <c r="BBA30" s="56"/>
      <c r="BBC30" s="55"/>
      <c r="BBD30" s="60"/>
      <c r="BBE30" s="60"/>
      <c r="BBF30" s="60"/>
      <c r="BBG30" s="60"/>
      <c r="BBH30" s="61"/>
      <c r="BBI30" s="60"/>
      <c r="BBJ30" s="60"/>
      <c r="BBK30" s="60"/>
      <c r="BBL30" s="61"/>
      <c r="BBM30" s="55"/>
      <c r="BBN30" s="56"/>
      <c r="BBO30" s="56"/>
      <c r="BBP30" s="56"/>
      <c r="BBQ30" s="56"/>
      <c r="BBR30" s="56"/>
      <c r="BBT30" s="55"/>
      <c r="BBU30" s="60"/>
      <c r="BBV30" s="60"/>
      <c r="BBW30" s="60"/>
      <c r="BBX30" s="60"/>
      <c r="BBY30" s="61"/>
      <c r="BBZ30" s="60"/>
      <c r="BCA30" s="60"/>
      <c r="BCB30" s="60"/>
      <c r="BCC30" s="61"/>
      <c r="BCD30" s="55"/>
      <c r="BCE30" s="56"/>
      <c r="BCF30" s="56"/>
      <c r="BCG30" s="56"/>
      <c r="BCH30" s="56"/>
      <c r="BCI30" s="56"/>
      <c r="BCK30" s="55"/>
      <c r="BCL30" s="60"/>
      <c r="BCM30" s="60"/>
      <c r="BCN30" s="60"/>
      <c r="BCO30" s="60"/>
      <c r="BCP30" s="61"/>
      <c r="BCQ30" s="60"/>
      <c r="BCR30" s="60"/>
      <c r="BCS30" s="60"/>
      <c r="BCT30" s="61"/>
      <c r="BCU30" s="55"/>
      <c r="BCV30" s="56"/>
      <c r="BCW30" s="56"/>
      <c r="BCX30" s="56"/>
      <c r="BCY30" s="56"/>
      <c r="BCZ30" s="56"/>
      <c r="BDB30" s="55"/>
      <c r="BDC30" s="60"/>
      <c r="BDD30" s="60"/>
      <c r="BDE30" s="60"/>
      <c r="BDF30" s="60"/>
      <c r="BDG30" s="61"/>
      <c r="BDH30" s="60"/>
      <c r="BDI30" s="60"/>
      <c r="BDJ30" s="60"/>
      <c r="BDK30" s="61"/>
      <c r="BDL30" s="55"/>
      <c r="BDM30" s="56"/>
      <c r="BDN30" s="56"/>
      <c r="BDO30" s="56"/>
      <c r="BDP30" s="56"/>
      <c r="BDQ30" s="56"/>
      <c r="BDS30" s="55"/>
      <c r="BDT30" s="60"/>
      <c r="BDU30" s="60"/>
      <c r="BDV30" s="60"/>
      <c r="BDW30" s="60"/>
      <c r="BDX30" s="61"/>
      <c r="BDY30" s="60"/>
      <c r="BDZ30" s="60"/>
      <c r="BEA30" s="60"/>
      <c r="BEB30" s="61"/>
      <c r="BEC30" s="55"/>
      <c r="BED30" s="56"/>
      <c r="BEE30" s="56"/>
      <c r="BEF30" s="56"/>
      <c r="BEG30" s="56"/>
      <c r="BEH30" s="56"/>
      <c r="BEJ30" s="55"/>
      <c r="BEK30" s="60"/>
      <c r="BEL30" s="60"/>
      <c r="BEM30" s="60"/>
      <c r="BEN30" s="60"/>
      <c r="BEO30" s="61"/>
      <c r="BEP30" s="60"/>
      <c r="BEQ30" s="60"/>
      <c r="BER30" s="60"/>
      <c r="BES30" s="61"/>
      <c r="BET30" s="55"/>
      <c r="BEU30" s="56"/>
      <c r="BEV30" s="56"/>
      <c r="BEW30" s="56"/>
      <c r="BEX30" s="56"/>
      <c r="BEY30" s="56"/>
      <c r="BFA30" s="55"/>
      <c r="BFB30" s="60"/>
      <c r="BFC30" s="60"/>
      <c r="BFD30" s="60"/>
      <c r="BFE30" s="60"/>
      <c r="BFF30" s="61"/>
      <c r="BFG30" s="60"/>
      <c r="BFH30" s="60"/>
      <c r="BFI30" s="60"/>
      <c r="BFJ30" s="61"/>
      <c r="BFK30" s="55"/>
      <c r="BFL30" s="56"/>
      <c r="BFM30" s="56"/>
      <c r="BFN30" s="56"/>
      <c r="BFO30" s="56"/>
      <c r="BFP30" s="56"/>
      <c r="BFR30" s="55"/>
      <c r="BFS30" s="60"/>
      <c r="BFT30" s="60"/>
      <c r="BFU30" s="60"/>
      <c r="BFV30" s="60"/>
      <c r="BFW30" s="61"/>
      <c r="BFX30" s="60"/>
      <c r="BFY30" s="60"/>
      <c r="BFZ30" s="60"/>
      <c r="BGA30" s="61"/>
      <c r="BGB30" s="55"/>
      <c r="BGC30" s="56"/>
      <c r="BGD30" s="56"/>
      <c r="BGE30" s="56"/>
      <c r="BGF30" s="56"/>
      <c r="BGG30" s="56"/>
      <c r="BGI30" s="55"/>
      <c r="BGJ30" s="60"/>
      <c r="BGK30" s="60"/>
      <c r="BGL30" s="60"/>
      <c r="BGM30" s="60"/>
      <c r="BGN30" s="61"/>
      <c r="BGO30" s="60"/>
      <c r="BGP30" s="60"/>
      <c r="BGQ30" s="60"/>
      <c r="BGR30" s="61"/>
      <c r="BGS30" s="55"/>
      <c r="BGT30" s="56"/>
      <c r="BGU30" s="56"/>
      <c r="BGV30" s="56"/>
      <c r="BGW30" s="56"/>
      <c r="BGX30" s="56"/>
      <c r="BGZ30" s="55"/>
      <c r="BHA30" s="60"/>
      <c r="BHB30" s="60"/>
      <c r="BHC30" s="60"/>
      <c r="BHD30" s="60"/>
      <c r="BHE30" s="61"/>
      <c r="BHF30" s="60"/>
      <c r="BHG30" s="60"/>
      <c r="BHH30" s="60"/>
      <c r="BHI30" s="61"/>
      <c r="BHJ30" s="55"/>
      <c r="BHK30" s="56"/>
      <c r="BHL30" s="56"/>
      <c r="BHM30" s="56"/>
      <c r="BHN30" s="56"/>
      <c r="BHO30" s="56"/>
      <c r="BHQ30" s="55"/>
      <c r="BHR30" s="60"/>
      <c r="BHS30" s="60"/>
      <c r="BHT30" s="60"/>
      <c r="BHU30" s="60"/>
      <c r="BHV30" s="61"/>
      <c r="BHW30" s="60"/>
      <c r="BHX30" s="60"/>
      <c r="BHY30" s="60"/>
      <c r="BHZ30" s="61"/>
      <c r="BIA30" s="55"/>
      <c r="BIB30" s="56"/>
      <c r="BIC30" s="56"/>
      <c r="BID30" s="56"/>
      <c r="BIE30" s="56"/>
      <c r="BIF30" s="56"/>
      <c r="BIH30" s="55"/>
      <c r="BII30" s="60"/>
      <c r="BIJ30" s="60"/>
      <c r="BIK30" s="60"/>
      <c r="BIL30" s="60"/>
      <c r="BIM30" s="61"/>
      <c r="BIN30" s="60"/>
      <c r="BIO30" s="60"/>
      <c r="BIP30" s="60"/>
      <c r="BIQ30" s="61"/>
      <c r="BIR30" s="55"/>
      <c r="BIS30" s="56"/>
      <c r="BIT30" s="56"/>
      <c r="BIU30" s="56"/>
      <c r="BIV30" s="56"/>
      <c r="BIW30" s="56"/>
      <c r="BIY30" s="55"/>
      <c r="BIZ30" s="60"/>
      <c r="BJA30" s="60"/>
      <c r="BJB30" s="60"/>
      <c r="BJC30" s="60"/>
      <c r="BJD30" s="61"/>
      <c r="BJE30" s="60"/>
      <c r="BJF30" s="60"/>
      <c r="BJG30" s="60"/>
      <c r="BJH30" s="61"/>
      <c r="BJI30" s="55"/>
      <c r="BJJ30" s="56"/>
      <c r="BJK30" s="56"/>
      <c r="BJL30" s="56"/>
      <c r="BJM30" s="56"/>
      <c r="BJN30" s="56"/>
      <c r="BJP30" s="55"/>
      <c r="BJQ30" s="60"/>
      <c r="BJR30" s="60"/>
      <c r="BJS30" s="60"/>
      <c r="BJT30" s="60"/>
      <c r="BJU30" s="61"/>
      <c r="BJV30" s="60"/>
      <c r="BJW30" s="60"/>
      <c r="BJX30" s="60"/>
      <c r="BJY30" s="61"/>
      <c r="BJZ30" s="55"/>
      <c r="BKA30" s="56"/>
      <c r="BKB30" s="56"/>
      <c r="BKC30" s="56"/>
      <c r="BKD30" s="56"/>
      <c r="BKE30" s="56"/>
      <c r="BKG30" s="55"/>
      <c r="BKH30" s="60"/>
      <c r="BKI30" s="60"/>
      <c r="BKJ30" s="60"/>
      <c r="BKK30" s="60"/>
      <c r="BKL30" s="61"/>
      <c r="BKM30" s="60"/>
      <c r="BKN30" s="60"/>
      <c r="BKO30" s="60"/>
      <c r="BKP30" s="61"/>
      <c r="BKQ30" s="55"/>
      <c r="BKR30" s="56"/>
      <c r="BKS30" s="56"/>
      <c r="BKT30" s="56"/>
      <c r="BKU30" s="56"/>
      <c r="BKV30" s="56"/>
      <c r="BKX30" s="55"/>
      <c r="BKY30" s="60"/>
      <c r="BKZ30" s="60"/>
      <c r="BLA30" s="60"/>
      <c r="BLB30" s="60"/>
      <c r="BLC30" s="61"/>
      <c r="BLD30" s="60"/>
      <c r="BLE30" s="60"/>
      <c r="BLF30" s="60"/>
      <c r="BLG30" s="61"/>
      <c r="BLH30" s="55"/>
      <c r="BLI30" s="56"/>
      <c r="BLJ30" s="56"/>
      <c r="BLK30" s="56"/>
      <c r="BLL30" s="56"/>
      <c r="BLM30" s="56"/>
      <c r="BLO30" s="55"/>
      <c r="BLP30" s="60"/>
      <c r="BLQ30" s="60"/>
      <c r="BLR30" s="60"/>
      <c r="BLS30" s="60"/>
      <c r="BLT30" s="61"/>
      <c r="BLU30" s="60"/>
      <c r="BLV30" s="60"/>
      <c r="BLW30" s="60"/>
      <c r="BLX30" s="61"/>
      <c r="BLY30" s="55"/>
      <c r="BLZ30" s="56"/>
      <c r="BMA30" s="56"/>
      <c r="BMB30" s="56"/>
      <c r="BMC30" s="56"/>
      <c r="BMD30" s="56"/>
      <c r="BMF30" s="55"/>
      <c r="BMG30" s="60"/>
      <c r="BMH30" s="60"/>
      <c r="BMI30" s="60"/>
      <c r="BMJ30" s="60"/>
      <c r="BMK30" s="61"/>
      <c r="BML30" s="60"/>
      <c r="BMM30" s="60"/>
      <c r="BMN30" s="60"/>
      <c r="BMO30" s="61"/>
      <c r="BMP30" s="55"/>
      <c r="BMQ30" s="56"/>
      <c r="BMR30" s="56"/>
      <c r="BMS30" s="56"/>
      <c r="BMT30" s="56"/>
      <c r="BMU30" s="56"/>
      <c r="BMW30" s="55"/>
      <c r="BMX30" s="60"/>
      <c r="BMY30" s="60"/>
      <c r="BMZ30" s="60"/>
      <c r="BNA30" s="60"/>
      <c r="BNB30" s="61"/>
      <c r="BNC30" s="60"/>
      <c r="BND30" s="60"/>
      <c r="BNE30" s="60"/>
      <c r="BNF30" s="61"/>
      <c r="BNG30" s="55"/>
      <c r="BNH30" s="56"/>
      <c r="BNI30" s="56"/>
      <c r="BNJ30" s="56"/>
      <c r="BNK30" s="56"/>
      <c r="BNL30" s="56"/>
      <c r="BNN30" s="55"/>
      <c r="BNO30" s="60"/>
      <c r="BNP30" s="60"/>
      <c r="BNQ30" s="60"/>
      <c r="BNR30" s="60"/>
      <c r="BNS30" s="61"/>
      <c r="BNT30" s="60"/>
      <c r="BNU30" s="60"/>
      <c r="BNV30" s="60"/>
      <c r="BNW30" s="61"/>
      <c r="BNX30" s="55"/>
      <c r="BNY30" s="56"/>
      <c r="BNZ30" s="56"/>
      <c r="BOA30" s="56"/>
      <c r="BOB30" s="56"/>
      <c r="BOC30" s="56"/>
      <c r="BOE30" s="55"/>
      <c r="BOF30" s="60"/>
      <c r="BOG30" s="60"/>
      <c r="BOH30" s="60"/>
      <c r="BOI30" s="60"/>
      <c r="BOJ30" s="61"/>
      <c r="BOK30" s="60"/>
      <c r="BOL30" s="60"/>
      <c r="BOM30" s="60"/>
      <c r="BON30" s="61"/>
      <c r="BOO30" s="55"/>
      <c r="BOP30" s="56"/>
      <c r="BOQ30" s="56"/>
      <c r="BOR30" s="56"/>
      <c r="BOS30" s="56"/>
      <c r="BOT30" s="56"/>
      <c r="BOV30" s="55"/>
      <c r="BOW30" s="60"/>
      <c r="BOX30" s="60"/>
      <c r="BOY30" s="60"/>
      <c r="BOZ30" s="60"/>
      <c r="BPA30" s="61"/>
      <c r="BPB30" s="60"/>
      <c r="BPC30" s="60"/>
      <c r="BPD30" s="60"/>
      <c r="BPE30" s="61"/>
      <c r="BPF30" s="55"/>
      <c r="BPG30" s="56"/>
      <c r="BPH30" s="56"/>
      <c r="BPI30" s="56"/>
      <c r="BPJ30" s="56"/>
      <c r="BPK30" s="56"/>
      <c r="BPM30" s="55"/>
      <c r="BPN30" s="60"/>
      <c r="BPO30" s="60"/>
      <c r="BPP30" s="60"/>
      <c r="BPQ30" s="60"/>
      <c r="BPR30" s="61"/>
      <c r="BPS30" s="60"/>
      <c r="BPT30" s="60"/>
      <c r="BPU30" s="60"/>
      <c r="BPV30" s="61"/>
      <c r="BPW30" s="55"/>
      <c r="BPX30" s="56"/>
      <c r="BPY30" s="56"/>
      <c r="BPZ30" s="56"/>
      <c r="BQA30" s="56"/>
      <c r="BQB30" s="56"/>
      <c r="BQD30" s="55"/>
      <c r="BQE30" s="60"/>
      <c r="BQF30" s="60"/>
      <c r="BQG30" s="60"/>
      <c r="BQH30" s="60"/>
      <c r="BQI30" s="61"/>
      <c r="BQJ30" s="60"/>
      <c r="BQK30" s="60"/>
      <c r="BQL30" s="60"/>
      <c r="BQM30" s="61"/>
      <c r="BQN30" s="55"/>
      <c r="BQO30" s="56"/>
      <c r="BQP30" s="56"/>
      <c r="BQQ30" s="56"/>
      <c r="BQR30" s="56"/>
      <c r="BQS30" s="56"/>
      <c r="BQU30" s="55"/>
      <c r="BQV30" s="60"/>
      <c r="BQW30" s="60"/>
      <c r="BQX30" s="60"/>
      <c r="BQY30" s="60"/>
      <c r="BQZ30" s="61"/>
      <c r="BRA30" s="60"/>
      <c r="BRB30" s="60"/>
      <c r="BRC30" s="60"/>
      <c r="BRD30" s="61"/>
      <c r="BRE30" s="55"/>
      <c r="BRF30" s="56"/>
      <c r="BRG30" s="56"/>
      <c r="BRH30" s="56"/>
      <c r="BRI30" s="56"/>
      <c r="BRJ30" s="56"/>
      <c r="BRL30" s="55"/>
      <c r="BRM30" s="60"/>
      <c r="BRN30" s="60"/>
      <c r="BRO30" s="60"/>
      <c r="BRP30" s="60"/>
      <c r="BRQ30" s="61"/>
      <c r="BRR30" s="60"/>
      <c r="BRS30" s="60"/>
      <c r="BRT30" s="60"/>
      <c r="BRU30" s="61"/>
      <c r="BRV30" s="55"/>
      <c r="BRW30" s="56"/>
      <c r="BRX30" s="56"/>
      <c r="BRY30" s="56"/>
      <c r="BRZ30" s="56"/>
      <c r="BSA30" s="56"/>
      <c r="BSC30" s="55"/>
      <c r="BSD30" s="60"/>
      <c r="BSE30" s="60"/>
      <c r="BSF30" s="60"/>
      <c r="BSG30" s="60"/>
      <c r="BSH30" s="61"/>
      <c r="BSI30" s="60"/>
      <c r="BSJ30" s="60"/>
      <c r="BSK30" s="60"/>
      <c r="BSL30" s="61"/>
      <c r="BSM30" s="55"/>
      <c r="BSN30" s="56"/>
      <c r="BSO30" s="56"/>
      <c r="BSP30" s="56"/>
      <c r="BSQ30" s="56"/>
      <c r="BSR30" s="56"/>
      <c r="BST30" s="55"/>
      <c r="BSU30" s="60"/>
      <c r="BSV30" s="60"/>
      <c r="BSW30" s="60"/>
      <c r="BSX30" s="60"/>
      <c r="BSY30" s="61"/>
      <c r="BSZ30" s="60"/>
      <c r="BTA30" s="60"/>
      <c r="BTB30" s="60"/>
      <c r="BTC30" s="61"/>
      <c r="BTD30" s="55"/>
      <c r="BTE30" s="56"/>
      <c r="BTF30" s="56"/>
      <c r="BTG30" s="56"/>
      <c r="BTH30" s="56"/>
      <c r="BTI30" s="56"/>
      <c r="BTK30" s="55"/>
      <c r="BTL30" s="60"/>
      <c r="BTM30" s="60"/>
      <c r="BTN30" s="60"/>
      <c r="BTO30" s="60"/>
      <c r="BTP30" s="61"/>
      <c r="BTQ30" s="60"/>
      <c r="BTR30" s="60"/>
      <c r="BTS30" s="60"/>
      <c r="BTT30" s="61"/>
      <c r="BTU30" s="55"/>
      <c r="BTV30" s="56"/>
      <c r="BTW30" s="56"/>
      <c r="BTX30" s="56"/>
      <c r="BTY30" s="56"/>
      <c r="BTZ30" s="56"/>
      <c r="BUB30" s="55"/>
      <c r="BUC30" s="60"/>
      <c r="BUD30" s="60"/>
      <c r="BUE30" s="60"/>
      <c r="BUF30" s="60"/>
      <c r="BUG30" s="61"/>
      <c r="BUH30" s="60"/>
      <c r="BUI30" s="60"/>
      <c r="BUJ30" s="60"/>
      <c r="BUK30" s="61"/>
      <c r="BUL30" s="55"/>
      <c r="BUM30" s="56"/>
      <c r="BUN30" s="56"/>
      <c r="BUO30" s="56"/>
      <c r="BUP30" s="56"/>
      <c r="BUQ30" s="56"/>
      <c r="BUS30" s="55"/>
      <c r="BUT30" s="60"/>
      <c r="BUU30" s="60"/>
      <c r="BUV30" s="60"/>
      <c r="BUW30" s="60"/>
      <c r="BUX30" s="61"/>
      <c r="BUY30" s="60"/>
      <c r="BUZ30" s="60"/>
      <c r="BVA30" s="60"/>
      <c r="BVB30" s="61"/>
      <c r="BVC30" s="55"/>
      <c r="BVD30" s="56"/>
      <c r="BVE30" s="56"/>
      <c r="BVF30" s="56"/>
      <c r="BVG30" s="56"/>
      <c r="BVH30" s="56"/>
      <c r="BVJ30" s="55"/>
      <c r="BVK30" s="60"/>
      <c r="BVL30" s="60"/>
      <c r="BVM30" s="60"/>
      <c r="BVN30" s="60"/>
      <c r="BVO30" s="61"/>
      <c r="BVP30" s="60"/>
      <c r="BVQ30" s="60"/>
      <c r="BVR30" s="60"/>
      <c r="BVS30" s="61"/>
      <c r="BVT30" s="55"/>
      <c r="BVU30" s="56"/>
      <c r="BVV30" s="56"/>
      <c r="BVW30" s="56"/>
      <c r="BVX30" s="56"/>
      <c r="BVY30" s="56"/>
      <c r="BWA30" s="55"/>
      <c r="BWB30" s="60"/>
      <c r="BWC30" s="60"/>
      <c r="BWD30" s="60"/>
      <c r="BWE30" s="60"/>
      <c r="BWF30" s="61"/>
      <c r="BWG30" s="60"/>
      <c r="BWH30" s="60"/>
      <c r="BWI30" s="60"/>
      <c r="BWJ30" s="61"/>
      <c r="BWK30" s="55"/>
      <c r="BWL30" s="56"/>
      <c r="BWM30" s="56"/>
      <c r="BWN30" s="56"/>
      <c r="BWO30" s="56"/>
      <c r="BWP30" s="56"/>
      <c r="BWR30" s="55"/>
      <c r="BWS30" s="60"/>
      <c r="BWT30" s="60"/>
      <c r="BWU30" s="60"/>
      <c r="BWV30" s="60"/>
      <c r="BWW30" s="61"/>
      <c r="BWX30" s="60"/>
      <c r="BWY30" s="60"/>
      <c r="BWZ30" s="60"/>
      <c r="BXA30" s="61"/>
      <c r="BXB30" s="55"/>
      <c r="BXC30" s="56"/>
      <c r="BXD30" s="56"/>
      <c r="BXE30" s="56"/>
      <c r="BXF30" s="56"/>
      <c r="BXG30" s="56"/>
      <c r="BXI30" s="55"/>
      <c r="BXJ30" s="60"/>
      <c r="BXK30" s="60"/>
      <c r="BXL30" s="60"/>
      <c r="BXM30" s="60"/>
      <c r="BXN30" s="61"/>
      <c r="BXO30" s="60"/>
      <c r="BXP30" s="60"/>
      <c r="BXQ30" s="60"/>
      <c r="BXR30" s="61"/>
      <c r="BXS30" s="55"/>
      <c r="BXT30" s="56"/>
      <c r="BXU30" s="56"/>
      <c r="BXV30" s="56"/>
      <c r="BXW30" s="56"/>
      <c r="BXX30" s="56"/>
      <c r="BXZ30" s="55"/>
      <c r="BYA30" s="60"/>
      <c r="BYB30" s="60"/>
      <c r="BYC30" s="60"/>
      <c r="BYD30" s="60"/>
      <c r="BYE30" s="61"/>
      <c r="BYF30" s="60"/>
      <c r="BYG30" s="60"/>
      <c r="BYH30" s="60"/>
      <c r="BYI30" s="61"/>
      <c r="BYJ30" s="55"/>
      <c r="BYK30" s="56"/>
      <c r="BYL30" s="56"/>
      <c r="BYM30" s="56"/>
      <c r="BYN30" s="56"/>
      <c r="BYO30" s="56"/>
      <c r="BYQ30" s="55"/>
      <c r="BYR30" s="60"/>
      <c r="BYS30" s="60"/>
      <c r="BYT30" s="60"/>
      <c r="BYU30" s="60"/>
      <c r="BYV30" s="61"/>
      <c r="BYW30" s="60"/>
      <c r="BYX30" s="60"/>
      <c r="BYY30" s="60"/>
      <c r="BYZ30" s="61"/>
      <c r="BZA30" s="55"/>
      <c r="BZB30" s="56"/>
      <c r="BZC30" s="56"/>
      <c r="BZD30" s="56"/>
      <c r="BZE30" s="56"/>
      <c r="BZF30" s="56"/>
      <c r="BZH30" s="55"/>
      <c r="BZI30" s="60"/>
      <c r="BZJ30" s="60"/>
      <c r="BZK30" s="60"/>
      <c r="BZL30" s="60"/>
      <c r="BZM30" s="61"/>
      <c r="BZN30" s="60"/>
      <c r="BZO30" s="60"/>
      <c r="BZP30" s="60"/>
      <c r="BZQ30" s="61"/>
      <c r="BZR30" s="55"/>
      <c r="BZS30" s="56"/>
      <c r="BZT30" s="56"/>
      <c r="BZU30" s="56"/>
      <c r="BZV30" s="56"/>
      <c r="BZW30" s="56"/>
      <c r="BZY30" s="55"/>
      <c r="BZZ30" s="60"/>
      <c r="CAA30" s="60"/>
      <c r="CAB30" s="60"/>
      <c r="CAC30" s="60"/>
      <c r="CAD30" s="61"/>
      <c r="CAE30" s="60"/>
      <c r="CAF30" s="60"/>
      <c r="CAG30" s="60"/>
      <c r="CAH30" s="61"/>
      <c r="CAI30" s="55"/>
      <c r="CAJ30" s="56"/>
      <c r="CAK30" s="56"/>
      <c r="CAL30" s="56"/>
      <c r="CAM30" s="56"/>
      <c r="CAN30" s="56"/>
      <c r="CAP30" s="55"/>
      <c r="CAQ30" s="60"/>
      <c r="CAR30" s="60"/>
      <c r="CAS30" s="60"/>
      <c r="CAT30" s="60"/>
      <c r="CAU30" s="61"/>
      <c r="CAV30" s="60"/>
      <c r="CAW30" s="60"/>
      <c r="CAX30" s="60"/>
      <c r="CAY30" s="61"/>
      <c r="CAZ30" s="55"/>
      <c r="CBA30" s="56"/>
      <c r="CBB30" s="56"/>
      <c r="CBC30" s="56"/>
      <c r="CBD30" s="56"/>
      <c r="CBE30" s="56"/>
      <c r="CBG30" s="55"/>
      <c r="CBH30" s="60"/>
      <c r="CBI30" s="60"/>
      <c r="CBJ30" s="60"/>
      <c r="CBK30" s="60"/>
      <c r="CBL30" s="61"/>
      <c r="CBM30" s="60"/>
      <c r="CBN30" s="60"/>
      <c r="CBO30" s="60"/>
      <c r="CBP30" s="61"/>
      <c r="CBQ30" s="55"/>
      <c r="CBR30" s="56"/>
      <c r="CBS30" s="56"/>
      <c r="CBT30" s="56"/>
      <c r="CBU30" s="56"/>
      <c r="CBV30" s="56"/>
      <c r="CBX30" s="55"/>
      <c r="CBY30" s="60"/>
      <c r="CBZ30" s="60"/>
      <c r="CCA30" s="60"/>
      <c r="CCB30" s="60"/>
      <c r="CCC30" s="61"/>
      <c r="CCD30" s="60"/>
      <c r="CCE30" s="60"/>
      <c r="CCF30" s="60"/>
      <c r="CCG30" s="61"/>
      <c r="CCH30" s="55"/>
      <c r="CCI30" s="56"/>
      <c r="CCJ30" s="56"/>
      <c r="CCK30" s="56"/>
      <c r="CCL30" s="56"/>
      <c r="CCM30" s="56"/>
      <c r="CCO30" s="55"/>
      <c r="CCP30" s="60"/>
      <c r="CCQ30" s="60"/>
      <c r="CCR30" s="60"/>
      <c r="CCS30" s="60"/>
      <c r="CCT30" s="61"/>
      <c r="CCU30" s="60"/>
      <c r="CCV30" s="60"/>
      <c r="CCW30" s="60"/>
      <c r="CCX30" s="61"/>
      <c r="CCY30" s="55"/>
      <c r="CCZ30" s="56"/>
      <c r="CDA30" s="56"/>
      <c r="CDB30" s="56"/>
      <c r="CDC30" s="56"/>
      <c r="CDD30" s="56"/>
      <c r="CDF30" s="55"/>
      <c r="CDG30" s="60"/>
      <c r="CDH30" s="60"/>
      <c r="CDI30" s="60"/>
      <c r="CDJ30" s="60"/>
      <c r="CDK30" s="61"/>
      <c r="CDL30" s="60"/>
      <c r="CDM30" s="60"/>
      <c r="CDN30" s="60"/>
      <c r="CDO30" s="61"/>
      <c r="CDP30" s="55"/>
      <c r="CDQ30" s="56"/>
      <c r="CDR30" s="56"/>
      <c r="CDS30" s="56"/>
      <c r="CDT30" s="56"/>
      <c r="CDU30" s="56"/>
      <c r="CDW30" s="55"/>
      <c r="CDX30" s="60"/>
      <c r="CDY30" s="60"/>
      <c r="CDZ30" s="60"/>
      <c r="CEA30" s="60"/>
      <c r="CEB30" s="61"/>
      <c r="CEC30" s="60"/>
      <c r="CED30" s="60"/>
      <c r="CEE30" s="60"/>
      <c r="CEF30" s="61"/>
      <c r="CEG30" s="55"/>
      <c r="CEH30" s="56"/>
      <c r="CEI30" s="56"/>
      <c r="CEJ30" s="56"/>
      <c r="CEK30" s="56"/>
      <c r="CEL30" s="56"/>
      <c r="CEN30" s="55"/>
      <c r="CEO30" s="60"/>
      <c r="CEP30" s="60"/>
      <c r="CEQ30" s="60"/>
      <c r="CER30" s="60"/>
      <c r="CES30" s="61"/>
      <c r="CET30" s="60"/>
      <c r="CEU30" s="60"/>
      <c r="CEV30" s="60"/>
      <c r="CEW30" s="61"/>
      <c r="CEX30" s="55"/>
      <c r="CEY30" s="56"/>
      <c r="CEZ30" s="56"/>
      <c r="CFA30" s="56"/>
      <c r="CFB30" s="56"/>
      <c r="CFC30" s="56"/>
      <c r="CFE30" s="55"/>
      <c r="CFF30" s="60"/>
      <c r="CFG30" s="60"/>
      <c r="CFH30" s="60"/>
      <c r="CFI30" s="60"/>
      <c r="CFJ30" s="61"/>
      <c r="CFK30" s="60"/>
      <c r="CFL30" s="60"/>
      <c r="CFM30" s="60"/>
      <c r="CFN30" s="61"/>
      <c r="CFO30" s="55"/>
      <c r="CFP30" s="56"/>
      <c r="CFQ30" s="56"/>
      <c r="CFR30" s="56"/>
      <c r="CFS30" s="56"/>
      <c r="CFT30" s="56"/>
      <c r="CFV30" s="55"/>
      <c r="CFW30" s="60"/>
      <c r="CFX30" s="60"/>
      <c r="CFY30" s="60"/>
      <c r="CFZ30" s="60"/>
      <c r="CGA30" s="61"/>
      <c r="CGB30" s="60"/>
      <c r="CGC30" s="60"/>
      <c r="CGD30" s="60"/>
      <c r="CGE30" s="61"/>
      <c r="CGF30" s="55"/>
      <c r="CGG30" s="56"/>
      <c r="CGH30" s="56"/>
      <c r="CGI30" s="56"/>
      <c r="CGJ30" s="56"/>
      <c r="CGK30" s="56"/>
      <c r="CGM30" s="55"/>
      <c r="CGN30" s="60"/>
      <c r="CGO30" s="60"/>
      <c r="CGP30" s="60"/>
      <c r="CGQ30" s="60"/>
      <c r="CGR30" s="61"/>
      <c r="CGS30" s="60"/>
      <c r="CGT30" s="60"/>
      <c r="CGU30" s="60"/>
      <c r="CGV30" s="61"/>
      <c r="CGW30" s="55"/>
      <c r="CGX30" s="56"/>
      <c r="CGY30" s="56"/>
      <c r="CGZ30" s="56"/>
      <c r="CHA30" s="56"/>
      <c r="CHB30" s="56"/>
      <c r="CHD30" s="55"/>
      <c r="CHE30" s="60"/>
      <c r="CHF30" s="60"/>
      <c r="CHG30" s="60"/>
      <c r="CHH30" s="60"/>
      <c r="CHI30" s="61"/>
      <c r="CHJ30" s="60"/>
      <c r="CHK30" s="60"/>
      <c r="CHL30" s="60"/>
      <c r="CHM30" s="61"/>
      <c r="CHN30" s="55"/>
      <c r="CHO30" s="56"/>
      <c r="CHP30" s="56"/>
      <c r="CHQ30" s="56"/>
      <c r="CHR30" s="56"/>
      <c r="CHS30" s="56"/>
      <c r="CHU30" s="55"/>
      <c r="CHV30" s="60"/>
      <c r="CHW30" s="60"/>
      <c r="CHX30" s="60"/>
      <c r="CHY30" s="60"/>
      <c r="CHZ30" s="61"/>
      <c r="CIA30" s="60"/>
      <c r="CIB30" s="60"/>
      <c r="CIC30" s="60"/>
      <c r="CID30" s="61"/>
      <c r="CIE30" s="55"/>
      <c r="CIF30" s="56"/>
      <c r="CIG30" s="56"/>
      <c r="CIH30" s="56"/>
      <c r="CII30" s="56"/>
      <c r="CIJ30" s="56"/>
      <c r="CIL30" s="55"/>
      <c r="CIM30" s="60"/>
      <c r="CIN30" s="60"/>
      <c r="CIO30" s="60"/>
      <c r="CIP30" s="60"/>
      <c r="CIQ30" s="61"/>
      <c r="CIR30" s="60"/>
      <c r="CIS30" s="60"/>
      <c r="CIT30" s="60"/>
      <c r="CIU30" s="61"/>
      <c r="CIV30" s="55"/>
      <c r="CIW30" s="56"/>
      <c r="CIX30" s="56"/>
      <c r="CIY30" s="56"/>
      <c r="CIZ30" s="56"/>
      <c r="CJA30" s="56"/>
      <c r="CJC30" s="55"/>
      <c r="CJD30" s="60"/>
      <c r="CJE30" s="60"/>
      <c r="CJF30" s="60"/>
      <c r="CJG30" s="60"/>
      <c r="CJH30" s="61"/>
      <c r="CJI30" s="60"/>
      <c r="CJJ30" s="60"/>
      <c r="CJK30" s="60"/>
      <c r="CJL30" s="61"/>
      <c r="CJM30" s="55"/>
      <c r="CJN30" s="56"/>
      <c r="CJO30" s="56"/>
      <c r="CJP30" s="56"/>
      <c r="CJQ30" s="56"/>
      <c r="CJR30" s="56"/>
      <c r="CJT30" s="55"/>
      <c r="CJU30" s="60"/>
      <c r="CJV30" s="60"/>
      <c r="CJW30" s="60"/>
      <c r="CJX30" s="60"/>
      <c r="CJY30" s="61"/>
      <c r="CJZ30" s="60"/>
      <c r="CKA30" s="60"/>
      <c r="CKB30" s="60"/>
      <c r="CKC30" s="61"/>
      <c r="CKD30" s="55"/>
      <c r="CKE30" s="56"/>
      <c r="CKF30" s="56"/>
      <c r="CKG30" s="56"/>
      <c r="CKH30" s="56"/>
      <c r="CKI30" s="56"/>
      <c r="CKK30" s="55"/>
      <c r="CKL30" s="60"/>
      <c r="CKM30" s="60"/>
      <c r="CKN30" s="60"/>
      <c r="CKO30" s="60"/>
      <c r="CKP30" s="61"/>
      <c r="CKQ30" s="60"/>
      <c r="CKR30" s="60"/>
      <c r="CKS30" s="60"/>
      <c r="CKT30" s="61"/>
      <c r="CKU30" s="55"/>
      <c r="CKV30" s="56"/>
      <c r="CKW30" s="56"/>
      <c r="CKX30" s="56"/>
      <c r="CKY30" s="56"/>
      <c r="CKZ30" s="56"/>
      <c r="CLB30" s="55"/>
      <c r="CLC30" s="60"/>
      <c r="CLD30" s="60"/>
      <c r="CLE30" s="60"/>
      <c r="CLF30" s="60"/>
      <c r="CLG30" s="61"/>
      <c r="CLH30" s="60"/>
      <c r="CLI30" s="60"/>
      <c r="CLJ30" s="60"/>
      <c r="CLK30" s="61"/>
      <c r="CLL30" s="55"/>
      <c r="CLM30" s="56"/>
      <c r="CLN30" s="56"/>
      <c r="CLO30" s="56"/>
      <c r="CLP30" s="56"/>
      <c r="CLQ30" s="56"/>
      <c r="CLS30" s="55"/>
      <c r="CLT30" s="60"/>
      <c r="CLU30" s="60"/>
      <c r="CLV30" s="60"/>
      <c r="CLW30" s="60"/>
      <c r="CLX30" s="61"/>
      <c r="CLY30" s="60"/>
      <c r="CLZ30" s="60"/>
      <c r="CMA30" s="60"/>
      <c r="CMB30" s="61"/>
      <c r="CMC30" s="55"/>
      <c r="CMD30" s="56"/>
      <c r="CME30" s="56"/>
      <c r="CMF30" s="56"/>
      <c r="CMG30" s="56"/>
      <c r="CMH30" s="56"/>
      <c r="CMJ30" s="55"/>
      <c r="CMK30" s="60"/>
      <c r="CML30" s="60"/>
      <c r="CMM30" s="60"/>
      <c r="CMN30" s="60"/>
      <c r="CMO30" s="61"/>
      <c r="CMP30" s="60"/>
      <c r="CMQ30" s="60"/>
      <c r="CMR30" s="60"/>
      <c r="CMS30" s="61"/>
      <c r="CMT30" s="55"/>
      <c r="CMU30" s="56"/>
      <c r="CMV30" s="56"/>
      <c r="CMW30" s="56"/>
      <c r="CMX30" s="56"/>
      <c r="CMY30" s="56"/>
      <c r="CNA30" s="55"/>
      <c r="CNB30" s="60"/>
      <c r="CNC30" s="60"/>
      <c r="CND30" s="60"/>
      <c r="CNE30" s="60"/>
      <c r="CNF30" s="61"/>
      <c r="CNG30" s="60"/>
      <c r="CNH30" s="60"/>
      <c r="CNI30" s="60"/>
      <c r="CNJ30" s="61"/>
      <c r="CNK30" s="55"/>
      <c r="CNL30" s="56"/>
      <c r="CNM30" s="56"/>
      <c r="CNN30" s="56"/>
      <c r="CNO30" s="56"/>
      <c r="CNP30" s="56"/>
      <c r="CNR30" s="55"/>
      <c r="CNS30" s="60"/>
      <c r="CNT30" s="60"/>
      <c r="CNU30" s="60"/>
      <c r="CNV30" s="60"/>
      <c r="CNW30" s="61"/>
      <c r="CNX30" s="60"/>
      <c r="CNY30" s="60"/>
      <c r="CNZ30" s="60"/>
      <c r="COA30" s="61"/>
      <c r="COB30" s="55"/>
      <c r="COC30" s="56"/>
      <c r="COD30" s="56"/>
      <c r="COE30" s="56"/>
      <c r="COF30" s="56"/>
      <c r="COG30" s="56"/>
      <c r="COI30" s="55"/>
      <c r="COJ30" s="60"/>
      <c r="COK30" s="60"/>
      <c r="COL30" s="60"/>
      <c r="COM30" s="60"/>
      <c r="CON30" s="61"/>
      <c r="COO30" s="60"/>
      <c r="COP30" s="60"/>
      <c r="COQ30" s="60"/>
      <c r="COR30" s="61"/>
      <c r="COS30" s="55"/>
      <c r="COT30" s="56"/>
      <c r="COU30" s="56"/>
      <c r="COV30" s="56"/>
      <c r="COW30" s="56"/>
      <c r="COX30" s="56"/>
      <c r="COZ30" s="55"/>
      <c r="CPA30" s="60"/>
      <c r="CPB30" s="60"/>
      <c r="CPC30" s="60"/>
      <c r="CPD30" s="60"/>
      <c r="CPE30" s="61"/>
      <c r="CPF30" s="60"/>
      <c r="CPG30" s="60"/>
      <c r="CPH30" s="60"/>
      <c r="CPI30" s="61"/>
      <c r="CPJ30" s="55"/>
      <c r="CPK30" s="56"/>
      <c r="CPL30" s="56"/>
      <c r="CPM30" s="56"/>
      <c r="CPN30" s="56"/>
      <c r="CPO30" s="56"/>
      <c r="CPQ30" s="55"/>
      <c r="CPR30" s="60"/>
      <c r="CPS30" s="60"/>
      <c r="CPT30" s="60"/>
      <c r="CPU30" s="60"/>
      <c r="CPV30" s="61"/>
      <c r="CPW30" s="60"/>
      <c r="CPX30" s="60"/>
      <c r="CPY30" s="60"/>
      <c r="CPZ30" s="61"/>
      <c r="CQA30" s="55"/>
      <c r="CQB30" s="56"/>
      <c r="CQC30" s="56"/>
      <c r="CQD30" s="56"/>
      <c r="CQE30" s="56"/>
      <c r="CQF30" s="56"/>
      <c r="CQH30" s="55"/>
      <c r="CQI30" s="60"/>
      <c r="CQJ30" s="60"/>
      <c r="CQK30" s="60"/>
      <c r="CQL30" s="60"/>
      <c r="CQM30" s="61"/>
      <c r="CQN30" s="60"/>
      <c r="CQO30" s="60"/>
      <c r="CQP30" s="60"/>
      <c r="CQQ30" s="61"/>
      <c r="CQR30" s="55"/>
      <c r="CQS30" s="56"/>
      <c r="CQT30" s="56"/>
      <c r="CQU30" s="56"/>
      <c r="CQV30" s="56"/>
      <c r="CQW30" s="56"/>
      <c r="CQY30" s="55"/>
      <c r="CQZ30" s="60"/>
      <c r="CRA30" s="60"/>
      <c r="CRB30" s="60"/>
      <c r="CRC30" s="60"/>
      <c r="CRD30" s="61"/>
      <c r="CRE30" s="60"/>
      <c r="CRF30" s="60"/>
      <c r="CRG30" s="60"/>
      <c r="CRH30" s="61"/>
      <c r="CRI30" s="55"/>
      <c r="CRJ30" s="56"/>
      <c r="CRK30" s="56"/>
      <c r="CRL30" s="56"/>
      <c r="CRM30" s="56"/>
      <c r="CRN30" s="56"/>
      <c r="CRP30" s="55"/>
      <c r="CRQ30" s="60"/>
      <c r="CRR30" s="60"/>
      <c r="CRS30" s="60"/>
      <c r="CRT30" s="60"/>
      <c r="CRU30" s="61"/>
      <c r="CRV30" s="60"/>
      <c r="CRW30" s="60"/>
      <c r="CRX30" s="60"/>
      <c r="CRY30" s="61"/>
      <c r="CRZ30" s="55"/>
      <c r="CSA30" s="56"/>
      <c r="CSB30" s="56"/>
      <c r="CSC30" s="56"/>
      <c r="CSD30" s="56"/>
      <c r="CSE30" s="56"/>
      <c r="CSG30" s="55"/>
      <c r="CSH30" s="60"/>
      <c r="CSI30" s="60"/>
      <c r="CSJ30" s="60"/>
      <c r="CSK30" s="60"/>
      <c r="CSL30" s="61"/>
      <c r="CSM30" s="60"/>
      <c r="CSN30" s="60"/>
      <c r="CSO30" s="60"/>
      <c r="CSP30" s="61"/>
      <c r="CSQ30" s="55"/>
      <c r="CSR30" s="56"/>
      <c r="CSS30" s="56"/>
      <c r="CST30" s="56"/>
      <c r="CSU30" s="56"/>
      <c r="CSV30" s="56"/>
      <c r="CSX30" s="55"/>
      <c r="CSY30" s="60"/>
      <c r="CSZ30" s="60"/>
      <c r="CTA30" s="60"/>
      <c r="CTB30" s="60"/>
      <c r="CTC30" s="61"/>
      <c r="CTD30" s="60"/>
      <c r="CTE30" s="60"/>
      <c r="CTF30" s="60"/>
      <c r="CTG30" s="61"/>
      <c r="CTH30" s="55"/>
      <c r="CTI30" s="56"/>
      <c r="CTJ30" s="56"/>
      <c r="CTK30" s="56"/>
      <c r="CTL30" s="56"/>
      <c r="CTM30" s="56"/>
      <c r="CTO30" s="55"/>
      <c r="CTP30" s="60"/>
      <c r="CTQ30" s="60"/>
      <c r="CTR30" s="60"/>
      <c r="CTS30" s="60"/>
      <c r="CTT30" s="61"/>
      <c r="CTU30" s="60"/>
      <c r="CTV30" s="60"/>
      <c r="CTW30" s="60"/>
      <c r="CTX30" s="61"/>
      <c r="CTY30" s="55"/>
      <c r="CTZ30" s="56"/>
      <c r="CUA30" s="56"/>
      <c r="CUB30" s="56"/>
      <c r="CUC30" s="56"/>
      <c r="CUD30" s="56"/>
      <c r="CUF30" s="55"/>
      <c r="CUG30" s="60"/>
      <c r="CUH30" s="60"/>
      <c r="CUI30" s="60"/>
      <c r="CUJ30" s="60"/>
      <c r="CUK30" s="61"/>
      <c r="CUL30" s="60"/>
      <c r="CUM30" s="60"/>
      <c r="CUN30" s="60"/>
      <c r="CUO30" s="61"/>
      <c r="CUP30" s="55"/>
      <c r="CUQ30" s="56"/>
      <c r="CUR30" s="56"/>
      <c r="CUS30" s="56"/>
      <c r="CUT30" s="56"/>
      <c r="CUU30" s="56"/>
      <c r="CUW30" s="55"/>
      <c r="CUX30" s="60"/>
      <c r="CUY30" s="60"/>
      <c r="CUZ30" s="60"/>
      <c r="CVA30" s="60"/>
      <c r="CVB30" s="61"/>
      <c r="CVC30" s="60"/>
      <c r="CVD30" s="60"/>
      <c r="CVE30" s="60"/>
      <c r="CVF30" s="61"/>
      <c r="CVG30" s="55"/>
      <c r="CVH30" s="56"/>
      <c r="CVI30" s="56"/>
      <c r="CVJ30" s="56"/>
      <c r="CVK30" s="56"/>
      <c r="CVL30" s="56"/>
      <c r="CVN30" s="55"/>
      <c r="CVO30" s="60"/>
      <c r="CVP30" s="60"/>
      <c r="CVQ30" s="60"/>
      <c r="CVR30" s="60"/>
      <c r="CVS30" s="61"/>
      <c r="CVT30" s="60"/>
      <c r="CVU30" s="60"/>
      <c r="CVV30" s="60"/>
      <c r="CVW30" s="61"/>
      <c r="CVX30" s="55"/>
      <c r="CVY30" s="56"/>
      <c r="CVZ30" s="56"/>
      <c r="CWA30" s="56"/>
      <c r="CWB30" s="56"/>
      <c r="CWC30" s="56"/>
      <c r="CWE30" s="55"/>
      <c r="CWF30" s="60"/>
      <c r="CWG30" s="60"/>
      <c r="CWH30" s="60"/>
      <c r="CWI30" s="60"/>
      <c r="CWJ30" s="61"/>
      <c r="CWK30" s="60"/>
      <c r="CWL30" s="60"/>
      <c r="CWM30" s="60"/>
      <c r="CWN30" s="61"/>
      <c r="CWO30" s="55"/>
      <c r="CWP30" s="56"/>
      <c r="CWQ30" s="56"/>
      <c r="CWR30" s="56"/>
      <c r="CWS30" s="56"/>
      <c r="CWT30" s="56"/>
      <c r="CWV30" s="55"/>
      <c r="CWW30" s="60"/>
      <c r="CWX30" s="60"/>
      <c r="CWY30" s="60"/>
      <c r="CWZ30" s="60"/>
      <c r="CXA30" s="61"/>
      <c r="CXB30" s="60"/>
      <c r="CXC30" s="60"/>
      <c r="CXD30" s="60"/>
      <c r="CXE30" s="61"/>
      <c r="CXF30" s="55"/>
      <c r="CXG30" s="56"/>
      <c r="CXH30" s="56"/>
      <c r="CXI30" s="56"/>
      <c r="CXJ30" s="56"/>
      <c r="CXK30" s="56"/>
      <c r="CXM30" s="55"/>
      <c r="CXN30" s="60"/>
      <c r="CXO30" s="60"/>
      <c r="CXP30" s="60"/>
      <c r="CXQ30" s="60"/>
      <c r="CXR30" s="61"/>
      <c r="CXS30" s="60"/>
      <c r="CXT30" s="60"/>
      <c r="CXU30" s="60"/>
      <c r="CXV30" s="61"/>
      <c r="CXW30" s="55"/>
      <c r="CXX30" s="56"/>
      <c r="CXY30" s="56"/>
      <c r="CXZ30" s="56"/>
      <c r="CYA30" s="56"/>
      <c r="CYB30" s="56"/>
      <c r="CYD30" s="55"/>
      <c r="CYE30" s="60"/>
      <c r="CYF30" s="60"/>
      <c r="CYG30" s="60"/>
      <c r="CYH30" s="60"/>
      <c r="CYI30" s="61"/>
      <c r="CYJ30" s="60"/>
      <c r="CYK30" s="60"/>
      <c r="CYL30" s="60"/>
      <c r="CYM30" s="61"/>
      <c r="CYN30" s="55"/>
      <c r="CYO30" s="56"/>
      <c r="CYP30" s="56"/>
      <c r="CYQ30" s="56"/>
      <c r="CYR30" s="56"/>
      <c r="CYS30" s="56"/>
      <c r="CYU30" s="55"/>
      <c r="CYV30" s="60"/>
      <c r="CYW30" s="60"/>
      <c r="CYX30" s="60"/>
      <c r="CYY30" s="60"/>
      <c r="CYZ30" s="61"/>
      <c r="CZA30" s="60"/>
      <c r="CZB30" s="60"/>
      <c r="CZC30" s="60"/>
      <c r="CZD30" s="61"/>
      <c r="CZE30" s="55"/>
      <c r="CZF30" s="56"/>
      <c r="CZG30" s="56"/>
      <c r="CZH30" s="56"/>
      <c r="CZI30" s="56"/>
      <c r="CZJ30" s="56"/>
      <c r="CZL30" s="55"/>
      <c r="CZM30" s="60"/>
      <c r="CZN30" s="60"/>
      <c r="CZO30" s="60"/>
      <c r="CZP30" s="60"/>
      <c r="CZQ30" s="61"/>
      <c r="CZR30" s="60"/>
      <c r="CZS30" s="60"/>
      <c r="CZT30" s="60"/>
      <c r="CZU30" s="61"/>
      <c r="CZV30" s="55"/>
      <c r="CZW30" s="56"/>
      <c r="CZX30" s="56"/>
      <c r="CZY30" s="56"/>
      <c r="CZZ30" s="56"/>
      <c r="DAA30" s="56"/>
      <c r="DAC30" s="55"/>
      <c r="DAD30" s="60"/>
      <c r="DAE30" s="60"/>
      <c r="DAF30" s="60"/>
      <c r="DAG30" s="60"/>
      <c r="DAH30" s="61"/>
      <c r="DAI30" s="60"/>
      <c r="DAJ30" s="60"/>
      <c r="DAK30" s="60"/>
      <c r="DAL30" s="61"/>
      <c r="DAM30" s="55"/>
      <c r="DAN30" s="56"/>
      <c r="DAO30" s="56"/>
      <c r="DAP30" s="56"/>
      <c r="DAQ30" s="56"/>
      <c r="DAR30" s="56"/>
      <c r="DAT30" s="55"/>
      <c r="DAU30" s="60"/>
      <c r="DAV30" s="60"/>
      <c r="DAW30" s="60"/>
      <c r="DAX30" s="60"/>
      <c r="DAY30" s="61"/>
      <c r="DAZ30" s="60"/>
      <c r="DBA30" s="60"/>
      <c r="DBB30" s="60"/>
      <c r="DBC30" s="61"/>
      <c r="DBD30" s="55"/>
      <c r="DBE30" s="56"/>
      <c r="DBF30" s="56"/>
      <c r="DBG30" s="56"/>
      <c r="DBH30" s="56"/>
      <c r="DBI30" s="56"/>
      <c r="DBK30" s="55"/>
      <c r="DBL30" s="60"/>
      <c r="DBM30" s="60"/>
      <c r="DBN30" s="60"/>
      <c r="DBO30" s="60"/>
      <c r="DBP30" s="61"/>
      <c r="DBQ30" s="60"/>
      <c r="DBR30" s="60"/>
      <c r="DBS30" s="60"/>
      <c r="DBT30" s="61"/>
      <c r="DBU30" s="55"/>
      <c r="DBV30" s="56"/>
      <c r="DBW30" s="56"/>
      <c r="DBX30" s="56"/>
      <c r="DBY30" s="56"/>
      <c r="DBZ30" s="56"/>
      <c r="DCB30" s="55"/>
      <c r="DCC30" s="60"/>
      <c r="DCD30" s="60"/>
      <c r="DCE30" s="60"/>
      <c r="DCF30" s="60"/>
      <c r="DCG30" s="61"/>
      <c r="DCH30" s="60"/>
      <c r="DCI30" s="60"/>
      <c r="DCJ30" s="60"/>
      <c r="DCK30" s="61"/>
      <c r="DCL30" s="55"/>
      <c r="DCM30" s="56"/>
      <c r="DCN30" s="56"/>
      <c r="DCO30" s="56"/>
      <c r="DCP30" s="56"/>
      <c r="DCQ30" s="56"/>
      <c r="DCS30" s="55"/>
      <c r="DCT30" s="60"/>
      <c r="DCU30" s="60"/>
      <c r="DCV30" s="60"/>
      <c r="DCW30" s="60"/>
      <c r="DCX30" s="61"/>
      <c r="DCY30" s="60"/>
      <c r="DCZ30" s="60"/>
      <c r="DDA30" s="60"/>
      <c r="DDB30" s="61"/>
      <c r="DDC30" s="55"/>
      <c r="DDD30" s="56"/>
      <c r="DDE30" s="56"/>
      <c r="DDF30" s="56"/>
      <c r="DDG30" s="56"/>
      <c r="DDH30" s="56"/>
      <c r="DDJ30" s="55"/>
      <c r="DDK30" s="60"/>
      <c r="DDL30" s="60"/>
      <c r="DDM30" s="60"/>
      <c r="DDN30" s="60"/>
      <c r="DDO30" s="61"/>
      <c r="DDP30" s="60"/>
      <c r="DDQ30" s="60"/>
      <c r="DDR30" s="60"/>
      <c r="DDS30" s="61"/>
      <c r="DDT30" s="55"/>
      <c r="DDU30" s="56"/>
      <c r="DDV30" s="56"/>
      <c r="DDW30" s="56"/>
      <c r="DDX30" s="56"/>
      <c r="DDY30" s="56"/>
      <c r="DEA30" s="55"/>
      <c r="DEB30" s="60"/>
      <c r="DEC30" s="60"/>
      <c r="DED30" s="60"/>
      <c r="DEE30" s="60"/>
      <c r="DEF30" s="61"/>
      <c r="DEG30" s="60"/>
      <c r="DEH30" s="60"/>
      <c r="DEI30" s="60"/>
      <c r="DEJ30" s="61"/>
      <c r="DEK30" s="55"/>
      <c r="DEL30" s="56"/>
      <c r="DEM30" s="56"/>
      <c r="DEN30" s="56"/>
      <c r="DEO30" s="56"/>
      <c r="DEP30" s="56"/>
      <c r="DER30" s="55"/>
      <c r="DES30" s="60"/>
      <c r="DET30" s="60"/>
      <c r="DEU30" s="60"/>
      <c r="DEV30" s="60"/>
      <c r="DEW30" s="61"/>
      <c r="DEX30" s="60"/>
      <c r="DEY30" s="60"/>
      <c r="DEZ30" s="60"/>
      <c r="DFA30" s="61"/>
      <c r="DFB30" s="55"/>
      <c r="DFC30" s="56"/>
      <c r="DFD30" s="56"/>
      <c r="DFE30" s="56"/>
      <c r="DFF30" s="56"/>
      <c r="DFG30" s="56"/>
      <c r="DFI30" s="55"/>
      <c r="DFJ30" s="60"/>
      <c r="DFK30" s="60"/>
      <c r="DFL30" s="60"/>
      <c r="DFM30" s="60"/>
      <c r="DFN30" s="61"/>
      <c r="DFO30" s="60"/>
      <c r="DFP30" s="60"/>
      <c r="DFQ30" s="60"/>
      <c r="DFR30" s="61"/>
      <c r="DFS30" s="55"/>
      <c r="DFT30" s="56"/>
      <c r="DFU30" s="56"/>
      <c r="DFV30" s="56"/>
      <c r="DFW30" s="56"/>
      <c r="DFX30" s="56"/>
      <c r="DFZ30" s="55"/>
      <c r="DGA30" s="60"/>
      <c r="DGB30" s="60"/>
      <c r="DGC30" s="60"/>
      <c r="DGD30" s="60"/>
      <c r="DGE30" s="61"/>
      <c r="DGF30" s="60"/>
      <c r="DGG30" s="60"/>
      <c r="DGH30" s="60"/>
      <c r="DGI30" s="61"/>
      <c r="DGJ30" s="55"/>
      <c r="DGK30" s="56"/>
      <c r="DGL30" s="56"/>
      <c r="DGM30" s="56"/>
      <c r="DGN30" s="56"/>
      <c r="DGO30" s="56"/>
      <c r="DGQ30" s="55"/>
      <c r="DGR30" s="60"/>
      <c r="DGS30" s="60"/>
      <c r="DGT30" s="60"/>
      <c r="DGU30" s="60"/>
      <c r="DGV30" s="61"/>
      <c r="DGW30" s="60"/>
      <c r="DGX30" s="60"/>
      <c r="DGY30" s="60"/>
      <c r="DGZ30" s="61"/>
      <c r="DHA30" s="55"/>
      <c r="DHB30" s="56"/>
      <c r="DHC30" s="56"/>
      <c r="DHD30" s="56"/>
      <c r="DHE30" s="56"/>
      <c r="DHF30" s="56"/>
      <c r="DHH30" s="55"/>
      <c r="DHI30" s="60"/>
      <c r="DHJ30" s="60"/>
      <c r="DHK30" s="60"/>
      <c r="DHL30" s="60"/>
      <c r="DHM30" s="61"/>
      <c r="DHN30" s="60"/>
      <c r="DHO30" s="60"/>
      <c r="DHP30" s="60"/>
      <c r="DHQ30" s="61"/>
      <c r="DHR30" s="55"/>
      <c r="DHS30" s="56"/>
      <c r="DHT30" s="56"/>
      <c r="DHU30" s="56"/>
      <c r="DHV30" s="56"/>
      <c r="DHW30" s="56"/>
      <c r="DHY30" s="55"/>
      <c r="DHZ30" s="60"/>
      <c r="DIA30" s="60"/>
      <c r="DIB30" s="60"/>
      <c r="DIC30" s="60"/>
      <c r="DID30" s="61"/>
      <c r="DIE30" s="60"/>
      <c r="DIF30" s="60"/>
      <c r="DIG30" s="60"/>
      <c r="DIH30" s="61"/>
      <c r="DII30" s="55"/>
      <c r="DIJ30" s="56"/>
      <c r="DIK30" s="56"/>
      <c r="DIL30" s="56"/>
      <c r="DIM30" s="56"/>
      <c r="DIN30" s="56"/>
      <c r="DIP30" s="55"/>
      <c r="DIQ30" s="60"/>
      <c r="DIR30" s="60"/>
      <c r="DIS30" s="60"/>
      <c r="DIT30" s="60"/>
      <c r="DIU30" s="61"/>
      <c r="DIV30" s="60"/>
      <c r="DIW30" s="60"/>
      <c r="DIX30" s="60"/>
      <c r="DIY30" s="61"/>
      <c r="DIZ30" s="55"/>
      <c r="DJA30" s="56"/>
      <c r="DJB30" s="56"/>
      <c r="DJC30" s="56"/>
      <c r="DJD30" s="56"/>
      <c r="DJE30" s="56"/>
      <c r="DJG30" s="55"/>
      <c r="DJH30" s="60"/>
      <c r="DJI30" s="60"/>
      <c r="DJJ30" s="60"/>
      <c r="DJK30" s="60"/>
      <c r="DJL30" s="61"/>
      <c r="DJM30" s="60"/>
      <c r="DJN30" s="60"/>
      <c r="DJO30" s="60"/>
      <c r="DJP30" s="61"/>
      <c r="DJQ30" s="55"/>
      <c r="DJR30" s="56"/>
      <c r="DJS30" s="56"/>
      <c r="DJT30" s="56"/>
      <c r="DJU30" s="56"/>
      <c r="DJV30" s="56"/>
      <c r="DJX30" s="55"/>
      <c r="DJY30" s="60"/>
      <c r="DJZ30" s="60"/>
      <c r="DKA30" s="60"/>
      <c r="DKB30" s="60"/>
      <c r="DKC30" s="61"/>
      <c r="DKD30" s="60"/>
      <c r="DKE30" s="60"/>
      <c r="DKF30" s="60"/>
      <c r="DKG30" s="61"/>
      <c r="DKH30" s="55"/>
      <c r="DKI30" s="56"/>
      <c r="DKJ30" s="56"/>
      <c r="DKK30" s="56"/>
      <c r="DKL30" s="56"/>
      <c r="DKM30" s="56"/>
      <c r="DKO30" s="55"/>
      <c r="DKP30" s="60"/>
      <c r="DKQ30" s="60"/>
      <c r="DKR30" s="60"/>
      <c r="DKS30" s="60"/>
      <c r="DKT30" s="61"/>
      <c r="DKU30" s="60"/>
      <c r="DKV30" s="60"/>
      <c r="DKW30" s="60"/>
      <c r="DKX30" s="61"/>
      <c r="DKY30" s="55"/>
      <c r="DKZ30" s="56"/>
      <c r="DLA30" s="56"/>
      <c r="DLB30" s="56"/>
      <c r="DLC30" s="56"/>
      <c r="DLD30" s="56"/>
      <c r="DLF30" s="55"/>
      <c r="DLG30" s="60"/>
      <c r="DLH30" s="60"/>
      <c r="DLI30" s="60"/>
      <c r="DLJ30" s="60"/>
      <c r="DLK30" s="61"/>
      <c r="DLL30" s="60"/>
      <c r="DLM30" s="60"/>
      <c r="DLN30" s="60"/>
      <c r="DLO30" s="61"/>
      <c r="DLP30" s="55"/>
      <c r="DLQ30" s="56"/>
      <c r="DLR30" s="56"/>
      <c r="DLS30" s="56"/>
      <c r="DLT30" s="56"/>
      <c r="DLU30" s="56"/>
      <c r="DLW30" s="55"/>
      <c r="DLX30" s="60"/>
      <c r="DLY30" s="60"/>
      <c r="DLZ30" s="60"/>
      <c r="DMA30" s="60"/>
      <c r="DMB30" s="61"/>
      <c r="DMC30" s="60"/>
      <c r="DMD30" s="60"/>
      <c r="DME30" s="60"/>
      <c r="DMF30" s="61"/>
      <c r="DMG30" s="55"/>
      <c r="DMH30" s="56"/>
      <c r="DMI30" s="56"/>
      <c r="DMJ30" s="56"/>
      <c r="DMK30" s="56"/>
      <c r="DML30" s="56"/>
      <c r="DMN30" s="55"/>
      <c r="DMO30" s="60"/>
      <c r="DMP30" s="60"/>
      <c r="DMQ30" s="60"/>
      <c r="DMR30" s="60"/>
      <c r="DMS30" s="61"/>
      <c r="DMT30" s="60"/>
      <c r="DMU30" s="60"/>
      <c r="DMV30" s="60"/>
      <c r="DMW30" s="61"/>
      <c r="DMX30" s="55"/>
      <c r="DMY30" s="56"/>
      <c r="DMZ30" s="56"/>
      <c r="DNA30" s="56"/>
      <c r="DNB30" s="56"/>
      <c r="DNC30" s="56"/>
      <c r="DNE30" s="55"/>
      <c r="DNF30" s="60"/>
      <c r="DNG30" s="60"/>
      <c r="DNH30" s="60"/>
      <c r="DNI30" s="60"/>
      <c r="DNJ30" s="61"/>
      <c r="DNK30" s="60"/>
      <c r="DNL30" s="60"/>
      <c r="DNM30" s="60"/>
      <c r="DNN30" s="61"/>
      <c r="DNO30" s="55"/>
      <c r="DNP30" s="56"/>
      <c r="DNQ30" s="56"/>
      <c r="DNR30" s="56"/>
      <c r="DNS30" s="56"/>
      <c r="DNT30" s="56"/>
      <c r="DNV30" s="55"/>
      <c r="DNW30" s="60"/>
      <c r="DNX30" s="60"/>
      <c r="DNY30" s="60"/>
      <c r="DNZ30" s="60"/>
      <c r="DOA30" s="61"/>
      <c r="DOB30" s="60"/>
      <c r="DOC30" s="60"/>
      <c r="DOD30" s="60"/>
      <c r="DOE30" s="61"/>
      <c r="DOF30" s="55"/>
      <c r="DOG30" s="56"/>
      <c r="DOH30" s="56"/>
      <c r="DOI30" s="56"/>
      <c r="DOJ30" s="56"/>
      <c r="DOK30" s="56"/>
      <c r="DOM30" s="55"/>
      <c r="DON30" s="60"/>
      <c r="DOO30" s="60"/>
      <c r="DOP30" s="60"/>
      <c r="DOQ30" s="60"/>
      <c r="DOR30" s="61"/>
      <c r="DOS30" s="60"/>
      <c r="DOT30" s="60"/>
      <c r="DOU30" s="60"/>
      <c r="DOV30" s="61"/>
      <c r="DOW30" s="55"/>
      <c r="DOX30" s="56"/>
      <c r="DOY30" s="56"/>
      <c r="DOZ30" s="56"/>
      <c r="DPA30" s="56"/>
      <c r="DPB30" s="56"/>
      <c r="DPD30" s="55"/>
      <c r="DPE30" s="60"/>
      <c r="DPF30" s="60"/>
      <c r="DPG30" s="60"/>
      <c r="DPH30" s="60"/>
      <c r="DPI30" s="61"/>
      <c r="DPJ30" s="60"/>
      <c r="DPK30" s="60"/>
      <c r="DPL30" s="60"/>
      <c r="DPM30" s="61"/>
      <c r="DPN30" s="55"/>
      <c r="DPO30" s="56"/>
      <c r="DPP30" s="56"/>
      <c r="DPQ30" s="56"/>
      <c r="DPR30" s="56"/>
      <c r="DPS30" s="56"/>
      <c r="DPU30" s="55"/>
      <c r="DPV30" s="60"/>
      <c r="DPW30" s="60"/>
      <c r="DPX30" s="60"/>
      <c r="DPY30" s="60"/>
      <c r="DPZ30" s="61"/>
      <c r="DQA30" s="60"/>
      <c r="DQB30" s="60"/>
      <c r="DQC30" s="60"/>
      <c r="DQD30" s="61"/>
      <c r="DQE30" s="55"/>
      <c r="DQF30" s="56"/>
      <c r="DQG30" s="56"/>
      <c r="DQH30" s="56"/>
      <c r="DQI30" s="56"/>
      <c r="DQJ30" s="56"/>
      <c r="DQL30" s="55"/>
      <c r="DQM30" s="60"/>
      <c r="DQN30" s="60"/>
      <c r="DQO30" s="60"/>
      <c r="DQP30" s="60"/>
      <c r="DQQ30" s="61"/>
      <c r="DQR30" s="60"/>
      <c r="DQS30" s="60"/>
      <c r="DQT30" s="60"/>
      <c r="DQU30" s="61"/>
      <c r="DQV30" s="55"/>
      <c r="DQW30" s="56"/>
      <c r="DQX30" s="56"/>
      <c r="DQY30" s="56"/>
      <c r="DQZ30" s="56"/>
      <c r="DRA30" s="56"/>
      <c r="DRC30" s="55"/>
      <c r="DRD30" s="60"/>
      <c r="DRE30" s="60"/>
      <c r="DRF30" s="60"/>
      <c r="DRG30" s="60"/>
      <c r="DRH30" s="61"/>
      <c r="DRI30" s="60"/>
      <c r="DRJ30" s="60"/>
      <c r="DRK30" s="60"/>
      <c r="DRL30" s="61"/>
      <c r="DRM30" s="55"/>
      <c r="DRN30" s="56"/>
      <c r="DRO30" s="56"/>
      <c r="DRP30" s="56"/>
      <c r="DRQ30" s="56"/>
      <c r="DRR30" s="56"/>
      <c r="DRT30" s="55"/>
      <c r="DRU30" s="60"/>
      <c r="DRV30" s="60"/>
      <c r="DRW30" s="60"/>
      <c r="DRX30" s="60"/>
      <c r="DRY30" s="61"/>
      <c r="DRZ30" s="60"/>
      <c r="DSA30" s="60"/>
      <c r="DSB30" s="60"/>
      <c r="DSC30" s="61"/>
      <c r="DSD30" s="55"/>
      <c r="DSE30" s="56"/>
      <c r="DSF30" s="56"/>
      <c r="DSG30" s="56"/>
      <c r="DSH30" s="56"/>
      <c r="DSI30" s="56"/>
      <c r="DSK30" s="55"/>
      <c r="DSL30" s="60"/>
      <c r="DSM30" s="60"/>
      <c r="DSN30" s="60"/>
      <c r="DSO30" s="60"/>
      <c r="DSP30" s="61"/>
      <c r="DSQ30" s="60"/>
      <c r="DSR30" s="60"/>
      <c r="DSS30" s="60"/>
      <c r="DST30" s="61"/>
      <c r="DSU30" s="55"/>
      <c r="DSV30" s="56"/>
      <c r="DSW30" s="56"/>
      <c r="DSX30" s="56"/>
      <c r="DSY30" s="56"/>
      <c r="DSZ30" s="56"/>
      <c r="DTB30" s="55"/>
      <c r="DTC30" s="60"/>
      <c r="DTD30" s="60"/>
      <c r="DTE30" s="60"/>
      <c r="DTF30" s="60"/>
      <c r="DTG30" s="61"/>
      <c r="DTH30" s="60"/>
      <c r="DTI30" s="60"/>
      <c r="DTJ30" s="60"/>
      <c r="DTK30" s="61"/>
      <c r="DTL30" s="55"/>
      <c r="DTM30" s="56"/>
      <c r="DTN30" s="56"/>
      <c r="DTO30" s="56"/>
      <c r="DTP30" s="56"/>
      <c r="DTQ30" s="56"/>
      <c r="DTS30" s="55"/>
      <c r="DTT30" s="60"/>
      <c r="DTU30" s="60"/>
      <c r="DTV30" s="60"/>
      <c r="DTW30" s="60"/>
      <c r="DTX30" s="61"/>
      <c r="DTY30" s="60"/>
      <c r="DTZ30" s="60"/>
      <c r="DUA30" s="60"/>
      <c r="DUB30" s="61"/>
      <c r="DUC30" s="55"/>
      <c r="DUD30" s="56"/>
      <c r="DUE30" s="56"/>
      <c r="DUF30" s="56"/>
      <c r="DUG30" s="56"/>
      <c r="DUH30" s="56"/>
      <c r="DUJ30" s="55"/>
      <c r="DUK30" s="60"/>
      <c r="DUL30" s="60"/>
      <c r="DUM30" s="60"/>
      <c r="DUN30" s="60"/>
      <c r="DUO30" s="61"/>
      <c r="DUP30" s="60"/>
      <c r="DUQ30" s="60"/>
      <c r="DUR30" s="60"/>
      <c r="DUS30" s="61"/>
      <c r="DUT30" s="55"/>
      <c r="DUU30" s="56"/>
      <c r="DUV30" s="56"/>
      <c r="DUW30" s="56"/>
      <c r="DUX30" s="56"/>
      <c r="DUY30" s="56"/>
      <c r="DVA30" s="55"/>
      <c r="DVB30" s="60"/>
      <c r="DVC30" s="60"/>
      <c r="DVD30" s="60"/>
      <c r="DVE30" s="60"/>
      <c r="DVF30" s="61"/>
      <c r="DVG30" s="60"/>
      <c r="DVH30" s="60"/>
      <c r="DVI30" s="60"/>
      <c r="DVJ30" s="61"/>
      <c r="DVK30" s="55"/>
      <c r="DVL30" s="56"/>
      <c r="DVM30" s="56"/>
      <c r="DVN30" s="56"/>
      <c r="DVO30" s="56"/>
      <c r="DVP30" s="56"/>
      <c r="DVR30" s="55"/>
      <c r="DVS30" s="60"/>
      <c r="DVT30" s="60"/>
      <c r="DVU30" s="60"/>
      <c r="DVV30" s="60"/>
      <c r="DVW30" s="61"/>
      <c r="DVX30" s="60"/>
      <c r="DVY30" s="60"/>
      <c r="DVZ30" s="60"/>
      <c r="DWA30" s="61"/>
      <c r="DWB30" s="55"/>
      <c r="DWC30" s="56"/>
      <c r="DWD30" s="56"/>
      <c r="DWE30" s="56"/>
      <c r="DWF30" s="56"/>
      <c r="DWG30" s="56"/>
      <c r="DWI30" s="55"/>
      <c r="DWJ30" s="60"/>
      <c r="DWK30" s="60"/>
      <c r="DWL30" s="60"/>
      <c r="DWM30" s="60"/>
      <c r="DWN30" s="61"/>
      <c r="DWO30" s="60"/>
      <c r="DWP30" s="60"/>
      <c r="DWQ30" s="60"/>
      <c r="DWR30" s="61"/>
      <c r="DWS30" s="55"/>
      <c r="DWT30" s="56"/>
      <c r="DWU30" s="56"/>
      <c r="DWV30" s="56"/>
      <c r="DWW30" s="56"/>
      <c r="DWX30" s="56"/>
      <c r="DWZ30" s="55"/>
      <c r="DXA30" s="60"/>
      <c r="DXB30" s="60"/>
      <c r="DXC30" s="60"/>
      <c r="DXD30" s="60"/>
      <c r="DXE30" s="61"/>
      <c r="DXF30" s="60"/>
      <c r="DXG30" s="60"/>
      <c r="DXH30" s="60"/>
      <c r="DXI30" s="61"/>
      <c r="DXJ30" s="55"/>
      <c r="DXK30" s="56"/>
      <c r="DXL30" s="56"/>
      <c r="DXM30" s="56"/>
      <c r="DXN30" s="56"/>
      <c r="DXO30" s="56"/>
      <c r="DXQ30" s="55"/>
      <c r="DXR30" s="60"/>
      <c r="DXS30" s="60"/>
      <c r="DXT30" s="60"/>
      <c r="DXU30" s="60"/>
      <c r="DXV30" s="61"/>
      <c r="DXW30" s="60"/>
      <c r="DXX30" s="60"/>
      <c r="DXY30" s="60"/>
      <c r="DXZ30" s="61"/>
      <c r="DYA30" s="55"/>
      <c r="DYB30" s="56"/>
      <c r="DYC30" s="56"/>
      <c r="DYD30" s="56"/>
      <c r="DYE30" s="56"/>
      <c r="DYF30" s="56"/>
      <c r="DYH30" s="55"/>
      <c r="DYI30" s="60"/>
      <c r="DYJ30" s="60"/>
      <c r="DYK30" s="60"/>
      <c r="DYL30" s="60"/>
      <c r="DYM30" s="61"/>
      <c r="DYN30" s="60"/>
      <c r="DYO30" s="60"/>
      <c r="DYP30" s="60"/>
      <c r="DYQ30" s="61"/>
      <c r="DYR30" s="55"/>
      <c r="DYS30" s="56"/>
      <c r="DYT30" s="56"/>
      <c r="DYU30" s="56"/>
      <c r="DYV30" s="56"/>
      <c r="DYW30" s="56"/>
      <c r="DYY30" s="55"/>
      <c r="DYZ30" s="60"/>
      <c r="DZA30" s="60"/>
      <c r="DZB30" s="60"/>
      <c r="DZC30" s="60"/>
      <c r="DZD30" s="61"/>
      <c r="DZE30" s="60"/>
      <c r="DZF30" s="60"/>
      <c r="DZG30" s="60"/>
      <c r="DZH30" s="61"/>
      <c r="DZI30" s="55"/>
      <c r="DZJ30" s="56"/>
      <c r="DZK30" s="56"/>
      <c r="DZL30" s="56"/>
      <c r="DZM30" s="56"/>
      <c r="DZN30" s="56"/>
      <c r="DZP30" s="55"/>
      <c r="DZQ30" s="60"/>
      <c r="DZR30" s="60"/>
      <c r="DZS30" s="60"/>
      <c r="DZT30" s="60"/>
      <c r="DZU30" s="61"/>
      <c r="DZV30" s="60"/>
      <c r="DZW30" s="60"/>
      <c r="DZX30" s="60"/>
      <c r="DZY30" s="61"/>
      <c r="DZZ30" s="55"/>
      <c r="EAA30" s="56"/>
      <c r="EAB30" s="56"/>
      <c r="EAC30" s="56"/>
      <c r="EAD30" s="56"/>
      <c r="EAE30" s="56"/>
      <c r="EAG30" s="55"/>
      <c r="EAH30" s="60"/>
      <c r="EAI30" s="60"/>
      <c r="EAJ30" s="60"/>
      <c r="EAK30" s="60"/>
      <c r="EAL30" s="61"/>
      <c r="EAM30" s="60"/>
      <c r="EAN30" s="60"/>
      <c r="EAO30" s="60"/>
      <c r="EAP30" s="61"/>
      <c r="EAQ30" s="55"/>
      <c r="EAR30" s="56"/>
      <c r="EAS30" s="56"/>
      <c r="EAT30" s="56"/>
      <c r="EAU30" s="56"/>
      <c r="EAV30" s="56"/>
      <c r="EAX30" s="55"/>
      <c r="EAY30" s="60"/>
      <c r="EAZ30" s="60"/>
      <c r="EBA30" s="60"/>
      <c r="EBB30" s="60"/>
      <c r="EBC30" s="61"/>
      <c r="EBD30" s="60"/>
      <c r="EBE30" s="60"/>
      <c r="EBF30" s="60"/>
      <c r="EBG30" s="61"/>
      <c r="EBH30" s="55"/>
      <c r="EBI30" s="56"/>
      <c r="EBJ30" s="56"/>
      <c r="EBK30" s="56"/>
      <c r="EBL30" s="56"/>
      <c r="EBM30" s="56"/>
      <c r="EBO30" s="55"/>
      <c r="EBP30" s="60"/>
      <c r="EBQ30" s="60"/>
      <c r="EBR30" s="60"/>
      <c r="EBS30" s="60"/>
      <c r="EBT30" s="61"/>
      <c r="EBU30" s="60"/>
      <c r="EBV30" s="60"/>
      <c r="EBW30" s="60"/>
      <c r="EBX30" s="61"/>
      <c r="EBY30" s="55"/>
      <c r="EBZ30" s="56"/>
      <c r="ECA30" s="56"/>
      <c r="ECB30" s="56"/>
      <c r="ECC30" s="56"/>
      <c r="ECD30" s="56"/>
      <c r="ECF30" s="55"/>
      <c r="ECG30" s="60"/>
      <c r="ECH30" s="60"/>
      <c r="ECI30" s="60"/>
      <c r="ECJ30" s="60"/>
      <c r="ECK30" s="61"/>
      <c r="ECL30" s="60"/>
      <c r="ECM30" s="60"/>
      <c r="ECN30" s="60"/>
      <c r="ECO30" s="61"/>
      <c r="ECP30" s="55"/>
      <c r="ECQ30" s="56"/>
      <c r="ECR30" s="56"/>
      <c r="ECS30" s="56"/>
      <c r="ECT30" s="56"/>
      <c r="ECU30" s="56"/>
      <c r="ECW30" s="55"/>
      <c r="ECX30" s="60"/>
      <c r="ECY30" s="60"/>
      <c r="ECZ30" s="60"/>
      <c r="EDA30" s="60"/>
      <c r="EDB30" s="61"/>
      <c r="EDC30" s="60"/>
      <c r="EDD30" s="60"/>
      <c r="EDE30" s="60"/>
      <c r="EDF30" s="61"/>
      <c r="EDG30" s="55"/>
      <c r="EDH30" s="56"/>
      <c r="EDI30" s="56"/>
      <c r="EDJ30" s="56"/>
      <c r="EDK30" s="56"/>
      <c r="EDL30" s="56"/>
      <c r="EDN30" s="55"/>
      <c r="EDO30" s="60"/>
      <c r="EDP30" s="60"/>
      <c r="EDQ30" s="60"/>
      <c r="EDR30" s="60"/>
      <c r="EDS30" s="61"/>
      <c r="EDT30" s="60"/>
      <c r="EDU30" s="60"/>
      <c r="EDV30" s="60"/>
      <c r="EDW30" s="61"/>
      <c r="EDX30" s="55"/>
      <c r="EDY30" s="56"/>
      <c r="EDZ30" s="56"/>
      <c r="EEA30" s="56"/>
      <c r="EEB30" s="56"/>
      <c r="EEC30" s="56"/>
      <c r="EEE30" s="55"/>
      <c r="EEF30" s="60"/>
      <c r="EEG30" s="60"/>
      <c r="EEH30" s="60"/>
      <c r="EEI30" s="60"/>
      <c r="EEJ30" s="61"/>
      <c r="EEK30" s="60"/>
      <c r="EEL30" s="60"/>
      <c r="EEM30" s="60"/>
      <c r="EEN30" s="61"/>
      <c r="EEO30" s="55"/>
      <c r="EEP30" s="56"/>
      <c r="EEQ30" s="56"/>
      <c r="EER30" s="56"/>
      <c r="EES30" s="56"/>
      <c r="EET30" s="56"/>
      <c r="EEV30" s="55"/>
      <c r="EEW30" s="60"/>
      <c r="EEX30" s="60"/>
      <c r="EEY30" s="60"/>
      <c r="EEZ30" s="60"/>
      <c r="EFA30" s="61"/>
      <c r="EFB30" s="60"/>
      <c r="EFC30" s="60"/>
      <c r="EFD30" s="60"/>
      <c r="EFE30" s="61"/>
      <c r="EFF30" s="55"/>
      <c r="EFG30" s="56"/>
      <c r="EFH30" s="56"/>
      <c r="EFI30" s="56"/>
      <c r="EFJ30" s="56"/>
      <c r="EFK30" s="56"/>
      <c r="EFM30" s="55"/>
      <c r="EFN30" s="60"/>
      <c r="EFO30" s="60"/>
      <c r="EFP30" s="60"/>
      <c r="EFQ30" s="60"/>
      <c r="EFR30" s="61"/>
      <c r="EFS30" s="60"/>
      <c r="EFT30" s="60"/>
      <c r="EFU30" s="60"/>
      <c r="EFV30" s="61"/>
      <c r="EFW30" s="55"/>
      <c r="EFX30" s="56"/>
      <c r="EFY30" s="56"/>
      <c r="EFZ30" s="56"/>
      <c r="EGA30" s="56"/>
      <c r="EGB30" s="56"/>
      <c r="EGD30" s="55"/>
      <c r="EGE30" s="60"/>
      <c r="EGF30" s="60"/>
      <c r="EGG30" s="60"/>
      <c r="EGH30" s="60"/>
      <c r="EGI30" s="61"/>
      <c r="EGJ30" s="60"/>
      <c r="EGK30" s="60"/>
      <c r="EGL30" s="60"/>
      <c r="EGM30" s="61"/>
      <c r="EGN30" s="55"/>
      <c r="EGO30" s="56"/>
      <c r="EGP30" s="56"/>
      <c r="EGQ30" s="56"/>
      <c r="EGR30" s="56"/>
      <c r="EGS30" s="56"/>
      <c r="EGU30" s="55"/>
      <c r="EGV30" s="60"/>
      <c r="EGW30" s="60"/>
      <c r="EGX30" s="60"/>
      <c r="EGY30" s="60"/>
      <c r="EGZ30" s="61"/>
      <c r="EHA30" s="60"/>
      <c r="EHB30" s="60"/>
      <c r="EHC30" s="60"/>
      <c r="EHD30" s="61"/>
      <c r="EHE30" s="55"/>
      <c r="EHF30" s="56"/>
      <c r="EHG30" s="56"/>
      <c r="EHH30" s="56"/>
      <c r="EHI30" s="56"/>
      <c r="EHJ30" s="56"/>
      <c r="EHL30" s="55"/>
      <c r="EHM30" s="60"/>
      <c r="EHN30" s="60"/>
      <c r="EHO30" s="60"/>
      <c r="EHP30" s="60"/>
      <c r="EHQ30" s="61"/>
      <c r="EHR30" s="60"/>
      <c r="EHS30" s="60"/>
      <c r="EHT30" s="60"/>
      <c r="EHU30" s="61"/>
      <c r="EHV30" s="55"/>
      <c r="EHW30" s="56"/>
      <c r="EHX30" s="56"/>
      <c r="EHY30" s="56"/>
      <c r="EHZ30" s="56"/>
      <c r="EIA30" s="56"/>
      <c r="EIC30" s="55"/>
      <c r="EID30" s="60"/>
      <c r="EIE30" s="60"/>
      <c r="EIF30" s="60"/>
      <c r="EIG30" s="60"/>
      <c r="EIH30" s="61"/>
      <c r="EII30" s="60"/>
      <c r="EIJ30" s="60"/>
      <c r="EIK30" s="60"/>
      <c r="EIL30" s="61"/>
      <c r="EIM30" s="55"/>
      <c r="EIN30" s="56"/>
      <c r="EIO30" s="56"/>
      <c r="EIP30" s="56"/>
      <c r="EIQ30" s="56"/>
      <c r="EIR30" s="56"/>
      <c r="EIT30" s="55"/>
      <c r="EIU30" s="60"/>
      <c r="EIV30" s="60"/>
      <c r="EIW30" s="60"/>
      <c r="EIX30" s="60"/>
      <c r="EIY30" s="61"/>
      <c r="EIZ30" s="60"/>
      <c r="EJA30" s="60"/>
      <c r="EJB30" s="60"/>
      <c r="EJC30" s="61"/>
      <c r="EJD30" s="55"/>
      <c r="EJE30" s="56"/>
      <c r="EJF30" s="56"/>
      <c r="EJG30" s="56"/>
      <c r="EJH30" s="56"/>
      <c r="EJI30" s="56"/>
      <c r="EJK30" s="55"/>
      <c r="EJL30" s="60"/>
      <c r="EJM30" s="60"/>
      <c r="EJN30" s="60"/>
      <c r="EJO30" s="60"/>
      <c r="EJP30" s="61"/>
      <c r="EJQ30" s="60"/>
      <c r="EJR30" s="60"/>
      <c r="EJS30" s="60"/>
      <c r="EJT30" s="61"/>
      <c r="EJU30" s="55"/>
      <c r="EJV30" s="56"/>
      <c r="EJW30" s="56"/>
      <c r="EJX30" s="56"/>
      <c r="EJY30" s="56"/>
      <c r="EJZ30" s="56"/>
      <c r="EKB30" s="55"/>
      <c r="EKC30" s="60"/>
      <c r="EKD30" s="60"/>
      <c r="EKE30" s="60"/>
      <c r="EKF30" s="60"/>
      <c r="EKG30" s="61"/>
      <c r="EKH30" s="60"/>
      <c r="EKI30" s="60"/>
      <c r="EKJ30" s="60"/>
      <c r="EKK30" s="61"/>
      <c r="EKL30" s="55"/>
      <c r="EKM30" s="56"/>
      <c r="EKN30" s="56"/>
      <c r="EKO30" s="56"/>
      <c r="EKP30" s="56"/>
      <c r="EKQ30" s="56"/>
      <c r="EKS30" s="55"/>
      <c r="EKT30" s="60"/>
      <c r="EKU30" s="60"/>
      <c r="EKV30" s="60"/>
      <c r="EKW30" s="60"/>
      <c r="EKX30" s="61"/>
      <c r="EKY30" s="60"/>
      <c r="EKZ30" s="60"/>
      <c r="ELA30" s="60"/>
      <c r="ELB30" s="61"/>
      <c r="ELC30" s="55"/>
      <c r="ELD30" s="56"/>
      <c r="ELE30" s="56"/>
      <c r="ELF30" s="56"/>
      <c r="ELG30" s="56"/>
      <c r="ELH30" s="56"/>
      <c r="ELJ30" s="55"/>
      <c r="ELK30" s="60"/>
      <c r="ELL30" s="60"/>
      <c r="ELM30" s="60"/>
      <c r="ELN30" s="60"/>
      <c r="ELO30" s="61"/>
      <c r="ELP30" s="60"/>
      <c r="ELQ30" s="60"/>
      <c r="ELR30" s="60"/>
      <c r="ELS30" s="61"/>
      <c r="ELT30" s="55"/>
      <c r="ELU30" s="56"/>
      <c r="ELV30" s="56"/>
      <c r="ELW30" s="56"/>
      <c r="ELX30" s="56"/>
      <c r="ELY30" s="56"/>
      <c r="EMA30" s="55"/>
      <c r="EMB30" s="60"/>
      <c r="EMC30" s="60"/>
      <c r="EMD30" s="60"/>
      <c r="EME30" s="60"/>
      <c r="EMF30" s="61"/>
      <c r="EMG30" s="60"/>
      <c r="EMH30" s="60"/>
      <c r="EMI30" s="60"/>
      <c r="EMJ30" s="61"/>
      <c r="EMK30" s="55"/>
      <c r="EML30" s="56"/>
      <c r="EMM30" s="56"/>
      <c r="EMN30" s="56"/>
      <c r="EMO30" s="56"/>
      <c r="EMP30" s="56"/>
      <c r="EMR30" s="55"/>
      <c r="EMS30" s="60"/>
      <c r="EMT30" s="60"/>
      <c r="EMU30" s="60"/>
      <c r="EMV30" s="60"/>
      <c r="EMW30" s="61"/>
      <c r="EMX30" s="60"/>
      <c r="EMY30" s="60"/>
      <c r="EMZ30" s="60"/>
      <c r="ENA30" s="61"/>
      <c r="ENB30" s="55"/>
      <c r="ENC30" s="56"/>
      <c r="END30" s="56"/>
      <c r="ENE30" s="56"/>
      <c r="ENF30" s="56"/>
      <c r="ENG30" s="56"/>
      <c r="ENI30" s="55"/>
      <c r="ENJ30" s="60"/>
      <c r="ENK30" s="60"/>
      <c r="ENL30" s="60"/>
      <c r="ENM30" s="60"/>
      <c r="ENN30" s="61"/>
      <c r="ENO30" s="60"/>
      <c r="ENP30" s="60"/>
      <c r="ENQ30" s="60"/>
      <c r="ENR30" s="61"/>
      <c r="ENS30" s="55"/>
      <c r="ENT30" s="56"/>
      <c r="ENU30" s="56"/>
      <c r="ENV30" s="56"/>
      <c r="ENW30" s="56"/>
      <c r="ENX30" s="56"/>
      <c r="ENZ30" s="55"/>
      <c r="EOA30" s="60"/>
      <c r="EOB30" s="60"/>
      <c r="EOC30" s="60"/>
      <c r="EOD30" s="60"/>
      <c r="EOE30" s="61"/>
      <c r="EOF30" s="60"/>
      <c r="EOG30" s="60"/>
      <c r="EOH30" s="60"/>
      <c r="EOI30" s="61"/>
      <c r="EOJ30" s="55"/>
      <c r="EOK30" s="56"/>
      <c r="EOL30" s="56"/>
      <c r="EOM30" s="56"/>
      <c r="EON30" s="56"/>
      <c r="EOO30" s="56"/>
      <c r="EOQ30" s="55"/>
      <c r="EOR30" s="60"/>
      <c r="EOS30" s="60"/>
      <c r="EOT30" s="60"/>
      <c r="EOU30" s="60"/>
      <c r="EOV30" s="61"/>
      <c r="EOW30" s="60"/>
      <c r="EOX30" s="60"/>
      <c r="EOY30" s="60"/>
      <c r="EOZ30" s="61"/>
      <c r="EPA30" s="55"/>
      <c r="EPB30" s="56"/>
      <c r="EPC30" s="56"/>
      <c r="EPD30" s="56"/>
      <c r="EPE30" s="56"/>
      <c r="EPF30" s="56"/>
      <c r="EPH30" s="55"/>
      <c r="EPI30" s="60"/>
      <c r="EPJ30" s="60"/>
      <c r="EPK30" s="60"/>
      <c r="EPL30" s="60"/>
      <c r="EPM30" s="61"/>
      <c r="EPN30" s="60"/>
      <c r="EPO30" s="60"/>
      <c r="EPP30" s="60"/>
      <c r="EPQ30" s="61"/>
      <c r="EPR30" s="55"/>
      <c r="EPS30" s="56"/>
      <c r="EPT30" s="56"/>
      <c r="EPU30" s="56"/>
      <c r="EPV30" s="56"/>
      <c r="EPW30" s="56"/>
      <c r="EPY30" s="55"/>
      <c r="EPZ30" s="60"/>
      <c r="EQA30" s="60"/>
      <c r="EQB30" s="60"/>
      <c r="EQC30" s="60"/>
      <c r="EQD30" s="61"/>
      <c r="EQE30" s="60"/>
      <c r="EQF30" s="60"/>
      <c r="EQG30" s="60"/>
      <c r="EQH30" s="61"/>
      <c r="EQI30" s="55"/>
      <c r="EQJ30" s="56"/>
      <c r="EQK30" s="56"/>
      <c r="EQL30" s="56"/>
      <c r="EQM30" s="56"/>
      <c r="EQN30" s="56"/>
      <c r="EQP30" s="55"/>
      <c r="EQQ30" s="60"/>
      <c r="EQR30" s="60"/>
      <c r="EQS30" s="60"/>
      <c r="EQT30" s="60"/>
      <c r="EQU30" s="61"/>
      <c r="EQV30" s="60"/>
      <c r="EQW30" s="60"/>
      <c r="EQX30" s="60"/>
      <c r="EQY30" s="61"/>
      <c r="EQZ30" s="55"/>
      <c r="ERA30" s="56"/>
      <c r="ERB30" s="56"/>
      <c r="ERC30" s="56"/>
      <c r="ERD30" s="56"/>
      <c r="ERE30" s="56"/>
      <c r="ERG30" s="55"/>
      <c r="ERH30" s="60"/>
      <c r="ERI30" s="60"/>
      <c r="ERJ30" s="60"/>
      <c r="ERK30" s="60"/>
      <c r="ERL30" s="61"/>
      <c r="ERM30" s="60"/>
      <c r="ERN30" s="60"/>
      <c r="ERO30" s="60"/>
      <c r="ERP30" s="61"/>
      <c r="ERQ30" s="55"/>
      <c r="ERR30" s="56"/>
      <c r="ERS30" s="56"/>
      <c r="ERT30" s="56"/>
      <c r="ERU30" s="56"/>
      <c r="ERV30" s="56"/>
      <c r="ERX30" s="55"/>
      <c r="ERY30" s="60"/>
      <c r="ERZ30" s="60"/>
      <c r="ESA30" s="60"/>
      <c r="ESB30" s="60"/>
      <c r="ESC30" s="61"/>
      <c r="ESD30" s="60"/>
      <c r="ESE30" s="60"/>
      <c r="ESF30" s="60"/>
      <c r="ESG30" s="61"/>
      <c r="ESH30" s="55"/>
      <c r="ESI30" s="56"/>
      <c r="ESJ30" s="56"/>
      <c r="ESK30" s="56"/>
      <c r="ESL30" s="56"/>
      <c r="ESM30" s="56"/>
      <c r="ESO30" s="55"/>
      <c r="ESP30" s="60"/>
      <c r="ESQ30" s="60"/>
      <c r="ESR30" s="60"/>
      <c r="ESS30" s="60"/>
      <c r="EST30" s="61"/>
      <c r="ESU30" s="60"/>
      <c r="ESV30" s="60"/>
      <c r="ESW30" s="60"/>
      <c r="ESX30" s="61"/>
      <c r="ESY30" s="55"/>
      <c r="ESZ30" s="56"/>
      <c r="ETA30" s="56"/>
      <c r="ETB30" s="56"/>
      <c r="ETC30" s="56"/>
      <c r="ETD30" s="56"/>
      <c r="ETF30" s="55"/>
      <c r="ETG30" s="60"/>
      <c r="ETH30" s="60"/>
      <c r="ETI30" s="60"/>
      <c r="ETJ30" s="60"/>
      <c r="ETK30" s="61"/>
      <c r="ETL30" s="60"/>
      <c r="ETM30" s="60"/>
      <c r="ETN30" s="60"/>
      <c r="ETO30" s="61"/>
      <c r="ETP30" s="55"/>
      <c r="ETQ30" s="56"/>
      <c r="ETR30" s="56"/>
      <c r="ETS30" s="56"/>
      <c r="ETT30" s="56"/>
      <c r="ETU30" s="56"/>
      <c r="ETW30" s="55"/>
      <c r="ETX30" s="60"/>
      <c r="ETY30" s="60"/>
      <c r="ETZ30" s="60"/>
      <c r="EUA30" s="60"/>
      <c r="EUB30" s="61"/>
      <c r="EUC30" s="60"/>
      <c r="EUD30" s="60"/>
      <c r="EUE30" s="60"/>
      <c r="EUF30" s="61"/>
      <c r="EUG30" s="55"/>
      <c r="EUH30" s="56"/>
      <c r="EUI30" s="56"/>
      <c r="EUJ30" s="56"/>
      <c r="EUK30" s="56"/>
      <c r="EUL30" s="56"/>
      <c r="EUN30" s="55"/>
      <c r="EUO30" s="60"/>
      <c r="EUP30" s="60"/>
      <c r="EUQ30" s="60"/>
      <c r="EUR30" s="60"/>
      <c r="EUS30" s="61"/>
      <c r="EUT30" s="60"/>
      <c r="EUU30" s="60"/>
      <c r="EUV30" s="60"/>
      <c r="EUW30" s="61"/>
      <c r="EUX30" s="55"/>
      <c r="EUY30" s="56"/>
      <c r="EUZ30" s="56"/>
      <c r="EVA30" s="56"/>
      <c r="EVB30" s="56"/>
      <c r="EVC30" s="56"/>
      <c r="EVE30" s="55"/>
      <c r="EVF30" s="60"/>
      <c r="EVG30" s="60"/>
      <c r="EVH30" s="60"/>
      <c r="EVI30" s="60"/>
      <c r="EVJ30" s="61"/>
      <c r="EVK30" s="60"/>
      <c r="EVL30" s="60"/>
      <c r="EVM30" s="60"/>
      <c r="EVN30" s="61"/>
      <c r="EVO30" s="55"/>
      <c r="EVP30" s="56"/>
      <c r="EVQ30" s="56"/>
      <c r="EVR30" s="56"/>
      <c r="EVS30" s="56"/>
      <c r="EVT30" s="56"/>
      <c r="EVV30" s="55"/>
      <c r="EVW30" s="60"/>
      <c r="EVX30" s="60"/>
      <c r="EVY30" s="60"/>
      <c r="EVZ30" s="60"/>
      <c r="EWA30" s="61"/>
      <c r="EWB30" s="60"/>
      <c r="EWC30" s="60"/>
      <c r="EWD30" s="60"/>
      <c r="EWE30" s="61"/>
      <c r="EWF30" s="55"/>
      <c r="EWG30" s="56"/>
      <c r="EWH30" s="56"/>
      <c r="EWI30" s="56"/>
      <c r="EWJ30" s="56"/>
      <c r="EWK30" s="56"/>
      <c r="EWM30" s="55"/>
      <c r="EWN30" s="60"/>
      <c r="EWO30" s="60"/>
      <c r="EWP30" s="60"/>
      <c r="EWQ30" s="60"/>
      <c r="EWR30" s="61"/>
      <c r="EWS30" s="60"/>
      <c r="EWT30" s="60"/>
      <c r="EWU30" s="60"/>
      <c r="EWV30" s="61"/>
      <c r="EWW30" s="55"/>
      <c r="EWX30" s="56"/>
      <c r="EWY30" s="56"/>
      <c r="EWZ30" s="56"/>
      <c r="EXA30" s="56"/>
      <c r="EXB30" s="56"/>
      <c r="EXD30" s="55"/>
      <c r="EXE30" s="60"/>
      <c r="EXF30" s="60"/>
      <c r="EXG30" s="60"/>
      <c r="EXH30" s="60"/>
      <c r="EXI30" s="61"/>
      <c r="EXJ30" s="60"/>
      <c r="EXK30" s="60"/>
      <c r="EXL30" s="60"/>
      <c r="EXM30" s="61"/>
      <c r="EXN30" s="55"/>
      <c r="EXO30" s="56"/>
      <c r="EXP30" s="56"/>
      <c r="EXQ30" s="56"/>
      <c r="EXR30" s="56"/>
      <c r="EXS30" s="56"/>
      <c r="EXU30" s="55"/>
      <c r="EXV30" s="60"/>
      <c r="EXW30" s="60"/>
      <c r="EXX30" s="60"/>
      <c r="EXY30" s="60"/>
      <c r="EXZ30" s="61"/>
      <c r="EYA30" s="60"/>
      <c r="EYB30" s="60"/>
      <c r="EYC30" s="60"/>
      <c r="EYD30" s="61"/>
      <c r="EYE30" s="55"/>
      <c r="EYF30" s="56"/>
      <c r="EYG30" s="56"/>
      <c r="EYH30" s="56"/>
      <c r="EYI30" s="56"/>
      <c r="EYJ30" s="56"/>
      <c r="EYL30" s="55"/>
      <c r="EYM30" s="60"/>
      <c r="EYN30" s="60"/>
      <c r="EYO30" s="60"/>
      <c r="EYP30" s="60"/>
      <c r="EYQ30" s="61"/>
      <c r="EYR30" s="60"/>
      <c r="EYS30" s="60"/>
      <c r="EYT30" s="60"/>
      <c r="EYU30" s="61"/>
      <c r="EYV30" s="55"/>
      <c r="EYW30" s="56"/>
      <c r="EYX30" s="56"/>
      <c r="EYY30" s="56"/>
      <c r="EYZ30" s="56"/>
      <c r="EZA30" s="56"/>
      <c r="EZC30" s="55"/>
      <c r="EZD30" s="60"/>
      <c r="EZE30" s="60"/>
      <c r="EZF30" s="60"/>
      <c r="EZG30" s="60"/>
      <c r="EZH30" s="61"/>
      <c r="EZI30" s="60"/>
      <c r="EZJ30" s="60"/>
      <c r="EZK30" s="60"/>
      <c r="EZL30" s="61"/>
      <c r="EZM30" s="55"/>
      <c r="EZN30" s="56"/>
      <c r="EZO30" s="56"/>
      <c r="EZP30" s="56"/>
      <c r="EZQ30" s="56"/>
      <c r="EZR30" s="56"/>
      <c r="EZT30" s="55"/>
      <c r="EZU30" s="60"/>
      <c r="EZV30" s="60"/>
      <c r="EZW30" s="60"/>
      <c r="EZX30" s="60"/>
      <c r="EZY30" s="61"/>
      <c r="EZZ30" s="60"/>
      <c r="FAA30" s="60"/>
      <c r="FAB30" s="60"/>
      <c r="FAC30" s="61"/>
      <c r="FAD30" s="55"/>
      <c r="FAE30" s="56"/>
      <c r="FAF30" s="56"/>
      <c r="FAG30" s="56"/>
      <c r="FAH30" s="56"/>
      <c r="FAI30" s="56"/>
      <c r="FAK30" s="55"/>
      <c r="FAL30" s="60"/>
      <c r="FAM30" s="60"/>
      <c r="FAN30" s="60"/>
      <c r="FAO30" s="60"/>
      <c r="FAP30" s="61"/>
      <c r="FAQ30" s="60"/>
      <c r="FAR30" s="60"/>
      <c r="FAS30" s="60"/>
      <c r="FAT30" s="61"/>
      <c r="FAU30" s="55"/>
      <c r="FAV30" s="56"/>
      <c r="FAW30" s="56"/>
      <c r="FAX30" s="56"/>
      <c r="FAY30" s="56"/>
      <c r="FAZ30" s="56"/>
      <c r="FBB30" s="55"/>
      <c r="FBC30" s="60"/>
      <c r="FBD30" s="60"/>
      <c r="FBE30" s="60"/>
      <c r="FBF30" s="60"/>
      <c r="FBG30" s="61"/>
      <c r="FBH30" s="60"/>
      <c r="FBI30" s="60"/>
      <c r="FBJ30" s="60"/>
      <c r="FBK30" s="61"/>
      <c r="FBL30" s="55"/>
      <c r="FBM30" s="56"/>
      <c r="FBN30" s="56"/>
      <c r="FBO30" s="56"/>
      <c r="FBP30" s="56"/>
      <c r="FBQ30" s="56"/>
      <c r="FBS30" s="55"/>
      <c r="FBT30" s="60"/>
      <c r="FBU30" s="60"/>
      <c r="FBV30" s="60"/>
      <c r="FBW30" s="60"/>
      <c r="FBX30" s="61"/>
      <c r="FBY30" s="60"/>
      <c r="FBZ30" s="60"/>
      <c r="FCA30" s="60"/>
      <c r="FCB30" s="61"/>
      <c r="FCC30" s="55"/>
      <c r="FCD30" s="56"/>
      <c r="FCE30" s="56"/>
      <c r="FCF30" s="56"/>
      <c r="FCG30" s="56"/>
      <c r="FCH30" s="56"/>
      <c r="FCJ30" s="55"/>
      <c r="FCK30" s="60"/>
      <c r="FCL30" s="60"/>
      <c r="FCM30" s="60"/>
      <c r="FCN30" s="60"/>
      <c r="FCO30" s="61"/>
      <c r="FCP30" s="60"/>
      <c r="FCQ30" s="60"/>
      <c r="FCR30" s="60"/>
      <c r="FCS30" s="61"/>
      <c r="FCT30" s="55"/>
      <c r="FCU30" s="56"/>
      <c r="FCV30" s="56"/>
      <c r="FCW30" s="56"/>
      <c r="FCX30" s="56"/>
      <c r="FCY30" s="56"/>
      <c r="FDA30" s="55"/>
      <c r="FDB30" s="60"/>
      <c r="FDC30" s="60"/>
      <c r="FDD30" s="60"/>
      <c r="FDE30" s="60"/>
      <c r="FDF30" s="61"/>
      <c r="FDG30" s="60"/>
      <c r="FDH30" s="60"/>
      <c r="FDI30" s="60"/>
      <c r="FDJ30" s="61"/>
      <c r="FDK30" s="55"/>
      <c r="FDL30" s="56"/>
      <c r="FDM30" s="56"/>
      <c r="FDN30" s="56"/>
      <c r="FDO30" s="56"/>
      <c r="FDP30" s="56"/>
      <c r="FDR30" s="55"/>
      <c r="FDS30" s="60"/>
      <c r="FDT30" s="60"/>
      <c r="FDU30" s="60"/>
      <c r="FDV30" s="60"/>
      <c r="FDW30" s="61"/>
      <c r="FDX30" s="60"/>
      <c r="FDY30" s="60"/>
      <c r="FDZ30" s="60"/>
      <c r="FEA30" s="61"/>
      <c r="FEB30" s="55"/>
      <c r="FEC30" s="56"/>
      <c r="FED30" s="56"/>
      <c r="FEE30" s="56"/>
      <c r="FEF30" s="56"/>
      <c r="FEG30" s="56"/>
      <c r="FEI30" s="55"/>
      <c r="FEJ30" s="60"/>
      <c r="FEK30" s="60"/>
      <c r="FEL30" s="60"/>
      <c r="FEM30" s="60"/>
      <c r="FEN30" s="61"/>
      <c r="FEO30" s="60"/>
      <c r="FEP30" s="60"/>
      <c r="FEQ30" s="60"/>
      <c r="FER30" s="61"/>
      <c r="FES30" s="55"/>
      <c r="FET30" s="56"/>
      <c r="FEU30" s="56"/>
      <c r="FEV30" s="56"/>
      <c r="FEW30" s="56"/>
      <c r="FEX30" s="56"/>
      <c r="FEZ30" s="55"/>
      <c r="FFA30" s="60"/>
      <c r="FFB30" s="60"/>
      <c r="FFC30" s="60"/>
      <c r="FFD30" s="60"/>
      <c r="FFE30" s="61"/>
      <c r="FFF30" s="60"/>
      <c r="FFG30" s="60"/>
      <c r="FFH30" s="60"/>
      <c r="FFI30" s="61"/>
      <c r="FFJ30" s="55"/>
      <c r="FFK30" s="56"/>
      <c r="FFL30" s="56"/>
      <c r="FFM30" s="56"/>
      <c r="FFN30" s="56"/>
      <c r="FFO30" s="56"/>
      <c r="FFQ30" s="55"/>
      <c r="FFR30" s="60"/>
      <c r="FFS30" s="60"/>
      <c r="FFT30" s="60"/>
      <c r="FFU30" s="60"/>
      <c r="FFV30" s="61"/>
      <c r="FFW30" s="60"/>
      <c r="FFX30" s="60"/>
      <c r="FFY30" s="60"/>
      <c r="FFZ30" s="61"/>
      <c r="FGA30" s="55"/>
      <c r="FGB30" s="56"/>
      <c r="FGC30" s="56"/>
      <c r="FGD30" s="56"/>
      <c r="FGE30" s="56"/>
      <c r="FGF30" s="56"/>
      <c r="FGH30" s="55"/>
      <c r="FGI30" s="60"/>
      <c r="FGJ30" s="60"/>
      <c r="FGK30" s="60"/>
      <c r="FGL30" s="60"/>
      <c r="FGM30" s="61"/>
      <c r="FGN30" s="60"/>
      <c r="FGO30" s="60"/>
      <c r="FGP30" s="60"/>
      <c r="FGQ30" s="61"/>
      <c r="FGR30" s="55"/>
      <c r="FGS30" s="56"/>
      <c r="FGT30" s="56"/>
      <c r="FGU30" s="56"/>
      <c r="FGV30" s="56"/>
      <c r="FGW30" s="56"/>
      <c r="FGY30" s="55"/>
      <c r="FGZ30" s="60"/>
      <c r="FHA30" s="60"/>
      <c r="FHB30" s="60"/>
      <c r="FHC30" s="60"/>
      <c r="FHD30" s="61"/>
      <c r="FHE30" s="60"/>
      <c r="FHF30" s="60"/>
      <c r="FHG30" s="60"/>
      <c r="FHH30" s="61"/>
      <c r="FHI30" s="55"/>
      <c r="FHJ30" s="56"/>
      <c r="FHK30" s="56"/>
      <c r="FHL30" s="56"/>
      <c r="FHM30" s="56"/>
      <c r="FHN30" s="56"/>
      <c r="FHP30" s="55"/>
      <c r="FHQ30" s="60"/>
      <c r="FHR30" s="60"/>
      <c r="FHS30" s="60"/>
      <c r="FHT30" s="60"/>
      <c r="FHU30" s="61"/>
      <c r="FHV30" s="60"/>
      <c r="FHW30" s="60"/>
      <c r="FHX30" s="60"/>
      <c r="FHY30" s="61"/>
      <c r="FHZ30" s="55"/>
      <c r="FIA30" s="56"/>
      <c r="FIB30" s="56"/>
      <c r="FIC30" s="56"/>
      <c r="FID30" s="56"/>
      <c r="FIE30" s="56"/>
      <c r="FIG30" s="55"/>
      <c r="FIH30" s="60"/>
      <c r="FII30" s="60"/>
      <c r="FIJ30" s="60"/>
      <c r="FIK30" s="60"/>
      <c r="FIL30" s="61"/>
      <c r="FIM30" s="60"/>
      <c r="FIN30" s="60"/>
      <c r="FIO30" s="60"/>
      <c r="FIP30" s="61"/>
      <c r="FIQ30" s="55"/>
      <c r="FIR30" s="56"/>
      <c r="FIS30" s="56"/>
      <c r="FIT30" s="56"/>
      <c r="FIU30" s="56"/>
      <c r="FIV30" s="56"/>
      <c r="FIX30" s="55"/>
      <c r="FIY30" s="60"/>
      <c r="FIZ30" s="60"/>
      <c r="FJA30" s="60"/>
      <c r="FJB30" s="60"/>
      <c r="FJC30" s="61"/>
      <c r="FJD30" s="60"/>
      <c r="FJE30" s="60"/>
      <c r="FJF30" s="60"/>
      <c r="FJG30" s="61"/>
      <c r="FJH30" s="55"/>
      <c r="FJI30" s="56"/>
      <c r="FJJ30" s="56"/>
      <c r="FJK30" s="56"/>
      <c r="FJL30" s="56"/>
      <c r="FJM30" s="56"/>
      <c r="FJO30" s="55"/>
      <c r="FJP30" s="60"/>
      <c r="FJQ30" s="60"/>
      <c r="FJR30" s="60"/>
      <c r="FJS30" s="60"/>
      <c r="FJT30" s="61"/>
      <c r="FJU30" s="60"/>
      <c r="FJV30" s="60"/>
      <c r="FJW30" s="60"/>
      <c r="FJX30" s="61"/>
      <c r="FJY30" s="55"/>
      <c r="FJZ30" s="56"/>
      <c r="FKA30" s="56"/>
      <c r="FKB30" s="56"/>
      <c r="FKC30" s="56"/>
      <c r="FKD30" s="56"/>
      <c r="FKF30" s="55"/>
      <c r="FKG30" s="60"/>
      <c r="FKH30" s="60"/>
      <c r="FKI30" s="60"/>
      <c r="FKJ30" s="60"/>
      <c r="FKK30" s="61"/>
      <c r="FKL30" s="60"/>
      <c r="FKM30" s="60"/>
      <c r="FKN30" s="60"/>
      <c r="FKO30" s="61"/>
      <c r="FKP30" s="55"/>
      <c r="FKQ30" s="56"/>
      <c r="FKR30" s="56"/>
      <c r="FKS30" s="56"/>
      <c r="FKT30" s="56"/>
      <c r="FKU30" s="56"/>
      <c r="FKW30" s="55"/>
      <c r="FKX30" s="60"/>
      <c r="FKY30" s="60"/>
      <c r="FKZ30" s="60"/>
      <c r="FLA30" s="60"/>
      <c r="FLB30" s="61"/>
      <c r="FLC30" s="60"/>
      <c r="FLD30" s="60"/>
      <c r="FLE30" s="60"/>
      <c r="FLF30" s="61"/>
      <c r="FLG30" s="55"/>
      <c r="FLH30" s="56"/>
      <c r="FLI30" s="56"/>
      <c r="FLJ30" s="56"/>
      <c r="FLK30" s="56"/>
      <c r="FLL30" s="56"/>
      <c r="FLN30" s="55"/>
      <c r="FLO30" s="60"/>
      <c r="FLP30" s="60"/>
      <c r="FLQ30" s="60"/>
      <c r="FLR30" s="60"/>
      <c r="FLS30" s="61"/>
      <c r="FLT30" s="60"/>
      <c r="FLU30" s="60"/>
      <c r="FLV30" s="60"/>
      <c r="FLW30" s="61"/>
      <c r="FLX30" s="55"/>
      <c r="FLY30" s="56"/>
      <c r="FLZ30" s="56"/>
      <c r="FMA30" s="56"/>
      <c r="FMB30" s="56"/>
      <c r="FMC30" s="56"/>
      <c r="FME30" s="55"/>
      <c r="FMF30" s="60"/>
      <c r="FMG30" s="60"/>
      <c r="FMH30" s="60"/>
      <c r="FMI30" s="60"/>
      <c r="FMJ30" s="61"/>
      <c r="FMK30" s="60"/>
      <c r="FML30" s="60"/>
      <c r="FMM30" s="60"/>
      <c r="FMN30" s="61"/>
      <c r="FMO30" s="55"/>
      <c r="FMP30" s="56"/>
      <c r="FMQ30" s="56"/>
      <c r="FMR30" s="56"/>
      <c r="FMS30" s="56"/>
      <c r="FMT30" s="56"/>
      <c r="FMV30" s="55"/>
      <c r="FMW30" s="60"/>
      <c r="FMX30" s="60"/>
      <c r="FMY30" s="60"/>
      <c r="FMZ30" s="60"/>
      <c r="FNA30" s="61"/>
      <c r="FNB30" s="60"/>
      <c r="FNC30" s="60"/>
      <c r="FND30" s="60"/>
      <c r="FNE30" s="61"/>
      <c r="FNF30" s="55"/>
      <c r="FNG30" s="56"/>
      <c r="FNH30" s="56"/>
      <c r="FNI30" s="56"/>
      <c r="FNJ30" s="56"/>
      <c r="FNK30" s="56"/>
      <c r="FNM30" s="55"/>
      <c r="FNN30" s="60"/>
      <c r="FNO30" s="60"/>
      <c r="FNP30" s="60"/>
      <c r="FNQ30" s="60"/>
      <c r="FNR30" s="61"/>
      <c r="FNS30" s="60"/>
      <c r="FNT30" s="60"/>
      <c r="FNU30" s="60"/>
      <c r="FNV30" s="61"/>
      <c r="FNW30" s="55"/>
      <c r="FNX30" s="56"/>
      <c r="FNY30" s="56"/>
      <c r="FNZ30" s="56"/>
      <c r="FOA30" s="56"/>
      <c r="FOB30" s="56"/>
      <c r="FOD30" s="55"/>
      <c r="FOE30" s="60"/>
      <c r="FOF30" s="60"/>
      <c r="FOG30" s="60"/>
      <c r="FOH30" s="60"/>
      <c r="FOI30" s="61"/>
      <c r="FOJ30" s="60"/>
      <c r="FOK30" s="60"/>
      <c r="FOL30" s="60"/>
      <c r="FOM30" s="61"/>
      <c r="FON30" s="55"/>
      <c r="FOO30" s="56"/>
      <c r="FOP30" s="56"/>
      <c r="FOQ30" s="56"/>
      <c r="FOR30" s="56"/>
      <c r="FOS30" s="56"/>
      <c r="FOU30" s="55"/>
      <c r="FOV30" s="60"/>
      <c r="FOW30" s="60"/>
      <c r="FOX30" s="60"/>
      <c r="FOY30" s="60"/>
      <c r="FOZ30" s="61"/>
      <c r="FPA30" s="60"/>
      <c r="FPB30" s="60"/>
      <c r="FPC30" s="60"/>
      <c r="FPD30" s="61"/>
      <c r="FPE30" s="55"/>
      <c r="FPF30" s="56"/>
      <c r="FPG30" s="56"/>
      <c r="FPH30" s="56"/>
      <c r="FPI30" s="56"/>
      <c r="FPJ30" s="56"/>
      <c r="FPL30" s="55"/>
      <c r="FPM30" s="60"/>
      <c r="FPN30" s="60"/>
      <c r="FPO30" s="60"/>
      <c r="FPP30" s="60"/>
      <c r="FPQ30" s="61"/>
      <c r="FPR30" s="60"/>
      <c r="FPS30" s="60"/>
      <c r="FPT30" s="60"/>
      <c r="FPU30" s="61"/>
      <c r="FPV30" s="55"/>
      <c r="FPW30" s="56"/>
      <c r="FPX30" s="56"/>
      <c r="FPY30" s="56"/>
      <c r="FPZ30" s="56"/>
      <c r="FQA30" s="56"/>
      <c r="FQC30" s="55"/>
      <c r="FQD30" s="60"/>
      <c r="FQE30" s="60"/>
      <c r="FQF30" s="60"/>
      <c r="FQG30" s="60"/>
      <c r="FQH30" s="61"/>
      <c r="FQI30" s="60"/>
      <c r="FQJ30" s="60"/>
      <c r="FQK30" s="60"/>
      <c r="FQL30" s="61"/>
      <c r="FQM30" s="55"/>
      <c r="FQN30" s="56"/>
      <c r="FQO30" s="56"/>
      <c r="FQP30" s="56"/>
      <c r="FQQ30" s="56"/>
      <c r="FQR30" s="56"/>
      <c r="FQT30" s="55"/>
      <c r="FQU30" s="60"/>
      <c r="FQV30" s="60"/>
      <c r="FQW30" s="60"/>
      <c r="FQX30" s="60"/>
      <c r="FQY30" s="61"/>
      <c r="FQZ30" s="60"/>
      <c r="FRA30" s="60"/>
      <c r="FRB30" s="60"/>
      <c r="FRC30" s="61"/>
      <c r="FRD30" s="55"/>
      <c r="FRE30" s="56"/>
      <c r="FRF30" s="56"/>
      <c r="FRG30" s="56"/>
      <c r="FRH30" s="56"/>
      <c r="FRI30" s="56"/>
      <c r="FRK30" s="55"/>
      <c r="FRL30" s="60"/>
      <c r="FRM30" s="60"/>
      <c r="FRN30" s="60"/>
      <c r="FRO30" s="60"/>
      <c r="FRP30" s="61"/>
      <c r="FRQ30" s="60"/>
      <c r="FRR30" s="60"/>
      <c r="FRS30" s="60"/>
      <c r="FRT30" s="61"/>
      <c r="FRU30" s="55"/>
      <c r="FRV30" s="56"/>
      <c r="FRW30" s="56"/>
      <c r="FRX30" s="56"/>
      <c r="FRY30" s="56"/>
      <c r="FRZ30" s="56"/>
      <c r="FSB30" s="55"/>
      <c r="FSC30" s="60"/>
      <c r="FSD30" s="60"/>
      <c r="FSE30" s="60"/>
      <c r="FSF30" s="60"/>
      <c r="FSG30" s="61"/>
      <c r="FSH30" s="60"/>
      <c r="FSI30" s="60"/>
      <c r="FSJ30" s="60"/>
      <c r="FSK30" s="61"/>
      <c r="FSL30" s="55"/>
      <c r="FSM30" s="56"/>
      <c r="FSN30" s="56"/>
      <c r="FSO30" s="56"/>
      <c r="FSP30" s="56"/>
      <c r="FSQ30" s="56"/>
      <c r="FSS30" s="55"/>
      <c r="FST30" s="60"/>
      <c r="FSU30" s="60"/>
      <c r="FSV30" s="60"/>
      <c r="FSW30" s="60"/>
      <c r="FSX30" s="61"/>
      <c r="FSY30" s="60"/>
      <c r="FSZ30" s="60"/>
      <c r="FTA30" s="60"/>
      <c r="FTB30" s="61"/>
      <c r="FTC30" s="55"/>
      <c r="FTD30" s="56"/>
      <c r="FTE30" s="56"/>
      <c r="FTF30" s="56"/>
      <c r="FTG30" s="56"/>
      <c r="FTH30" s="56"/>
      <c r="FTJ30" s="55"/>
      <c r="FTK30" s="60"/>
      <c r="FTL30" s="60"/>
      <c r="FTM30" s="60"/>
      <c r="FTN30" s="60"/>
      <c r="FTO30" s="61"/>
      <c r="FTP30" s="60"/>
      <c r="FTQ30" s="60"/>
      <c r="FTR30" s="60"/>
      <c r="FTS30" s="61"/>
      <c r="FTT30" s="55"/>
      <c r="FTU30" s="56"/>
      <c r="FTV30" s="56"/>
      <c r="FTW30" s="56"/>
      <c r="FTX30" s="56"/>
      <c r="FTY30" s="56"/>
      <c r="FUA30" s="55"/>
      <c r="FUB30" s="60"/>
      <c r="FUC30" s="60"/>
      <c r="FUD30" s="60"/>
      <c r="FUE30" s="60"/>
      <c r="FUF30" s="61"/>
      <c r="FUG30" s="60"/>
      <c r="FUH30" s="60"/>
      <c r="FUI30" s="60"/>
      <c r="FUJ30" s="61"/>
      <c r="FUK30" s="55"/>
      <c r="FUL30" s="56"/>
      <c r="FUM30" s="56"/>
      <c r="FUN30" s="56"/>
      <c r="FUO30" s="56"/>
      <c r="FUP30" s="56"/>
      <c r="FUR30" s="55"/>
      <c r="FUS30" s="60"/>
      <c r="FUT30" s="60"/>
      <c r="FUU30" s="60"/>
      <c r="FUV30" s="60"/>
      <c r="FUW30" s="61"/>
      <c r="FUX30" s="60"/>
      <c r="FUY30" s="60"/>
      <c r="FUZ30" s="60"/>
      <c r="FVA30" s="61"/>
      <c r="FVB30" s="55"/>
      <c r="FVC30" s="56"/>
      <c r="FVD30" s="56"/>
      <c r="FVE30" s="56"/>
      <c r="FVF30" s="56"/>
      <c r="FVG30" s="56"/>
      <c r="FVI30" s="55"/>
      <c r="FVJ30" s="60"/>
      <c r="FVK30" s="60"/>
      <c r="FVL30" s="60"/>
      <c r="FVM30" s="60"/>
      <c r="FVN30" s="61"/>
      <c r="FVO30" s="60"/>
      <c r="FVP30" s="60"/>
      <c r="FVQ30" s="60"/>
      <c r="FVR30" s="61"/>
      <c r="FVS30" s="55"/>
      <c r="FVT30" s="56"/>
      <c r="FVU30" s="56"/>
      <c r="FVV30" s="56"/>
      <c r="FVW30" s="56"/>
      <c r="FVX30" s="56"/>
      <c r="FVZ30" s="55"/>
      <c r="FWA30" s="60"/>
      <c r="FWB30" s="60"/>
      <c r="FWC30" s="60"/>
      <c r="FWD30" s="60"/>
      <c r="FWE30" s="61"/>
      <c r="FWF30" s="60"/>
      <c r="FWG30" s="60"/>
      <c r="FWH30" s="60"/>
      <c r="FWI30" s="61"/>
      <c r="FWJ30" s="55"/>
      <c r="FWK30" s="56"/>
      <c r="FWL30" s="56"/>
      <c r="FWM30" s="56"/>
      <c r="FWN30" s="56"/>
      <c r="FWO30" s="56"/>
      <c r="FWQ30" s="55"/>
      <c r="FWR30" s="60"/>
      <c r="FWS30" s="60"/>
      <c r="FWT30" s="60"/>
      <c r="FWU30" s="60"/>
      <c r="FWV30" s="61"/>
      <c r="FWW30" s="60"/>
      <c r="FWX30" s="60"/>
      <c r="FWY30" s="60"/>
      <c r="FWZ30" s="61"/>
      <c r="FXA30" s="55"/>
      <c r="FXB30" s="56"/>
      <c r="FXC30" s="56"/>
      <c r="FXD30" s="56"/>
      <c r="FXE30" s="56"/>
      <c r="FXF30" s="56"/>
      <c r="FXH30" s="55"/>
      <c r="FXI30" s="60"/>
      <c r="FXJ30" s="60"/>
      <c r="FXK30" s="60"/>
      <c r="FXL30" s="60"/>
      <c r="FXM30" s="61"/>
      <c r="FXN30" s="60"/>
      <c r="FXO30" s="60"/>
      <c r="FXP30" s="60"/>
      <c r="FXQ30" s="61"/>
      <c r="FXR30" s="55"/>
      <c r="FXS30" s="56"/>
      <c r="FXT30" s="56"/>
      <c r="FXU30" s="56"/>
      <c r="FXV30" s="56"/>
      <c r="FXW30" s="56"/>
      <c r="FXY30" s="55"/>
      <c r="FXZ30" s="60"/>
      <c r="FYA30" s="60"/>
      <c r="FYB30" s="60"/>
      <c r="FYC30" s="60"/>
      <c r="FYD30" s="61"/>
      <c r="FYE30" s="60"/>
      <c r="FYF30" s="60"/>
      <c r="FYG30" s="60"/>
      <c r="FYH30" s="61"/>
      <c r="FYI30" s="55"/>
      <c r="FYJ30" s="56"/>
      <c r="FYK30" s="56"/>
      <c r="FYL30" s="56"/>
      <c r="FYM30" s="56"/>
      <c r="FYN30" s="56"/>
      <c r="FYP30" s="55"/>
      <c r="FYQ30" s="60"/>
      <c r="FYR30" s="60"/>
      <c r="FYS30" s="60"/>
      <c r="FYT30" s="60"/>
      <c r="FYU30" s="61"/>
      <c r="FYV30" s="60"/>
      <c r="FYW30" s="60"/>
      <c r="FYX30" s="60"/>
      <c r="FYY30" s="61"/>
      <c r="FYZ30" s="55"/>
      <c r="FZA30" s="56"/>
      <c r="FZB30" s="56"/>
      <c r="FZC30" s="56"/>
      <c r="FZD30" s="56"/>
      <c r="FZE30" s="56"/>
      <c r="FZG30" s="55"/>
      <c r="FZH30" s="60"/>
      <c r="FZI30" s="60"/>
      <c r="FZJ30" s="60"/>
      <c r="FZK30" s="60"/>
      <c r="FZL30" s="61"/>
      <c r="FZM30" s="60"/>
      <c r="FZN30" s="60"/>
      <c r="FZO30" s="60"/>
      <c r="FZP30" s="61"/>
      <c r="FZQ30" s="55"/>
      <c r="FZR30" s="56"/>
      <c r="FZS30" s="56"/>
      <c r="FZT30" s="56"/>
      <c r="FZU30" s="56"/>
      <c r="FZV30" s="56"/>
      <c r="FZX30" s="55"/>
      <c r="FZY30" s="60"/>
      <c r="FZZ30" s="60"/>
      <c r="GAA30" s="60"/>
      <c r="GAB30" s="60"/>
      <c r="GAC30" s="61"/>
      <c r="GAD30" s="60"/>
      <c r="GAE30" s="60"/>
      <c r="GAF30" s="60"/>
      <c r="GAG30" s="61"/>
      <c r="GAH30" s="55"/>
      <c r="GAI30" s="56"/>
      <c r="GAJ30" s="56"/>
      <c r="GAK30" s="56"/>
      <c r="GAL30" s="56"/>
      <c r="GAM30" s="56"/>
      <c r="GAO30" s="55"/>
      <c r="GAP30" s="60"/>
      <c r="GAQ30" s="60"/>
      <c r="GAR30" s="60"/>
      <c r="GAS30" s="60"/>
      <c r="GAT30" s="61"/>
      <c r="GAU30" s="60"/>
      <c r="GAV30" s="60"/>
      <c r="GAW30" s="60"/>
      <c r="GAX30" s="61"/>
      <c r="GAY30" s="55"/>
      <c r="GAZ30" s="56"/>
      <c r="GBA30" s="56"/>
      <c r="GBB30" s="56"/>
      <c r="GBC30" s="56"/>
      <c r="GBD30" s="56"/>
      <c r="GBF30" s="55"/>
      <c r="GBG30" s="60"/>
      <c r="GBH30" s="60"/>
      <c r="GBI30" s="60"/>
      <c r="GBJ30" s="60"/>
      <c r="GBK30" s="61"/>
      <c r="GBL30" s="60"/>
      <c r="GBM30" s="60"/>
      <c r="GBN30" s="60"/>
      <c r="GBO30" s="61"/>
      <c r="GBP30" s="55"/>
      <c r="GBQ30" s="56"/>
      <c r="GBR30" s="56"/>
      <c r="GBS30" s="56"/>
      <c r="GBT30" s="56"/>
      <c r="GBU30" s="56"/>
      <c r="GBW30" s="55"/>
      <c r="GBX30" s="60"/>
      <c r="GBY30" s="60"/>
      <c r="GBZ30" s="60"/>
      <c r="GCA30" s="60"/>
      <c r="GCB30" s="61"/>
      <c r="GCC30" s="60"/>
      <c r="GCD30" s="60"/>
      <c r="GCE30" s="60"/>
      <c r="GCF30" s="61"/>
      <c r="GCG30" s="55"/>
      <c r="GCH30" s="56"/>
      <c r="GCI30" s="56"/>
      <c r="GCJ30" s="56"/>
      <c r="GCK30" s="56"/>
      <c r="GCL30" s="56"/>
      <c r="GCN30" s="55"/>
      <c r="GCO30" s="60"/>
      <c r="GCP30" s="60"/>
      <c r="GCQ30" s="60"/>
      <c r="GCR30" s="60"/>
      <c r="GCS30" s="61"/>
      <c r="GCT30" s="60"/>
      <c r="GCU30" s="60"/>
      <c r="GCV30" s="60"/>
      <c r="GCW30" s="61"/>
      <c r="GCX30" s="55"/>
      <c r="GCY30" s="56"/>
      <c r="GCZ30" s="56"/>
      <c r="GDA30" s="56"/>
      <c r="GDB30" s="56"/>
      <c r="GDC30" s="56"/>
      <c r="GDE30" s="55"/>
      <c r="GDF30" s="60"/>
      <c r="GDG30" s="60"/>
      <c r="GDH30" s="60"/>
      <c r="GDI30" s="60"/>
      <c r="GDJ30" s="61"/>
      <c r="GDK30" s="60"/>
      <c r="GDL30" s="60"/>
      <c r="GDM30" s="60"/>
      <c r="GDN30" s="61"/>
      <c r="GDO30" s="55"/>
      <c r="GDP30" s="56"/>
      <c r="GDQ30" s="56"/>
      <c r="GDR30" s="56"/>
      <c r="GDS30" s="56"/>
      <c r="GDT30" s="56"/>
      <c r="GDV30" s="55"/>
      <c r="GDW30" s="60"/>
      <c r="GDX30" s="60"/>
      <c r="GDY30" s="60"/>
      <c r="GDZ30" s="60"/>
      <c r="GEA30" s="61"/>
      <c r="GEB30" s="60"/>
      <c r="GEC30" s="60"/>
      <c r="GED30" s="60"/>
      <c r="GEE30" s="61"/>
      <c r="GEF30" s="55"/>
      <c r="GEG30" s="56"/>
      <c r="GEH30" s="56"/>
      <c r="GEI30" s="56"/>
      <c r="GEJ30" s="56"/>
      <c r="GEK30" s="56"/>
      <c r="GEM30" s="55"/>
      <c r="GEN30" s="60"/>
      <c r="GEO30" s="60"/>
      <c r="GEP30" s="60"/>
      <c r="GEQ30" s="60"/>
      <c r="GER30" s="61"/>
      <c r="GES30" s="60"/>
      <c r="GET30" s="60"/>
      <c r="GEU30" s="60"/>
      <c r="GEV30" s="61"/>
      <c r="GEW30" s="55"/>
      <c r="GEX30" s="56"/>
      <c r="GEY30" s="56"/>
      <c r="GEZ30" s="56"/>
      <c r="GFA30" s="56"/>
      <c r="GFB30" s="56"/>
      <c r="GFD30" s="55"/>
      <c r="GFE30" s="60"/>
      <c r="GFF30" s="60"/>
      <c r="GFG30" s="60"/>
      <c r="GFH30" s="60"/>
      <c r="GFI30" s="61"/>
      <c r="GFJ30" s="60"/>
      <c r="GFK30" s="60"/>
      <c r="GFL30" s="60"/>
      <c r="GFM30" s="61"/>
      <c r="GFN30" s="55"/>
      <c r="GFO30" s="56"/>
      <c r="GFP30" s="56"/>
      <c r="GFQ30" s="56"/>
      <c r="GFR30" s="56"/>
      <c r="GFS30" s="56"/>
      <c r="GFU30" s="55"/>
      <c r="GFV30" s="60"/>
      <c r="GFW30" s="60"/>
      <c r="GFX30" s="60"/>
      <c r="GFY30" s="60"/>
      <c r="GFZ30" s="61"/>
      <c r="GGA30" s="60"/>
      <c r="GGB30" s="60"/>
      <c r="GGC30" s="60"/>
      <c r="GGD30" s="61"/>
      <c r="GGE30" s="55"/>
      <c r="GGF30" s="56"/>
      <c r="GGG30" s="56"/>
      <c r="GGH30" s="56"/>
      <c r="GGI30" s="56"/>
      <c r="GGJ30" s="56"/>
      <c r="GGL30" s="55"/>
      <c r="GGM30" s="60"/>
      <c r="GGN30" s="60"/>
      <c r="GGO30" s="60"/>
      <c r="GGP30" s="60"/>
      <c r="GGQ30" s="61"/>
      <c r="GGR30" s="60"/>
      <c r="GGS30" s="60"/>
      <c r="GGT30" s="60"/>
      <c r="GGU30" s="61"/>
      <c r="GGV30" s="55"/>
      <c r="GGW30" s="56"/>
      <c r="GGX30" s="56"/>
      <c r="GGY30" s="56"/>
      <c r="GGZ30" s="56"/>
      <c r="GHA30" s="56"/>
      <c r="GHC30" s="55"/>
      <c r="GHD30" s="60"/>
      <c r="GHE30" s="60"/>
      <c r="GHF30" s="60"/>
      <c r="GHG30" s="60"/>
      <c r="GHH30" s="61"/>
      <c r="GHI30" s="60"/>
      <c r="GHJ30" s="60"/>
      <c r="GHK30" s="60"/>
      <c r="GHL30" s="61"/>
      <c r="GHM30" s="55"/>
      <c r="GHN30" s="56"/>
      <c r="GHO30" s="56"/>
      <c r="GHP30" s="56"/>
      <c r="GHQ30" s="56"/>
      <c r="GHR30" s="56"/>
      <c r="GHT30" s="55"/>
      <c r="GHU30" s="60"/>
      <c r="GHV30" s="60"/>
      <c r="GHW30" s="60"/>
      <c r="GHX30" s="60"/>
      <c r="GHY30" s="61"/>
      <c r="GHZ30" s="60"/>
      <c r="GIA30" s="60"/>
      <c r="GIB30" s="60"/>
      <c r="GIC30" s="61"/>
      <c r="GID30" s="55"/>
      <c r="GIE30" s="56"/>
      <c r="GIF30" s="56"/>
      <c r="GIG30" s="56"/>
      <c r="GIH30" s="56"/>
      <c r="GII30" s="56"/>
      <c r="GIK30" s="55"/>
      <c r="GIL30" s="60"/>
      <c r="GIM30" s="60"/>
      <c r="GIN30" s="60"/>
      <c r="GIO30" s="60"/>
      <c r="GIP30" s="61"/>
      <c r="GIQ30" s="60"/>
      <c r="GIR30" s="60"/>
      <c r="GIS30" s="60"/>
      <c r="GIT30" s="61"/>
      <c r="GIU30" s="55"/>
      <c r="GIV30" s="56"/>
      <c r="GIW30" s="56"/>
      <c r="GIX30" s="56"/>
      <c r="GIY30" s="56"/>
      <c r="GIZ30" s="56"/>
      <c r="GJB30" s="55"/>
      <c r="GJC30" s="60"/>
      <c r="GJD30" s="60"/>
      <c r="GJE30" s="60"/>
      <c r="GJF30" s="60"/>
      <c r="GJG30" s="61"/>
      <c r="GJH30" s="60"/>
      <c r="GJI30" s="60"/>
      <c r="GJJ30" s="60"/>
      <c r="GJK30" s="61"/>
      <c r="GJL30" s="55"/>
      <c r="GJM30" s="56"/>
      <c r="GJN30" s="56"/>
      <c r="GJO30" s="56"/>
      <c r="GJP30" s="56"/>
      <c r="GJQ30" s="56"/>
      <c r="GJS30" s="55"/>
      <c r="GJT30" s="60"/>
      <c r="GJU30" s="60"/>
      <c r="GJV30" s="60"/>
      <c r="GJW30" s="60"/>
      <c r="GJX30" s="61"/>
      <c r="GJY30" s="60"/>
      <c r="GJZ30" s="60"/>
      <c r="GKA30" s="60"/>
      <c r="GKB30" s="61"/>
      <c r="GKC30" s="55"/>
      <c r="GKD30" s="56"/>
      <c r="GKE30" s="56"/>
      <c r="GKF30" s="56"/>
      <c r="GKG30" s="56"/>
      <c r="GKH30" s="56"/>
      <c r="GKJ30" s="55"/>
      <c r="GKK30" s="60"/>
      <c r="GKL30" s="60"/>
      <c r="GKM30" s="60"/>
      <c r="GKN30" s="60"/>
      <c r="GKO30" s="61"/>
      <c r="GKP30" s="60"/>
      <c r="GKQ30" s="60"/>
      <c r="GKR30" s="60"/>
      <c r="GKS30" s="61"/>
      <c r="GKT30" s="55"/>
      <c r="GKU30" s="56"/>
      <c r="GKV30" s="56"/>
      <c r="GKW30" s="56"/>
      <c r="GKX30" s="56"/>
      <c r="GKY30" s="56"/>
      <c r="GLA30" s="55"/>
      <c r="GLB30" s="60"/>
      <c r="GLC30" s="60"/>
      <c r="GLD30" s="60"/>
      <c r="GLE30" s="60"/>
      <c r="GLF30" s="61"/>
      <c r="GLG30" s="60"/>
      <c r="GLH30" s="60"/>
      <c r="GLI30" s="60"/>
      <c r="GLJ30" s="61"/>
      <c r="GLK30" s="55"/>
      <c r="GLL30" s="56"/>
      <c r="GLM30" s="56"/>
      <c r="GLN30" s="56"/>
      <c r="GLO30" s="56"/>
      <c r="GLP30" s="56"/>
      <c r="GLR30" s="55"/>
      <c r="GLS30" s="60"/>
      <c r="GLT30" s="60"/>
      <c r="GLU30" s="60"/>
      <c r="GLV30" s="60"/>
      <c r="GLW30" s="61"/>
      <c r="GLX30" s="60"/>
      <c r="GLY30" s="60"/>
      <c r="GLZ30" s="60"/>
      <c r="GMA30" s="61"/>
      <c r="GMB30" s="55"/>
      <c r="GMC30" s="56"/>
      <c r="GMD30" s="56"/>
      <c r="GME30" s="56"/>
      <c r="GMF30" s="56"/>
      <c r="GMG30" s="56"/>
      <c r="GMI30" s="55"/>
      <c r="GMJ30" s="60"/>
      <c r="GMK30" s="60"/>
      <c r="GML30" s="60"/>
      <c r="GMM30" s="60"/>
      <c r="GMN30" s="61"/>
      <c r="GMO30" s="60"/>
      <c r="GMP30" s="60"/>
      <c r="GMQ30" s="60"/>
      <c r="GMR30" s="61"/>
      <c r="GMS30" s="55"/>
      <c r="GMT30" s="56"/>
      <c r="GMU30" s="56"/>
      <c r="GMV30" s="56"/>
      <c r="GMW30" s="56"/>
      <c r="GMX30" s="56"/>
      <c r="GMZ30" s="55"/>
      <c r="GNA30" s="60"/>
      <c r="GNB30" s="60"/>
      <c r="GNC30" s="60"/>
      <c r="GND30" s="60"/>
      <c r="GNE30" s="61"/>
      <c r="GNF30" s="60"/>
      <c r="GNG30" s="60"/>
      <c r="GNH30" s="60"/>
      <c r="GNI30" s="61"/>
      <c r="GNJ30" s="55"/>
      <c r="GNK30" s="56"/>
      <c r="GNL30" s="56"/>
      <c r="GNM30" s="56"/>
      <c r="GNN30" s="56"/>
      <c r="GNO30" s="56"/>
      <c r="GNQ30" s="55"/>
      <c r="GNR30" s="60"/>
      <c r="GNS30" s="60"/>
      <c r="GNT30" s="60"/>
      <c r="GNU30" s="60"/>
      <c r="GNV30" s="61"/>
      <c r="GNW30" s="60"/>
      <c r="GNX30" s="60"/>
      <c r="GNY30" s="60"/>
      <c r="GNZ30" s="61"/>
      <c r="GOA30" s="55"/>
      <c r="GOB30" s="56"/>
      <c r="GOC30" s="56"/>
      <c r="GOD30" s="56"/>
      <c r="GOE30" s="56"/>
      <c r="GOF30" s="56"/>
      <c r="GOH30" s="55"/>
      <c r="GOI30" s="60"/>
      <c r="GOJ30" s="60"/>
      <c r="GOK30" s="60"/>
      <c r="GOL30" s="60"/>
      <c r="GOM30" s="61"/>
      <c r="GON30" s="60"/>
      <c r="GOO30" s="60"/>
      <c r="GOP30" s="60"/>
      <c r="GOQ30" s="61"/>
      <c r="GOR30" s="55"/>
      <c r="GOS30" s="56"/>
      <c r="GOT30" s="56"/>
      <c r="GOU30" s="56"/>
      <c r="GOV30" s="56"/>
      <c r="GOW30" s="56"/>
      <c r="GOY30" s="55"/>
      <c r="GOZ30" s="60"/>
      <c r="GPA30" s="60"/>
      <c r="GPB30" s="60"/>
      <c r="GPC30" s="60"/>
      <c r="GPD30" s="61"/>
      <c r="GPE30" s="60"/>
      <c r="GPF30" s="60"/>
      <c r="GPG30" s="60"/>
      <c r="GPH30" s="61"/>
      <c r="GPI30" s="55"/>
      <c r="GPJ30" s="56"/>
      <c r="GPK30" s="56"/>
      <c r="GPL30" s="56"/>
      <c r="GPM30" s="56"/>
      <c r="GPN30" s="56"/>
      <c r="GPP30" s="55"/>
      <c r="GPQ30" s="60"/>
      <c r="GPR30" s="60"/>
      <c r="GPS30" s="60"/>
      <c r="GPT30" s="60"/>
      <c r="GPU30" s="61"/>
      <c r="GPV30" s="60"/>
      <c r="GPW30" s="60"/>
      <c r="GPX30" s="60"/>
      <c r="GPY30" s="61"/>
      <c r="GPZ30" s="55"/>
      <c r="GQA30" s="56"/>
      <c r="GQB30" s="56"/>
      <c r="GQC30" s="56"/>
      <c r="GQD30" s="56"/>
      <c r="GQE30" s="56"/>
      <c r="GQG30" s="55"/>
      <c r="GQH30" s="60"/>
      <c r="GQI30" s="60"/>
      <c r="GQJ30" s="60"/>
      <c r="GQK30" s="60"/>
      <c r="GQL30" s="61"/>
      <c r="GQM30" s="60"/>
      <c r="GQN30" s="60"/>
      <c r="GQO30" s="60"/>
      <c r="GQP30" s="61"/>
      <c r="GQQ30" s="55"/>
      <c r="GQR30" s="56"/>
      <c r="GQS30" s="56"/>
      <c r="GQT30" s="56"/>
      <c r="GQU30" s="56"/>
      <c r="GQV30" s="56"/>
      <c r="GQX30" s="55"/>
      <c r="GQY30" s="60"/>
      <c r="GQZ30" s="60"/>
      <c r="GRA30" s="60"/>
      <c r="GRB30" s="60"/>
      <c r="GRC30" s="61"/>
      <c r="GRD30" s="60"/>
      <c r="GRE30" s="60"/>
      <c r="GRF30" s="60"/>
      <c r="GRG30" s="61"/>
      <c r="GRH30" s="55"/>
      <c r="GRI30" s="56"/>
      <c r="GRJ30" s="56"/>
      <c r="GRK30" s="56"/>
      <c r="GRL30" s="56"/>
      <c r="GRM30" s="56"/>
      <c r="GRO30" s="55"/>
      <c r="GRP30" s="60"/>
      <c r="GRQ30" s="60"/>
      <c r="GRR30" s="60"/>
      <c r="GRS30" s="60"/>
      <c r="GRT30" s="61"/>
      <c r="GRU30" s="60"/>
      <c r="GRV30" s="60"/>
      <c r="GRW30" s="60"/>
      <c r="GRX30" s="61"/>
      <c r="GRY30" s="55"/>
      <c r="GRZ30" s="56"/>
      <c r="GSA30" s="56"/>
      <c r="GSB30" s="56"/>
      <c r="GSC30" s="56"/>
      <c r="GSD30" s="56"/>
      <c r="GSF30" s="55"/>
      <c r="GSG30" s="60"/>
      <c r="GSH30" s="60"/>
      <c r="GSI30" s="60"/>
      <c r="GSJ30" s="60"/>
      <c r="GSK30" s="61"/>
      <c r="GSL30" s="60"/>
      <c r="GSM30" s="60"/>
      <c r="GSN30" s="60"/>
      <c r="GSO30" s="61"/>
      <c r="GSP30" s="55"/>
      <c r="GSQ30" s="56"/>
      <c r="GSR30" s="56"/>
      <c r="GSS30" s="56"/>
      <c r="GST30" s="56"/>
      <c r="GSU30" s="56"/>
      <c r="GSW30" s="55"/>
      <c r="GSX30" s="60"/>
      <c r="GSY30" s="60"/>
      <c r="GSZ30" s="60"/>
      <c r="GTA30" s="60"/>
      <c r="GTB30" s="61"/>
      <c r="GTC30" s="60"/>
      <c r="GTD30" s="60"/>
      <c r="GTE30" s="60"/>
      <c r="GTF30" s="61"/>
      <c r="GTG30" s="55"/>
      <c r="GTH30" s="56"/>
      <c r="GTI30" s="56"/>
      <c r="GTJ30" s="56"/>
      <c r="GTK30" s="56"/>
      <c r="GTL30" s="56"/>
      <c r="GTN30" s="55"/>
      <c r="GTO30" s="60"/>
      <c r="GTP30" s="60"/>
      <c r="GTQ30" s="60"/>
      <c r="GTR30" s="60"/>
      <c r="GTS30" s="61"/>
      <c r="GTT30" s="60"/>
      <c r="GTU30" s="60"/>
      <c r="GTV30" s="60"/>
      <c r="GTW30" s="61"/>
      <c r="GTX30" s="55"/>
      <c r="GTY30" s="56"/>
      <c r="GTZ30" s="56"/>
      <c r="GUA30" s="56"/>
      <c r="GUB30" s="56"/>
      <c r="GUC30" s="56"/>
      <c r="GUE30" s="55"/>
      <c r="GUF30" s="60"/>
      <c r="GUG30" s="60"/>
      <c r="GUH30" s="60"/>
      <c r="GUI30" s="60"/>
      <c r="GUJ30" s="61"/>
      <c r="GUK30" s="60"/>
      <c r="GUL30" s="60"/>
      <c r="GUM30" s="60"/>
      <c r="GUN30" s="61"/>
      <c r="GUO30" s="55"/>
      <c r="GUP30" s="56"/>
      <c r="GUQ30" s="56"/>
      <c r="GUR30" s="56"/>
      <c r="GUS30" s="56"/>
      <c r="GUT30" s="56"/>
      <c r="GUV30" s="55"/>
      <c r="GUW30" s="60"/>
      <c r="GUX30" s="60"/>
      <c r="GUY30" s="60"/>
      <c r="GUZ30" s="60"/>
      <c r="GVA30" s="61"/>
      <c r="GVB30" s="60"/>
      <c r="GVC30" s="60"/>
      <c r="GVD30" s="60"/>
      <c r="GVE30" s="61"/>
      <c r="GVF30" s="55"/>
      <c r="GVG30" s="56"/>
      <c r="GVH30" s="56"/>
      <c r="GVI30" s="56"/>
      <c r="GVJ30" s="56"/>
      <c r="GVK30" s="56"/>
      <c r="GVM30" s="55"/>
      <c r="GVN30" s="60"/>
      <c r="GVO30" s="60"/>
      <c r="GVP30" s="60"/>
      <c r="GVQ30" s="60"/>
      <c r="GVR30" s="61"/>
      <c r="GVS30" s="60"/>
      <c r="GVT30" s="60"/>
      <c r="GVU30" s="60"/>
      <c r="GVV30" s="61"/>
      <c r="GVW30" s="55"/>
      <c r="GVX30" s="56"/>
      <c r="GVY30" s="56"/>
      <c r="GVZ30" s="56"/>
      <c r="GWA30" s="56"/>
      <c r="GWB30" s="56"/>
      <c r="GWD30" s="55"/>
      <c r="GWE30" s="60"/>
      <c r="GWF30" s="60"/>
      <c r="GWG30" s="60"/>
      <c r="GWH30" s="60"/>
      <c r="GWI30" s="61"/>
      <c r="GWJ30" s="60"/>
      <c r="GWK30" s="60"/>
      <c r="GWL30" s="60"/>
      <c r="GWM30" s="61"/>
      <c r="GWN30" s="55"/>
      <c r="GWO30" s="56"/>
      <c r="GWP30" s="56"/>
      <c r="GWQ30" s="56"/>
      <c r="GWR30" s="56"/>
      <c r="GWS30" s="56"/>
      <c r="GWU30" s="55"/>
      <c r="GWV30" s="60"/>
      <c r="GWW30" s="60"/>
      <c r="GWX30" s="60"/>
      <c r="GWY30" s="60"/>
      <c r="GWZ30" s="61"/>
      <c r="GXA30" s="60"/>
      <c r="GXB30" s="60"/>
      <c r="GXC30" s="60"/>
      <c r="GXD30" s="61"/>
      <c r="GXE30" s="55"/>
      <c r="GXF30" s="56"/>
      <c r="GXG30" s="56"/>
      <c r="GXH30" s="56"/>
      <c r="GXI30" s="56"/>
      <c r="GXJ30" s="56"/>
      <c r="GXL30" s="55"/>
      <c r="GXM30" s="60"/>
      <c r="GXN30" s="60"/>
      <c r="GXO30" s="60"/>
      <c r="GXP30" s="60"/>
      <c r="GXQ30" s="61"/>
      <c r="GXR30" s="60"/>
      <c r="GXS30" s="60"/>
      <c r="GXT30" s="60"/>
      <c r="GXU30" s="61"/>
      <c r="GXV30" s="55"/>
      <c r="GXW30" s="56"/>
      <c r="GXX30" s="56"/>
      <c r="GXY30" s="56"/>
      <c r="GXZ30" s="56"/>
      <c r="GYA30" s="56"/>
      <c r="GYC30" s="55"/>
      <c r="GYD30" s="60"/>
      <c r="GYE30" s="60"/>
      <c r="GYF30" s="60"/>
      <c r="GYG30" s="60"/>
      <c r="GYH30" s="61"/>
      <c r="GYI30" s="60"/>
      <c r="GYJ30" s="60"/>
      <c r="GYK30" s="60"/>
      <c r="GYL30" s="61"/>
      <c r="GYM30" s="55"/>
      <c r="GYN30" s="56"/>
      <c r="GYO30" s="56"/>
      <c r="GYP30" s="56"/>
      <c r="GYQ30" s="56"/>
      <c r="GYR30" s="56"/>
      <c r="GYT30" s="55"/>
      <c r="GYU30" s="60"/>
      <c r="GYV30" s="60"/>
      <c r="GYW30" s="60"/>
      <c r="GYX30" s="60"/>
      <c r="GYY30" s="61"/>
      <c r="GYZ30" s="60"/>
      <c r="GZA30" s="60"/>
      <c r="GZB30" s="60"/>
      <c r="GZC30" s="61"/>
      <c r="GZD30" s="55"/>
      <c r="GZE30" s="56"/>
      <c r="GZF30" s="56"/>
      <c r="GZG30" s="56"/>
      <c r="GZH30" s="56"/>
      <c r="GZI30" s="56"/>
      <c r="GZK30" s="55"/>
      <c r="GZL30" s="60"/>
      <c r="GZM30" s="60"/>
      <c r="GZN30" s="60"/>
      <c r="GZO30" s="60"/>
      <c r="GZP30" s="61"/>
      <c r="GZQ30" s="60"/>
      <c r="GZR30" s="60"/>
      <c r="GZS30" s="60"/>
      <c r="GZT30" s="61"/>
      <c r="GZU30" s="55"/>
      <c r="GZV30" s="56"/>
      <c r="GZW30" s="56"/>
      <c r="GZX30" s="56"/>
      <c r="GZY30" s="56"/>
      <c r="GZZ30" s="56"/>
      <c r="HAB30" s="55"/>
      <c r="HAC30" s="60"/>
      <c r="HAD30" s="60"/>
      <c r="HAE30" s="60"/>
      <c r="HAF30" s="60"/>
      <c r="HAG30" s="61"/>
      <c r="HAH30" s="60"/>
      <c r="HAI30" s="60"/>
      <c r="HAJ30" s="60"/>
      <c r="HAK30" s="61"/>
      <c r="HAL30" s="55"/>
      <c r="HAM30" s="56"/>
      <c r="HAN30" s="56"/>
      <c r="HAO30" s="56"/>
      <c r="HAP30" s="56"/>
      <c r="HAQ30" s="56"/>
      <c r="HAS30" s="55"/>
      <c r="HAT30" s="60"/>
      <c r="HAU30" s="60"/>
      <c r="HAV30" s="60"/>
      <c r="HAW30" s="60"/>
      <c r="HAX30" s="61"/>
      <c r="HAY30" s="60"/>
      <c r="HAZ30" s="60"/>
      <c r="HBA30" s="60"/>
      <c r="HBB30" s="61"/>
      <c r="HBC30" s="55"/>
      <c r="HBD30" s="56"/>
      <c r="HBE30" s="56"/>
      <c r="HBF30" s="56"/>
      <c r="HBG30" s="56"/>
      <c r="HBH30" s="56"/>
      <c r="HBJ30" s="55"/>
      <c r="HBK30" s="60"/>
      <c r="HBL30" s="60"/>
      <c r="HBM30" s="60"/>
      <c r="HBN30" s="60"/>
      <c r="HBO30" s="61"/>
      <c r="HBP30" s="60"/>
      <c r="HBQ30" s="60"/>
      <c r="HBR30" s="60"/>
      <c r="HBS30" s="61"/>
      <c r="HBT30" s="55"/>
      <c r="HBU30" s="56"/>
      <c r="HBV30" s="56"/>
      <c r="HBW30" s="56"/>
      <c r="HBX30" s="56"/>
      <c r="HBY30" s="56"/>
      <c r="HCA30" s="55"/>
      <c r="HCB30" s="60"/>
      <c r="HCC30" s="60"/>
      <c r="HCD30" s="60"/>
      <c r="HCE30" s="60"/>
      <c r="HCF30" s="61"/>
      <c r="HCG30" s="60"/>
      <c r="HCH30" s="60"/>
      <c r="HCI30" s="60"/>
      <c r="HCJ30" s="61"/>
      <c r="HCK30" s="55"/>
      <c r="HCL30" s="56"/>
      <c r="HCM30" s="56"/>
      <c r="HCN30" s="56"/>
      <c r="HCO30" s="56"/>
      <c r="HCP30" s="56"/>
      <c r="HCR30" s="55"/>
      <c r="HCS30" s="60"/>
      <c r="HCT30" s="60"/>
      <c r="HCU30" s="60"/>
      <c r="HCV30" s="60"/>
      <c r="HCW30" s="61"/>
      <c r="HCX30" s="60"/>
      <c r="HCY30" s="60"/>
      <c r="HCZ30" s="60"/>
      <c r="HDA30" s="61"/>
      <c r="HDB30" s="55"/>
      <c r="HDC30" s="56"/>
      <c r="HDD30" s="56"/>
      <c r="HDE30" s="56"/>
      <c r="HDF30" s="56"/>
      <c r="HDG30" s="56"/>
      <c r="HDI30" s="55"/>
      <c r="HDJ30" s="60"/>
      <c r="HDK30" s="60"/>
      <c r="HDL30" s="60"/>
      <c r="HDM30" s="60"/>
      <c r="HDN30" s="61"/>
      <c r="HDO30" s="60"/>
      <c r="HDP30" s="60"/>
      <c r="HDQ30" s="60"/>
      <c r="HDR30" s="61"/>
      <c r="HDS30" s="55"/>
      <c r="HDT30" s="56"/>
      <c r="HDU30" s="56"/>
      <c r="HDV30" s="56"/>
      <c r="HDW30" s="56"/>
      <c r="HDX30" s="56"/>
      <c r="HDZ30" s="55"/>
      <c r="HEA30" s="60"/>
      <c r="HEB30" s="60"/>
      <c r="HEC30" s="60"/>
      <c r="HED30" s="60"/>
      <c r="HEE30" s="61"/>
      <c r="HEF30" s="60"/>
      <c r="HEG30" s="60"/>
      <c r="HEH30" s="60"/>
      <c r="HEI30" s="61"/>
      <c r="HEJ30" s="55"/>
      <c r="HEK30" s="56"/>
      <c r="HEL30" s="56"/>
      <c r="HEM30" s="56"/>
      <c r="HEN30" s="56"/>
      <c r="HEO30" s="56"/>
      <c r="HEQ30" s="55"/>
      <c r="HER30" s="60"/>
      <c r="HES30" s="60"/>
      <c r="HET30" s="60"/>
      <c r="HEU30" s="60"/>
      <c r="HEV30" s="61"/>
      <c r="HEW30" s="60"/>
      <c r="HEX30" s="60"/>
      <c r="HEY30" s="60"/>
      <c r="HEZ30" s="61"/>
      <c r="HFA30" s="55"/>
      <c r="HFB30" s="56"/>
      <c r="HFC30" s="56"/>
      <c r="HFD30" s="56"/>
      <c r="HFE30" s="56"/>
      <c r="HFF30" s="56"/>
      <c r="HFH30" s="55"/>
      <c r="HFI30" s="60"/>
      <c r="HFJ30" s="60"/>
      <c r="HFK30" s="60"/>
      <c r="HFL30" s="60"/>
      <c r="HFM30" s="61"/>
      <c r="HFN30" s="60"/>
      <c r="HFO30" s="60"/>
      <c r="HFP30" s="60"/>
      <c r="HFQ30" s="61"/>
      <c r="HFR30" s="55"/>
      <c r="HFS30" s="56"/>
      <c r="HFT30" s="56"/>
      <c r="HFU30" s="56"/>
      <c r="HFV30" s="56"/>
      <c r="HFW30" s="56"/>
      <c r="HFY30" s="55"/>
      <c r="HFZ30" s="60"/>
      <c r="HGA30" s="60"/>
      <c r="HGB30" s="60"/>
      <c r="HGC30" s="60"/>
      <c r="HGD30" s="61"/>
      <c r="HGE30" s="60"/>
      <c r="HGF30" s="60"/>
      <c r="HGG30" s="60"/>
      <c r="HGH30" s="61"/>
      <c r="HGI30" s="55"/>
      <c r="HGJ30" s="56"/>
      <c r="HGK30" s="56"/>
      <c r="HGL30" s="56"/>
      <c r="HGM30" s="56"/>
      <c r="HGN30" s="56"/>
      <c r="HGP30" s="55"/>
      <c r="HGQ30" s="60"/>
      <c r="HGR30" s="60"/>
      <c r="HGS30" s="60"/>
      <c r="HGT30" s="60"/>
      <c r="HGU30" s="61"/>
      <c r="HGV30" s="60"/>
      <c r="HGW30" s="60"/>
      <c r="HGX30" s="60"/>
      <c r="HGY30" s="61"/>
      <c r="HGZ30" s="55"/>
      <c r="HHA30" s="56"/>
      <c r="HHB30" s="56"/>
      <c r="HHC30" s="56"/>
      <c r="HHD30" s="56"/>
      <c r="HHE30" s="56"/>
      <c r="HHG30" s="55"/>
      <c r="HHH30" s="60"/>
      <c r="HHI30" s="60"/>
      <c r="HHJ30" s="60"/>
      <c r="HHK30" s="60"/>
      <c r="HHL30" s="61"/>
      <c r="HHM30" s="60"/>
      <c r="HHN30" s="60"/>
      <c r="HHO30" s="60"/>
      <c r="HHP30" s="61"/>
      <c r="HHQ30" s="55"/>
      <c r="HHR30" s="56"/>
      <c r="HHS30" s="56"/>
      <c r="HHT30" s="56"/>
      <c r="HHU30" s="56"/>
      <c r="HHV30" s="56"/>
      <c r="HHX30" s="55"/>
      <c r="HHY30" s="60"/>
      <c r="HHZ30" s="60"/>
      <c r="HIA30" s="60"/>
      <c r="HIB30" s="60"/>
      <c r="HIC30" s="61"/>
      <c r="HID30" s="60"/>
      <c r="HIE30" s="60"/>
      <c r="HIF30" s="60"/>
      <c r="HIG30" s="61"/>
      <c r="HIH30" s="55"/>
      <c r="HII30" s="56"/>
      <c r="HIJ30" s="56"/>
      <c r="HIK30" s="56"/>
      <c r="HIL30" s="56"/>
      <c r="HIM30" s="56"/>
      <c r="HIO30" s="55"/>
      <c r="HIP30" s="60"/>
      <c r="HIQ30" s="60"/>
      <c r="HIR30" s="60"/>
      <c r="HIS30" s="60"/>
      <c r="HIT30" s="61"/>
      <c r="HIU30" s="60"/>
      <c r="HIV30" s="60"/>
      <c r="HIW30" s="60"/>
      <c r="HIX30" s="61"/>
      <c r="HIY30" s="55"/>
      <c r="HIZ30" s="56"/>
      <c r="HJA30" s="56"/>
      <c r="HJB30" s="56"/>
      <c r="HJC30" s="56"/>
      <c r="HJD30" s="56"/>
      <c r="HJF30" s="55"/>
      <c r="HJG30" s="60"/>
      <c r="HJH30" s="60"/>
      <c r="HJI30" s="60"/>
      <c r="HJJ30" s="60"/>
      <c r="HJK30" s="61"/>
      <c r="HJL30" s="60"/>
      <c r="HJM30" s="60"/>
      <c r="HJN30" s="60"/>
      <c r="HJO30" s="61"/>
      <c r="HJP30" s="55"/>
      <c r="HJQ30" s="56"/>
      <c r="HJR30" s="56"/>
      <c r="HJS30" s="56"/>
      <c r="HJT30" s="56"/>
      <c r="HJU30" s="56"/>
      <c r="HJW30" s="55"/>
      <c r="HJX30" s="60"/>
      <c r="HJY30" s="60"/>
      <c r="HJZ30" s="60"/>
      <c r="HKA30" s="60"/>
      <c r="HKB30" s="61"/>
      <c r="HKC30" s="60"/>
      <c r="HKD30" s="60"/>
      <c r="HKE30" s="60"/>
      <c r="HKF30" s="61"/>
      <c r="HKG30" s="55"/>
      <c r="HKH30" s="56"/>
      <c r="HKI30" s="56"/>
      <c r="HKJ30" s="56"/>
      <c r="HKK30" s="56"/>
      <c r="HKL30" s="56"/>
      <c r="HKN30" s="55"/>
      <c r="HKO30" s="60"/>
      <c r="HKP30" s="60"/>
      <c r="HKQ30" s="60"/>
      <c r="HKR30" s="60"/>
      <c r="HKS30" s="61"/>
      <c r="HKT30" s="60"/>
      <c r="HKU30" s="60"/>
      <c r="HKV30" s="60"/>
      <c r="HKW30" s="61"/>
      <c r="HKX30" s="55"/>
      <c r="HKY30" s="56"/>
      <c r="HKZ30" s="56"/>
      <c r="HLA30" s="56"/>
      <c r="HLB30" s="56"/>
      <c r="HLC30" s="56"/>
      <c r="HLE30" s="55"/>
      <c r="HLF30" s="60"/>
      <c r="HLG30" s="60"/>
      <c r="HLH30" s="60"/>
      <c r="HLI30" s="60"/>
      <c r="HLJ30" s="61"/>
      <c r="HLK30" s="60"/>
      <c r="HLL30" s="60"/>
      <c r="HLM30" s="60"/>
      <c r="HLN30" s="61"/>
      <c r="HLO30" s="55"/>
      <c r="HLP30" s="56"/>
      <c r="HLQ30" s="56"/>
      <c r="HLR30" s="56"/>
      <c r="HLS30" s="56"/>
      <c r="HLT30" s="56"/>
      <c r="HLV30" s="55"/>
      <c r="HLW30" s="60"/>
      <c r="HLX30" s="60"/>
      <c r="HLY30" s="60"/>
      <c r="HLZ30" s="60"/>
      <c r="HMA30" s="61"/>
      <c r="HMB30" s="60"/>
      <c r="HMC30" s="60"/>
      <c r="HMD30" s="60"/>
      <c r="HME30" s="61"/>
      <c r="HMF30" s="55"/>
      <c r="HMG30" s="56"/>
      <c r="HMH30" s="56"/>
      <c r="HMI30" s="56"/>
      <c r="HMJ30" s="56"/>
      <c r="HMK30" s="56"/>
      <c r="HMM30" s="55"/>
      <c r="HMN30" s="60"/>
      <c r="HMO30" s="60"/>
      <c r="HMP30" s="60"/>
      <c r="HMQ30" s="60"/>
      <c r="HMR30" s="61"/>
      <c r="HMS30" s="60"/>
      <c r="HMT30" s="60"/>
      <c r="HMU30" s="60"/>
      <c r="HMV30" s="61"/>
      <c r="HMW30" s="55"/>
      <c r="HMX30" s="56"/>
      <c r="HMY30" s="56"/>
      <c r="HMZ30" s="56"/>
      <c r="HNA30" s="56"/>
      <c r="HNB30" s="56"/>
      <c r="HND30" s="55"/>
      <c r="HNE30" s="60"/>
      <c r="HNF30" s="60"/>
      <c r="HNG30" s="60"/>
      <c r="HNH30" s="60"/>
      <c r="HNI30" s="61"/>
      <c r="HNJ30" s="60"/>
      <c r="HNK30" s="60"/>
      <c r="HNL30" s="60"/>
      <c r="HNM30" s="61"/>
      <c r="HNN30" s="55"/>
      <c r="HNO30" s="56"/>
      <c r="HNP30" s="56"/>
      <c r="HNQ30" s="56"/>
      <c r="HNR30" s="56"/>
      <c r="HNS30" s="56"/>
      <c r="HNU30" s="55"/>
      <c r="HNV30" s="60"/>
      <c r="HNW30" s="60"/>
      <c r="HNX30" s="60"/>
      <c r="HNY30" s="60"/>
      <c r="HNZ30" s="61"/>
      <c r="HOA30" s="60"/>
      <c r="HOB30" s="60"/>
      <c r="HOC30" s="60"/>
      <c r="HOD30" s="61"/>
      <c r="HOE30" s="55"/>
      <c r="HOF30" s="56"/>
      <c r="HOG30" s="56"/>
      <c r="HOH30" s="56"/>
      <c r="HOI30" s="56"/>
      <c r="HOJ30" s="56"/>
      <c r="HOL30" s="55"/>
      <c r="HOM30" s="60"/>
      <c r="HON30" s="60"/>
      <c r="HOO30" s="60"/>
      <c r="HOP30" s="60"/>
      <c r="HOQ30" s="61"/>
      <c r="HOR30" s="60"/>
      <c r="HOS30" s="60"/>
      <c r="HOT30" s="60"/>
      <c r="HOU30" s="61"/>
      <c r="HOV30" s="55"/>
      <c r="HOW30" s="56"/>
      <c r="HOX30" s="56"/>
      <c r="HOY30" s="56"/>
      <c r="HOZ30" s="56"/>
      <c r="HPA30" s="56"/>
      <c r="HPC30" s="55"/>
      <c r="HPD30" s="60"/>
      <c r="HPE30" s="60"/>
      <c r="HPF30" s="60"/>
      <c r="HPG30" s="60"/>
      <c r="HPH30" s="61"/>
      <c r="HPI30" s="60"/>
      <c r="HPJ30" s="60"/>
      <c r="HPK30" s="60"/>
      <c r="HPL30" s="61"/>
      <c r="HPM30" s="55"/>
      <c r="HPN30" s="56"/>
      <c r="HPO30" s="56"/>
      <c r="HPP30" s="56"/>
      <c r="HPQ30" s="56"/>
      <c r="HPR30" s="56"/>
      <c r="HPT30" s="55"/>
      <c r="HPU30" s="60"/>
      <c r="HPV30" s="60"/>
      <c r="HPW30" s="60"/>
      <c r="HPX30" s="60"/>
      <c r="HPY30" s="61"/>
      <c r="HPZ30" s="60"/>
      <c r="HQA30" s="60"/>
      <c r="HQB30" s="60"/>
      <c r="HQC30" s="61"/>
      <c r="HQD30" s="55"/>
      <c r="HQE30" s="56"/>
      <c r="HQF30" s="56"/>
      <c r="HQG30" s="56"/>
      <c r="HQH30" s="56"/>
      <c r="HQI30" s="56"/>
      <c r="HQK30" s="55"/>
      <c r="HQL30" s="60"/>
      <c r="HQM30" s="60"/>
      <c r="HQN30" s="60"/>
      <c r="HQO30" s="60"/>
      <c r="HQP30" s="61"/>
      <c r="HQQ30" s="60"/>
      <c r="HQR30" s="60"/>
      <c r="HQS30" s="60"/>
      <c r="HQT30" s="61"/>
      <c r="HQU30" s="55"/>
      <c r="HQV30" s="56"/>
      <c r="HQW30" s="56"/>
      <c r="HQX30" s="56"/>
      <c r="HQY30" s="56"/>
      <c r="HQZ30" s="56"/>
      <c r="HRB30" s="55"/>
      <c r="HRC30" s="60"/>
      <c r="HRD30" s="60"/>
      <c r="HRE30" s="60"/>
      <c r="HRF30" s="60"/>
      <c r="HRG30" s="61"/>
      <c r="HRH30" s="60"/>
      <c r="HRI30" s="60"/>
      <c r="HRJ30" s="60"/>
      <c r="HRK30" s="61"/>
      <c r="HRL30" s="55"/>
      <c r="HRM30" s="56"/>
      <c r="HRN30" s="56"/>
      <c r="HRO30" s="56"/>
      <c r="HRP30" s="56"/>
      <c r="HRQ30" s="56"/>
      <c r="HRS30" s="55"/>
      <c r="HRT30" s="60"/>
      <c r="HRU30" s="60"/>
      <c r="HRV30" s="60"/>
      <c r="HRW30" s="60"/>
      <c r="HRX30" s="61"/>
      <c r="HRY30" s="60"/>
      <c r="HRZ30" s="60"/>
      <c r="HSA30" s="60"/>
      <c r="HSB30" s="61"/>
      <c r="HSC30" s="55"/>
      <c r="HSD30" s="56"/>
      <c r="HSE30" s="56"/>
      <c r="HSF30" s="56"/>
      <c r="HSG30" s="56"/>
      <c r="HSH30" s="56"/>
      <c r="HSJ30" s="55"/>
      <c r="HSK30" s="60"/>
      <c r="HSL30" s="60"/>
      <c r="HSM30" s="60"/>
      <c r="HSN30" s="60"/>
      <c r="HSO30" s="61"/>
      <c r="HSP30" s="60"/>
      <c r="HSQ30" s="60"/>
      <c r="HSR30" s="60"/>
      <c r="HSS30" s="61"/>
      <c r="HST30" s="55"/>
      <c r="HSU30" s="56"/>
      <c r="HSV30" s="56"/>
      <c r="HSW30" s="56"/>
      <c r="HSX30" s="56"/>
      <c r="HSY30" s="56"/>
      <c r="HTA30" s="55"/>
      <c r="HTB30" s="60"/>
      <c r="HTC30" s="60"/>
      <c r="HTD30" s="60"/>
      <c r="HTE30" s="60"/>
      <c r="HTF30" s="61"/>
      <c r="HTG30" s="60"/>
      <c r="HTH30" s="60"/>
      <c r="HTI30" s="60"/>
      <c r="HTJ30" s="61"/>
      <c r="HTK30" s="55"/>
      <c r="HTL30" s="56"/>
      <c r="HTM30" s="56"/>
      <c r="HTN30" s="56"/>
      <c r="HTO30" s="56"/>
      <c r="HTP30" s="56"/>
      <c r="HTR30" s="55"/>
      <c r="HTS30" s="60"/>
      <c r="HTT30" s="60"/>
      <c r="HTU30" s="60"/>
      <c r="HTV30" s="60"/>
      <c r="HTW30" s="61"/>
      <c r="HTX30" s="60"/>
      <c r="HTY30" s="60"/>
      <c r="HTZ30" s="60"/>
      <c r="HUA30" s="61"/>
      <c r="HUB30" s="55"/>
      <c r="HUC30" s="56"/>
      <c r="HUD30" s="56"/>
      <c r="HUE30" s="56"/>
      <c r="HUF30" s="56"/>
      <c r="HUG30" s="56"/>
      <c r="HUI30" s="55"/>
      <c r="HUJ30" s="60"/>
      <c r="HUK30" s="60"/>
      <c r="HUL30" s="60"/>
      <c r="HUM30" s="60"/>
      <c r="HUN30" s="61"/>
      <c r="HUO30" s="60"/>
      <c r="HUP30" s="60"/>
      <c r="HUQ30" s="60"/>
      <c r="HUR30" s="61"/>
      <c r="HUS30" s="55"/>
      <c r="HUT30" s="56"/>
      <c r="HUU30" s="56"/>
      <c r="HUV30" s="56"/>
      <c r="HUW30" s="56"/>
      <c r="HUX30" s="56"/>
      <c r="HUZ30" s="55"/>
      <c r="HVA30" s="60"/>
      <c r="HVB30" s="60"/>
      <c r="HVC30" s="60"/>
      <c r="HVD30" s="60"/>
      <c r="HVE30" s="61"/>
      <c r="HVF30" s="60"/>
      <c r="HVG30" s="60"/>
      <c r="HVH30" s="60"/>
      <c r="HVI30" s="61"/>
      <c r="HVJ30" s="55"/>
      <c r="HVK30" s="56"/>
      <c r="HVL30" s="56"/>
      <c r="HVM30" s="56"/>
      <c r="HVN30" s="56"/>
      <c r="HVO30" s="56"/>
      <c r="HVQ30" s="55"/>
      <c r="HVR30" s="60"/>
      <c r="HVS30" s="60"/>
      <c r="HVT30" s="60"/>
      <c r="HVU30" s="60"/>
      <c r="HVV30" s="61"/>
      <c r="HVW30" s="60"/>
      <c r="HVX30" s="60"/>
      <c r="HVY30" s="60"/>
      <c r="HVZ30" s="61"/>
      <c r="HWA30" s="55"/>
      <c r="HWB30" s="56"/>
      <c r="HWC30" s="56"/>
      <c r="HWD30" s="56"/>
      <c r="HWE30" s="56"/>
      <c r="HWF30" s="56"/>
      <c r="HWH30" s="55"/>
      <c r="HWI30" s="60"/>
      <c r="HWJ30" s="60"/>
      <c r="HWK30" s="60"/>
      <c r="HWL30" s="60"/>
      <c r="HWM30" s="61"/>
      <c r="HWN30" s="60"/>
      <c r="HWO30" s="60"/>
      <c r="HWP30" s="60"/>
      <c r="HWQ30" s="61"/>
      <c r="HWR30" s="55"/>
      <c r="HWS30" s="56"/>
      <c r="HWT30" s="56"/>
      <c r="HWU30" s="56"/>
      <c r="HWV30" s="56"/>
      <c r="HWW30" s="56"/>
      <c r="HWY30" s="55"/>
      <c r="HWZ30" s="60"/>
      <c r="HXA30" s="60"/>
      <c r="HXB30" s="60"/>
      <c r="HXC30" s="60"/>
      <c r="HXD30" s="61"/>
      <c r="HXE30" s="60"/>
      <c r="HXF30" s="60"/>
      <c r="HXG30" s="60"/>
      <c r="HXH30" s="61"/>
      <c r="HXI30" s="55"/>
      <c r="HXJ30" s="56"/>
      <c r="HXK30" s="56"/>
      <c r="HXL30" s="56"/>
      <c r="HXM30" s="56"/>
      <c r="HXN30" s="56"/>
      <c r="HXP30" s="55"/>
      <c r="HXQ30" s="60"/>
      <c r="HXR30" s="60"/>
      <c r="HXS30" s="60"/>
      <c r="HXT30" s="60"/>
      <c r="HXU30" s="61"/>
      <c r="HXV30" s="60"/>
      <c r="HXW30" s="60"/>
      <c r="HXX30" s="60"/>
      <c r="HXY30" s="61"/>
      <c r="HXZ30" s="55"/>
      <c r="HYA30" s="56"/>
      <c r="HYB30" s="56"/>
      <c r="HYC30" s="56"/>
      <c r="HYD30" s="56"/>
      <c r="HYE30" s="56"/>
      <c r="HYG30" s="55"/>
      <c r="HYH30" s="60"/>
      <c r="HYI30" s="60"/>
      <c r="HYJ30" s="60"/>
      <c r="HYK30" s="60"/>
      <c r="HYL30" s="61"/>
      <c r="HYM30" s="60"/>
      <c r="HYN30" s="60"/>
      <c r="HYO30" s="60"/>
      <c r="HYP30" s="61"/>
      <c r="HYQ30" s="55"/>
      <c r="HYR30" s="56"/>
      <c r="HYS30" s="56"/>
      <c r="HYT30" s="56"/>
      <c r="HYU30" s="56"/>
      <c r="HYV30" s="56"/>
      <c r="HYX30" s="55"/>
      <c r="HYY30" s="60"/>
      <c r="HYZ30" s="60"/>
      <c r="HZA30" s="60"/>
      <c r="HZB30" s="60"/>
      <c r="HZC30" s="61"/>
      <c r="HZD30" s="60"/>
      <c r="HZE30" s="60"/>
      <c r="HZF30" s="60"/>
      <c r="HZG30" s="61"/>
      <c r="HZH30" s="55"/>
      <c r="HZI30" s="56"/>
      <c r="HZJ30" s="56"/>
      <c r="HZK30" s="56"/>
      <c r="HZL30" s="56"/>
      <c r="HZM30" s="56"/>
      <c r="HZO30" s="55"/>
      <c r="HZP30" s="60"/>
      <c r="HZQ30" s="60"/>
      <c r="HZR30" s="60"/>
      <c r="HZS30" s="60"/>
      <c r="HZT30" s="61"/>
      <c r="HZU30" s="60"/>
      <c r="HZV30" s="60"/>
      <c r="HZW30" s="60"/>
      <c r="HZX30" s="61"/>
      <c r="HZY30" s="55"/>
      <c r="HZZ30" s="56"/>
      <c r="IAA30" s="56"/>
      <c r="IAB30" s="56"/>
      <c r="IAC30" s="56"/>
      <c r="IAD30" s="56"/>
      <c r="IAF30" s="55"/>
      <c r="IAG30" s="60"/>
      <c r="IAH30" s="60"/>
      <c r="IAI30" s="60"/>
      <c r="IAJ30" s="60"/>
      <c r="IAK30" s="61"/>
      <c r="IAL30" s="60"/>
      <c r="IAM30" s="60"/>
      <c r="IAN30" s="60"/>
      <c r="IAO30" s="61"/>
      <c r="IAP30" s="55"/>
      <c r="IAQ30" s="56"/>
      <c r="IAR30" s="56"/>
      <c r="IAS30" s="56"/>
      <c r="IAT30" s="56"/>
      <c r="IAU30" s="56"/>
      <c r="IAW30" s="55"/>
      <c r="IAX30" s="60"/>
      <c r="IAY30" s="60"/>
      <c r="IAZ30" s="60"/>
      <c r="IBA30" s="60"/>
      <c r="IBB30" s="61"/>
      <c r="IBC30" s="60"/>
      <c r="IBD30" s="60"/>
      <c r="IBE30" s="60"/>
      <c r="IBF30" s="61"/>
      <c r="IBG30" s="55"/>
      <c r="IBH30" s="56"/>
      <c r="IBI30" s="56"/>
      <c r="IBJ30" s="56"/>
      <c r="IBK30" s="56"/>
      <c r="IBL30" s="56"/>
      <c r="IBN30" s="55"/>
      <c r="IBO30" s="60"/>
      <c r="IBP30" s="60"/>
      <c r="IBQ30" s="60"/>
      <c r="IBR30" s="60"/>
      <c r="IBS30" s="61"/>
      <c r="IBT30" s="60"/>
      <c r="IBU30" s="60"/>
      <c r="IBV30" s="60"/>
      <c r="IBW30" s="61"/>
      <c r="IBX30" s="55"/>
      <c r="IBY30" s="56"/>
      <c r="IBZ30" s="56"/>
      <c r="ICA30" s="56"/>
      <c r="ICB30" s="56"/>
      <c r="ICC30" s="56"/>
      <c r="ICE30" s="55"/>
      <c r="ICF30" s="60"/>
      <c r="ICG30" s="60"/>
      <c r="ICH30" s="60"/>
      <c r="ICI30" s="60"/>
      <c r="ICJ30" s="61"/>
      <c r="ICK30" s="60"/>
      <c r="ICL30" s="60"/>
      <c r="ICM30" s="60"/>
      <c r="ICN30" s="61"/>
      <c r="ICO30" s="55"/>
      <c r="ICP30" s="56"/>
      <c r="ICQ30" s="56"/>
      <c r="ICR30" s="56"/>
      <c r="ICS30" s="56"/>
      <c r="ICT30" s="56"/>
      <c r="ICV30" s="55"/>
      <c r="ICW30" s="60"/>
      <c r="ICX30" s="60"/>
      <c r="ICY30" s="60"/>
      <c r="ICZ30" s="60"/>
      <c r="IDA30" s="61"/>
      <c r="IDB30" s="60"/>
      <c r="IDC30" s="60"/>
      <c r="IDD30" s="60"/>
      <c r="IDE30" s="61"/>
      <c r="IDF30" s="55"/>
      <c r="IDG30" s="56"/>
      <c r="IDH30" s="56"/>
      <c r="IDI30" s="56"/>
      <c r="IDJ30" s="56"/>
      <c r="IDK30" s="56"/>
      <c r="IDM30" s="55"/>
      <c r="IDN30" s="60"/>
      <c r="IDO30" s="60"/>
      <c r="IDP30" s="60"/>
      <c r="IDQ30" s="60"/>
      <c r="IDR30" s="61"/>
      <c r="IDS30" s="60"/>
      <c r="IDT30" s="60"/>
      <c r="IDU30" s="60"/>
      <c r="IDV30" s="61"/>
      <c r="IDW30" s="55"/>
      <c r="IDX30" s="56"/>
      <c r="IDY30" s="56"/>
      <c r="IDZ30" s="56"/>
      <c r="IEA30" s="56"/>
      <c r="IEB30" s="56"/>
      <c r="IED30" s="55"/>
      <c r="IEE30" s="60"/>
      <c r="IEF30" s="60"/>
      <c r="IEG30" s="60"/>
      <c r="IEH30" s="60"/>
      <c r="IEI30" s="61"/>
      <c r="IEJ30" s="60"/>
      <c r="IEK30" s="60"/>
      <c r="IEL30" s="60"/>
      <c r="IEM30" s="61"/>
      <c r="IEN30" s="55"/>
      <c r="IEO30" s="56"/>
      <c r="IEP30" s="56"/>
      <c r="IEQ30" s="56"/>
      <c r="IER30" s="56"/>
      <c r="IES30" s="56"/>
      <c r="IEU30" s="55"/>
      <c r="IEV30" s="60"/>
      <c r="IEW30" s="60"/>
      <c r="IEX30" s="60"/>
      <c r="IEY30" s="60"/>
      <c r="IEZ30" s="61"/>
      <c r="IFA30" s="60"/>
      <c r="IFB30" s="60"/>
      <c r="IFC30" s="60"/>
      <c r="IFD30" s="61"/>
      <c r="IFE30" s="55"/>
      <c r="IFF30" s="56"/>
      <c r="IFG30" s="56"/>
      <c r="IFH30" s="56"/>
      <c r="IFI30" s="56"/>
      <c r="IFJ30" s="56"/>
      <c r="IFL30" s="55"/>
      <c r="IFM30" s="60"/>
      <c r="IFN30" s="60"/>
      <c r="IFO30" s="60"/>
      <c r="IFP30" s="60"/>
      <c r="IFQ30" s="61"/>
      <c r="IFR30" s="60"/>
      <c r="IFS30" s="60"/>
      <c r="IFT30" s="60"/>
      <c r="IFU30" s="61"/>
      <c r="IFV30" s="55"/>
      <c r="IFW30" s="56"/>
      <c r="IFX30" s="56"/>
      <c r="IFY30" s="56"/>
      <c r="IFZ30" s="56"/>
      <c r="IGA30" s="56"/>
      <c r="IGC30" s="55"/>
      <c r="IGD30" s="60"/>
      <c r="IGE30" s="60"/>
      <c r="IGF30" s="60"/>
      <c r="IGG30" s="60"/>
      <c r="IGH30" s="61"/>
      <c r="IGI30" s="60"/>
      <c r="IGJ30" s="60"/>
      <c r="IGK30" s="60"/>
      <c r="IGL30" s="61"/>
      <c r="IGM30" s="55"/>
      <c r="IGN30" s="56"/>
      <c r="IGO30" s="56"/>
      <c r="IGP30" s="56"/>
      <c r="IGQ30" s="56"/>
      <c r="IGR30" s="56"/>
      <c r="IGT30" s="55"/>
      <c r="IGU30" s="60"/>
      <c r="IGV30" s="60"/>
      <c r="IGW30" s="60"/>
      <c r="IGX30" s="60"/>
      <c r="IGY30" s="61"/>
      <c r="IGZ30" s="60"/>
      <c r="IHA30" s="60"/>
      <c r="IHB30" s="60"/>
      <c r="IHC30" s="61"/>
      <c r="IHD30" s="55"/>
      <c r="IHE30" s="56"/>
      <c r="IHF30" s="56"/>
      <c r="IHG30" s="56"/>
      <c r="IHH30" s="56"/>
      <c r="IHI30" s="56"/>
      <c r="IHK30" s="55"/>
      <c r="IHL30" s="60"/>
      <c r="IHM30" s="60"/>
      <c r="IHN30" s="60"/>
      <c r="IHO30" s="60"/>
      <c r="IHP30" s="61"/>
      <c r="IHQ30" s="60"/>
      <c r="IHR30" s="60"/>
      <c r="IHS30" s="60"/>
      <c r="IHT30" s="61"/>
      <c r="IHU30" s="55"/>
      <c r="IHV30" s="56"/>
      <c r="IHW30" s="56"/>
      <c r="IHX30" s="56"/>
      <c r="IHY30" s="56"/>
      <c r="IHZ30" s="56"/>
      <c r="IIB30" s="55"/>
      <c r="IIC30" s="60"/>
      <c r="IID30" s="60"/>
      <c r="IIE30" s="60"/>
      <c r="IIF30" s="60"/>
      <c r="IIG30" s="61"/>
      <c r="IIH30" s="60"/>
      <c r="III30" s="60"/>
      <c r="IIJ30" s="60"/>
      <c r="IIK30" s="61"/>
      <c r="IIL30" s="55"/>
      <c r="IIM30" s="56"/>
      <c r="IIN30" s="56"/>
      <c r="IIO30" s="56"/>
      <c r="IIP30" s="56"/>
      <c r="IIQ30" s="56"/>
      <c r="IIS30" s="55"/>
      <c r="IIT30" s="60"/>
      <c r="IIU30" s="60"/>
      <c r="IIV30" s="60"/>
      <c r="IIW30" s="60"/>
      <c r="IIX30" s="61"/>
      <c r="IIY30" s="60"/>
      <c r="IIZ30" s="60"/>
      <c r="IJA30" s="60"/>
      <c r="IJB30" s="61"/>
      <c r="IJC30" s="55"/>
      <c r="IJD30" s="56"/>
      <c r="IJE30" s="56"/>
      <c r="IJF30" s="56"/>
      <c r="IJG30" s="56"/>
      <c r="IJH30" s="56"/>
      <c r="IJJ30" s="55"/>
      <c r="IJK30" s="60"/>
      <c r="IJL30" s="60"/>
      <c r="IJM30" s="60"/>
      <c r="IJN30" s="60"/>
      <c r="IJO30" s="61"/>
      <c r="IJP30" s="60"/>
      <c r="IJQ30" s="60"/>
      <c r="IJR30" s="60"/>
      <c r="IJS30" s="61"/>
      <c r="IJT30" s="55"/>
      <c r="IJU30" s="56"/>
      <c r="IJV30" s="56"/>
      <c r="IJW30" s="56"/>
      <c r="IJX30" s="56"/>
      <c r="IJY30" s="56"/>
      <c r="IKA30" s="55"/>
      <c r="IKB30" s="60"/>
      <c r="IKC30" s="60"/>
      <c r="IKD30" s="60"/>
      <c r="IKE30" s="60"/>
      <c r="IKF30" s="61"/>
      <c r="IKG30" s="60"/>
      <c r="IKH30" s="60"/>
      <c r="IKI30" s="60"/>
      <c r="IKJ30" s="61"/>
      <c r="IKK30" s="55"/>
      <c r="IKL30" s="56"/>
      <c r="IKM30" s="56"/>
      <c r="IKN30" s="56"/>
      <c r="IKO30" s="56"/>
      <c r="IKP30" s="56"/>
      <c r="IKR30" s="55"/>
      <c r="IKS30" s="60"/>
      <c r="IKT30" s="60"/>
      <c r="IKU30" s="60"/>
      <c r="IKV30" s="60"/>
      <c r="IKW30" s="61"/>
      <c r="IKX30" s="60"/>
      <c r="IKY30" s="60"/>
      <c r="IKZ30" s="60"/>
      <c r="ILA30" s="61"/>
      <c r="ILB30" s="55"/>
      <c r="ILC30" s="56"/>
      <c r="ILD30" s="56"/>
      <c r="ILE30" s="56"/>
      <c r="ILF30" s="56"/>
      <c r="ILG30" s="56"/>
      <c r="ILI30" s="55"/>
      <c r="ILJ30" s="60"/>
      <c r="ILK30" s="60"/>
      <c r="ILL30" s="60"/>
      <c r="ILM30" s="60"/>
      <c r="ILN30" s="61"/>
      <c r="ILO30" s="60"/>
      <c r="ILP30" s="60"/>
      <c r="ILQ30" s="60"/>
      <c r="ILR30" s="61"/>
      <c r="ILS30" s="55"/>
      <c r="ILT30" s="56"/>
      <c r="ILU30" s="56"/>
      <c r="ILV30" s="56"/>
      <c r="ILW30" s="56"/>
      <c r="ILX30" s="56"/>
      <c r="ILZ30" s="55"/>
      <c r="IMA30" s="60"/>
      <c r="IMB30" s="60"/>
      <c r="IMC30" s="60"/>
      <c r="IMD30" s="60"/>
      <c r="IME30" s="61"/>
      <c r="IMF30" s="60"/>
      <c r="IMG30" s="60"/>
      <c r="IMH30" s="60"/>
      <c r="IMI30" s="61"/>
      <c r="IMJ30" s="55"/>
      <c r="IMK30" s="56"/>
      <c r="IML30" s="56"/>
      <c r="IMM30" s="56"/>
      <c r="IMN30" s="56"/>
      <c r="IMO30" s="56"/>
      <c r="IMQ30" s="55"/>
      <c r="IMR30" s="60"/>
      <c r="IMS30" s="60"/>
      <c r="IMT30" s="60"/>
      <c r="IMU30" s="60"/>
      <c r="IMV30" s="61"/>
      <c r="IMW30" s="60"/>
      <c r="IMX30" s="60"/>
      <c r="IMY30" s="60"/>
      <c r="IMZ30" s="61"/>
      <c r="INA30" s="55"/>
      <c r="INB30" s="56"/>
      <c r="INC30" s="56"/>
      <c r="IND30" s="56"/>
      <c r="INE30" s="56"/>
      <c r="INF30" s="56"/>
      <c r="INH30" s="55"/>
      <c r="INI30" s="60"/>
      <c r="INJ30" s="60"/>
      <c r="INK30" s="60"/>
      <c r="INL30" s="60"/>
      <c r="INM30" s="61"/>
      <c r="INN30" s="60"/>
      <c r="INO30" s="60"/>
      <c r="INP30" s="60"/>
      <c r="INQ30" s="61"/>
      <c r="INR30" s="55"/>
      <c r="INS30" s="56"/>
      <c r="INT30" s="56"/>
      <c r="INU30" s="56"/>
      <c r="INV30" s="56"/>
      <c r="INW30" s="56"/>
      <c r="INY30" s="55"/>
      <c r="INZ30" s="60"/>
      <c r="IOA30" s="60"/>
      <c r="IOB30" s="60"/>
      <c r="IOC30" s="60"/>
      <c r="IOD30" s="61"/>
      <c r="IOE30" s="60"/>
      <c r="IOF30" s="60"/>
      <c r="IOG30" s="60"/>
      <c r="IOH30" s="61"/>
      <c r="IOI30" s="55"/>
      <c r="IOJ30" s="56"/>
      <c r="IOK30" s="56"/>
      <c r="IOL30" s="56"/>
      <c r="IOM30" s="56"/>
      <c r="ION30" s="56"/>
      <c r="IOP30" s="55"/>
      <c r="IOQ30" s="60"/>
      <c r="IOR30" s="60"/>
      <c r="IOS30" s="60"/>
      <c r="IOT30" s="60"/>
      <c r="IOU30" s="61"/>
      <c r="IOV30" s="60"/>
      <c r="IOW30" s="60"/>
      <c r="IOX30" s="60"/>
      <c r="IOY30" s="61"/>
      <c r="IOZ30" s="55"/>
      <c r="IPA30" s="56"/>
      <c r="IPB30" s="56"/>
      <c r="IPC30" s="56"/>
      <c r="IPD30" s="56"/>
      <c r="IPE30" s="56"/>
      <c r="IPG30" s="55"/>
      <c r="IPH30" s="60"/>
      <c r="IPI30" s="60"/>
      <c r="IPJ30" s="60"/>
      <c r="IPK30" s="60"/>
      <c r="IPL30" s="61"/>
      <c r="IPM30" s="60"/>
      <c r="IPN30" s="60"/>
      <c r="IPO30" s="60"/>
      <c r="IPP30" s="61"/>
      <c r="IPQ30" s="55"/>
      <c r="IPR30" s="56"/>
      <c r="IPS30" s="56"/>
      <c r="IPT30" s="56"/>
      <c r="IPU30" s="56"/>
      <c r="IPV30" s="56"/>
      <c r="IPX30" s="55"/>
      <c r="IPY30" s="60"/>
      <c r="IPZ30" s="60"/>
      <c r="IQA30" s="60"/>
      <c r="IQB30" s="60"/>
      <c r="IQC30" s="61"/>
      <c r="IQD30" s="60"/>
      <c r="IQE30" s="60"/>
      <c r="IQF30" s="60"/>
      <c r="IQG30" s="61"/>
      <c r="IQH30" s="55"/>
      <c r="IQI30" s="56"/>
      <c r="IQJ30" s="56"/>
      <c r="IQK30" s="56"/>
      <c r="IQL30" s="56"/>
      <c r="IQM30" s="56"/>
      <c r="IQO30" s="55"/>
      <c r="IQP30" s="60"/>
      <c r="IQQ30" s="60"/>
      <c r="IQR30" s="60"/>
      <c r="IQS30" s="60"/>
      <c r="IQT30" s="61"/>
      <c r="IQU30" s="60"/>
      <c r="IQV30" s="60"/>
      <c r="IQW30" s="60"/>
      <c r="IQX30" s="61"/>
      <c r="IQY30" s="55"/>
      <c r="IQZ30" s="56"/>
      <c r="IRA30" s="56"/>
      <c r="IRB30" s="56"/>
      <c r="IRC30" s="56"/>
      <c r="IRD30" s="56"/>
      <c r="IRF30" s="55"/>
      <c r="IRG30" s="60"/>
      <c r="IRH30" s="60"/>
      <c r="IRI30" s="60"/>
      <c r="IRJ30" s="60"/>
      <c r="IRK30" s="61"/>
      <c r="IRL30" s="60"/>
      <c r="IRM30" s="60"/>
      <c r="IRN30" s="60"/>
      <c r="IRO30" s="61"/>
      <c r="IRP30" s="55"/>
      <c r="IRQ30" s="56"/>
      <c r="IRR30" s="56"/>
      <c r="IRS30" s="56"/>
      <c r="IRT30" s="56"/>
      <c r="IRU30" s="56"/>
      <c r="IRW30" s="55"/>
      <c r="IRX30" s="60"/>
      <c r="IRY30" s="60"/>
      <c r="IRZ30" s="60"/>
      <c r="ISA30" s="60"/>
      <c r="ISB30" s="61"/>
      <c r="ISC30" s="60"/>
      <c r="ISD30" s="60"/>
      <c r="ISE30" s="60"/>
      <c r="ISF30" s="61"/>
      <c r="ISG30" s="55"/>
      <c r="ISH30" s="56"/>
      <c r="ISI30" s="56"/>
      <c r="ISJ30" s="56"/>
      <c r="ISK30" s="56"/>
      <c r="ISL30" s="56"/>
      <c r="ISN30" s="55"/>
      <c r="ISO30" s="60"/>
      <c r="ISP30" s="60"/>
      <c r="ISQ30" s="60"/>
      <c r="ISR30" s="60"/>
      <c r="ISS30" s="61"/>
      <c r="IST30" s="60"/>
      <c r="ISU30" s="60"/>
      <c r="ISV30" s="60"/>
      <c r="ISW30" s="61"/>
      <c r="ISX30" s="55"/>
      <c r="ISY30" s="56"/>
      <c r="ISZ30" s="56"/>
      <c r="ITA30" s="56"/>
      <c r="ITB30" s="56"/>
      <c r="ITC30" s="56"/>
      <c r="ITE30" s="55"/>
      <c r="ITF30" s="60"/>
      <c r="ITG30" s="60"/>
      <c r="ITH30" s="60"/>
      <c r="ITI30" s="60"/>
      <c r="ITJ30" s="61"/>
      <c r="ITK30" s="60"/>
      <c r="ITL30" s="60"/>
      <c r="ITM30" s="60"/>
      <c r="ITN30" s="61"/>
      <c r="ITO30" s="55"/>
      <c r="ITP30" s="56"/>
      <c r="ITQ30" s="56"/>
      <c r="ITR30" s="56"/>
      <c r="ITS30" s="56"/>
      <c r="ITT30" s="56"/>
      <c r="ITV30" s="55"/>
      <c r="ITW30" s="60"/>
      <c r="ITX30" s="60"/>
      <c r="ITY30" s="60"/>
      <c r="ITZ30" s="60"/>
      <c r="IUA30" s="61"/>
      <c r="IUB30" s="60"/>
      <c r="IUC30" s="60"/>
      <c r="IUD30" s="60"/>
      <c r="IUE30" s="61"/>
      <c r="IUF30" s="55"/>
      <c r="IUG30" s="56"/>
      <c r="IUH30" s="56"/>
      <c r="IUI30" s="56"/>
      <c r="IUJ30" s="56"/>
      <c r="IUK30" s="56"/>
      <c r="IUM30" s="55"/>
      <c r="IUN30" s="60"/>
      <c r="IUO30" s="60"/>
      <c r="IUP30" s="60"/>
      <c r="IUQ30" s="60"/>
      <c r="IUR30" s="61"/>
      <c r="IUS30" s="60"/>
      <c r="IUT30" s="60"/>
      <c r="IUU30" s="60"/>
      <c r="IUV30" s="61"/>
      <c r="IUW30" s="55"/>
      <c r="IUX30" s="56"/>
      <c r="IUY30" s="56"/>
      <c r="IUZ30" s="56"/>
      <c r="IVA30" s="56"/>
      <c r="IVB30" s="56"/>
      <c r="IVD30" s="55"/>
      <c r="IVE30" s="60"/>
      <c r="IVF30" s="60"/>
      <c r="IVG30" s="60"/>
      <c r="IVH30" s="60"/>
      <c r="IVI30" s="61"/>
      <c r="IVJ30" s="60"/>
      <c r="IVK30" s="60"/>
      <c r="IVL30" s="60"/>
      <c r="IVM30" s="61"/>
      <c r="IVN30" s="55"/>
      <c r="IVO30" s="56"/>
      <c r="IVP30" s="56"/>
      <c r="IVQ30" s="56"/>
      <c r="IVR30" s="56"/>
      <c r="IVS30" s="56"/>
      <c r="IVU30" s="55"/>
      <c r="IVV30" s="60"/>
      <c r="IVW30" s="60"/>
      <c r="IVX30" s="60"/>
      <c r="IVY30" s="60"/>
      <c r="IVZ30" s="61"/>
      <c r="IWA30" s="60"/>
      <c r="IWB30" s="60"/>
      <c r="IWC30" s="60"/>
      <c r="IWD30" s="61"/>
      <c r="IWE30" s="55"/>
      <c r="IWF30" s="56"/>
      <c r="IWG30" s="56"/>
      <c r="IWH30" s="56"/>
      <c r="IWI30" s="56"/>
      <c r="IWJ30" s="56"/>
      <c r="IWL30" s="55"/>
      <c r="IWM30" s="60"/>
      <c r="IWN30" s="60"/>
      <c r="IWO30" s="60"/>
      <c r="IWP30" s="60"/>
      <c r="IWQ30" s="61"/>
      <c r="IWR30" s="60"/>
      <c r="IWS30" s="60"/>
      <c r="IWT30" s="60"/>
      <c r="IWU30" s="61"/>
      <c r="IWV30" s="55"/>
      <c r="IWW30" s="56"/>
      <c r="IWX30" s="56"/>
      <c r="IWY30" s="56"/>
      <c r="IWZ30" s="56"/>
      <c r="IXA30" s="56"/>
      <c r="IXC30" s="55"/>
      <c r="IXD30" s="60"/>
      <c r="IXE30" s="60"/>
      <c r="IXF30" s="60"/>
      <c r="IXG30" s="60"/>
      <c r="IXH30" s="61"/>
      <c r="IXI30" s="60"/>
      <c r="IXJ30" s="60"/>
      <c r="IXK30" s="60"/>
      <c r="IXL30" s="61"/>
      <c r="IXM30" s="55"/>
      <c r="IXN30" s="56"/>
      <c r="IXO30" s="56"/>
      <c r="IXP30" s="56"/>
      <c r="IXQ30" s="56"/>
      <c r="IXR30" s="56"/>
      <c r="IXT30" s="55"/>
      <c r="IXU30" s="60"/>
      <c r="IXV30" s="60"/>
      <c r="IXW30" s="60"/>
      <c r="IXX30" s="60"/>
      <c r="IXY30" s="61"/>
      <c r="IXZ30" s="60"/>
      <c r="IYA30" s="60"/>
      <c r="IYB30" s="60"/>
      <c r="IYC30" s="61"/>
      <c r="IYD30" s="55"/>
      <c r="IYE30" s="56"/>
      <c r="IYF30" s="56"/>
      <c r="IYG30" s="56"/>
      <c r="IYH30" s="56"/>
      <c r="IYI30" s="56"/>
      <c r="IYK30" s="55"/>
      <c r="IYL30" s="60"/>
      <c r="IYM30" s="60"/>
      <c r="IYN30" s="60"/>
      <c r="IYO30" s="60"/>
      <c r="IYP30" s="61"/>
      <c r="IYQ30" s="60"/>
      <c r="IYR30" s="60"/>
      <c r="IYS30" s="60"/>
      <c r="IYT30" s="61"/>
      <c r="IYU30" s="55"/>
      <c r="IYV30" s="56"/>
      <c r="IYW30" s="56"/>
      <c r="IYX30" s="56"/>
      <c r="IYY30" s="56"/>
      <c r="IYZ30" s="56"/>
      <c r="IZB30" s="55"/>
      <c r="IZC30" s="60"/>
      <c r="IZD30" s="60"/>
      <c r="IZE30" s="60"/>
      <c r="IZF30" s="60"/>
      <c r="IZG30" s="61"/>
      <c r="IZH30" s="60"/>
      <c r="IZI30" s="60"/>
      <c r="IZJ30" s="60"/>
      <c r="IZK30" s="61"/>
      <c r="IZL30" s="55"/>
      <c r="IZM30" s="56"/>
      <c r="IZN30" s="56"/>
      <c r="IZO30" s="56"/>
      <c r="IZP30" s="56"/>
      <c r="IZQ30" s="56"/>
      <c r="IZS30" s="55"/>
      <c r="IZT30" s="60"/>
      <c r="IZU30" s="60"/>
      <c r="IZV30" s="60"/>
      <c r="IZW30" s="60"/>
      <c r="IZX30" s="61"/>
      <c r="IZY30" s="60"/>
      <c r="IZZ30" s="60"/>
      <c r="JAA30" s="60"/>
      <c r="JAB30" s="61"/>
      <c r="JAC30" s="55"/>
      <c r="JAD30" s="56"/>
      <c r="JAE30" s="56"/>
      <c r="JAF30" s="56"/>
      <c r="JAG30" s="56"/>
      <c r="JAH30" s="56"/>
      <c r="JAJ30" s="55"/>
      <c r="JAK30" s="60"/>
      <c r="JAL30" s="60"/>
      <c r="JAM30" s="60"/>
      <c r="JAN30" s="60"/>
      <c r="JAO30" s="61"/>
      <c r="JAP30" s="60"/>
      <c r="JAQ30" s="60"/>
      <c r="JAR30" s="60"/>
      <c r="JAS30" s="61"/>
      <c r="JAT30" s="55"/>
      <c r="JAU30" s="56"/>
      <c r="JAV30" s="56"/>
      <c r="JAW30" s="56"/>
      <c r="JAX30" s="56"/>
      <c r="JAY30" s="56"/>
      <c r="JBA30" s="55"/>
      <c r="JBB30" s="60"/>
      <c r="JBC30" s="60"/>
      <c r="JBD30" s="60"/>
      <c r="JBE30" s="60"/>
      <c r="JBF30" s="61"/>
      <c r="JBG30" s="60"/>
      <c r="JBH30" s="60"/>
      <c r="JBI30" s="60"/>
      <c r="JBJ30" s="61"/>
      <c r="JBK30" s="55"/>
      <c r="JBL30" s="56"/>
      <c r="JBM30" s="56"/>
      <c r="JBN30" s="56"/>
      <c r="JBO30" s="56"/>
      <c r="JBP30" s="56"/>
      <c r="JBR30" s="55"/>
      <c r="JBS30" s="60"/>
      <c r="JBT30" s="60"/>
      <c r="JBU30" s="60"/>
      <c r="JBV30" s="60"/>
      <c r="JBW30" s="61"/>
      <c r="JBX30" s="60"/>
      <c r="JBY30" s="60"/>
      <c r="JBZ30" s="60"/>
      <c r="JCA30" s="61"/>
      <c r="JCB30" s="55"/>
      <c r="JCC30" s="56"/>
      <c r="JCD30" s="56"/>
      <c r="JCE30" s="56"/>
      <c r="JCF30" s="56"/>
      <c r="JCG30" s="56"/>
      <c r="JCI30" s="55"/>
      <c r="JCJ30" s="60"/>
      <c r="JCK30" s="60"/>
      <c r="JCL30" s="60"/>
      <c r="JCM30" s="60"/>
      <c r="JCN30" s="61"/>
      <c r="JCO30" s="60"/>
      <c r="JCP30" s="60"/>
      <c r="JCQ30" s="60"/>
      <c r="JCR30" s="61"/>
      <c r="JCS30" s="55"/>
      <c r="JCT30" s="56"/>
      <c r="JCU30" s="56"/>
      <c r="JCV30" s="56"/>
      <c r="JCW30" s="56"/>
      <c r="JCX30" s="56"/>
      <c r="JCZ30" s="55"/>
      <c r="JDA30" s="60"/>
      <c r="JDB30" s="60"/>
      <c r="JDC30" s="60"/>
      <c r="JDD30" s="60"/>
      <c r="JDE30" s="61"/>
      <c r="JDF30" s="60"/>
      <c r="JDG30" s="60"/>
      <c r="JDH30" s="60"/>
      <c r="JDI30" s="61"/>
      <c r="JDJ30" s="55"/>
      <c r="JDK30" s="56"/>
      <c r="JDL30" s="56"/>
      <c r="JDM30" s="56"/>
      <c r="JDN30" s="56"/>
      <c r="JDO30" s="56"/>
      <c r="JDQ30" s="55"/>
      <c r="JDR30" s="60"/>
      <c r="JDS30" s="60"/>
      <c r="JDT30" s="60"/>
      <c r="JDU30" s="60"/>
      <c r="JDV30" s="61"/>
      <c r="JDW30" s="60"/>
      <c r="JDX30" s="60"/>
      <c r="JDY30" s="60"/>
      <c r="JDZ30" s="61"/>
      <c r="JEA30" s="55"/>
      <c r="JEB30" s="56"/>
      <c r="JEC30" s="56"/>
      <c r="JED30" s="56"/>
      <c r="JEE30" s="56"/>
      <c r="JEF30" s="56"/>
      <c r="JEH30" s="55"/>
      <c r="JEI30" s="60"/>
      <c r="JEJ30" s="60"/>
      <c r="JEK30" s="60"/>
      <c r="JEL30" s="60"/>
      <c r="JEM30" s="61"/>
      <c r="JEN30" s="60"/>
      <c r="JEO30" s="60"/>
      <c r="JEP30" s="60"/>
      <c r="JEQ30" s="61"/>
      <c r="JER30" s="55"/>
      <c r="JES30" s="56"/>
      <c r="JET30" s="56"/>
      <c r="JEU30" s="56"/>
      <c r="JEV30" s="56"/>
      <c r="JEW30" s="56"/>
      <c r="JEY30" s="55"/>
      <c r="JEZ30" s="60"/>
      <c r="JFA30" s="60"/>
      <c r="JFB30" s="60"/>
      <c r="JFC30" s="60"/>
      <c r="JFD30" s="61"/>
      <c r="JFE30" s="60"/>
      <c r="JFF30" s="60"/>
      <c r="JFG30" s="60"/>
      <c r="JFH30" s="61"/>
      <c r="JFI30" s="55"/>
      <c r="JFJ30" s="56"/>
      <c r="JFK30" s="56"/>
      <c r="JFL30" s="56"/>
      <c r="JFM30" s="56"/>
      <c r="JFN30" s="56"/>
      <c r="JFP30" s="55"/>
      <c r="JFQ30" s="60"/>
      <c r="JFR30" s="60"/>
      <c r="JFS30" s="60"/>
      <c r="JFT30" s="60"/>
      <c r="JFU30" s="61"/>
      <c r="JFV30" s="60"/>
      <c r="JFW30" s="60"/>
      <c r="JFX30" s="60"/>
      <c r="JFY30" s="61"/>
      <c r="JFZ30" s="55"/>
      <c r="JGA30" s="56"/>
      <c r="JGB30" s="56"/>
      <c r="JGC30" s="56"/>
      <c r="JGD30" s="56"/>
      <c r="JGE30" s="56"/>
      <c r="JGG30" s="55"/>
      <c r="JGH30" s="60"/>
      <c r="JGI30" s="60"/>
      <c r="JGJ30" s="60"/>
      <c r="JGK30" s="60"/>
      <c r="JGL30" s="61"/>
      <c r="JGM30" s="60"/>
      <c r="JGN30" s="60"/>
      <c r="JGO30" s="60"/>
      <c r="JGP30" s="61"/>
      <c r="JGQ30" s="55"/>
      <c r="JGR30" s="56"/>
      <c r="JGS30" s="56"/>
      <c r="JGT30" s="56"/>
      <c r="JGU30" s="56"/>
      <c r="JGV30" s="56"/>
      <c r="JGX30" s="55"/>
      <c r="JGY30" s="60"/>
      <c r="JGZ30" s="60"/>
      <c r="JHA30" s="60"/>
      <c r="JHB30" s="60"/>
      <c r="JHC30" s="61"/>
      <c r="JHD30" s="60"/>
      <c r="JHE30" s="60"/>
      <c r="JHF30" s="60"/>
      <c r="JHG30" s="61"/>
      <c r="JHH30" s="55"/>
      <c r="JHI30" s="56"/>
      <c r="JHJ30" s="56"/>
      <c r="JHK30" s="56"/>
      <c r="JHL30" s="56"/>
      <c r="JHM30" s="56"/>
      <c r="JHO30" s="55"/>
      <c r="JHP30" s="60"/>
      <c r="JHQ30" s="60"/>
      <c r="JHR30" s="60"/>
      <c r="JHS30" s="60"/>
      <c r="JHT30" s="61"/>
      <c r="JHU30" s="60"/>
      <c r="JHV30" s="60"/>
      <c r="JHW30" s="60"/>
      <c r="JHX30" s="61"/>
      <c r="JHY30" s="55"/>
      <c r="JHZ30" s="56"/>
      <c r="JIA30" s="56"/>
      <c r="JIB30" s="56"/>
      <c r="JIC30" s="56"/>
      <c r="JID30" s="56"/>
      <c r="JIF30" s="55"/>
      <c r="JIG30" s="60"/>
      <c r="JIH30" s="60"/>
      <c r="JII30" s="60"/>
      <c r="JIJ30" s="60"/>
      <c r="JIK30" s="61"/>
      <c r="JIL30" s="60"/>
      <c r="JIM30" s="60"/>
      <c r="JIN30" s="60"/>
      <c r="JIO30" s="61"/>
      <c r="JIP30" s="55"/>
      <c r="JIQ30" s="56"/>
      <c r="JIR30" s="56"/>
      <c r="JIS30" s="56"/>
      <c r="JIT30" s="56"/>
      <c r="JIU30" s="56"/>
      <c r="JIW30" s="55"/>
      <c r="JIX30" s="60"/>
      <c r="JIY30" s="60"/>
      <c r="JIZ30" s="60"/>
      <c r="JJA30" s="60"/>
      <c r="JJB30" s="61"/>
      <c r="JJC30" s="60"/>
      <c r="JJD30" s="60"/>
      <c r="JJE30" s="60"/>
      <c r="JJF30" s="61"/>
      <c r="JJG30" s="55"/>
      <c r="JJH30" s="56"/>
      <c r="JJI30" s="56"/>
      <c r="JJJ30" s="56"/>
      <c r="JJK30" s="56"/>
      <c r="JJL30" s="56"/>
      <c r="JJN30" s="55"/>
      <c r="JJO30" s="60"/>
      <c r="JJP30" s="60"/>
      <c r="JJQ30" s="60"/>
      <c r="JJR30" s="60"/>
      <c r="JJS30" s="61"/>
      <c r="JJT30" s="60"/>
      <c r="JJU30" s="60"/>
      <c r="JJV30" s="60"/>
      <c r="JJW30" s="61"/>
      <c r="JJX30" s="55"/>
      <c r="JJY30" s="56"/>
      <c r="JJZ30" s="56"/>
      <c r="JKA30" s="56"/>
      <c r="JKB30" s="56"/>
      <c r="JKC30" s="56"/>
      <c r="JKE30" s="55"/>
      <c r="JKF30" s="60"/>
      <c r="JKG30" s="60"/>
      <c r="JKH30" s="60"/>
      <c r="JKI30" s="60"/>
      <c r="JKJ30" s="61"/>
      <c r="JKK30" s="60"/>
      <c r="JKL30" s="60"/>
      <c r="JKM30" s="60"/>
      <c r="JKN30" s="61"/>
      <c r="JKO30" s="55"/>
      <c r="JKP30" s="56"/>
      <c r="JKQ30" s="56"/>
      <c r="JKR30" s="56"/>
      <c r="JKS30" s="56"/>
      <c r="JKT30" s="56"/>
      <c r="JKV30" s="55"/>
      <c r="JKW30" s="60"/>
      <c r="JKX30" s="60"/>
      <c r="JKY30" s="60"/>
      <c r="JKZ30" s="60"/>
      <c r="JLA30" s="61"/>
      <c r="JLB30" s="60"/>
      <c r="JLC30" s="60"/>
      <c r="JLD30" s="60"/>
      <c r="JLE30" s="61"/>
      <c r="JLF30" s="55"/>
      <c r="JLG30" s="56"/>
      <c r="JLH30" s="56"/>
      <c r="JLI30" s="56"/>
      <c r="JLJ30" s="56"/>
      <c r="JLK30" s="56"/>
      <c r="JLM30" s="55"/>
      <c r="JLN30" s="60"/>
      <c r="JLO30" s="60"/>
      <c r="JLP30" s="60"/>
      <c r="JLQ30" s="60"/>
      <c r="JLR30" s="61"/>
      <c r="JLS30" s="60"/>
      <c r="JLT30" s="60"/>
      <c r="JLU30" s="60"/>
      <c r="JLV30" s="61"/>
      <c r="JLW30" s="55"/>
      <c r="JLX30" s="56"/>
      <c r="JLY30" s="56"/>
      <c r="JLZ30" s="56"/>
      <c r="JMA30" s="56"/>
      <c r="JMB30" s="56"/>
      <c r="JMD30" s="55"/>
      <c r="JME30" s="60"/>
      <c r="JMF30" s="60"/>
      <c r="JMG30" s="60"/>
      <c r="JMH30" s="60"/>
      <c r="JMI30" s="61"/>
      <c r="JMJ30" s="60"/>
      <c r="JMK30" s="60"/>
      <c r="JML30" s="60"/>
      <c r="JMM30" s="61"/>
      <c r="JMN30" s="55"/>
      <c r="JMO30" s="56"/>
      <c r="JMP30" s="56"/>
      <c r="JMQ30" s="56"/>
      <c r="JMR30" s="56"/>
      <c r="JMS30" s="56"/>
      <c r="JMU30" s="55"/>
      <c r="JMV30" s="60"/>
      <c r="JMW30" s="60"/>
      <c r="JMX30" s="60"/>
      <c r="JMY30" s="60"/>
      <c r="JMZ30" s="61"/>
      <c r="JNA30" s="60"/>
      <c r="JNB30" s="60"/>
      <c r="JNC30" s="60"/>
      <c r="JND30" s="61"/>
      <c r="JNE30" s="55"/>
      <c r="JNF30" s="56"/>
      <c r="JNG30" s="56"/>
      <c r="JNH30" s="56"/>
      <c r="JNI30" s="56"/>
      <c r="JNJ30" s="56"/>
      <c r="JNL30" s="55"/>
      <c r="JNM30" s="60"/>
      <c r="JNN30" s="60"/>
      <c r="JNO30" s="60"/>
      <c r="JNP30" s="60"/>
      <c r="JNQ30" s="61"/>
      <c r="JNR30" s="60"/>
      <c r="JNS30" s="60"/>
      <c r="JNT30" s="60"/>
      <c r="JNU30" s="61"/>
      <c r="JNV30" s="55"/>
      <c r="JNW30" s="56"/>
      <c r="JNX30" s="56"/>
      <c r="JNY30" s="56"/>
      <c r="JNZ30" s="56"/>
      <c r="JOA30" s="56"/>
      <c r="JOC30" s="55"/>
      <c r="JOD30" s="60"/>
      <c r="JOE30" s="60"/>
      <c r="JOF30" s="60"/>
      <c r="JOG30" s="60"/>
      <c r="JOH30" s="61"/>
      <c r="JOI30" s="60"/>
      <c r="JOJ30" s="60"/>
      <c r="JOK30" s="60"/>
      <c r="JOL30" s="61"/>
      <c r="JOM30" s="55"/>
      <c r="JON30" s="56"/>
      <c r="JOO30" s="56"/>
      <c r="JOP30" s="56"/>
      <c r="JOQ30" s="56"/>
      <c r="JOR30" s="56"/>
      <c r="JOT30" s="55"/>
      <c r="JOU30" s="60"/>
      <c r="JOV30" s="60"/>
      <c r="JOW30" s="60"/>
      <c r="JOX30" s="60"/>
      <c r="JOY30" s="61"/>
      <c r="JOZ30" s="60"/>
      <c r="JPA30" s="60"/>
      <c r="JPB30" s="60"/>
      <c r="JPC30" s="61"/>
      <c r="JPD30" s="55"/>
      <c r="JPE30" s="56"/>
      <c r="JPF30" s="56"/>
      <c r="JPG30" s="56"/>
      <c r="JPH30" s="56"/>
      <c r="JPI30" s="56"/>
      <c r="JPK30" s="55"/>
      <c r="JPL30" s="60"/>
      <c r="JPM30" s="60"/>
      <c r="JPN30" s="60"/>
      <c r="JPO30" s="60"/>
      <c r="JPP30" s="61"/>
      <c r="JPQ30" s="60"/>
      <c r="JPR30" s="60"/>
      <c r="JPS30" s="60"/>
      <c r="JPT30" s="61"/>
      <c r="JPU30" s="55"/>
      <c r="JPV30" s="56"/>
      <c r="JPW30" s="56"/>
      <c r="JPX30" s="56"/>
      <c r="JPY30" s="56"/>
      <c r="JPZ30" s="56"/>
      <c r="JQB30" s="55"/>
      <c r="JQC30" s="60"/>
      <c r="JQD30" s="60"/>
      <c r="JQE30" s="60"/>
      <c r="JQF30" s="60"/>
      <c r="JQG30" s="61"/>
      <c r="JQH30" s="60"/>
      <c r="JQI30" s="60"/>
      <c r="JQJ30" s="60"/>
      <c r="JQK30" s="61"/>
      <c r="JQL30" s="55"/>
      <c r="JQM30" s="56"/>
      <c r="JQN30" s="56"/>
      <c r="JQO30" s="56"/>
      <c r="JQP30" s="56"/>
      <c r="JQQ30" s="56"/>
      <c r="JQS30" s="55"/>
      <c r="JQT30" s="60"/>
      <c r="JQU30" s="60"/>
      <c r="JQV30" s="60"/>
      <c r="JQW30" s="60"/>
      <c r="JQX30" s="61"/>
      <c r="JQY30" s="60"/>
      <c r="JQZ30" s="60"/>
      <c r="JRA30" s="60"/>
      <c r="JRB30" s="61"/>
      <c r="JRC30" s="55"/>
      <c r="JRD30" s="56"/>
      <c r="JRE30" s="56"/>
      <c r="JRF30" s="56"/>
      <c r="JRG30" s="56"/>
      <c r="JRH30" s="56"/>
      <c r="JRJ30" s="55"/>
      <c r="JRK30" s="60"/>
      <c r="JRL30" s="60"/>
      <c r="JRM30" s="60"/>
      <c r="JRN30" s="60"/>
      <c r="JRO30" s="61"/>
      <c r="JRP30" s="60"/>
      <c r="JRQ30" s="60"/>
      <c r="JRR30" s="60"/>
      <c r="JRS30" s="61"/>
      <c r="JRT30" s="55"/>
      <c r="JRU30" s="56"/>
      <c r="JRV30" s="56"/>
      <c r="JRW30" s="56"/>
      <c r="JRX30" s="56"/>
      <c r="JRY30" s="56"/>
      <c r="JSA30" s="55"/>
      <c r="JSB30" s="60"/>
      <c r="JSC30" s="60"/>
      <c r="JSD30" s="60"/>
      <c r="JSE30" s="60"/>
      <c r="JSF30" s="61"/>
      <c r="JSG30" s="60"/>
      <c r="JSH30" s="60"/>
      <c r="JSI30" s="60"/>
      <c r="JSJ30" s="61"/>
      <c r="JSK30" s="55"/>
      <c r="JSL30" s="56"/>
      <c r="JSM30" s="56"/>
      <c r="JSN30" s="56"/>
      <c r="JSO30" s="56"/>
      <c r="JSP30" s="56"/>
      <c r="JSR30" s="55"/>
      <c r="JSS30" s="60"/>
      <c r="JST30" s="60"/>
      <c r="JSU30" s="60"/>
      <c r="JSV30" s="60"/>
      <c r="JSW30" s="61"/>
      <c r="JSX30" s="60"/>
      <c r="JSY30" s="60"/>
      <c r="JSZ30" s="60"/>
      <c r="JTA30" s="61"/>
      <c r="JTB30" s="55"/>
      <c r="JTC30" s="56"/>
      <c r="JTD30" s="56"/>
      <c r="JTE30" s="56"/>
      <c r="JTF30" s="56"/>
      <c r="JTG30" s="56"/>
      <c r="JTI30" s="55"/>
      <c r="JTJ30" s="60"/>
      <c r="JTK30" s="60"/>
      <c r="JTL30" s="60"/>
      <c r="JTM30" s="60"/>
      <c r="JTN30" s="61"/>
      <c r="JTO30" s="60"/>
      <c r="JTP30" s="60"/>
      <c r="JTQ30" s="60"/>
      <c r="JTR30" s="61"/>
      <c r="JTS30" s="55"/>
      <c r="JTT30" s="56"/>
      <c r="JTU30" s="56"/>
      <c r="JTV30" s="56"/>
      <c r="JTW30" s="56"/>
      <c r="JTX30" s="56"/>
      <c r="JTZ30" s="55"/>
      <c r="JUA30" s="60"/>
      <c r="JUB30" s="60"/>
      <c r="JUC30" s="60"/>
      <c r="JUD30" s="60"/>
      <c r="JUE30" s="61"/>
      <c r="JUF30" s="60"/>
      <c r="JUG30" s="60"/>
      <c r="JUH30" s="60"/>
      <c r="JUI30" s="61"/>
      <c r="JUJ30" s="55"/>
      <c r="JUK30" s="56"/>
      <c r="JUL30" s="56"/>
      <c r="JUM30" s="56"/>
      <c r="JUN30" s="56"/>
      <c r="JUO30" s="56"/>
      <c r="JUQ30" s="55"/>
      <c r="JUR30" s="60"/>
      <c r="JUS30" s="60"/>
      <c r="JUT30" s="60"/>
      <c r="JUU30" s="60"/>
      <c r="JUV30" s="61"/>
      <c r="JUW30" s="60"/>
      <c r="JUX30" s="60"/>
      <c r="JUY30" s="60"/>
      <c r="JUZ30" s="61"/>
      <c r="JVA30" s="55"/>
      <c r="JVB30" s="56"/>
      <c r="JVC30" s="56"/>
      <c r="JVD30" s="56"/>
      <c r="JVE30" s="56"/>
      <c r="JVF30" s="56"/>
      <c r="JVH30" s="55"/>
      <c r="JVI30" s="60"/>
      <c r="JVJ30" s="60"/>
      <c r="JVK30" s="60"/>
      <c r="JVL30" s="60"/>
      <c r="JVM30" s="61"/>
      <c r="JVN30" s="60"/>
      <c r="JVO30" s="60"/>
      <c r="JVP30" s="60"/>
      <c r="JVQ30" s="61"/>
      <c r="JVR30" s="55"/>
      <c r="JVS30" s="56"/>
      <c r="JVT30" s="56"/>
      <c r="JVU30" s="56"/>
      <c r="JVV30" s="56"/>
      <c r="JVW30" s="56"/>
      <c r="JVY30" s="55"/>
      <c r="JVZ30" s="60"/>
      <c r="JWA30" s="60"/>
      <c r="JWB30" s="60"/>
      <c r="JWC30" s="60"/>
      <c r="JWD30" s="61"/>
      <c r="JWE30" s="60"/>
      <c r="JWF30" s="60"/>
      <c r="JWG30" s="60"/>
      <c r="JWH30" s="61"/>
      <c r="JWI30" s="55"/>
      <c r="JWJ30" s="56"/>
      <c r="JWK30" s="56"/>
      <c r="JWL30" s="56"/>
      <c r="JWM30" s="56"/>
      <c r="JWN30" s="56"/>
      <c r="JWP30" s="55"/>
      <c r="JWQ30" s="60"/>
      <c r="JWR30" s="60"/>
      <c r="JWS30" s="60"/>
      <c r="JWT30" s="60"/>
      <c r="JWU30" s="61"/>
      <c r="JWV30" s="60"/>
      <c r="JWW30" s="60"/>
      <c r="JWX30" s="60"/>
      <c r="JWY30" s="61"/>
      <c r="JWZ30" s="55"/>
      <c r="JXA30" s="56"/>
      <c r="JXB30" s="56"/>
      <c r="JXC30" s="56"/>
      <c r="JXD30" s="56"/>
      <c r="JXE30" s="56"/>
      <c r="JXG30" s="55"/>
      <c r="JXH30" s="60"/>
      <c r="JXI30" s="60"/>
      <c r="JXJ30" s="60"/>
      <c r="JXK30" s="60"/>
      <c r="JXL30" s="61"/>
      <c r="JXM30" s="60"/>
      <c r="JXN30" s="60"/>
      <c r="JXO30" s="60"/>
      <c r="JXP30" s="61"/>
      <c r="JXQ30" s="55"/>
      <c r="JXR30" s="56"/>
      <c r="JXS30" s="56"/>
      <c r="JXT30" s="56"/>
      <c r="JXU30" s="56"/>
      <c r="JXV30" s="56"/>
      <c r="JXX30" s="55"/>
      <c r="JXY30" s="60"/>
      <c r="JXZ30" s="60"/>
      <c r="JYA30" s="60"/>
      <c r="JYB30" s="60"/>
      <c r="JYC30" s="61"/>
      <c r="JYD30" s="60"/>
      <c r="JYE30" s="60"/>
      <c r="JYF30" s="60"/>
      <c r="JYG30" s="61"/>
      <c r="JYH30" s="55"/>
      <c r="JYI30" s="56"/>
      <c r="JYJ30" s="56"/>
      <c r="JYK30" s="56"/>
      <c r="JYL30" s="56"/>
      <c r="JYM30" s="56"/>
      <c r="JYO30" s="55"/>
      <c r="JYP30" s="60"/>
      <c r="JYQ30" s="60"/>
      <c r="JYR30" s="60"/>
      <c r="JYS30" s="60"/>
      <c r="JYT30" s="61"/>
      <c r="JYU30" s="60"/>
      <c r="JYV30" s="60"/>
      <c r="JYW30" s="60"/>
      <c r="JYX30" s="61"/>
      <c r="JYY30" s="55"/>
      <c r="JYZ30" s="56"/>
      <c r="JZA30" s="56"/>
      <c r="JZB30" s="56"/>
      <c r="JZC30" s="56"/>
      <c r="JZD30" s="56"/>
      <c r="JZF30" s="55"/>
      <c r="JZG30" s="60"/>
      <c r="JZH30" s="60"/>
      <c r="JZI30" s="60"/>
      <c r="JZJ30" s="60"/>
      <c r="JZK30" s="61"/>
      <c r="JZL30" s="60"/>
      <c r="JZM30" s="60"/>
      <c r="JZN30" s="60"/>
      <c r="JZO30" s="61"/>
      <c r="JZP30" s="55"/>
      <c r="JZQ30" s="56"/>
      <c r="JZR30" s="56"/>
      <c r="JZS30" s="56"/>
      <c r="JZT30" s="56"/>
      <c r="JZU30" s="56"/>
      <c r="JZW30" s="55"/>
      <c r="JZX30" s="60"/>
      <c r="JZY30" s="60"/>
      <c r="JZZ30" s="60"/>
      <c r="KAA30" s="60"/>
      <c r="KAB30" s="61"/>
      <c r="KAC30" s="60"/>
      <c r="KAD30" s="60"/>
      <c r="KAE30" s="60"/>
      <c r="KAF30" s="61"/>
      <c r="KAG30" s="55"/>
      <c r="KAH30" s="56"/>
      <c r="KAI30" s="56"/>
      <c r="KAJ30" s="56"/>
      <c r="KAK30" s="56"/>
      <c r="KAL30" s="56"/>
      <c r="KAN30" s="55"/>
      <c r="KAO30" s="60"/>
      <c r="KAP30" s="60"/>
      <c r="KAQ30" s="60"/>
      <c r="KAR30" s="60"/>
      <c r="KAS30" s="61"/>
      <c r="KAT30" s="60"/>
      <c r="KAU30" s="60"/>
      <c r="KAV30" s="60"/>
      <c r="KAW30" s="61"/>
      <c r="KAX30" s="55"/>
      <c r="KAY30" s="56"/>
      <c r="KAZ30" s="56"/>
      <c r="KBA30" s="56"/>
      <c r="KBB30" s="56"/>
      <c r="KBC30" s="56"/>
      <c r="KBE30" s="55"/>
      <c r="KBF30" s="60"/>
      <c r="KBG30" s="60"/>
      <c r="KBH30" s="60"/>
      <c r="KBI30" s="60"/>
      <c r="KBJ30" s="61"/>
      <c r="KBK30" s="60"/>
      <c r="KBL30" s="60"/>
      <c r="KBM30" s="60"/>
      <c r="KBN30" s="61"/>
      <c r="KBO30" s="55"/>
      <c r="KBP30" s="56"/>
      <c r="KBQ30" s="56"/>
      <c r="KBR30" s="56"/>
      <c r="KBS30" s="56"/>
      <c r="KBT30" s="56"/>
      <c r="KBV30" s="55"/>
      <c r="KBW30" s="60"/>
      <c r="KBX30" s="60"/>
      <c r="KBY30" s="60"/>
      <c r="KBZ30" s="60"/>
      <c r="KCA30" s="61"/>
      <c r="KCB30" s="60"/>
      <c r="KCC30" s="60"/>
      <c r="KCD30" s="60"/>
      <c r="KCE30" s="61"/>
      <c r="KCF30" s="55"/>
      <c r="KCG30" s="56"/>
      <c r="KCH30" s="56"/>
      <c r="KCI30" s="56"/>
      <c r="KCJ30" s="56"/>
      <c r="KCK30" s="56"/>
      <c r="KCM30" s="55"/>
      <c r="KCN30" s="60"/>
      <c r="KCO30" s="60"/>
      <c r="KCP30" s="60"/>
      <c r="KCQ30" s="60"/>
      <c r="KCR30" s="61"/>
      <c r="KCS30" s="60"/>
      <c r="KCT30" s="60"/>
      <c r="KCU30" s="60"/>
      <c r="KCV30" s="61"/>
      <c r="KCW30" s="55"/>
      <c r="KCX30" s="56"/>
      <c r="KCY30" s="56"/>
      <c r="KCZ30" s="56"/>
      <c r="KDA30" s="56"/>
      <c r="KDB30" s="56"/>
      <c r="KDD30" s="55"/>
      <c r="KDE30" s="60"/>
      <c r="KDF30" s="60"/>
      <c r="KDG30" s="60"/>
      <c r="KDH30" s="60"/>
      <c r="KDI30" s="61"/>
      <c r="KDJ30" s="60"/>
      <c r="KDK30" s="60"/>
      <c r="KDL30" s="60"/>
      <c r="KDM30" s="61"/>
      <c r="KDN30" s="55"/>
      <c r="KDO30" s="56"/>
      <c r="KDP30" s="56"/>
      <c r="KDQ30" s="56"/>
      <c r="KDR30" s="56"/>
      <c r="KDS30" s="56"/>
      <c r="KDU30" s="55"/>
      <c r="KDV30" s="60"/>
      <c r="KDW30" s="60"/>
      <c r="KDX30" s="60"/>
      <c r="KDY30" s="60"/>
      <c r="KDZ30" s="61"/>
      <c r="KEA30" s="60"/>
      <c r="KEB30" s="60"/>
      <c r="KEC30" s="60"/>
      <c r="KED30" s="61"/>
      <c r="KEE30" s="55"/>
      <c r="KEF30" s="56"/>
      <c r="KEG30" s="56"/>
      <c r="KEH30" s="56"/>
      <c r="KEI30" s="56"/>
      <c r="KEJ30" s="56"/>
      <c r="KEL30" s="55"/>
      <c r="KEM30" s="60"/>
      <c r="KEN30" s="60"/>
      <c r="KEO30" s="60"/>
      <c r="KEP30" s="60"/>
      <c r="KEQ30" s="61"/>
      <c r="KER30" s="60"/>
      <c r="KES30" s="60"/>
      <c r="KET30" s="60"/>
      <c r="KEU30" s="61"/>
      <c r="KEV30" s="55"/>
      <c r="KEW30" s="56"/>
      <c r="KEX30" s="56"/>
      <c r="KEY30" s="56"/>
      <c r="KEZ30" s="56"/>
      <c r="KFA30" s="56"/>
      <c r="KFC30" s="55"/>
      <c r="KFD30" s="60"/>
      <c r="KFE30" s="60"/>
      <c r="KFF30" s="60"/>
      <c r="KFG30" s="60"/>
      <c r="KFH30" s="61"/>
      <c r="KFI30" s="60"/>
      <c r="KFJ30" s="60"/>
      <c r="KFK30" s="60"/>
      <c r="KFL30" s="61"/>
      <c r="KFM30" s="55"/>
      <c r="KFN30" s="56"/>
      <c r="KFO30" s="56"/>
      <c r="KFP30" s="56"/>
      <c r="KFQ30" s="56"/>
      <c r="KFR30" s="56"/>
      <c r="KFT30" s="55"/>
      <c r="KFU30" s="60"/>
      <c r="KFV30" s="60"/>
      <c r="KFW30" s="60"/>
      <c r="KFX30" s="60"/>
      <c r="KFY30" s="61"/>
      <c r="KFZ30" s="60"/>
      <c r="KGA30" s="60"/>
      <c r="KGB30" s="60"/>
      <c r="KGC30" s="61"/>
      <c r="KGD30" s="55"/>
      <c r="KGE30" s="56"/>
      <c r="KGF30" s="56"/>
      <c r="KGG30" s="56"/>
      <c r="KGH30" s="56"/>
      <c r="KGI30" s="56"/>
      <c r="KGK30" s="55"/>
      <c r="KGL30" s="60"/>
      <c r="KGM30" s="60"/>
      <c r="KGN30" s="60"/>
      <c r="KGO30" s="60"/>
      <c r="KGP30" s="61"/>
      <c r="KGQ30" s="60"/>
      <c r="KGR30" s="60"/>
      <c r="KGS30" s="60"/>
      <c r="KGT30" s="61"/>
      <c r="KGU30" s="55"/>
      <c r="KGV30" s="56"/>
      <c r="KGW30" s="56"/>
      <c r="KGX30" s="56"/>
      <c r="KGY30" s="56"/>
      <c r="KGZ30" s="56"/>
      <c r="KHB30" s="55"/>
      <c r="KHC30" s="60"/>
      <c r="KHD30" s="60"/>
      <c r="KHE30" s="60"/>
      <c r="KHF30" s="60"/>
      <c r="KHG30" s="61"/>
      <c r="KHH30" s="60"/>
      <c r="KHI30" s="60"/>
      <c r="KHJ30" s="60"/>
      <c r="KHK30" s="61"/>
      <c r="KHL30" s="55"/>
      <c r="KHM30" s="56"/>
      <c r="KHN30" s="56"/>
      <c r="KHO30" s="56"/>
      <c r="KHP30" s="56"/>
      <c r="KHQ30" s="56"/>
      <c r="KHS30" s="55"/>
      <c r="KHT30" s="60"/>
      <c r="KHU30" s="60"/>
      <c r="KHV30" s="60"/>
      <c r="KHW30" s="60"/>
      <c r="KHX30" s="61"/>
      <c r="KHY30" s="60"/>
      <c r="KHZ30" s="60"/>
      <c r="KIA30" s="60"/>
      <c r="KIB30" s="61"/>
      <c r="KIC30" s="55"/>
      <c r="KID30" s="56"/>
      <c r="KIE30" s="56"/>
      <c r="KIF30" s="56"/>
      <c r="KIG30" s="56"/>
      <c r="KIH30" s="56"/>
      <c r="KIJ30" s="55"/>
      <c r="KIK30" s="60"/>
      <c r="KIL30" s="60"/>
      <c r="KIM30" s="60"/>
      <c r="KIN30" s="60"/>
      <c r="KIO30" s="61"/>
      <c r="KIP30" s="60"/>
      <c r="KIQ30" s="60"/>
      <c r="KIR30" s="60"/>
      <c r="KIS30" s="61"/>
      <c r="KIT30" s="55"/>
      <c r="KIU30" s="56"/>
      <c r="KIV30" s="56"/>
      <c r="KIW30" s="56"/>
      <c r="KIX30" s="56"/>
      <c r="KIY30" s="56"/>
      <c r="KJA30" s="55"/>
      <c r="KJB30" s="60"/>
      <c r="KJC30" s="60"/>
      <c r="KJD30" s="60"/>
      <c r="KJE30" s="60"/>
      <c r="KJF30" s="61"/>
      <c r="KJG30" s="60"/>
      <c r="KJH30" s="60"/>
      <c r="KJI30" s="60"/>
      <c r="KJJ30" s="61"/>
      <c r="KJK30" s="55"/>
      <c r="KJL30" s="56"/>
      <c r="KJM30" s="56"/>
      <c r="KJN30" s="56"/>
      <c r="KJO30" s="56"/>
      <c r="KJP30" s="56"/>
      <c r="KJR30" s="55"/>
      <c r="KJS30" s="60"/>
      <c r="KJT30" s="60"/>
      <c r="KJU30" s="60"/>
      <c r="KJV30" s="60"/>
      <c r="KJW30" s="61"/>
      <c r="KJX30" s="60"/>
      <c r="KJY30" s="60"/>
      <c r="KJZ30" s="60"/>
      <c r="KKA30" s="61"/>
      <c r="KKB30" s="55"/>
      <c r="KKC30" s="56"/>
      <c r="KKD30" s="56"/>
      <c r="KKE30" s="56"/>
      <c r="KKF30" s="56"/>
      <c r="KKG30" s="56"/>
      <c r="KKI30" s="55"/>
      <c r="KKJ30" s="60"/>
      <c r="KKK30" s="60"/>
      <c r="KKL30" s="60"/>
      <c r="KKM30" s="60"/>
      <c r="KKN30" s="61"/>
      <c r="KKO30" s="60"/>
      <c r="KKP30" s="60"/>
      <c r="KKQ30" s="60"/>
      <c r="KKR30" s="61"/>
      <c r="KKS30" s="55"/>
      <c r="KKT30" s="56"/>
      <c r="KKU30" s="56"/>
      <c r="KKV30" s="56"/>
      <c r="KKW30" s="56"/>
      <c r="KKX30" s="56"/>
      <c r="KKZ30" s="55"/>
      <c r="KLA30" s="60"/>
      <c r="KLB30" s="60"/>
      <c r="KLC30" s="60"/>
      <c r="KLD30" s="60"/>
      <c r="KLE30" s="61"/>
      <c r="KLF30" s="60"/>
      <c r="KLG30" s="60"/>
      <c r="KLH30" s="60"/>
      <c r="KLI30" s="61"/>
      <c r="KLJ30" s="55"/>
      <c r="KLK30" s="56"/>
      <c r="KLL30" s="56"/>
      <c r="KLM30" s="56"/>
      <c r="KLN30" s="56"/>
      <c r="KLO30" s="56"/>
      <c r="KLQ30" s="55"/>
      <c r="KLR30" s="60"/>
      <c r="KLS30" s="60"/>
      <c r="KLT30" s="60"/>
      <c r="KLU30" s="60"/>
      <c r="KLV30" s="61"/>
      <c r="KLW30" s="60"/>
      <c r="KLX30" s="60"/>
      <c r="KLY30" s="60"/>
      <c r="KLZ30" s="61"/>
      <c r="KMA30" s="55"/>
      <c r="KMB30" s="56"/>
      <c r="KMC30" s="56"/>
      <c r="KMD30" s="56"/>
      <c r="KME30" s="56"/>
      <c r="KMF30" s="56"/>
      <c r="KMH30" s="55"/>
      <c r="KMI30" s="60"/>
      <c r="KMJ30" s="60"/>
      <c r="KMK30" s="60"/>
      <c r="KML30" s="60"/>
      <c r="KMM30" s="61"/>
      <c r="KMN30" s="60"/>
      <c r="KMO30" s="60"/>
      <c r="KMP30" s="60"/>
      <c r="KMQ30" s="61"/>
      <c r="KMR30" s="55"/>
      <c r="KMS30" s="56"/>
      <c r="KMT30" s="56"/>
      <c r="KMU30" s="56"/>
      <c r="KMV30" s="56"/>
      <c r="KMW30" s="56"/>
      <c r="KMY30" s="55"/>
      <c r="KMZ30" s="60"/>
      <c r="KNA30" s="60"/>
      <c r="KNB30" s="60"/>
      <c r="KNC30" s="60"/>
      <c r="KND30" s="61"/>
      <c r="KNE30" s="60"/>
      <c r="KNF30" s="60"/>
      <c r="KNG30" s="60"/>
      <c r="KNH30" s="61"/>
      <c r="KNI30" s="55"/>
      <c r="KNJ30" s="56"/>
      <c r="KNK30" s="56"/>
      <c r="KNL30" s="56"/>
      <c r="KNM30" s="56"/>
      <c r="KNN30" s="56"/>
      <c r="KNP30" s="55"/>
      <c r="KNQ30" s="60"/>
      <c r="KNR30" s="60"/>
      <c r="KNS30" s="60"/>
      <c r="KNT30" s="60"/>
      <c r="KNU30" s="61"/>
      <c r="KNV30" s="60"/>
      <c r="KNW30" s="60"/>
      <c r="KNX30" s="60"/>
      <c r="KNY30" s="61"/>
      <c r="KNZ30" s="55"/>
      <c r="KOA30" s="56"/>
      <c r="KOB30" s="56"/>
      <c r="KOC30" s="56"/>
      <c r="KOD30" s="56"/>
      <c r="KOE30" s="56"/>
      <c r="KOG30" s="55"/>
      <c r="KOH30" s="60"/>
      <c r="KOI30" s="60"/>
      <c r="KOJ30" s="60"/>
      <c r="KOK30" s="60"/>
      <c r="KOL30" s="61"/>
      <c r="KOM30" s="60"/>
      <c r="KON30" s="60"/>
      <c r="KOO30" s="60"/>
      <c r="KOP30" s="61"/>
      <c r="KOQ30" s="55"/>
      <c r="KOR30" s="56"/>
      <c r="KOS30" s="56"/>
      <c r="KOT30" s="56"/>
      <c r="KOU30" s="56"/>
      <c r="KOV30" s="56"/>
      <c r="KOX30" s="55"/>
      <c r="KOY30" s="60"/>
      <c r="KOZ30" s="60"/>
      <c r="KPA30" s="60"/>
      <c r="KPB30" s="60"/>
      <c r="KPC30" s="61"/>
      <c r="KPD30" s="60"/>
      <c r="KPE30" s="60"/>
      <c r="KPF30" s="60"/>
      <c r="KPG30" s="61"/>
      <c r="KPH30" s="55"/>
      <c r="KPI30" s="56"/>
      <c r="KPJ30" s="56"/>
      <c r="KPK30" s="56"/>
      <c r="KPL30" s="56"/>
      <c r="KPM30" s="56"/>
      <c r="KPO30" s="55"/>
      <c r="KPP30" s="60"/>
      <c r="KPQ30" s="60"/>
      <c r="KPR30" s="60"/>
      <c r="KPS30" s="60"/>
      <c r="KPT30" s="61"/>
      <c r="KPU30" s="60"/>
      <c r="KPV30" s="60"/>
      <c r="KPW30" s="60"/>
      <c r="KPX30" s="61"/>
      <c r="KPY30" s="55"/>
      <c r="KPZ30" s="56"/>
      <c r="KQA30" s="56"/>
      <c r="KQB30" s="56"/>
      <c r="KQC30" s="56"/>
      <c r="KQD30" s="56"/>
      <c r="KQF30" s="55"/>
      <c r="KQG30" s="60"/>
      <c r="KQH30" s="60"/>
      <c r="KQI30" s="60"/>
      <c r="KQJ30" s="60"/>
      <c r="KQK30" s="61"/>
      <c r="KQL30" s="60"/>
      <c r="KQM30" s="60"/>
      <c r="KQN30" s="60"/>
      <c r="KQO30" s="61"/>
      <c r="KQP30" s="55"/>
      <c r="KQQ30" s="56"/>
      <c r="KQR30" s="56"/>
      <c r="KQS30" s="56"/>
      <c r="KQT30" s="56"/>
      <c r="KQU30" s="56"/>
      <c r="KQW30" s="55"/>
      <c r="KQX30" s="60"/>
      <c r="KQY30" s="60"/>
      <c r="KQZ30" s="60"/>
      <c r="KRA30" s="60"/>
      <c r="KRB30" s="61"/>
      <c r="KRC30" s="60"/>
      <c r="KRD30" s="60"/>
      <c r="KRE30" s="60"/>
      <c r="KRF30" s="61"/>
      <c r="KRG30" s="55"/>
      <c r="KRH30" s="56"/>
      <c r="KRI30" s="56"/>
      <c r="KRJ30" s="56"/>
      <c r="KRK30" s="56"/>
      <c r="KRL30" s="56"/>
      <c r="KRN30" s="55"/>
      <c r="KRO30" s="60"/>
      <c r="KRP30" s="60"/>
      <c r="KRQ30" s="60"/>
      <c r="KRR30" s="60"/>
      <c r="KRS30" s="61"/>
      <c r="KRT30" s="60"/>
      <c r="KRU30" s="60"/>
      <c r="KRV30" s="60"/>
      <c r="KRW30" s="61"/>
      <c r="KRX30" s="55"/>
      <c r="KRY30" s="56"/>
      <c r="KRZ30" s="56"/>
      <c r="KSA30" s="56"/>
      <c r="KSB30" s="56"/>
      <c r="KSC30" s="56"/>
      <c r="KSE30" s="55"/>
      <c r="KSF30" s="60"/>
      <c r="KSG30" s="60"/>
      <c r="KSH30" s="60"/>
      <c r="KSI30" s="60"/>
      <c r="KSJ30" s="61"/>
      <c r="KSK30" s="60"/>
      <c r="KSL30" s="60"/>
      <c r="KSM30" s="60"/>
      <c r="KSN30" s="61"/>
      <c r="KSO30" s="55"/>
      <c r="KSP30" s="56"/>
      <c r="KSQ30" s="56"/>
      <c r="KSR30" s="56"/>
      <c r="KSS30" s="56"/>
      <c r="KST30" s="56"/>
      <c r="KSV30" s="55"/>
      <c r="KSW30" s="60"/>
      <c r="KSX30" s="60"/>
      <c r="KSY30" s="60"/>
      <c r="KSZ30" s="60"/>
      <c r="KTA30" s="61"/>
      <c r="KTB30" s="60"/>
      <c r="KTC30" s="60"/>
      <c r="KTD30" s="60"/>
      <c r="KTE30" s="61"/>
      <c r="KTF30" s="55"/>
      <c r="KTG30" s="56"/>
      <c r="KTH30" s="56"/>
      <c r="KTI30" s="56"/>
      <c r="KTJ30" s="56"/>
      <c r="KTK30" s="56"/>
      <c r="KTM30" s="55"/>
      <c r="KTN30" s="60"/>
      <c r="KTO30" s="60"/>
      <c r="KTP30" s="60"/>
      <c r="KTQ30" s="60"/>
      <c r="KTR30" s="61"/>
      <c r="KTS30" s="60"/>
      <c r="KTT30" s="60"/>
      <c r="KTU30" s="60"/>
      <c r="KTV30" s="61"/>
      <c r="KTW30" s="55"/>
      <c r="KTX30" s="56"/>
      <c r="KTY30" s="56"/>
      <c r="KTZ30" s="56"/>
      <c r="KUA30" s="56"/>
      <c r="KUB30" s="56"/>
      <c r="KUD30" s="55"/>
      <c r="KUE30" s="60"/>
      <c r="KUF30" s="60"/>
      <c r="KUG30" s="60"/>
      <c r="KUH30" s="60"/>
      <c r="KUI30" s="61"/>
      <c r="KUJ30" s="60"/>
      <c r="KUK30" s="60"/>
      <c r="KUL30" s="60"/>
      <c r="KUM30" s="61"/>
      <c r="KUN30" s="55"/>
      <c r="KUO30" s="56"/>
      <c r="KUP30" s="56"/>
      <c r="KUQ30" s="56"/>
      <c r="KUR30" s="56"/>
      <c r="KUS30" s="56"/>
      <c r="KUU30" s="55"/>
      <c r="KUV30" s="60"/>
      <c r="KUW30" s="60"/>
      <c r="KUX30" s="60"/>
      <c r="KUY30" s="60"/>
      <c r="KUZ30" s="61"/>
      <c r="KVA30" s="60"/>
      <c r="KVB30" s="60"/>
      <c r="KVC30" s="60"/>
      <c r="KVD30" s="61"/>
      <c r="KVE30" s="55"/>
      <c r="KVF30" s="56"/>
      <c r="KVG30" s="56"/>
      <c r="KVH30" s="56"/>
      <c r="KVI30" s="56"/>
      <c r="KVJ30" s="56"/>
      <c r="KVL30" s="55"/>
      <c r="KVM30" s="60"/>
      <c r="KVN30" s="60"/>
      <c r="KVO30" s="60"/>
      <c r="KVP30" s="60"/>
      <c r="KVQ30" s="61"/>
      <c r="KVR30" s="60"/>
      <c r="KVS30" s="60"/>
      <c r="KVT30" s="60"/>
      <c r="KVU30" s="61"/>
      <c r="KVV30" s="55"/>
      <c r="KVW30" s="56"/>
      <c r="KVX30" s="56"/>
      <c r="KVY30" s="56"/>
      <c r="KVZ30" s="56"/>
      <c r="KWA30" s="56"/>
      <c r="KWC30" s="55"/>
      <c r="KWD30" s="60"/>
      <c r="KWE30" s="60"/>
      <c r="KWF30" s="60"/>
      <c r="KWG30" s="60"/>
      <c r="KWH30" s="61"/>
      <c r="KWI30" s="60"/>
      <c r="KWJ30" s="60"/>
      <c r="KWK30" s="60"/>
      <c r="KWL30" s="61"/>
      <c r="KWM30" s="55"/>
      <c r="KWN30" s="56"/>
      <c r="KWO30" s="56"/>
      <c r="KWP30" s="56"/>
      <c r="KWQ30" s="56"/>
      <c r="KWR30" s="56"/>
      <c r="KWT30" s="55"/>
      <c r="KWU30" s="60"/>
      <c r="KWV30" s="60"/>
      <c r="KWW30" s="60"/>
      <c r="KWX30" s="60"/>
      <c r="KWY30" s="61"/>
      <c r="KWZ30" s="60"/>
      <c r="KXA30" s="60"/>
      <c r="KXB30" s="60"/>
      <c r="KXC30" s="61"/>
      <c r="KXD30" s="55"/>
      <c r="KXE30" s="56"/>
      <c r="KXF30" s="56"/>
      <c r="KXG30" s="56"/>
      <c r="KXH30" s="56"/>
      <c r="KXI30" s="56"/>
      <c r="KXK30" s="55"/>
      <c r="KXL30" s="60"/>
      <c r="KXM30" s="60"/>
      <c r="KXN30" s="60"/>
      <c r="KXO30" s="60"/>
      <c r="KXP30" s="61"/>
      <c r="KXQ30" s="60"/>
      <c r="KXR30" s="60"/>
      <c r="KXS30" s="60"/>
      <c r="KXT30" s="61"/>
      <c r="KXU30" s="55"/>
      <c r="KXV30" s="56"/>
      <c r="KXW30" s="56"/>
      <c r="KXX30" s="56"/>
      <c r="KXY30" s="56"/>
      <c r="KXZ30" s="56"/>
      <c r="KYB30" s="55"/>
      <c r="KYC30" s="60"/>
      <c r="KYD30" s="60"/>
      <c r="KYE30" s="60"/>
      <c r="KYF30" s="60"/>
      <c r="KYG30" s="61"/>
      <c r="KYH30" s="60"/>
      <c r="KYI30" s="60"/>
      <c r="KYJ30" s="60"/>
      <c r="KYK30" s="61"/>
      <c r="KYL30" s="55"/>
      <c r="KYM30" s="56"/>
      <c r="KYN30" s="56"/>
      <c r="KYO30" s="56"/>
      <c r="KYP30" s="56"/>
      <c r="KYQ30" s="56"/>
      <c r="KYS30" s="55"/>
      <c r="KYT30" s="60"/>
      <c r="KYU30" s="60"/>
      <c r="KYV30" s="60"/>
      <c r="KYW30" s="60"/>
      <c r="KYX30" s="61"/>
      <c r="KYY30" s="60"/>
      <c r="KYZ30" s="60"/>
      <c r="KZA30" s="60"/>
      <c r="KZB30" s="61"/>
      <c r="KZC30" s="55"/>
      <c r="KZD30" s="56"/>
      <c r="KZE30" s="56"/>
      <c r="KZF30" s="56"/>
      <c r="KZG30" s="56"/>
      <c r="KZH30" s="56"/>
      <c r="KZJ30" s="55"/>
      <c r="KZK30" s="60"/>
      <c r="KZL30" s="60"/>
      <c r="KZM30" s="60"/>
      <c r="KZN30" s="60"/>
      <c r="KZO30" s="61"/>
      <c r="KZP30" s="60"/>
      <c r="KZQ30" s="60"/>
      <c r="KZR30" s="60"/>
      <c r="KZS30" s="61"/>
      <c r="KZT30" s="55"/>
      <c r="KZU30" s="56"/>
      <c r="KZV30" s="56"/>
      <c r="KZW30" s="56"/>
      <c r="KZX30" s="56"/>
      <c r="KZY30" s="56"/>
      <c r="LAA30" s="55"/>
      <c r="LAB30" s="60"/>
      <c r="LAC30" s="60"/>
      <c r="LAD30" s="60"/>
      <c r="LAE30" s="60"/>
      <c r="LAF30" s="61"/>
      <c r="LAG30" s="60"/>
      <c r="LAH30" s="60"/>
      <c r="LAI30" s="60"/>
      <c r="LAJ30" s="61"/>
      <c r="LAK30" s="55"/>
      <c r="LAL30" s="56"/>
      <c r="LAM30" s="56"/>
      <c r="LAN30" s="56"/>
      <c r="LAO30" s="56"/>
      <c r="LAP30" s="56"/>
      <c r="LAR30" s="55"/>
      <c r="LAS30" s="60"/>
      <c r="LAT30" s="60"/>
      <c r="LAU30" s="60"/>
      <c r="LAV30" s="60"/>
      <c r="LAW30" s="61"/>
      <c r="LAX30" s="60"/>
      <c r="LAY30" s="60"/>
      <c r="LAZ30" s="60"/>
      <c r="LBA30" s="61"/>
      <c r="LBB30" s="55"/>
      <c r="LBC30" s="56"/>
      <c r="LBD30" s="56"/>
      <c r="LBE30" s="56"/>
      <c r="LBF30" s="56"/>
      <c r="LBG30" s="56"/>
      <c r="LBI30" s="55"/>
      <c r="LBJ30" s="60"/>
      <c r="LBK30" s="60"/>
      <c r="LBL30" s="60"/>
      <c r="LBM30" s="60"/>
      <c r="LBN30" s="61"/>
      <c r="LBO30" s="60"/>
      <c r="LBP30" s="60"/>
      <c r="LBQ30" s="60"/>
      <c r="LBR30" s="61"/>
      <c r="LBS30" s="55"/>
      <c r="LBT30" s="56"/>
      <c r="LBU30" s="56"/>
      <c r="LBV30" s="56"/>
      <c r="LBW30" s="56"/>
      <c r="LBX30" s="56"/>
      <c r="LBZ30" s="55"/>
      <c r="LCA30" s="60"/>
      <c r="LCB30" s="60"/>
      <c r="LCC30" s="60"/>
      <c r="LCD30" s="60"/>
      <c r="LCE30" s="61"/>
      <c r="LCF30" s="60"/>
      <c r="LCG30" s="60"/>
      <c r="LCH30" s="60"/>
      <c r="LCI30" s="61"/>
      <c r="LCJ30" s="55"/>
      <c r="LCK30" s="56"/>
      <c r="LCL30" s="56"/>
      <c r="LCM30" s="56"/>
      <c r="LCN30" s="56"/>
      <c r="LCO30" s="56"/>
      <c r="LCQ30" s="55"/>
      <c r="LCR30" s="60"/>
      <c r="LCS30" s="60"/>
      <c r="LCT30" s="60"/>
      <c r="LCU30" s="60"/>
      <c r="LCV30" s="61"/>
      <c r="LCW30" s="60"/>
      <c r="LCX30" s="60"/>
      <c r="LCY30" s="60"/>
      <c r="LCZ30" s="61"/>
      <c r="LDA30" s="55"/>
      <c r="LDB30" s="56"/>
      <c r="LDC30" s="56"/>
      <c r="LDD30" s="56"/>
      <c r="LDE30" s="56"/>
      <c r="LDF30" s="56"/>
      <c r="LDH30" s="55"/>
      <c r="LDI30" s="60"/>
      <c r="LDJ30" s="60"/>
      <c r="LDK30" s="60"/>
      <c r="LDL30" s="60"/>
      <c r="LDM30" s="61"/>
      <c r="LDN30" s="60"/>
      <c r="LDO30" s="60"/>
      <c r="LDP30" s="60"/>
      <c r="LDQ30" s="61"/>
      <c r="LDR30" s="55"/>
      <c r="LDS30" s="56"/>
      <c r="LDT30" s="56"/>
      <c r="LDU30" s="56"/>
      <c r="LDV30" s="56"/>
      <c r="LDW30" s="56"/>
      <c r="LDY30" s="55"/>
      <c r="LDZ30" s="60"/>
      <c r="LEA30" s="60"/>
      <c r="LEB30" s="60"/>
      <c r="LEC30" s="60"/>
      <c r="LED30" s="61"/>
      <c r="LEE30" s="60"/>
      <c r="LEF30" s="60"/>
      <c r="LEG30" s="60"/>
      <c r="LEH30" s="61"/>
      <c r="LEI30" s="55"/>
      <c r="LEJ30" s="56"/>
      <c r="LEK30" s="56"/>
      <c r="LEL30" s="56"/>
      <c r="LEM30" s="56"/>
      <c r="LEN30" s="56"/>
      <c r="LEP30" s="55"/>
      <c r="LEQ30" s="60"/>
      <c r="LER30" s="60"/>
      <c r="LES30" s="60"/>
      <c r="LET30" s="60"/>
      <c r="LEU30" s="61"/>
      <c r="LEV30" s="60"/>
      <c r="LEW30" s="60"/>
      <c r="LEX30" s="60"/>
      <c r="LEY30" s="61"/>
      <c r="LEZ30" s="55"/>
      <c r="LFA30" s="56"/>
      <c r="LFB30" s="56"/>
      <c r="LFC30" s="56"/>
      <c r="LFD30" s="56"/>
      <c r="LFE30" s="56"/>
      <c r="LFG30" s="55"/>
      <c r="LFH30" s="60"/>
      <c r="LFI30" s="60"/>
      <c r="LFJ30" s="60"/>
      <c r="LFK30" s="60"/>
      <c r="LFL30" s="61"/>
      <c r="LFM30" s="60"/>
      <c r="LFN30" s="60"/>
      <c r="LFO30" s="60"/>
      <c r="LFP30" s="61"/>
      <c r="LFQ30" s="55"/>
      <c r="LFR30" s="56"/>
      <c r="LFS30" s="56"/>
      <c r="LFT30" s="56"/>
      <c r="LFU30" s="56"/>
      <c r="LFV30" s="56"/>
      <c r="LFX30" s="55"/>
      <c r="LFY30" s="60"/>
      <c r="LFZ30" s="60"/>
      <c r="LGA30" s="60"/>
      <c r="LGB30" s="60"/>
      <c r="LGC30" s="61"/>
      <c r="LGD30" s="60"/>
      <c r="LGE30" s="60"/>
      <c r="LGF30" s="60"/>
      <c r="LGG30" s="61"/>
      <c r="LGH30" s="55"/>
      <c r="LGI30" s="56"/>
      <c r="LGJ30" s="56"/>
      <c r="LGK30" s="56"/>
      <c r="LGL30" s="56"/>
      <c r="LGM30" s="56"/>
      <c r="LGO30" s="55"/>
      <c r="LGP30" s="60"/>
      <c r="LGQ30" s="60"/>
      <c r="LGR30" s="60"/>
      <c r="LGS30" s="60"/>
      <c r="LGT30" s="61"/>
      <c r="LGU30" s="60"/>
      <c r="LGV30" s="60"/>
      <c r="LGW30" s="60"/>
      <c r="LGX30" s="61"/>
      <c r="LGY30" s="55"/>
      <c r="LGZ30" s="56"/>
      <c r="LHA30" s="56"/>
      <c r="LHB30" s="56"/>
      <c r="LHC30" s="56"/>
      <c r="LHD30" s="56"/>
      <c r="LHF30" s="55"/>
      <c r="LHG30" s="60"/>
      <c r="LHH30" s="60"/>
      <c r="LHI30" s="60"/>
      <c r="LHJ30" s="60"/>
      <c r="LHK30" s="61"/>
      <c r="LHL30" s="60"/>
      <c r="LHM30" s="60"/>
      <c r="LHN30" s="60"/>
      <c r="LHO30" s="61"/>
      <c r="LHP30" s="55"/>
      <c r="LHQ30" s="56"/>
      <c r="LHR30" s="56"/>
      <c r="LHS30" s="56"/>
      <c r="LHT30" s="56"/>
      <c r="LHU30" s="56"/>
      <c r="LHW30" s="55"/>
      <c r="LHX30" s="60"/>
      <c r="LHY30" s="60"/>
      <c r="LHZ30" s="60"/>
      <c r="LIA30" s="60"/>
      <c r="LIB30" s="61"/>
      <c r="LIC30" s="60"/>
      <c r="LID30" s="60"/>
      <c r="LIE30" s="60"/>
      <c r="LIF30" s="61"/>
      <c r="LIG30" s="55"/>
      <c r="LIH30" s="56"/>
      <c r="LII30" s="56"/>
      <c r="LIJ30" s="56"/>
      <c r="LIK30" s="56"/>
      <c r="LIL30" s="56"/>
      <c r="LIN30" s="55"/>
      <c r="LIO30" s="60"/>
      <c r="LIP30" s="60"/>
      <c r="LIQ30" s="60"/>
      <c r="LIR30" s="60"/>
      <c r="LIS30" s="61"/>
      <c r="LIT30" s="60"/>
      <c r="LIU30" s="60"/>
      <c r="LIV30" s="60"/>
      <c r="LIW30" s="61"/>
      <c r="LIX30" s="55"/>
      <c r="LIY30" s="56"/>
      <c r="LIZ30" s="56"/>
      <c r="LJA30" s="56"/>
      <c r="LJB30" s="56"/>
      <c r="LJC30" s="56"/>
      <c r="LJE30" s="55"/>
      <c r="LJF30" s="60"/>
      <c r="LJG30" s="60"/>
      <c r="LJH30" s="60"/>
      <c r="LJI30" s="60"/>
      <c r="LJJ30" s="61"/>
      <c r="LJK30" s="60"/>
      <c r="LJL30" s="60"/>
      <c r="LJM30" s="60"/>
      <c r="LJN30" s="61"/>
      <c r="LJO30" s="55"/>
      <c r="LJP30" s="56"/>
      <c r="LJQ30" s="56"/>
      <c r="LJR30" s="56"/>
      <c r="LJS30" s="56"/>
      <c r="LJT30" s="56"/>
      <c r="LJV30" s="55"/>
      <c r="LJW30" s="60"/>
      <c r="LJX30" s="60"/>
      <c r="LJY30" s="60"/>
      <c r="LJZ30" s="60"/>
      <c r="LKA30" s="61"/>
      <c r="LKB30" s="60"/>
      <c r="LKC30" s="60"/>
      <c r="LKD30" s="60"/>
      <c r="LKE30" s="61"/>
      <c r="LKF30" s="55"/>
      <c r="LKG30" s="56"/>
      <c r="LKH30" s="56"/>
      <c r="LKI30" s="56"/>
      <c r="LKJ30" s="56"/>
      <c r="LKK30" s="56"/>
      <c r="LKM30" s="55"/>
      <c r="LKN30" s="60"/>
      <c r="LKO30" s="60"/>
      <c r="LKP30" s="60"/>
      <c r="LKQ30" s="60"/>
      <c r="LKR30" s="61"/>
      <c r="LKS30" s="60"/>
      <c r="LKT30" s="60"/>
      <c r="LKU30" s="60"/>
      <c r="LKV30" s="61"/>
      <c r="LKW30" s="55"/>
      <c r="LKX30" s="56"/>
      <c r="LKY30" s="56"/>
      <c r="LKZ30" s="56"/>
      <c r="LLA30" s="56"/>
      <c r="LLB30" s="56"/>
      <c r="LLD30" s="55"/>
      <c r="LLE30" s="60"/>
      <c r="LLF30" s="60"/>
      <c r="LLG30" s="60"/>
      <c r="LLH30" s="60"/>
      <c r="LLI30" s="61"/>
      <c r="LLJ30" s="60"/>
      <c r="LLK30" s="60"/>
      <c r="LLL30" s="60"/>
      <c r="LLM30" s="61"/>
      <c r="LLN30" s="55"/>
      <c r="LLO30" s="56"/>
      <c r="LLP30" s="56"/>
      <c r="LLQ30" s="56"/>
      <c r="LLR30" s="56"/>
      <c r="LLS30" s="56"/>
      <c r="LLU30" s="55"/>
      <c r="LLV30" s="60"/>
      <c r="LLW30" s="60"/>
      <c r="LLX30" s="60"/>
      <c r="LLY30" s="60"/>
      <c r="LLZ30" s="61"/>
      <c r="LMA30" s="60"/>
      <c r="LMB30" s="60"/>
      <c r="LMC30" s="60"/>
      <c r="LMD30" s="61"/>
      <c r="LME30" s="55"/>
      <c r="LMF30" s="56"/>
      <c r="LMG30" s="56"/>
      <c r="LMH30" s="56"/>
      <c r="LMI30" s="56"/>
      <c r="LMJ30" s="56"/>
      <c r="LML30" s="55"/>
      <c r="LMM30" s="60"/>
      <c r="LMN30" s="60"/>
      <c r="LMO30" s="60"/>
      <c r="LMP30" s="60"/>
      <c r="LMQ30" s="61"/>
      <c r="LMR30" s="60"/>
      <c r="LMS30" s="60"/>
      <c r="LMT30" s="60"/>
      <c r="LMU30" s="61"/>
      <c r="LMV30" s="55"/>
      <c r="LMW30" s="56"/>
      <c r="LMX30" s="56"/>
      <c r="LMY30" s="56"/>
      <c r="LMZ30" s="56"/>
      <c r="LNA30" s="56"/>
      <c r="LNC30" s="55"/>
      <c r="LND30" s="60"/>
      <c r="LNE30" s="60"/>
      <c r="LNF30" s="60"/>
      <c r="LNG30" s="60"/>
      <c r="LNH30" s="61"/>
      <c r="LNI30" s="60"/>
      <c r="LNJ30" s="60"/>
      <c r="LNK30" s="60"/>
      <c r="LNL30" s="61"/>
      <c r="LNM30" s="55"/>
      <c r="LNN30" s="56"/>
      <c r="LNO30" s="56"/>
      <c r="LNP30" s="56"/>
      <c r="LNQ30" s="56"/>
      <c r="LNR30" s="56"/>
      <c r="LNT30" s="55"/>
      <c r="LNU30" s="60"/>
      <c r="LNV30" s="60"/>
      <c r="LNW30" s="60"/>
      <c r="LNX30" s="60"/>
      <c r="LNY30" s="61"/>
      <c r="LNZ30" s="60"/>
      <c r="LOA30" s="60"/>
      <c r="LOB30" s="60"/>
      <c r="LOC30" s="61"/>
      <c r="LOD30" s="55"/>
      <c r="LOE30" s="56"/>
      <c r="LOF30" s="56"/>
      <c r="LOG30" s="56"/>
      <c r="LOH30" s="56"/>
      <c r="LOI30" s="56"/>
      <c r="LOK30" s="55"/>
      <c r="LOL30" s="60"/>
      <c r="LOM30" s="60"/>
      <c r="LON30" s="60"/>
      <c r="LOO30" s="60"/>
      <c r="LOP30" s="61"/>
      <c r="LOQ30" s="60"/>
      <c r="LOR30" s="60"/>
      <c r="LOS30" s="60"/>
      <c r="LOT30" s="61"/>
      <c r="LOU30" s="55"/>
      <c r="LOV30" s="56"/>
      <c r="LOW30" s="56"/>
      <c r="LOX30" s="56"/>
      <c r="LOY30" s="56"/>
      <c r="LOZ30" s="56"/>
      <c r="LPB30" s="55"/>
      <c r="LPC30" s="60"/>
      <c r="LPD30" s="60"/>
      <c r="LPE30" s="60"/>
      <c r="LPF30" s="60"/>
      <c r="LPG30" s="61"/>
      <c r="LPH30" s="60"/>
      <c r="LPI30" s="60"/>
      <c r="LPJ30" s="60"/>
      <c r="LPK30" s="61"/>
      <c r="LPL30" s="55"/>
      <c r="LPM30" s="56"/>
      <c r="LPN30" s="56"/>
      <c r="LPO30" s="56"/>
      <c r="LPP30" s="56"/>
      <c r="LPQ30" s="56"/>
      <c r="LPS30" s="55"/>
      <c r="LPT30" s="60"/>
      <c r="LPU30" s="60"/>
      <c r="LPV30" s="60"/>
      <c r="LPW30" s="60"/>
      <c r="LPX30" s="61"/>
      <c r="LPY30" s="60"/>
      <c r="LPZ30" s="60"/>
      <c r="LQA30" s="60"/>
      <c r="LQB30" s="61"/>
      <c r="LQC30" s="55"/>
      <c r="LQD30" s="56"/>
      <c r="LQE30" s="56"/>
      <c r="LQF30" s="56"/>
      <c r="LQG30" s="56"/>
      <c r="LQH30" s="56"/>
      <c r="LQJ30" s="55"/>
      <c r="LQK30" s="60"/>
      <c r="LQL30" s="60"/>
      <c r="LQM30" s="60"/>
      <c r="LQN30" s="60"/>
      <c r="LQO30" s="61"/>
      <c r="LQP30" s="60"/>
      <c r="LQQ30" s="60"/>
      <c r="LQR30" s="60"/>
      <c r="LQS30" s="61"/>
      <c r="LQT30" s="55"/>
      <c r="LQU30" s="56"/>
      <c r="LQV30" s="56"/>
      <c r="LQW30" s="56"/>
      <c r="LQX30" s="56"/>
      <c r="LQY30" s="56"/>
      <c r="LRA30" s="55"/>
      <c r="LRB30" s="60"/>
      <c r="LRC30" s="60"/>
      <c r="LRD30" s="60"/>
      <c r="LRE30" s="60"/>
      <c r="LRF30" s="61"/>
      <c r="LRG30" s="60"/>
      <c r="LRH30" s="60"/>
      <c r="LRI30" s="60"/>
      <c r="LRJ30" s="61"/>
      <c r="LRK30" s="55"/>
      <c r="LRL30" s="56"/>
      <c r="LRM30" s="56"/>
      <c r="LRN30" s="56"/>
      <c r="LRO30" s="56"/>
      <c r="LRP30" s="56"/>
      <c r="LRR30" s="55"/>
      <c r="LRS30" s="60"/>
      <c r="LRT30" s="60"/>
      <c r="LRU30" s="60"/>
      <c r="LRV30" s="60"/>
      <c r="LRW30" s="61"/>
      <c r="LRX30" s="60"/>
      <c r="LRY30" s="60"/>
      <c r="LRZ30" s="60"/>
      <c r="LSA30" s="61"/>
      <c r="LSB30" s="55"/>
      <c r="LSC30" s="56"/>
      <c r="LSD30" s="56"/>
      <c r="LSE30" s="56"/>
      <c r="LSF30" s="56"/>
      <c r="LSG30" s="56"/>
      <c r="LSI30" s="55"/>
      <c r="LSJ30" s="60"/>
      <c r="LSK30" s="60"/>
      <c r="LSL30" s="60"/>
      <c r="LSM30" s="60"/>
      <c r="LSN30" s="61"/>
      <c r="LSO30" s="60"/>
      <c r="LSP30" s="60"/>
      <c r="LSQ30" s="60"/>
      <c r="LSR30" s="61"/>
      <c r="LSS30" s="55"/>
      <c r="LST30" s="56"/>
      <c r="LSU30" s="56"/>
      <c r="LSV30" s="56"/>
      <c r="LSW30" s="56"/>
      <c r="LSX30" s="56"/>
      <c r="LSZ30" s="55"/>
      <c r="LTA30" s="60"/>
      <c r="LTB30" s="60"/>
      <c r="LTC30" s="60"/>
      <c r="LTD30" s="60"/>
      <c r="LTE30" s="61"/>
      <c r="LTF30" s="60"/>
      <c r="LTG30" s="60"/>
      <c r="LTH30" s="60"/>
      <c r="LTI30" s="61"/>
      <c r="LTJ30" s="55"/>
      <c r="LTK30" s="56"/>
      <c r="LTL30" s="56"/>
      <c r="LTM30" s="56"/>
      <c r="LTN30" s="56"/>
      <c r="LTO30" s="56"/>
      <c r="LTQ30" s="55"/>
      <c r="LTR30" s="60"/>
      <c r="LTS30" s="60"/>
      <c r="LTT30" s="60"/>
      <c r="LTU30" s="60"/>
      <c r="LTV30" s="61"/>
      <c r="LTW30" s="60"/>
      <c r="LTX30" s="60"/>
      <c r="LTY30" s="60"/>
      <c r="LTZ30" s="61"/>
      <c r="LUA30" s="55"/>
      <c r="LUB30" s="56"/>
      <c r="LUC30" s="56"/>
      <c r="LUD30" s="56"/>
      <c r="LUE30" s="56"/>
      <c r="LUF30" s="56"/>
      <c r="LUH30" s="55"/>
      <c r="LUI30" s="60"/>
      <c r="LUJ30" s="60"/>
      <c r="LUK30" s="60"/>
      <c r="LUL30" s="60"/>
      <c r="LUM30" s="61"/>
      <c r="LUN30" s="60"/>
      <c r="LUO30" s="60"/>
      <c r="LUP30" s="60"/>
      <c r="LUQ30" s="61"/>
      <c r="LUR30" s="55"/>
      <c r="LUS30" s="56"/>
      <c r="LUT30" s="56"/>
      <c r="LUU30" s="56"/>
      <c r="LUV30" s="56"/>
      <c r="LUW30" s="56"/>
      <c r="LUY30" s="55"/>
      <c r="LUZ30" s="60"/>
      <c r="LVA30" s="60"/>
      <c r="LVB30" s="60"/>
      <c r="LVC30" s="60"/>
      <c r="LVD30" s="61"/>
      <c r="LVE30" s="60"/>
      <c r="LVF30" s="60"/>
      <c r="LVG30" s="60"/>
      <c r="LVH30" s="61"/>
      <c r="LVI30" s="55"/>
      <c r="LVJ30" s="56"/>
      <c r="LVK30" s="56"/>
      <c r="LVL30" s="56"/>
      <c r="LVM30" s="56"/>
      <c r="LVN30" s="56"/>
      <c r="LVP30" s="55"/>
      <c r="LVQ30" s="60"/>
      <c r="LVR30" s="60"/>
      <c r="LVS30" s="60"/>
      <c r="LVT30" s="60"/>
      <c r="LVU30" s="61"/>
      <c r="LVV30" s="60"/>
      <c r="LVW30" s="60"/>
      <c r="LVX30" s="60"/>
      <c r="LVY30" s="61"/>
      <c r="LVZ30" s="55"/>
      <c r="LWA30" s="56"/>
      <c r="LWB30" s="56"/>
      <c r="LWC30" s="56"/>
      <c r="LWD30" s="56"/>
      <c r="LWE30" s="56"/>
      <c r="LWG30" s="55"/>
      <c r="LWH30" s="60"/>
      <c r="LWI30" s="60"/>
      <c r="LWJ30" s="60"/>
      <c r="LWK30" s="60"/>
      <c r="LWL30" s="61"/>
      <c r="LWM30" s="60"/>
      <c r="LWN30" s="60"/>
      <c r="LWO30" s="60"/>
      <c r="LWP30" s="61"/>
      <c r="LWQ30" s="55"/>
      <c r="LWR30" s="56"/>
      <c r="LWS30" s="56"/>
      <c r="LWT30" s="56"/>
      <c r="LWU30" s="56"/>
      <c r="LWV30" s="56"/>
      <c r="LWX30" s="55"/>
      <c r="LWY30" s="60"/>
      <c r="LWZ30" s="60"/>
      <c r="LXA30" s="60"/>
      <c r="LXB30" s="60"/>
      <c r="LXC30" s="61"/>
      <c r="LXD30" s="60"/>
      <c r="LXE30" s="60"/>
      <c r="LXF30" s="60"/>
      <c r="LXG30" s="61"/>
      <c r="LXH30" s="55"/>
      <c r="LXI30" s="56"/>
      <c r="LXJ30" s="56"/>
      <c r="LXK30" s="56"/>
      <c r="LXL30" s="56"/>
      <c r="LXM30" s="56"/>
      <c r="LXO30" s="55"/>
      <c r="LXP30" s="60"/>
      <c r="LXQ30" s="60"/>
      <c r="LXR30" s="60"/>
      <c r="LXS30" s="60"/>
      <c r="LXT30" s="61"/>
      <c r="LXU30" s="60"/>
      <c r="LXV30" s="60"/>
      <c r="LXW30" s="60"/>
      <c r="LXX30" s="61"/>
      <c r="LXY30" s="55"/>
      <c r="LXZ30" s="56"/>
      <c r="LYA30" s="56"/>
      <c r="LYB30" s="56"/>
      <c r="LYC30" s="56"/>
      <c r="LYD30" s="56"/>
      <c r="LYF30" s="55"/>
      <c r="LYG30" s="60"/>
      <c r="LYH30" s="60"/>
      <c r="LYI30" s="60"/>
      <c r="LYJ30" s="60"/>
      <c r="LYK30" s="61"/>
      <c r="LYL30" s="60"/>
      <c r="LYM30" s="60"/>
      <c r="LYN30" s="60"/>
      <c r="LYO30" s="61"/>
      <c r="LYP30" s="55"/>
      <c r="LYQ30" s="56"/>
      <c r="LYR30" s="56"/>
      <c r="LYS30" s="56"/>
      <c r="LYT30" s="56"/>
      <c r="LYU30" s="56"/>
      <c r="LYW30" s="55"/>
      <c r="LYX30" s="60"/>
      <c r="LYY30" s="60"/>
      <c r="LYZ30" s="60"/>
      <c r="LZA30" s="60"/>
      <c r="LZB30" s="61"/>
      <c r="LZC30" s="60"/>
      <c r="LZD30" s="60"/>
      <c r="LZE30" s="60"/>
      <c r="LZF30" s="61"/>
      <c r="LZG30" s="55"/>
      <c r="LZH30" s="56"/>
      <c r="LZI30" s="56"/>
      <c r="LZJ30" s="56"/>
      <c r="LZK30" s="56"/>
      <c r="LZL30" s="56"/>
      <c r="LZN30" s="55"/>
      <c r="LZO30" s="60"/>
      <c r="LZP30" s="60"/>
      <c r="LZQ30" s="60"/>
      <c r="LZR30" s="60"/>
      <c r="LZS30" s="61"/>
      <c r="LZT30" s="60"/>
      <c r="LZU30" s="60"/>
      <c r="LZV30" s="60"/>
      <c r="LZW30" s="61"/>
      <c r="LZX30" s="55"/>
      <c r="LZY30" s="56"/>
      <c r="LZZ30" s="56"/>
      <c r="MAA30" s="56"/>
      <c r="MAB30" s="56"/>
      <c r="MAC30" s="56"/>
      <c r="MAE30" s="55"/>
      <c r="MAF30" s="60"/>
      <c r="MAG30" s="60"/>
      <c r="MAH30" s="60"/>
      <c r="MAI30" s="60"/>
      <c r="MAJ30" s="61"/>
      <c r="MAK30" s="60"/>
      <c r="MAL30" s="60"/>
      <c r="MAM30" s="60"/>
      <c r="MAN30" s="61"/>
      <c r="MAO30" s="55"/>
      <c r="MAP30" s="56"/>
      <c r="MAQ30" s="56"/>
      <c r="MAR30" s="56"/>
      <c r="MAS30" s="56"/>
      <c r="MAT30" s="56"/>
      <c r="MAV30" s="55"/>
      <c r="MAW30" s="60"/>
      <c r="MAX30" s="60"/>
      <c r="MAY30" s="60"/>
      <c r="MAZ30" s="60"/>
      <c r="MBA30" s="61"/>
      <c r="MBB30" s="60"/>
      <c r="MBC30" s="60"/>
      <c r="MBD30" s="60"/>
      <c r="MBE30" s="61"/>
      <c r="MBF30" s="55"/>
      <c r="MBG30" s="56"/>
      <c r="MBH30" s="56"/>
      <c r="MBI30" s="56"/>
      <c r="MBJ30" s="56"/>
      <c r="MBK30" s="56"/>
      <c r="MBM30" s="55"/>
      <c r="MBN30" s="60"/>
      <c r="MBO30" s="60"/>
      <c r="MBP30" s="60"/>
      <c r="MBQ30" s="60"/>
      <c r="MBR30" s="61"/>
      <c r="MBS30" s="60"/>
      <c r="MBT30" s="60"/>
      <c r="MBU30" s="60"/>
      <c r="MBV30" s="61"/>
      <c r="MBW30" s="55"/>
      <c r="MBX30" s="56"/>
      <c r="MBY30" s="56"/>
      <c r="MBZ30" s="56"/>
      <c r="MCA30" s="56"/>
      <c r="MCB30" s="56"/>
      <c r="MCD30" s="55"/>
      <c r="MCE30" s="60"/>
      <c r="MCF30" s="60"/>
      <c r="MCG30" s="60"/>
      <c r="MCH30" s="60"/>
      <c r="MCI30" s="61"/>
      <c r="MCJ30" s="60"/>
      <c r="MCK30" s="60"/>
      <c r="MCL30" s="60"/>
      <c r="MCM30" s="61"/>
      <c r="MCN30" s="55"/>
      <c r="MCO30" s="56"/>
      <c r="MCP30" s="56"/>
      <c r="MCQ30" s="56"/>
      <c r="MCR30" s="56"/>
      <c r="MCS30" s="56"/>
      <c r="MCU30" s="55"/>
      <c r="MCV30" s="60"/>
      <c r="MCW30" s="60"/>
      <c r="MCX30" s="60"/>
      <c r="MCY30" s="60"/>
      <c r="MCZ30" s="61"/>
      <c r="MDA30" s="60"/>
      <c r="MDB30" s="60"/>
      <c r="MDC30" s="60"/>
      <c r="MDD30" s="61"/>
      <c r="MDE30" s="55"/>
      <c r="MDF30" s="56"/>
      <c r="MDG30" s="56"/>
      <c r="MDH30" s="56"/>
      <c r="MDI30" s="56"/>
      <c r="MDJ30" s="56"/>
      <c r="MDL30" s="55"/>
      <c r="MDM30" s="60"/>
      <c r="MDN30" s="60"/>
      <c r="MDO30" s="60"/>
      <c r="MDP30" s="60"/>
      <c r="MDQ30" s="61"/>
      <c r="MDR30" s="60"/>
      <c r="MDS30" s="60"/>
      <c r="MDT30" s="60"/>
      <c r="MDU30" s="61"/>
      <c r="MDV30" s="55"/>
      <c r="MDW30" s="56"/>
      <c r="MDX30" s="56"/>
      <c r="MDY30" s="56"/>
      <c r="MDZ30" s="56"/>
      <c r="MEA30" s="56"/>
      <c r="MEC30" s="55"/>
      <c r="MED30" s="60"/>
      <c r="MEE30" s="60"/>
      <c r="MEF30" s="60"/>
      <c r="MEG30" s="60"/>
      <c r="MEH30" s="61"/>
      <c r="MEI30" s="60"/>
      <c r="MEJ30" s="60"/>
      <c r="MEK30" s="60"/>
      <c r="MEL30" s="61"/>
      <c r="MEM30" s="55"/>
      <c r="MEN30" s="56"/>
      <c r="MEO30" s="56"/>
      <c r="MEP30" s="56"/>
      <c r="MEQ30" s="56"/>
      <c r="MER30" s="56"/>
      <c r="MET30" s="55"/>
      <c r="MEU30" s="60"/>
      <c r="MEV30" s="60"/>
      <c r="MEW30" s="60"/>
      <c r="MEX30" s="60"/>
      <c r="MEY30" s="61"/>
      <c r="MEZ30" s="60"/>
      <c r="MFA30" s="60"/>
      <c r="MFB30" s="60"/>
      <c r="MFC30" s="61"/>
      <c r="MFD30" s="55"/>
      <c r="MFE30" s="56"/>
      <c r="MFF30" s="56"/>
      <c r="MFG30" s="56"/>
      <c r="MFH30" s="56"/>
      <c r="MFI30" s="56"/>
      <c r="MFK30" s="55"/>
      <c r="MFL30" s="60"/>
      <c r="MFM30" s="60"/>
      <c r="MFN30" s="60"/>
      <c r="MFO30" s="60"/>
      <c r="MFP30" s="61"/>
      <c r="MFQ30" s="60"/>
      <c r="MFR30" s="60"/>
      <c r="MFS30" s="60"/>
      <c r="MFT30" s="61"/>
      <c r="MFU30" s="55"/>
      <c r="MFV30" s="56"/>
      <c r="MFW30" s="56"/>
      <c r="MFX30" s="56"/>
      <c r="MFY30" s="56"/>
      <c r="MFZ30" s="56"/>
      <c r="MGB30" s="55"/>
      <c r="MGC30" s="60"/>
      <c r="MGD30" s="60"/>
      <c r="MGE30" s="60"/>
      <c r="MGF30" s="60"/>
      <c r="MGG30" s="61"/>
      <c r="MGH30" s="60"/>
      <c r="MGI30" s="60"/>
      <c r="MGJ30" s="60"/>
      <c r="MGK30" s="61"/>
      <c r="MGL30" s="55"/>
      <c r="MGM30" s="56"/>
      <c r="MGN30" s="56"/>
      <c r="MGO30" s="56"/>
      <c r="MGP30" s="56"/>
      <c r="MGQ30" s="56"/>
      <c r="MGS30" s="55"/>
      <c r="MGT30" s="60"/>
      <c r="MGU30" s="60"/>
      <c r="MGV30" s="60"/>
      <c r="MGW30" s="60"/>
      <c r="MGX30" s="61"/>
      <c r="MGY30" s="60"/>
      <c r="MGZ30" s="60"/>
      <c r="MHA30" s="60"/>
      <c r="MHB30" s="61"/>
      <c r="MHC30" s="55"/>
      <c r="MHD30" s="56"/>
      <c r="MHE30" s="56"/>
      <c r="MHF30" s="56"/>
      <c r="MHG30" s="56"/>
      <c r="MHH30" s="56"/>
      <c r="MHJ30" s="55"/>
      <c r="MHK30" s="60"/>
      <c r="MHL30" s="60"/>
      <c r="MHM30" s="60"/>
      <c r="MHN30" s="60"/>
      <c r="MHO30" s="61"/>
      <c r="MHP30" s="60"/>
      <c r="MHQ30" s="60"/>
      <c r="MHR30" s="60"/>
      <c r="MHS30" s="61"/>
      <c r="MHT30" s="55"/>
      <c r="MHU30" s="56"/>
      <c r="MHV30" s="56"/>
      <c r="MHW30" s="56"/>
      <c r="MHX30" s="56"/>
      <c r="MHY30" s="56"/>
      <c r="MIA30" s="55"/>
      <c r="MIB30" s="60"/>
      <c r="MIC30" s="60"/>
      <c r="MID30" s="60"/>
      <c r="MIE30" s="60"/>
      <c r="MIF30" s="61"/>
      <c r="MIG30" s="60"/>
      <c r="MIH30" s="60"/>
      <c r="MII30" s="60"/>
      <c r="MIJ30" s="61"/>
      <c r="MIK30" s="55"/>
      <c r="MIL30" s="56"/>
      <c r="MIM30" s="56"/>
      <c r="MIN30" s="56"/>
      <c r="MIO30" s="56"/>
      <c r="MIP30" s="56"/>
      <c r="MIR30" s="55"/>
      <c r="MIS30" s="60"/>
      <c r="MIT30" s="60"/>
      <c r="MIU30" s="60"/>
      <c r="MIV30" s="60"/>
      <c r="MIW30" s="61"/>
      <c r="MIX30" s="60"/>
      <c r="MIY30" s="60"/>
      <c r="MIZ30" s="60"/>
      <c r="MJA30" s="61"/>
      <c r="MJB30" s="55"/>
      <c r="MJC30" s="56"/>
      <c r="MJD30" s="56"/>
      <c r="MJE30" s="56"/>
      <c r="MJF30" s="56"/>
      <c r="MJG30" s="56"/>
      <c r="MJI30" s="55"/>
      <c r="MJJ30" s="60"/>
      <c r="MJK30" s="60"/>
      <c r="MJL30" s="60"/>
      <c r="MJM30" s="60"/>
      <c r="MJN30" s="61"/>
      <c r="MJO30" s="60"/>
      <c r="MJP30" s="60"/>
      <c r="MJQ30" s="60"/>
      <c r="MJR30" s="61"/>
      <c r="MJS30" s="55"/>
      <c r="MJT30" s="56"/>
      <c r="MJU30" s="56"/>
      <c r="MJV30" s="56"/>
      <c r="MJW30" s="56"/>
      <c r="MJX30" s="56"/>
      <c r="MJZ30" s="55"/>
      <c r="MKA30" s="60"/>
      <c r="MKB30" s="60"/>
      <c r="MKC30" s="60"/>
      <c r="MKD30" s="60"/>
      <c r="MKE30" s="61"/>
      <c r="MKF30" s="60"/>
      <c r="MKG30" s="60"/>
      <c r="MKH30" s="60"/>
      <c r="MKI30" s="61"/>
      <c r="MKJ30" s="55"/>
      <c r="MKK30" s="56"/>
      <c r="MKL30" s="56"/>
      <c r="MKM30" s="56"/>
      <c r="MKN30" s="56"/>
      <c r="MKO30" s="56"/>
      <c r="MKQ30" s="55"/>
      <c r="MKR30" s="60"/>
      <c r="MKS30" s="60"/>
      <c r="MKT30" s="60"/>
      <c r="MKU30" s="60"/>
      <c r="MKV30" s="61"/>
      <c r="MKW30" s="60"/>
      <c r="MKX30" s="60"/>
      <c r="MKY30" s="60"/>
      <c r="MKZ30" s="61"/>
      <c r="MLA30" s="55"/>
      <c r="MLB30" s="56"/>
      <c r="MLC30" s="56"/>
      <c r="MLD30" s="56"/>
      <c r="MLE30" s="56"/>
      <c r="MLF30" s="56"/>
      <c r="MLH30" s="55"/>
      <c r="MLI30" s="60"/>
      <c r="MLJ30" s="60"/>
      <c r="MLK30" s="60"/>
      <c r="MLL30" s="60"/>
      <c r="MLM30" s="61"/>
      <c r="MLN30" s="60"/>
      <c r="MLO30" s="60"/>
      <c r="MLP30" s="60"/>
      <c r="MLQ30" s="61"/>
      <c r="MLR30" s="55"/>
      <c r="MLS30" s="56"/>
      <c r="MLT30" s="56"/>
      <c r="MLU30" s="56"/>
      <c r="MLV30" s="56"/>
      <c r="MLW30" s="56"/>
      <c r="MLY30" s="55"/>
      <c r="MLZ30" s="60"/>
      <c r="MMA30" s="60"/>
      <c r="MMB30" s="60"/>
      <c r="MMC30" s="60"/>
      <c r="MMD30" s="61"/>
      <c r="MME30" s="60"/>
      <c r="MMF30" s="60"/>
      <c r="MMG30" s="60"/>
      <c r="MMH30" s="61"/>
      <c r="MMI30" s="55"/>
      <c r="MMJ30" s="56"/>
      <c r="MMK30" s="56"/>
      <c r="MML30" s="56"/>
      <c r="MMM30" s="56"/>
      <c r="MMN30" s="56"/>
      <c r="MMP30" s="55"/>
      <c r="MMQ30" s="60"/>
      <c r="MMR30" s="60"/>
      <c r="MMS30" s="60"/>
      <c r="MMT30" s="60"/>
      <c r="MMU30" s="61"/>
      <c r="MMV30" s="60"/>
      <c r="MMW30" s="60"/>
      <c r="MMX30" s="60"/>
      <c r="MMY30" s="61"/>
      <c r="MMZ30" s="55"/>
      <c r="MNA30" s="56"/>
      <c r="MNB30" s="56"/>
      <c r="MNC30" s="56"/>
      <c r="MND30" s="56"/>
      <c r="MNE30" s="56"/>
      <c r="MNG30" s="55"/>
      <c r="MNH30" s="60"/>
      <c r="MNI30" s="60"/>
      <c r="MNJ30" s="60"/>
      <c r="MNK30" s="60"/>
      <c r="MNL30" s="61"/>
      <c r="MNM30" s="60"/>
      <c r="MNN30" s="60"/>
      <c r="MNO30" s="60"/>
      <c r="MNP30" s="61"/>
      <c r="MNQ30" s="55"/>
      <c r="MNR30" s="56"/>
      <c r="MNS30" s="56"/>
      <c r="MNT30" s="56"/>
      <c r="MNU30" s="56"/>
      <c r="MNV30" s="56"/>
      <c r="MNX30" s="55"/>
      <c r="MNY30" s="60"/>
      <c r="MNZ30" s="60"/>
      <c r="MOA30" s="60"/>
      <c r="MOB30" s="60"/>
      <c r="MOC30" s="61"/>
      <c r="MOD30" s="60"/>
      <c r="MOE30" s="60"/>
      <c r="MOF30" s="60"/>
      <c r="MOG30" s="61"/>
      <c r="MOH30" s="55"/>
      <c r="MOI30" s="56"/>
      <c r="MOJ30" s="56"/>
      <c r="MOK30" s="56"/>
      <c r="MOL30" s="56"/>
      <c r="MOM30" s="56"/>
      <c r="MOO30" s="55"/>
      <c r="MOP30" s="60"/>
      <c r="MOQ30" s="60"/>
      <c r="MOR30" s="60"/>
      <c r="MOS30" s="60"/>
      <c r="MOT30" s="61"/>
      <c r="MOU30" s="60"/>
      <c r="MOV30" s="60"/>
      <c r="MOW30" s="60"/>
      <c r="MOX30" s="61"/>
      <c r="MOY30" s="55"/>
      <c r="MOZ30" s="56"/>
      <c r="MPA30" s="56"/>
      <c r="MPB30" s="56"/>
      <c r="MPC30" s="56"/>
      <c r="MPD30" s="56"/>
      <c r="MPF30" s="55"/>
      <c r="MPG30" s="60"/>
      <c r="MPH30" s="60"/>
      <c r="MPI30" s="60"/>
      <c r="MPJ30" s="60"/>
      <c r="MPK30" s="61"/>
      <c r="MPL30" s="60"/>
      <c r="MPM30" s="60"/>
      <c r="MPN30" s="60"/>
      <c r="MPO30" s="61"/>
      <c r="MPP30" s="55"/>
      <c r="MPQ30" s="56"/>
      <c r="MPR30" s="56"/>
      <c r="MPS30" s="56"/>
      <c r="MPT30" s="56"/>
      <c r="MPU30" s="56"/>
      <c r="MPW30" s="55"/>
      <c r="MPX30" s="60"/>
      <c r="MPY30" s="60"/>
      <c r="MPZ30" s="60"/>
      <c r="MQA30" s="60"/>
      <c r="MQB30" s="61"/>
      <c r="MQC30" s="60"/>
      <c r="MQD30" s="60"/>
      <c r="MQE30" s="60"/>
      <c r="MQF30" s="61"/>
      <c r="MQG30" s="55"/>
      <c r="MQH30" s="56"/>
      <c r="MQI30" s="56"/>
      <c r="MQJ30" s="56"/>
      <c r="MQK30" s="56"/>
      <c r="MQL30" s="56"/>
      <c r="MQN30" s="55"/>
      <c r="MQO30" s="60"/>
      <c r="MQP30" s="60"/>
      <c r="MQQ30" s="60"/>
      <c r="MQR30" s="60"/>
      <c r="MQS30" s="61"/>
      <c r="MQT30" s="60"/>
      <c r="MQU30" s="60"/>
      <c r="MQV30" s="60"/>
      <c r="MQW30" s="61"/>
      <c r="MQX30" s="55"/>
      <c r="MQY30" s="56"/>
      <c r="MQZ30" s="56"/>
      <c r="MRA30" s="56"/>
      <c r="MRB30" s="56"/>
      <c r="MRC30" s="56"/>
      <c r="MRE30" s="55"/>
      <c r="MRF30" s="60"/>
      <c r="MRG30" s="60"/>
      <c r="MRH30" s="60"/>
      <c r="MRI30" s="60"/>
      <c r="MRJ30" s="61"/>
      <c r="MRK30" s="60"/>
      <c r="MRL30" s="60"/>
      <c r="MRM30" s="60"/>
      <c r="MRN30" s="61"/>
      <c r="MRO30" s="55"/>
      <c r="MRP30" s="56"/>
      <c r="MRQ30" s="56"/>
      <c r="MRR30" s="56"/>
      <c r="MRS30" s="56"/>
      <c r="MRT30" s="56"/>
      <c r="MRV30" s="55"/>
      <c r="MRW30" s="60"/>
      <c r="MRX30" s="60"/>
      <c r="MRY30" s="60"/>
      <c r="MRZ30" s="60"/>
      <c r="MSA30" s="61"/>
      <c r="MSB30" s="60"/>
      <c r="MSC30" s="60"/>
      <c r="MSD30" s="60"/>
      <c r="MSE30" s="61"/>
      <c r="MSF30" s="55"/>
      <c r="MSG30" s="56"/>
      <c r="MSH30" s="56"/>
      <c r="MSI30" s="56"/>
      <c r="MSJ30" s="56"/>
      <c r="MSK30" s="56"/>
      <c r="MSM30" s="55"/>
      <c r="MSN30" s="60"/>
      <c r="MSO30" s="60"/>
      <c r="MSP30" s="60"/>
      <c r="MSQ30" s="60"/>
      <c r="MSR30" s="61"/>
      <c r="MSS30" s="60"/>
      <c r="MST30" s="60"/>
      <c r="MSU30" s="60"/>
      <c r="MSV30" s="61"/>
      <c r="MSW30" s="55"/>
      <c r="MSX30" s="56"/>
      <c r="MSY30" s="56"/>
      <c r="MSZ30" s="56"/>
      <c r="MTA30" s="56"/>
      <c r="MTB30" s="56"/>
      <c r="MTD30" s="55"/>
      <c r="MTE30" s="60"/>
      <c r="MTF30" s="60"/>
      <c r="MTG30" s="60"/>
      <c r="MTH30" s="60"/>
      <c r="MTI30" s="61"/>
      <c r="MTJ30" s="60"/>
      <c r="MTK30" s="60"/>
      <c r="MTL30" s="60"/>
      <c r="MTM30" s="61"/>
      <c r="MTN30" s="55"/>
      <c r="MTO30" s="56"/>
      <c r="MTP30" s="56"/>
      <c r="MTQ30" s="56"/>
      <c r="MTR30" s="56"/>
      <c r="MTS30" s="56"/>
      <c r="MTU30" s="55"/>
      <c r="MTV30" s="60"/>
      <c r="MTW30" s="60"/>
      <c r="MTX30" s="60"/>
      <c r="MTY30" s="60"/>
      <c r="MTZ30" s="61"/>
      <c r="MUA30" s="60"/>
      <c r="MUB30" s="60"/>
      <c r="MUC30" s="60"/>
      <c r="MUD30" s="61"/>
      <c r="MUE30" s="55"/>
      <c r="MUF30" s="56"/>
      <c r="MUG30" s="56"/>
      <c r="MUH30" s="56"/>
      <c r="MUI30" s="56"/>
      <c r="MUJ30" s="56"/>
      <c r="MUL30" s="55"/>
      <c r="MUM30" s="60"/>
      <c r="MUN30" s="60"/>
      <c r="MUO30" s="60"/>
      <c r="MUP30" s="60"/>
      <c r="MUQ30" s="61"/>
      <c r="MUR30" s="60"/>
      <c r="MUS30" s="60"/>
      <c r="MUT30" s="60"/>
      <c r="MUU30" s="61"/>
      <c r="MUV30" s="55"/>
      <c r="MUW30" s="56"/>
      <c r="MUX30" s="56"/>
      <c r="MUY30" s="56"/>
      <c r="MUZ30" s="56"/>
      <c r="MVA30" s="56"/>
      <c r="MVC30" s="55"/>
      <c r="MVD30" s="60"/>
      <c r="MVE30" s="60"/>
      <c r="MVF30" s="60"/>
      <c r="MVG30" s="60"/>
      <c r="MVH30" s="61"/>
      <c r="MVI30" s="60"/>
      <c r="MVJ30" s="60"/>
      <c r="MVK30" s="60"/>
      <c r="MVL30" s="61"/>
      <c r="MVM30" s="55"/>
      <c r="MVN30" s="56"/>
      <c r="MVO30" s="56"/>
      <c r="MVP30" s="56"/>
      <c r="MVQ30" s="56"/>
      <c r="MVR30" s="56"/>
      <c r="MVT30" s="55"/>
      <c r="MVU30" s="60"/>
      <c r="MVV30" s="60"/>
      <c r="MVW30" s="60"/>
      <c r="MVX30" s="60"/>
      <c r="MVY30" s="61"/>
      <c r="MVZ30" s="60"/>
      <c r="MWA30" s="60"/>
      <c r="MWB30" s="60"/>
      <c r="MWC30" s="61"/>
      <c r="MWD30" s="55"/>
      <c r="MWE30" s="56"/>
      <c r="MWF30" s="56"/>
      <c r="MWG30" s="56"/>
      <c r="MWH30" s="56"/>
      <c r="MWI30" s="56"/>
      <c r="MWK30" s="55"/>
      <c r="MWL30" s="60"/>
      <c r="MWM30" s="60"/>
      <c r="MWN30" s="60"/>
      <c r="MWO30" s="60"/>
      <c r="MWP30" s="61"/>
      <c r="MWQ30" s="60"/>
      <c r="MWR30" s="60"/>
      <c r="MWS30" s="60"/>
      <c r="MWT30" s="61"/>
      <c r="MWU30" s="55"/>
      <c r="MWV30" s="56"/>
      <c r="MWW30" s="56"/>
      <c r="MWX30" s="56"/>
      <c r="MWY30" s="56"/>
      <c r="MWZ30" s="56"/>
      <c r="MXB30" s="55"/>
      <c r="MXC30" s="60"/>
      <c r="MXD30" s="60"/>
      <c r="MXE30" s="60"/>
      <c r="MXF30" s="60"/>
      <c r="MXG30" s="61"/>
      <c r="MXH30" s="60"/>
      <c r="MXI30" s="60"/>
      <c r="MXJ30" s="60"/>
      <c r="MXK30" s="61"/>
      <c r="MXL30" s="55"/>
      <c r="MXM30" s="56"/>
      <c r="MXN30" s="56"/>
      <c r="MXO30" s="56"/>
      <c r="MXP30" s="56"/>
      <c r="MXQ30" s="56"/>
      <c r="MXS30" s="55"/>
      <c r="MXT30" s="60"/>
      <c r="MXU30" s="60"/>
      <c r="MXV30" s="60"/>
      <c r="MXW30" s="60"/>
      <c r="MXX30" s="61"/>
      <c r="MXY30" s="60"/>
      <c r="MXZ30" s="60"/>
      <c r="MYA30" s="60"/>
      <c r="MYB30" s="61"/>
      <c r="MYC30" s="55"/>
      <c r="MYD30" s="56"/>
      <c r="MYE30" s="56"/>
      <c r="MYF30" s="56"/>
      <c r="MYG30" s="56"/>
      <c r="MYH30" s="56"/>
      <c r="MYJ30" s="55"/>
      <c r="MYK30" s="60"/>
      <c r="MYL30" s="60"/>
      <c r="MYM30" s="60"/>
      <c r="MYN30" s="60"/>
      <c r="MYO30" s="61"/>
      <c r="MYP30" s="60"/>
      <c r="MYQ30" s="60"/>
      <c r="MYR30" s="60"/>
      <c r="MYS30" s="61"/>
      <c r="MYT30" s="55"/>
      <c r="MYU30" s="56"/>
      <c r="MYV30" s="56"/>
      <c r="MYW30" s="56"/>
      <c r="MYX30" s="56"/>
      <c r="MYY30" s="56"/>
      <c r="MZA30" s="55"/>
      <c r="MZB30" s="60"/>
      <c r="MZC30" s="60"/>
      <c r="MZD30" s="60"/>
      <c r="MZE30" s="60"/>
      <c r="MZF30" s="61"/>
      <c r="MZG30" s="60"/>
      <c r="MZH30" s="60"/>
      <c r="MZI30" s="60"/>
      <c r="MZJ30" s="61"/>
      <c r="MZK30" s="55"/>
      <c r="MZL30" s="56"/>
      <c r="MZM30" s="56"/>
      <c r="MZN30" s="56"/>
      <c r="MZO30" s="56"/>
      <c r="MZP30" s="56"/>
      <c r="MZR30" s="55"/>
      <c r="MZS30" s="60"/>
      <c r="MZT30" s="60"/>
      <c r="MZU30" s="60"/>
      <c r="MZV30" s="60"/>
      <c r="MZW30" s="61"/>
      <c r="MZX30" s="60"/>
      <c r="MZY30" s="60"/>
      <c r="MZZ30" s="60"/>
      <c r="NAA30" s="61"/>
      <c r="NAB30" s="55"/>
      <c r="NAC30" s="56"/>
      <c r="NAD30" s="56"/>
      <c r="NAE30" s="56"/>
      <c r="NAF30" s="56"/>
      <c r="NAG30" s="56"/>
      <c r="NAI30" s="55"/>
      <c r="NAJ30" s="60"/>
      <c r="NAK30" s="60"/>
      <c r="NAL30" s="60"/>
      <c r="NAM30" s="60"/>
      <c r="NAN30" s="61"/>
      <c r="NAO30" s="60"/>
      <c r="NAP30" s="60"/>
      <c r="NAQ30" s="60"/>
      <c r="NAR30" s="61"/>
      <c r="NAS30" s="55"/>
      <c r="NAT30" s="56"/>
      <c r="NAU30" s="56"/>
      <c r="NAV30" s="56"/>
      <c r="NAW30" s="56"/>
      <c r="NAX30" s="56"/>
      <c r="NAZ30" s="55"/>
      <c r="NBA30" s="60"/>
      <c r="NBB30" s="60"/>
      <c r="NBC30" s="60"/>
      <c r="NBD30" s="60"/>
      <c r="NBE30" s="61"/>
      <c r="NBF30" s="60"/>
      <c r="NBG30" s="60"/>
      <c r="NBH30" s="60"/>
      <c r="NBI30" s="61"/>
      <c r="NBJ30" s="55"/>
      <c r="NBK30" s="56"/>
      <c r="NBL30" s="56"/>
      <c r="NBM30" s="56"/>
      <c r="NBN30" s="56"/>
      <c r="NBO30" s="56"/>
      <c r="NBQ30" s="55"/>
      <c r="NBR30" s="60"/>
      <c r="NBS30" s="60"/>
      <c r="NBT30" s="60"/>
      <c r="NBU30" s="60"/>
      <c r="NBV30" s="61"/>
      <c r="NBW30" s="60"/>
      <c r="NBX30" s="60"/>
      <c r="NBY30" s="60"/>
      <c r="NBZ30" s="61"/>
      <c r="NCA30" s="55"/>
      <c r="NCB30" s="56"/>
      <c r="NCC30" s="56"/>
      <c r="NCD30" s="56"/>
      <c r="NCE30" s="56"/>
      <c r="NCF30" s="56"/>
      <c r="NCH30" s="55"/>
      <c r="NCI30" s="60"/>
      <c r="NCJ30" s="60"/>
      <c r="NCK30" s="60"/>
      <c r="NCL30" s="60"/>
      <c r="NCM30" s="61"/>
      <c r="NCN30" s="60"/>
      <c r="NCO30" s="60"/>
      <c r="NCP30" s="60"/>
      <c r="NCQ30" s="61"/>
      <c r="NCR30" s="55"/>
      <c r="NCS30" s="56"/>
      <c r="NCT30" s="56"/>
      <c r="NCU30" s="56"/>
      <c r="NCV30" s="56"/>
      <c r="NCW30" s="56"/>
      <c r="NCY30" s="55"/>
      <c r="NCZ30" s="60"/>
      <c r="NDA30" s="60"/>
      <c r="NDB30" s="60"/>
      <c r="NDC30" s="60"/>
      <c r="NDD30" s="61"/>
      <c r="NDE30" s="60"/>
      <c r="NDF30" s="60"/>
      <c r="NDG30" s="60"/>
      <c r="NDH30" s="61"/>
      <c r="NDI30" s="55"/>
      <c r="NDJ30" s="56"/>
      <c r="NDK30" s="56"/>
      <c r="NDL30" s="56"/>
      <c r="NDM30" s="56"/>
      <c r="NDN30" s="56"/>
      <c r="NDP30" s="55"/>
      <c r="NDQ30" s="60"/>
      <c r="NDR30" s="60"/>
      <c r="NDS30" s="60"/>
      <c r="NDT30" s="60"/>
      <c r="NDU30" s="61"/>
      <c r="NDV30" s="60"/>
      <c r="NDW30" s="60"/>
      <c r="NDX30" s="60"/>
      <c r="NDY30" s="61"/>
      <c r="NDZ30" s="55"/>
      <c r="NEA30" s="56"/>
      <c r="NEB30" s="56"/>
      <c r="NEC30" s="56"/>
      <c r="NED30" s="56"/>
      <c r="NEE30" s="56"/>
      <c r="NEG30" s="55"/>
      <c r="NEH30" s="60"/>
      <c r="NEI30" s="60"/>
      <c r="NEJ30" s="60"/>
      <c r="NEK30" s="60"/>
      <c r="NEL30" s="61"/>
      <c r="NEM30" s="60"/>
      <c r="NEN30" s="60"/>
      <c r="NEO30" s="60"/>
      <c r="NEP30" s="61"/>
      <c r="NEQ30" s="55"/>
      <c r="NER30" s="56"/>
      <c r="NES30" s="56"/>
      <c r="NET30" s="56"/>
      <c r="NEU30" s="56"/>
      <c r="NEV30" s="56"/>
      <c r="NEX30" s="55"/>
      <c r="NEY30" s="60"/>
      <c r="NEZ30" s="60"/>
      <c r="NFA30" s="60"/>
      <c r="NFB30" s="60"/>
      <c r="NFC30" s="61"/>
      <c r="NFD30" s="60"/>
      <c r="NFE30" s="60"/>
      <c r="NFF30" s="60"/>
      <c r="NFG30" s="61"/>
      <c r="NFH30" s="55"/>
      <c r="NFI30" s="56"/>
      <c r="NFJ30" s="56"/>
      <c r="NFK30" s="56"/>
      <c r="NFL30" s="56"/>
      <c r="NFM30" s="56"/>
      <c r="NFO30" s="55"/>
      <c r="NFP30" s="60"/>
      <c r="NFQ30" s="60"/>
      <c r="NFR30" s="60"/>
      <c r="NFS30" s="60"/>
      <c r="NFT30" s="61"/>
      <c r="NFU30" s="60"/>
      <c r="NFV30" s="60"/>
      <c r="NFW30" s="60"/>
      <c r="NFX30" s="61"/>
      <c r="NFY30" s="55"/>
      <c r="NFZ30" s="56"/>
      <c r="NGA30" s="56"/>
      <c r="NGB30" s="56"/>
      <c r="NGC30" s="56"/>
      <c r="NGD30" s="56"/>
      <c r="NGF30" s="55"/>
      <c r="NGG30" s="60"/>
      <c r="NGH30" s="60"/>
      <c r="NGI30" s="60"/>
      <c r="NGJ30" s="60"/>
      <c r="NGK30" s="61"/>
      <c r="NGL30" s="60"/>
      <c r="NGM30" s="60"/>
      <c r="NGN30" s="60"/>
      <c r="NGO30" s="61"/>
      <c r="NGP30" s="55"/>
      <c r="NGQ30" s="56"/>
      <c r="NGR30" s="56"/>
      <c r="NGS30" s="56"/>
      <c r="NGT30" s="56"/>
      <c r="NGU30" s="56"/>
      <c r="NGW30" s="55"/>
      <c r="NGX30" s="60"/>
      <c r="NGY30" s="60"/>
      <c r="NGZ30" s="60"/>
      <c r="NHA30" s="60"/>
      <c r="NHB30" s="61"/>
      <c r="NHC30" s="60"/>
      <c r="NHD30" s="60"/>
      <c r="NHE30" s="60"/>
      <c r="NHF30" s="61"/>
      <c r="NHG30" s="55"/>
      <c r="NHH30" s="56"/>
      <c r="NHI30" s="56"/>
      <c r="NHJ30" s="56"/>
      <c r="NHK30" s="56"/>
      <c r="NHL30" s="56"/>
      <c r="NHN30" s="55"/>
      <c r="NHO30" s="60"/>
      <c r="NHP30" s="60"/>
      <c r="NHQ30" s="60"/>
      <c r="NHR30" s="60"/>
      <c r="NHS30" s="61"/>
      <c r="NHT30" s="60"/>
      <c r="NHU30" s="60"/>
      <c r="NHV30" s="60"/>
      <c r="NHW30" s="61"/>
      <c r="NHX30" s="55"/>
      <c r="NHY30" s="56"/>
      <c r="NHZ30" s="56"/>
      <c r="NIA30" s="56"/>
      <c r="NIB30" s="56"/>
      <c r="NIC30" s="56"/>
      <c r="NIE30" s="55"/>
      <c r="NIF30" s="60"/>
      <c r="NIG30" s="60"/>
      <c r="NIH30" s="60"/>
      <c r="NII30" s="60"/>
      <c r="NIJ30" s="61"/>
      <c r="NIK30" s="60"/>
      <c r="NIL30" s="60"/>
      <c r="NIM30" s="60"/>
      <c r="NIN30" s="61"/>
      <c r="NIO30" s="55"/>
      <c r="NIP30" s="56"/>
      <c r="NIQ30" s="56"/>
      <c r="NIR30" s="56"/>
      <c r="NIS30" s="56"/>
      <c r="NIT30" s="56"/>
      <c r="NIV30" s="55"/>
      <c r="NIW30" s="60"/>
      <c r="NIX30" s="60"/>
      <c r="NIY30" s="60"/>
      <c r="NIZ30" s="60"/>
      <c r="NJA30" s="61"/>
      <c r="NJB30" s="60"/>
      <c r="NJC30" s="60"/>
      <c r="NJD30" s="60"/>
      <c r="NJE30" s="61"/>
      <c r="NJF30" s="55"/>
      <c r="NJG30" s="56"/>
      <c r="NJH30" s="56"/>
      <c r="NJI30" s="56"/>
      <c r="NJJ30" s="56"/>
      <c r="NJK30" s="56"/>
      <c r="NJM30" s="55"/>
      <c r="NJN30" s="60"/>
      <c r="NJO30" s="60"/>
      <c r="NJP30" s="60"/>
      <c r="NJQ30" s="60"/>
      <c r="NJR30" s="61"/>
      <c r="NJS30" s="60"/>
      <c r="NJT30" s="60"/>
      <c r="NJU30" s="60"/>
      <c r="NJV30" s="61"/>
      <c r="NJW30" s="55"/>
      <c r="NJX30" s="56"/>
      <c r="NJY30" s="56"/>
      <c r="NJZ30" s="56"/>
      <c r="NKA30" s="56"/>
      <c r="NKB30" s="56"/>
      <c r="NKD30" s="55"/>
      <c r="NKE30" s="60"/>
      <c r="NKF30" s="60"/>
      <c r="NKG30" s="60"/>
      <c r="NKH30" s="60"/>
      <c r="NKI30" s="61"/>
      <c r="NKJ30" s="60"/>
      <c r="NKK30" s="60"/>
      <c r="NKL30" s="60"/>
      <c r="NKM30" s="61"/>
      <c r="NKN30" s="55"/>
      <c r="NKO30" s="56"/>
      <c r="NKP30" s="56"/>
      <c r="NKQ30" s="56"/>
      <c r="NKR30" s="56"/>
      <c r="NKS30" s="56"/>
      <c r="NKU30" s="55"/>
      <c r="NKV30" s="60"/>
      <c r="NKW30" s="60"/>
      <c r="NKX30" s="60"/>
      <c r="NKY30" s="60"/>
      <c r="NKZ30" s="61"/>
      <c r="NLA30" s="60"/>
      <c r="NLB30" s="60"/>
      <c r="NLC30" s="60"/>
      <c r="NLD30" s="61"/>
      <c r="NLE30" s="55"/>
      <c r="NLF30" s="56"/>
      <c r="NLG30" s="56"/>
      <c r="NLH30" s="56"/>
      <c r="NLI30" s="56"/>
      <c r="NLJ30" s="56"/>
      <c r="NLL30" s="55"/>
      <c r="NLM30" s="60"/>
      <c r="NLN30" s="60"/>
      <c r="NLO30" s="60"/>
      <c r="NLP30" s="60"/>
      <c r="NLQ30" s="61"/>
      <c r="NLR30" s="60"/>
      <c r="NLS30" s="60"/>
      <c r="NLT30" s="60"/>
      <c r="NLU30" s="61"/>
      <c r="NLV30" s="55"/>
      <c r="NLW30" s="56"/>
      <c r="NLX30" s="56"/>
      <c r="NLY30" s="56"/>
      <c r="NLZ30" s="56"/>
      <c r="NMA30" s="56"/>
      <c r="NMC30" s="55"/>
      <c r="NMD30" s="60"/>
      <c r="NME30" s="60"/>
      <c r="NMF30" s="60"/>
      <c r="NMG30" s="60"/>
      <c r="NMH30" s="61"/>
      <c r="NMI30" s="60"/>
      <c r="NMJ30" s="60"/>
      <c r="NMK30" s="60"/>
      <c r="NML30" s="61"/>
      <c r="NMM30" s="55"/>
      <c r="NMN30" s="56"/>
      <c r="NMO30" s="56"/>
      <c r="NMP30" s="56"/>
      <c r="NMQ30" s="56"/>
      <c r="NMR30" s="56"/>
      <c r="NMT30" s="55"/>
      <c r="NMU30" s="60"/>
      <c r="NMV30" s="60"/>
      <c r="NMW30" s="60"/>
      <c r="NMX30" s="60"/>
      <c r="NMY30" s="61"/>
      <c r="NMZ30" s="60"/>
      <c r="NNA30" s="60"/>
      <c r="NNB30" s="60"/>
      <c r="NNC30" s="61"/>
      <c r="NND30" s="55"/>
      <c r="NNE30" s="56"/>
      <c r="NNF30" s="56"/>
      <c r="NNG30" s="56"/>
      <c r="NNH30" s="56"/>
      <c r="NNI30" s="56"/>
      <c r="NNK30" s="55"/>
      <c r="NNL30" s="60"/>
      <c r="NNM30" s="60"/>
      <c r="NNN30" s="60"/>
      <c r="NNO30" s="60"/>
      <c r="NNP30" s="61"/>
      <c r="NNQ30" s="60"/>
      <c r="NNR30" s="60"/>
      <c r="NNS30" s="60"/>
      <c r="NNT30" s="61"/>
      <c r="NNU30" s="55"/>
      <c r="NNV30" s="56"/>
      <c r="NNW30" s="56"/>
      <c r="NNX30" s="56"/>
      <c r="NNY30" s="56"/>
      <c r="NNZ30" s="56"/>
      <c r="NOB30" s="55"/>
      <c r="NOC30" s="60"/>
      <c r="NOD30" s="60"/>
      <c r="NOE30" s="60"/>
      <c r="NOF30" s="60"/>
      <c r="NOG30" s="61"/>
      <c r="NOH30" s="60"/>
      <c r="NOI30" s="60"/>
      <c r="NOJ30" s="60"/>
      <c r="NOK30" s="61"/>
      <c r="NOL30" s="55"/>
      <c r="NOM30" s="56"/>
      <c r="NON30" s="56"/>
      <c r="NOO30" s="56"/>
      <c r="NOP30" s="56"/>
      <c r="NOQ30" s="56"/>
      <c r="NOS30" s="55"/>
      <c r="NOT30" s="60"/>
      <c r="NOU30" s="60"/>
      <c r="NOV30" s="60"/>
      <c r="NOW30" s="60"/>
      <c r="NOX30" s="61"/>
      <c r="NOY30" s="60"/>
      <c r="NOZ30" s="60"/>
      <c r="NPA30" s="60"/>
      <c r="NPB30" s="61"/>
      <c r="NPC30" s="55"/>
      <c r="NPD30" s="56"/>
      <c r="NPE30" s="56"/>
      <c r="NPF30" s="56"/>
      <c r="NPG30" s="56"/>
      <c r="NPH30" s="56"/>
      <c r="NPJ30" s="55"/>
      <c r="NPK30" s="60"/>
      <c r="NPL30" s="60"/>
      <c r="NPM30" s="60"/>
      <c r="NPN30" s="60"/>
      <c r="NPO30" s="61"/>
      <c r="NPP30" s="60"/>
      <c r="NPQ30" s="60"/>
      <c r="NPR30" s="60"/>
      <c r="NPS30" s="61"/>
      <c r="NPT30" s="55"/>
      <c r="NPU30" s="56"/>
      <c r="NPV30" s="56"/>
      <c r="NPW30" s="56"/>
      <c r="NPX30" s="56"/>
      <c r="NPY30" s="56"/>
      <c r="NQA30" s="55"/>
      <c r="NQB30" s="60"/>
      <c r="NQC30" s="60"/>
      <c r="NQD30" s="60"/>
      <c r="NQE30" s="60"/>
      <c r="NQF30" s="61"/>
      <c r="NQG30" s="60"/>
      <c r="NQH30" s="60"/>
      <c r="NQI30" s="60"/>
      <c r="NQJ30" s="61"/>
      <c r="NQK30" s="55"/>
      <c r="NQL30" s="56"/>
      <c r="NQM30" s="56"/>
      <c r="NQN30" s="56"/>
      <c r="NQO30" s="56"/>
      <c r="NQP30" s="56"/>
      <c r="NQR30" s="55"/>
      <c r="NQS30" s="60"/>
      <c r="NQT30" s="60"/>
      <c r="NQU30" s="60"/>
      <c r="NQV30" s="60"/>
      <c r="NQW30" s="61"/>
      <c r="NQX30" s="60"/>
      <c r="NQY30" s="60"/>
      <c r="NQZ30" s="60"/>
      <c r="NRA30" s="61"/>
      <c r="NRB30" s="55"/>
      <c r="NRC30" s="56"/>
      <c r="NRD30" s="56"/>
      <c r="NRE30" s="56"/>
      <c r="NRF30" s="56"/>
      <c r="NRG30" s="56"/>
      <c r="NRI30" s="55"/>
      <c r="NRJ30" s="60"/>
      <c r="NRK30" s="60"/>
      <c r="NRL30" s="60"/>
      <c r="NRM30" s="60"/>
      <c r="NRN30" s="61"/>
      <c r="NRO30" s="60"/>
      <c r="NRP30" s="60"/>
      <c r="NRQ30" s="60"/>
      <c r="NRR30" s="61"/>
      <c r="NRS30" s="55"/>
      <c r="NRT30" s="56"/>
      <c r="NRU30" s="56"/>
      <c r="NRV30" s="56"/>
      <c r="NRW30" s="56"/>
      <c r="NRX30" s="56"/>
      <c r="NRZ30" s="55"/>
      <c r="NSA30" s="60"/>
      <c r="NSB30" s="60"/>
      <c r="NSC30" s="60"/>
      <c r="NSD30" s="60"/>
      <c r="NSE30" s="61"/>
      <c r="NSF30" s="60"/>
      <c r="NSG30" s="60"/>
      <c r="NSH30" s="60"/>
      <c r="NSI30" s="61"/>
      <c r="NSJ30" s="55"/>
      <c r="NSK30" s="56"/>
      <c r="NSL30" s="56"/>
      <c r="NSM30" s="56"/>
      <c r="NSN30" s="56"/>
      <c r="NSO30" s="56"/>
      <c r="NSQ30" s="55"/>
      <c r="NSR30" s="60"/>
      <c r="NSS30" s="60"/>
      <c r="NST30" s="60"/>
      <c r="NSU30" s="60"/>
      <c r="NSV30" s="61"/>
      <c r="NSW30" s="60"/>
      <c r="NSX30" s="60"/>
      <c r="NSY30" s="60"/>
      <c r="NSZ30" s="61"/>
      <c r="NTA30" s="55"/>
      <c r="NTB30" s="56"/>
      <c r="NTC30" s="56"/>
      <c r="NTD30" s="56"/>
      <c r="NTE30" s="56"/>
      <c r="NTF30" s="56"/>
      <c r="NTH30" s="55"/>
      <c r="NTI30" s="60"/>
      <c r="NTJ30" s="60"/>
      <c r="NTK30" s="60"/>
      <c r="NTL30" s="60"/>
      <c r="NTM30" s="61"/>
      <c r="NTN30" s="60"/>
      <c r="NTO30" s="60"/>
      <c r="NTP30" s="60"/>
      <c r="NTQ30" s="61"/>
      <c r="NTR30" s="55"/>
      <c r="NTS30" s="56"/>
      <c r="NTT30" s="56"/>
      <c r="NTU30" s="56"/>
      <c r="NTV30" s="56"/>
      <c r="NTW30" s="56"/>
      <c r="NTY30" s="55"/>
      <c r="NTZ30" s="60"/>
      <c r="NUA30" s="60"/>
      <c r="NUB30" s="60"/>
      <c r="NUC30" s="60"/>
      <c r="NUD30" s="61"/>
      <c r="NUE30" s="60"/>
      <c r="NUF30" s="60"/>
      <c r="NUG30" s="60"/>
      <c r="NUH30" s="61"/>
      <c r="NUI30" s="55"/>
      <c r="NUJ30" s="56"/>
      <c r="NUK30" s="56"/>
      <c r="NUL30" s="56"/>
      <c r="NUM30" s="56"/>
      <c r="NUN30" s="56"/>
      <c r="NUP30" s="55"/>
      <c r="NUQ30" s="60"/>
      <c r="NUR30" s="60"/>
      <c r="NUS30" s="60"/>
      <c r="NUT30" s="60"/>
      <c r="NUU30" s="61"/>
      <c r="NUV30" s="60"/>
      <c r="NUW30" s="60"/>
      <c r="NUX30" s="60"/>
      <c r="NUY30" s="61"/>
      <c r="NUZ30" s="55"/>
      <c r="NVA30" s="56"/>
      <c r="NVB30" s="56"/>
      <c r="NVC30" s="56"/>
      <c r="NVD30" s="56"/>
      <c r="NVE30" s="56"/>
      <c r="NVG30" s="55"/>
      <c r="NVH30" s="60"/>
      <c r="NVI30" s="60"/>
      <c r="NVJ30" s="60"/>
      <c r="NVK30" s="60"/>
      <c r="NVL30" s="61"/>
      <c r="NVM30" s="60"/>
      <c r="NVN30" s="60"/>
      <c r="NVO30" s="60"/>
      <c r="NVP30" s="61"/>
      <c r="NVQ30" s="55"/>
      <c r="NVR30" s="56"/>
      <c r="NVS30" s="56"/>
      <c r="NVT30" s="56"/>
      <c r="NVU30" s="56"/>
      <c r="NVV30" s="56"/>
      <c r="NVX30" s="55"/>
      <c r="NVY30" s="60"/>
      <c r="NVZ30" s="60"/>
      <c r="NWA30" s="60"/>
      <c r="NWB30" s="60"/>
      <c r="NWC30" s="61"/>
      <c r="NWD30" s="60"/>
      <c r="NWE30" s="60"/>
      <c r="NWF30" s="60"/>
      <c r="NWG30" s="61"/>
      <c r="NWH30" s="55"/>
      <c r="NWI30" s="56"/>
      <c r="NWJ30" s="56"/>
      <c r="NWK30" s="56"/>
      <c r="NWL30" s="56"/>
      <c r="NWM30" s="56"/>
      <c r="NWO30" s="55"/>
      <c r="NWP30" s="60"/>
      <c r="NWQ30" s="60"/>
      <c r="NWR30" s="60"/>
      <c r="NWS30" s="60"/>
      <c r="NWT30" s="61"/>
      <c r="NWU30" s="60"/>
      <c r="NWV30" s="60"/>
      <c r="NWW30" s="60"/>
      <c r="NWX30" s="61"/>
      <c r="NWY30" s="55"/>
      <c r="NWZ30" s="56"/>
      <c r="NXA30" s="56"/>
      <c r="NXB30" s="56"/>
      <c r="NXC30" s="56"/>
      <c r="NXD30" s="56"/>
      <c r="NXF30" s="55"/>
      <c r="NXG30" s="60"/>
      <c r="NXH30" s="60"/>
      <c r="NXI30" s="60"/>
      <c r="NXJ30" s="60"/>
      <c r="NXK30" s="61"/>
      <c r="NXL30" s="60"/>
      <c r="NXM30" s="60"/>
      <c r="NXN30" s="60"/>
      <c r="NXO30" s="61"/>
      <c r="NXP30" s="55"/>
      <c r="NXQ30" s="56"/>
      <c r="NXR30" s="56"/>
      <c r="NXS30" s="56"/>
      <c r="NXT30" s="56"/>
      <c r="NXU30" s="56"/>
      <c r="NXW30" s="55"/>
      <c r="NXX30" s="60"/>
      <c r="NXY30" s="60"/>
      <c r="NXZ30" s="60"/>
      <c r="NYA30" s="60"/>
      <c r="NYB30" s="61"/>
      <c r="NYC30" s="60"/>
      <c r="NYD30" s="60"/>
      <c r="NYE30" s="60"/>
      <c r="NYF30" s="61"/>
      <c r="NYG30" s="55"/>
      <c r="NYH30" s="56"/>
      <c r="NYI30" s="56"/>
      <c r="NYJ30" s="56"/>
      <c r="NYK30" s="56"/>
      <c r="NYL30" s="56"/>
      <c r="NYN30" s="55"/>
      <c r="NYO30" s="60"/>
      <c r="NYP30" s="60"/>
      <c r="NYQ30" s="60"/>
      <c r="NYR30" s="60"/>
      <c r="NYS30" s="61"/>
      <c r="NYT30" s="60"/>
      <c r="NYU30" s="60"/>
      <c r="NYV30" s="60"/>
      <c r="NYW30" s="61"/>
      <c r="NYX30" s="55"/>
      <c r="NYY30" s="56"/>
      <c r="NYZ30" s="56"/>
      <c r="NZA30" s="56"/>
      <c r="NZB30" s="56"/>
      <c r="NZC30" s="56"/>
      <c r="NZE30" s="55"/>
      <c r="NZF30" s="60"/>
      <c r="NZG30" s="60"/>
      <c r="NZH30" s="60"/>
      <c r="NZI30" s="60"/>
      <c r="NZJ30" s="61"/>
      <c r="NZK30" s="60"/>
      <c r="NZL30" s="60"/>
      <c r="NZM30" s="60"/>
      <c r="NZN30" s="61"/>
      <c r="NZO30" s="55"/>
      <c r="NZP30" s="56"/>
      <c r="NZQ30" s="56"/>
      <c r="NZR30" s="56"/>
      <c r="NZS30" s="56"/>
      <c r="NZT30" s="56"/>
      <c r="NZV30" s="55"/>
      <c r="NZW30" s="60"/>
      <c r="NZX30" s="60"/>
      <c r="NZY30" s="60"/>
      <c r="NZZ30" s="60"/>
      <c r="OAA30" s="61"/>
      <c r="OAB30" s="60"/>
      <c r="OAC30" s="60"/>
      <c r="OAD30" s="60"/>
      <c r="OAE30" s="61"/>
      <c r="OAF30" s="55"/>
      <c r="OAG30" s="56"/>
      <c r="OAH30" s="56"/>
      <c r="OAI30" s="56"/>
      <c r="OAJ30" s="56"/>
      <c r="OAK30" s="56"/>
      <c r="OAM30" s="55"/>
      <c r="OAN30" s="60"/>
      <c r="OAO30" s="60"/>
      <c r="OAP30" s="60"/>
      <c r="OAQ30" s="60"/>
      <c r="OAR30" s="61"/>
      <c r="OAS30" s="60"/>
      <c r="OAT30" s="60"/>
      <c r="OAU30" s="60"/>
      <c r="OAV30" s="61"/>
      <c r="OAW30" s="55"/>
      <c r="OAX30" s="56"/>
      <c r="OAY30" s="56"/>
      <c r="OAZ30" s="56"/>
      <c r="OBA30" s="56"/>
      <c r="OBB30" s="56"/>
      <c r="OBD30" s="55"/>
      <c r="OBE30" s="60"/>
      <c r="OBF30" s="60"/>
      <c r="OBG30" s="60"/>
      <c r="OBH30" s="60"/>
      <c r="OBI30" s="61"/>
      <c r="OBJ30" s="60"/>
      <c r="OBK30" s="60"/>
      <c r="OBL30" s="60"/>
      <c r="OBM30" s="61"/>
      <c r="OBN30" s="55"/>
      <c r="OBO30" s="56"/>
      <c r="OBP30" s="56"/>
      <c r="OBQ30" s="56"/>
      <c r="OBR30" s="56"/>
      <c r="OBS30" s="56"/>
      <c r="OBU30" s="55"/>
      <c r="OBV30" s="60"/>
      <c r="OBW30" s="60"/>
      <c r="OBX30" s="60"/>
      <c r="OBY30" s="60"/>
      <c r="OBZ30" s="61"/>
      <c r="OCA30" s="60"/>
      <c r="OCB30" s="60"/>
      <c r="OCC30" s="60"/>
      <c r="OCD30" s="61"/>
      <c r="OCE30" s="55"/>
      <c r="OCF30" s="56"/>
      <c r="OCG30" s="56"/>
      <c r="OCH30" s="56"/>
      <c r="OCI30" s="56"/>
      <c r="OCJ30" s="56"/>
      <c r="OCL30" s="55"/>
      <c r="OCM30" s="60"/>
      <c r="OCN30" s="60"/>
      <c r="OCO30" s="60"/>
      <c r="OCP30" s="60"/>
      <c r="OCQ30" s="61"/>
      <c r="OCR30" s="60"/>
      <c r="OCS30" s="60"/>
      <c r="OCT30" s="60"/>
      <c r="OCU30" s="61"/>
      <c r="OCV30" s="55"/>
      <c r="OCW30" s="56"/>
      <c r="OCX30" s="56"/>
      <c r="OCY30" s="56"/>
      <c r="OCZ30" s="56"/>
      <c r="ODA30" s="56"/>
      <c r="ODC30" s="55"/>
      <c r="ODD30" s="60"/>
      <c r="ODE30" s="60"/>
      <c r="ODF30" s="60"/>
      <c r="ODG30" s="60"/>
      <c r="ODH30" s="61"/>
      <c r="ODI30" s="60"/>
      <c r="ODJ30" s="60"/>
      <c r="ODK30" s="60"/>
      <c r="ODL30" s="61"/>
      <c r="ODM30" s="55"/>
      <c r="ODN30" s="56"/>
      <c r="ODO30" s="56"/>
      <c r="ODP30" s="56"/>
      <c r="ODQ30" s="56"/>
      <c r="ODR30" s="56"/>
      <c r="ODT30" s="55"/>
      <c r="ODU30" s="60"/>
      <c r="ODV30" s="60"/>
      <c r="ODW30" s="60"/>
      <c r="ODX30" s="60"/>
      <c r="ODY30" s="61"/>
      <c r="ODZ30" s="60"/>
      <c r="OEA30" s="60"/>
      <c r="OEB30" s="60"/>
      <c r="OEC30" s="61"/>
      <c r="OED30" s="55"/>
      <c r="OEE30" s="56"/>
      <c r="OEF30" s="56"/>
      <c r="OEG30" s="56"/>
      <c r="OEH30" s="56"/>
      <c r="OEI30" s="56"/>
      <c r="OEK30" s="55"/>
      <c r="OEL30" s="60"/>
      <c r="OEM30" s="60"/>
      <c r="OEN30" s="60"/>
      <c r="OEO30" s="60"/>
      <c r="OEP30" s="61"/>
      <c r="OEQ30" s="60"/>
      <c r="OER30" s="60"/>
      <c r="OES30" s="60"/>
      <c r="OET30" s="61"/>
      <c r="OEU30" s="55"/>
      <c r="OEV30" s="56"/>
      <c r="OEW30" s="56"/>
      <c r="OEX30" s="56"/>
      <c r="OEY30" s="56"/>
      <c r="OEZ30" s="56"/>
      <c r="OFB30" s="55"/>
      <c r="OFC30" s="60"/>
      <c r="OFD30" s="60"/>
      <c r="OFE30" s="60"/>
      <c r="OFF30" s="60"/>
      <c r="OFG30" s="61"/>
      <c r="OFH30" s="60"/>
      <c r="OFI30" s="60"/>
      <c r="OFJ30" s="60"/>
      <c r="OFK30" s="61"/>
      <c r="OFL30" s="55"/>
      <c r="OFM30" s="56"/>
      <c r="OFN30" s="56"/>
      <c r="OFO30" s="56"/>
      <c r="OFP30" s="56"/>
      <c r="OFQ30" s="56"/>
      <c r="OFS30" s="55"/>
      <c r="OFT30" s="60"/>
      <c r="OFU30" s="60"/>
      <c r="OFV30" s="60"/>
      <c r="OFW30" s="60"/>
      <c r="OFX30" s="61"/>
      <c r="OFY30" s="60"/>
      <c r="OFZ30" s="60"/>
      <c r="OGA30" s="60"/>
      <c r="OGB30" s="61"/>
      <c r="OGC30" s="55"/>
      <c r="OGD30" s="56"/>
      <c r="OGE30" s="56"/>
      <c r="OGF30" s="56"/>
      <c r="OGG30" s="56"/>
      <c r="OGH30" s="56"/>
      <c r="OGJ30" s="55"/>
      <c r="OGK30" s="60"/>
      <c r="OGL30" s="60"/>
      <c r="OGM30" s="60"/>
      <c r="OGN30" s="60"/>
      <c r="OGO30" s="61"/>
      <c r="OGP30" s="60"/>
      <c r="OGQ30" s="60"/>
      <c r="OGR30" s="60"/>
      <c r="OGS30" s="61"/>
      <c r="OGT30" s="55"/>
      <c r="OGU30" s="56"/>
      <c r="OGV30" s="56"/>
      <c r="OGW30" s="56"/>
      <c r="OGX30" s="56"/>
      <c r="OGY30" s="56"/>
      <c r="OHA30" s="55"/>
      <c r="OHB30" s="60"/>
      <c r="OHC30" s="60"/>
      <c r="OHD30" s="60"/>
      <c r="OHE30" s="60"/>
      <c r="OHF30" s="61"/>
      <c r="OHG30" s="60"/>
      <c r="OHH30" s="60"/>
      <c r="OHI30" s="60"/>
      <c r="OHJ30" s="61"/>
      <c r="OHK30" s="55"/>
      <c r="OHL30" s="56"/>
      <c r="OHM30" s="56"/>
      <c r="OHN30" s="56"/>
      <c r="OHO30" s="56"/>
      <c r="OHP30" s="56"/>
      <c r="OHR30" s="55"/>
      <c r="OHS30" s="60"/>
      <c r="OHT30" s="60"/>
      <c r="OHU30" s="60"/>
      <c r="OHV30" s="60"/>
      <c r="OHW30" s="61"/>
      <c r="OHX30" s="60"/>
      <c r="OHY30" s="60"/>
      <c r="OHZ30" s="60"/>
      <c r="OIA30" s="61"/>
      <c r="OIB30" s="55"/>
      <c r="OIC30" s="56"/>
      <c r="OID30" s="56"/>
      <c r="OIE30" s="56"/>
      <c r="OIF30" s="56"/>
      <c r="OIG30" s="56"/>
      <c r="OII30" s="55"/>
      <c r="OIJ30" s="60"/>
      <c r="OIK30" s="60"/>
      <c r="OIL30" s="60"/>
      <c r="OIM30" s="60"/>
      <c r="OIN30" s="61"/>
      <c r="OIO30" s="60"/>
      <c r="OIP30" s="60"/>
      <c r="OIQ30" s="60"/>
      <c r="OIR30" s="61"/>
      <c r="OIS30" s="55"/>
      <c r="OIT30" s="56"/>
      <c r="OIU30" s="56"/>
      <c r="OIV30" s="56"/>
      <c r="OIW30" s="56"/>
      <c r="OIX30" s="56"/>
      <c r="OIZ30" s="55"/>
      <c r="OJA30" s="60"/>
      <c r="OJB30" s="60"/>
      <c r="OJC30" s="60"/>
      <c r="OJD30" s="60"/>
      <c r="OJE30" s="61"/>
      <c r="OJF30" s="60"/>
      <c r="OJG30" s="60"/>
      <c r="OJH30" s="60"/>
      <c r="OJI30" s="61"/>
      <c r="OJJ30" s="55"/>
      <c r="OJK30" s="56"/>
      <c r="OJL30" s="56"/>
      <c r="OJM30" s="56"/>
      <c r="OJN30" s="56"/>
      <c r="OJO30" s="56"/>
      <c r="OJQ30" s="55"/>
      <c r="OJR30" s="60"/>
      <c r="OJS30" s="60"/>
      <c r="OJT30" s="60"/>
      <c r="OJU30" s="60"/>
      <c r="OJV30" s="61"/>
      <c r="OJW30" s="60"/>
      <c r="OJX30" s="60"/>
      <c r="OJY30" s="60"/>
      <c r="OJZ30" s="61"/>
      <c r="OKA30" s="55"/>
      <c r="OKB30" s="56"/>
      <c r="OKC30" s="56"/>
      <c r="OKD30" s="56"/>
      <c r="OKE30" s="56"/>
      <c r="OKF30" s="56"/>
      <c r="OKH30" s="55"/>
      <c r="OKI30" s="60"/>
      <c r="OKJ30" s="60"/>
      <c r="OKK30" s="60"/>
      <c r="OKL30" s="60"/>
      <c r="OKM30" s="61"/>
      <c r="OKN30" s="60"/>
      <c r="OKO30" s="60"/>
      <c r="OKP30" s="60"/>
      <c r="OKQ30" s="61"/>
      <c r="OKR30" s="55"/>
      <c r="OKS30" s="56"/>
      <c r="OKT30" s="56"/>
      <c r="OKU30" s="56"/>
      <c r="OKV30" s="56"/>
      <c r="OKW30" s="56"/>
      <c r="OKY30" s="55"/>
      <c r="OKZ30" s="60"/>
      <c r="OLA30" s="60"/>
      <c r="OLB30" s="60"/>
      <c r="OLC30" s="60"/>
      <c r="OLD30" s="61"/>
      <c r="OLE30" s="60"/>
      <c r="OLF30" s="60"/>
      <c r="OLG30" s="60"/>
      <c r="OLH30" s="61"/>
      <c r="OLI30" s="55"/>
      <c r="OLJ30" s="56"/>
      <c r="OLK30" s="56"/>
      <c r="OLL30" s="56"/>
      <c r="OLM30" s="56"/>
      <c r="OLN30" s="56"/>
      <c r="OLP30" s="55"/>
      <c r="OLQ30" s="60"/>
      <c r="OLR30" s="60"/>
      <c r="OLS30" s="60"/>
      <c r="OLT30" s="60"/>
      <c r="OLU30" s="61"/>
      <c r="OLV30" s="60"/>
      <c r="OLW30" s="60"/>
      <c r="OLX30" s="60"/>
      <c r="OLY30" s="61"/>
      <c r="OLZ30" s="55"/>
      <c r="OMA30" s="56"/>
      <c r="OMB30" s="56"/>
      <c r="OMC30" s="56"/>
      <c r="OMD30" s="56"/>
      <c r="OME30" s="56"/>
      <c r="OMG30" s="55"/>
      <c r="OMH30" s="60"/>
      <c r="OMI30" s="60"/>
      <c r="OMJ30" s="60"/>
      <c r="OMK30" s="60"/>
      <c r="OML30" s="61"/>
      <c r="OMM30" s="60"/>
      <c r="OMN30" s="60"/>
      <c r="OMO30" s="60"/>
      <c r="OMP30" s="61"/>
      <c r="OMQ30" s="55"/>
      <c r="OMR30" s="56"/>
      <c r="OMS30" s="56"/>
      <c r="OMT30" s="56"/>
      <c r="OMU30" s="56"/>
      <c r="OMV30" s="56"/>
      <c r="OMX30" s="55"/>
      <c r="OMY30" s="60"/>
      <c r="OMZ30" s="60"/>
      <c r="ONA30" s="60"/>
      <c r="ONB30" s="60"/>
      <c r="ONC30" s="61"/>
      <c r="OND30" s="60"/>
      <c r="ONE30" s="60"/>
      <c r="ONF30" s="60"/>
      <c r="ONG30" s="61"/>
      <c r="ONH30" s="55"/>
      <c r="ONI30" s="56"/>
      <c r="ONJ30" s="56"/>
      <c r="ONK30" s="56"/>
      <c r="ONL30" s="56"/>
      <c r="ONM30" s="56"/>
      <c r="ONO30" s="55"/>
      <c r="ONP30" s="60"/>
      <c r="ONQ30" s="60"/>
      <c r="ONR30" s="60"/>
      <c r="ONS30" s="60"/>
      <c r="ONT30" s="61"/>
      <c r="ONU30" s="60"/>
      <c r="ONV30" s="60"/>
      <c r="ONW30" s="60"/>
      <c r="ONX30" s="61"/>
      <c r="ONY30" s="55"/>
      <c r="ONZ30" s="56"/>
      <c r="OOA30" s="56"/>
      <c r="OOB30" s="56"/>
      <c r="OOC30" s="56"/>
      <c r="OOD30" s="56"/>
      <c r="OOF30" s="55"/>
      <c r="OOG30" s="60"/>
      <c r="OOH30" s="60"/>
      <c r="OOI30" s="60"/>
      <c r="OOJ30" s="60"/>
      <c r="OOK30" s="61"/>
      <c r="OOL30" s="60"/>
      <c r="OOM30" s="60"/>
      <c r="OON30" s="60"/>
      <c r="OOO30" s="61"/>
      <c r="OOP30" s="55"/>
      <c r="OOQ30" s="56"/>
      <c r="OOR30" s="56"/>
      <c r="OOS30" s="56"/>
      <c r="OOT30" s="56"/>
      <c r="OOU30" s="56"/>
      <c r="OOW30" s="55"/>
      <c r="OOX30" s="60"/>
      <c r="OOY30" s="60"/>
      <c r="OOZ30" s="60"/>
      <c r="OPA30" s="60"/>
      <c r="OPB30" s="61"/>
      <c r="OPC30" s="60"/>
      <c r="OPD30" s="60"/>
      <c r="OPE30" s="60"/>
      <c r="OPF30" s="61"/>
      <c r="OPG30" s="55"/>
      <c r="OPH30" s="56"/>
      <c r="OPI30" s="56"/>
      <c r="OPJ30" s="56"/>
      <c r="OPK30" s="56"/>
      <c r="OPL30" s="56"/>
      <c r="OPN30" s="55"/>
      <c r="OPO30" s="60"/>
      <c r="OPP30" s="60"/>
      <c r="OPQ30" s="60"/>
      <c r="OPR30" s="60"/>
      <c r="OPS30" s="61"/>
      <c r="OPT30" s="60"/>
      <c r="OPU30" s="60"/>
      <c r="OPV30" s="60"/>
      <c r="OPW30" s="61"/>
      <c r="OPX30" s="55"/>
      <c r="OPY30" s="56"/>
      <c r="OPZ30" s="56"/>
      <c r="OQA30" s="56"/>
      <c r="OQB30" s="56"/>
      <c r="OQC30" s="56"/>
      <c r="OQE30" s="55"/>
      <c r="OQF30" s="60"/>
      <c r="OQG30" s="60"/>
      <c r="OQH30" s="60"/>
      <c r="OQI30" s="60"/>
      <c r="OQJ30" s="61"/>
      <c r="OQK30" s="60"/>
      <c r="OQL30" s="60"/>
      <c r="OQM30" s="60"/>
      <c r="OQN30" s="61"/>
      <c r="OQO30" s="55"/>
      <c r="OQP30" s="56"/>
      <c r="OQQ30" s="56"/>
      <c r="OQR30" s="56"/>
      <c r="OQS30" s="56"/>
      <c r="OQT30" s="56"/>
      <c r="OQV30" s="55"/>
      <c r="OQW30" s="60"/>
      <c r="OQX30" s="60"/>
      <c r="OQY30" s="60"/>
      <c r="OQZ30" s="60"/>
      <c r="ORA30" s="61"/>
      <c r="ORB30" s="60"/>
      <c r="ORC30" s="60"/>
      <c r="ORD30" s="60"/>
      <c r="ORE30" s="61"/>
      <c r="ORF30" s="55"/>
      <c r="ORG30" s="56"/>
      <c r="ORH30" s="56"/>
      <c r="ORI30" s="56"/>
      <c r="ORJ30" s="56"/>
      <c r="ORK30" s="56"/>
      <c r="ORM30" s="55"/>
      <c r="ORN30" s="60"/>
      <c r="ORO30" s="60"/>
      <c r="ORP30" s="60"/>
      <c r="ORQ30" s="60"/>
      <c r="ORR30" s="61"/>
      <c r="ORS30" s="60"/>
      <c r="ORT30" s="60"/>
      <c r="ORU30" s="60"/>
      <c r="ORV30" s="61"/>
      <c r="ORW30" s="55"/>
      <c r="ORX30" s="56"/>
      <c r="ORY30" s="56"/>
      <c r="ORZ30" s="56"/>
      <c r="OSA30" s="56"/>
      <c r="OSB30" s="56"/>
      <c r="OSD30" s="55"/>
      <c r="OSE30" s="60"/>
      <c r="OSF30" s="60"/>
      <c r="OSG30" s="60"/>
      <c r="OSH30" s="60"/>
      <c r="OSI30" s="61"/>
      <c r="OSJ30" s="60"/>
      <c r="OSK30" s="60"/>
      <c r="OSL30" s="60"/>
      <c r="OSM30" s="61"/>
      <c r="OSN30" s="55"/>
      <c r="OSO30" s="56"/>
      <c r="OSP30" s="56"/>
      <c r="OSQ30" s="56"/>
      <c r="OSR30" s="56"/>
      <c r="OSS30" s="56"/>
      <c r="OSU30" s="55"/>
      <c r="OSV30" s="60"/>
      <c r="OSW30" s="60"/>
      <c r="OSX30" s="60"/>
      <c r="OSY30" s="60"/>
      <c r="OSZ30" s="61"/>
      <c r="OTA30" s="60"/>
      <c r="OTB30" s="60"/>
      <c r="OTC30" s="60"/>
      <c r="OTD30" s="61"/>
      <c r="OTE30" s="55"/>
      <c r="OTF30" s="56"/>
      <c r="OTG30" s="56"/>
      <c r="OTH30" s="56"/>
      <c r="OTI30" s="56"/>
      <c r="OTJ30" s="56"/>
      <c r="OTL30" s="55"/>
      <c r="OTM30" s="60"/>
      <c r="OTN30" s="60"/>
      <c r="OTO30" s="60"/>
      <c r="OTP30" s="60"/>
      <c r="OTQ30" s="61"/>
      <c r="OTR30" s="60"/>
      <c r="OTS30" s="60"/>
      <c r="OTT30" s="60"/>
      <c r="OTU30" s="61"/>
      <c r="OTV30" s="55"/>
      <c r="OTW30" s="56"/>
      <c r="OTX30" s="56"/>
      <c r="OTY30" s="56"/>
      <c r="OTZ30" s="56"/>
      <c r="OUA30" s="56"/>
      <c r="OUC30" s="55"/>
      <c r="OUD30" s="60"/>
      <c r="OUE30" s="60"/>
      <c r="OUF30" s="60"/>
      <c r="OUG30" s="60"/>
      <c r="OUH30" s="61"/>
      <c r="OUI30" s="60"/>
      <c r="OUJ30" s="60"/>
      <c r="OUK30" s="60"/>
      <c r="OUL30" s="61"/>
      <c r="OUM30" s="55"/>
      <c r="OUN30" s="56"/>
      <c r="OUO30" s="56"/>
      <c r="OUP30" s="56"/>
      <c r="OUQ30" s="56"/>
      <c r="OUR30" s="56"/>
      <c r="OUT30" s="55"/>
      <c r="OUU30" s="60"/>
      <c r="OUV30" s="60"/>
      <c r="OUW30" s="60"/>
      <c r="OUX30" s="60"/>
      <c r="OUY30" s="61"/>
      <c r="OUZ30" s="60"/>
      <c r="OVA30" s="60"/>
      <c r="OVB30" s="60"/>
      <c r="OVC30" s="61"/>
      <c r="OVD30" s="55"/>
      <c r="OVE30" s="56"/>
      <c r="OVF30" s="56"/>
      <c r="OVG30" s="56"/>
      <c r="OVH30" s="56"/>
      <c r="OVI30" s="56"/>
      <c r="OVK30" s="55"/>
      <c r="OVL30" s="60"/>
      <c r="OVM30" s="60"/>
      <c r="OVN30" s="60"/>
      <c r="OVO30" s="60"/>
      <c r="OVP30" s="61"/>
      <c r="OVQ30" s="60"/>
      <c r="OVR30" s="60"/>
      <c r="OVS30" s="60"/>
      <c r="OVT30" s="61"/>
      <c r="OVU30" s="55"/>
      <c r="OVV30" s="56"/>
      <c r="OVW30" s="56"/>
      <c r="OVX30" s="56"/>
      <c r="OVY30" s="56"/>
      <c r="OVZ30" s="56"/>
      <c r="OWB30" s="55"/>
      <c r="OWC30" s="60"/>
      <c r="OWD30" s="60"/>
      <c r="OWE30" s="60"/>
      <c r="OWF30" s="60"/>
      <c r="OWG30" s="61"/>
      <c r="OWH30" s="60"/>
      <c r="OWI30" s="60"/>
      <c r="OWJ30" s="60"/>
      <c r="OWK30" s="61"/>
      <c r="OWL30" s="55"/>
      <c r="OWM30" s="56"/>
      <c r="OWN30" s="56"/>
      <c r="OWO30" s="56"/>
      <c r="OWP30" s="56"/>
      <c r="OWQ30" s="56"/>
      <c r="OWS30" s="55"/>
      <c r="OWT30" s="60"/>
      <c r="OWU30" s="60"/>
      <c r="OWV30" s="60"/>
      <c r="OWW30" s="60"/>
      <c r="OWX30" s="61"/>
      <c r="OWY30" s="60"/>
      <c r="OWZ30" s="60"/>
      <c r="OXA30" s="60"/>
      <c r="OXB30" s="61"/>
      <c r="OXC30" s="55"/>
      <c r="OXD30" s="56"/>
      <c r="OXE30" s="56"/>
      <c r="OXF30" s="56"/>
      <c r="OXG30" s="56"/>
      <c r="OXH30" s="56"/>
      <c r="OXJ30" s="55"/>
      <c r="OXK30" s="60"/>
      <c r="OXL30" s="60"/>
      <c r="OXM30" s="60"/>
      <c r="OXN30" s="60"/>
      <c r="OXO30" s="61"/>
      <c r="OXP30" s="60"/>
      <c r="OXQ30" s="60"/>
      <c r="OXR30" s="60"/>
      <c r="OXS30" s="61"/>
      <c r="OXT30" s="55"/>
      <c r="OXU30" s="56"/>
      <c r="OXV30" s="56"/>
      <c r="OXW30" s="56"/>
      <c r="OXX30" s="56"/>
      <c r="OXY30" s="56"/>
      <c r="OYA30" s="55"/>
      <c r="OYB30" s="60"/>
      <c r="OYC30" s="60"/>
      <c r="OYD30" s="60"/>
      <c r="OYE30" s="60"/>
      <c r="OYF30" s="61"/>
      <c r="OYG30" s="60"/>
      <c r="OYH30" s="60"/>
      <c r="OYI30" s="60"/>
      <c r="OYJ30" s="61"/>
      <c r="OYK30" s="55"/>
      <c r="OYL30" s="56"/>
      <c r="OYM30" s="56"/>
      <c r="OYN30" s="56"/>
      <c r="OYO30" s="56"/>
      <c r="OYP30" s="56"/>
      <c r="OYR30" s="55"/>
      <c r="OYS30" s="60"/>
      <c r="OYT30" s="60"/>
      <c r="OYU30" s="60"/>
      <c r="OYV30" s="60"/>
      <c r="OYW30" s="61"/>
      <c r="OYX30" s="60"/>
      <c r="OYY30" s="60"/>
      <c r="OYZ30" s="60"/>
      <c r="OZA30" s="61"/>
      <c r="OZB30" s="55"/>
      <c r="OZC30" s="56"/>
      <c r="OZD30" s="56"/>
      <c r="OZE30" s="56"/>
      <c r="OZF30" s="56"/>
      <c r="OZG30" s="56"/>
      <c r="OZI30" s="55"/>
      <c r="OZJ30" s="60"/>
      <c r="OZK30" s="60"/>
      <c r="OZL30" s="60"/>
      <c r="OZM30" s="60"/>
      <c r="OZN30" s="61"/>
      <c r="OZO30" s="60"/>
      <c r="OZP30" s="60"/>
      <c r="OZQ30" s="60"/>
      <c r="OZR30" s="61"/>
      <c r="OZS30" s="55"/>
      <c r="OZT30" s="56"/>
      <c r="OZU30" s="56"/>
      <c r="OZV30" s="56"/>
      <c r="OZW30" s="56"/>
      <c r="OZX30" s="56"/>
      <c r="OZZ30" s="55"/>
      <c r="PAA30" s="60"/>
      <c r="PAB30" s="60"/>
      <c r="PAC30" s="60"/>
      <c r="PAD30" s="60"/>
      <c r="PAE30" s="61"/>
      <c r="PAF30" s="60"/>
      <c r="PAG30" s="60"/>
      <c r="PAH30" s="60"/>
      <c r="PAI30" s="61"/>
      <c r="PAJ30" s="55"/>
      <c r="PAK30" s="56"/>
      <c r="PAL30" s="56"/>
      <c r="PAM30" s="56"/>
      <c r="PAN30" s="56"/>
      <c r="PAO30" s="56"/>
      <c r="PAQ30" s="55"/>
      <c r="PAR30" s="60"/>
      <c r="PAS30" s="60"/>
      <c r="PAT30" s="60"/>
      <c r="PAU30" s="60"/>
      <c r="PAV30" s="61"/>
      <c r="PAW30" s="60"/>
      <c r="PAX30" s="60"/>
      <c r="PAY30" s="60"/>
      <c r="PAZ30" s="61"/>
      <c r="PBA30" s="55"/>
      <c r="PBB30" s="56"/>
      <c r="PBC30" s="56"/>
      <c r="PBD30" s="56"/>
      <c r="PBE30" s="56"/>
      <c r="PBF30" s="56"/>
      <c r="PBH30" s="55"/>
      <c r="PBI30" s="60"/>
      <c r="PBJ30" s="60"/>
      <c r="PBK30" s="60"/>
      <c r="PBL30" s="60"/>
      <c r="PBM30" s="61"/>
      <c r="PBN30" s="60"/>
      <c r="PBO30" s="60"/>
      <c r="PBP30" s="60"/>
      <c r="PBQ30" s="61"/>
      <c r="PBR30" s="55"/>
      <c r="PBS30" s="56"/>
      <c r="PBT30" s="56"/>
      <c r="PBU30" s="56"/>
      <c r="PBV30" s="56"/>
      <c r="PBW30" s="56"/>
      <c r="PBY30" s="55"/>
      <c r="PBZ30" s="60"/>
      <c r="PCA30" s="60"/>
      <c r="PCB30" s="60"/>
      <c r="PCC30" s="60"/>
      <c r="PCD30" s="61"/>
      <c r="PCE30" s="60"/>
      <c r="PCF30" s="60"/>
      <c r="PCG30" s="60"/>
      <c r="PCH30" s="61"/>
      <c r="PCI30" s="55"/>
      <c r="PCJ30" s="56"/>
      <c r="PCK30" s="56"/>
      <c r="PCL30" s="56"/>
      <c r="PCM30" s="56"/>
      <c r="PCN30" s="56"/>
      <c r="PCP30" s="55"/>
      <c r="PCQ30" s="60"/>
      <c r="PCR30" s="60"/>
      <c r="PCS30" s="60"/>
      <c r="PCT30" s="60"/>
      <c r="PCU30" s="61"/>
      <c r="PCV30" s="60"/>
      <c r="PCW30" s="60"/>
      <c r="PCX30" s="60"/>
      <c r="PCY30" s="61"/>
      <c r="PCZ30" s="55"/>
      <c r="PDA30" s="56"/>
      <c r="PDB30" s="56"/>
      <c r="PDC30" s="56"/>
      <c r="PDD30" s="56"/>
      <c r="PDE30" s="56"/>
      <c r="PDG30" s="55"/>
      <c r="PDH30" s="60"/>
      <c r="PDI30" s="60"/>
      <c r="PDJ30" s="60"/>
      <c r="PDK30" s="60"/>
      <c r="PDL30" s="61"/>
      <c r="PDM30" s="60"/>
      <c r="PDN30" s="60"/>
      <c r="PDO30" s="60"/>
      <c r="PDP30" s="61"/>
      <c r="PDQ30" s="55"/>
      <c r="PDR30" s="56"/>
      <c r="PDS30" s="56"/>
      <c r="PDT30" s="56"/>
      <c r="PDU30" s="56"/>
      <c r="PDV30" s="56"/>
      <c r="PDX30" s="55"/>
      <c r="PDY30" s="60"/>
      <c r="PDZ30" s="60"/>
      <c r="PEA30" s="60"/>
      <c r="PEB30" s="60"/>
      <c r="PEC30" s="61"/>
      <c r="PED30" s="60"/>
      <c r="PEE30" s="60"/>
      <c r="PEF30" s="60"/>
      <c r="PEG30" s="61"/>
      <c r="PEH30" s="55"/>
      <c r="PEI30" s="56"/>
      <c r="PEJ30" s="56"/>
      <c r="PEK30" s="56"/>
      <c r="PEL30" s="56"/>
      <c r="PEM30" s="56"/>
      <c r="PEO30" s="55"/>
      <c r="PEP30" s="60"/>
      <c r="PEQ30" s="60"/>
      <c r="PER30" s="60"/>
      <c r="PES30" s="60"/>
      <c r="PET30" s="61"/>
      <c r="PEU30" s="60"/>
      <c r="PEV30" s="60"/>
      <c r="PEW30" s="60"/>
      <c r="PEX30" s="61"/>
      <c r="PEY30" s="55"/>
      <c r="PEZ30" s="56"/>
      <c r="PFA30" s="56"/>
      <c r="PFB30" s="56"/>
      <c r="PFC30" s="56"/>
      <c r="PFD30" s="56"/>
      <c r="PFF30" s="55"/>
      <c r="PFG30" s="60"/>
      <c r="PFH30" s="60"/>
      <c r="PFI30" s="60"/>
      <c r="PFJ30" s="60"/>
      <c r="PFK30" s="61"/>
      <c r="PFL30" s="60"/>
      <c r="PFM30" s="60"/>
      <c r="PFN30" s="60"/>
      <c r="PFO30" s="61"/>
      <c r="PFP30" s="55"/>
      <c r="PFQ30" s="56"/>
      <c r="PFR30" s="56"/>
      <c r="PFS30" s="56"/>
      <c r="PFT30" s="56"/>
      <c r="PFU30" s="56"/>
      <c r="PFW30" s="55"/>
      <c r="PFX30" s="60"/>
      <c r="PFY30" s="60"/>
      <c r="PFZ30" s="60"/>
      <c r="PGA30" s="60"/>
      <c r="PGB30" s="61"/>
      <c r="PGC30" s="60"/>
      <c r="PGD30" s="60"/>
      <c r="PGE30" s="60"/>
      <c r="PGF30" s="61"/>
      <c r="PGG30" s="55"/>
      <c r="PGH30" s="56"/>
      <c r="PGI30" s="56"/>
      <c r="PGJ30" s="56"/>
      <c r="PGK30" s="56"/>
      <c r="PGL30" s="56"/>
      <c r="PGN30" s="55"/>
      <c r="PGO30" s="60"/>
      <c r="PGP30" s="60"/>
      <c r="PGQ30" s="60"/>
      <c r="PGR30" s="60"/>
      <c r="PGS30" s="61"/>
      <c r="PGT30" s="60"/>
      <c r="PGU30" s="60"/>
      <c r="PGV30" s="60"/>
      <c r="PGW30" s="61"/>
      <c r="PGX30" s="55"/>
      <c r="PGY30" s="56"/>
      <c r="PGZ30" s="56"/>
      <c r="PHA30" s="56"/>
      <c r="PHB30" s="56"/>
      <c r="PHC30" s="56"/>
      <c r="PHE30" s="55"/>
      <c r="PHF30" s="60"/>
      <c r="PHG30" s="60"/>
      <c r="PHH30" s="60"/>
      <c r="PHI30" s="60"/>
      <c r="PHJ30" s="61"/>
      <c r="PHK30" s="60"/>
      <c r="PHL30" s="60"/>
      <c r="PHM30" s="60"/>
      <c r="PHN30" s="61"/>
      <c r="PHO30" s="55"/>
      <c r="PHP30" s="56"/>
      <c r="PHQ30" s="56"/>
      <c r="PHR30" s="56"/>
      <c r="PHS30" s="56"/>
      <c r="PHT30" s="56"/>
      <c r="PHV30" s="55"/>
      <c r="PHW30" s="60"/>
      <c r="PHX30" s="60"/>
      <c r="PHY30" s="60"/>
      <c r="PHZ30" s="60"/>
      <c r="PIA30" s="61"/>
      <c r="PIB30" s="60"/>
      <c r="PIC30" s="60"/>
      <c r="PID30" s="60"/>
      <c r="PIE30" s="61"/>
      <c r="PIF30" s="55"/>
      <c r="PIG30" s="56"/>
      <c r="PIH30" s="56"/>
      <c r="PII30" s="56"/>
      <c r="PIJ30" s="56"/>
      <c r="PIK30" s="56"/>
      <c r="PIM30" s="55"/>
      <c r="PIN30" s="60"/>
      <c r="PIO30" s="60"/>
      <c r="PIP30" s="60"/>
      <c r="PIQ30" s="60"/>
      <c r="PIR30" s="61"/>
      <c r="PIS30" s="60"/>
      <c r="PIT30" s="60"/>
      <c r="PIU30" s="60"/>
      <c r="PIV30" s="61"/>
      <c r="PIW30" s="55"/>
      <c r="PIX30" s="56"/>
      <c r="PIY30" s="56"/>
      <c r="PIZ30" s="56"/>
      <c r="PJA30" s="56"/>
      <c r="PJB30" s="56"/>
      <c r="PJD30" s="55"/>
      <c r="PJE30" s="60"/>
      <c r="PJF30" s="60"/>
      <c r="PJG30" s="60"/>
      <c r="PJH30" s="60"/>
      <c r="PJI30" s="61"/>
      <c r="PJJ30" s="60"/>
      <c r="PJK30" s="60"/>
      <c r="PJL30" s="60"/>
      <c r="PJM30" s="61"/>
      <c r="PJN30" s="55"/>
      <c r="PJO30" s="56"/>
      <c r="PJP30" s="56"/>
      <c r="PJQ30" s="56"/>
      <c r="PJR30" s="56"/>
      <c r="PJS30" s="56"/>
      <c r="PJU30" s="55"/>
      <c r="PJV30" s="60"/>
      <c r="PJW30" s="60"/>
      <c r="PJX30" s="60"/>
      <c r="PJY30" s="60"/>
      <c r="PJZ30" s="61"/>
      <c r="PKA30" s="60"/>
      <c r="PKB30" s="60"/>
      <c r="PKC30" s="60"/>
      <c r="PKD30" s="61"/>
      <c r="PKE30" s="55"/>
      <c r="PKF30" s="56"/>
      <c r="PKG30" s="56"/>
      <c r="PKH30" s="56"/>
      <c r="PKI30" s="56"/>
      <c r="PKJ30" s="56"/>
      <c r="PKL30" s="55"/>
      <c r="PKM30" s="60"/>
      <c r="PKN30" s="60"/>
      <c r="PKO30" s="60"/>
      <c r="PKP30" s="60"/>
      <c r="PKQ30" s="61"/>
      <c r="PKR30" s="60"/>
      <c r="PKS30" s="60"/>
      <c r="PKT30" s="60"/>
      <c r="PKU30" s="61"/>
      <c r="PKV30" s="55"/>
      <c r="PKW30" s="56"/>
      <c r="PKX30" s="56"/>
      <c r="PKY30" s="56"/>
      <c r="PKZ30" s="56"/>
      <c r="PLA30" s="56"/>
      <c r="PLC30" s="55"/>
      <c r="PLD30" s="60"/>
      <c r="PLE30" s="60"/>
      <c r="PLF30" s="60"/>
      <c r="PLG30" s="60"/>
      <c r="PLH30" s="61"/>
      <c r="PLI30" s="60"/>
      <c r="PLJ30" s="60"/>
      <c r="PLK30" s="60"/>
      <c r="PLL30" s="61"/>
      <c r="PLM30" s="55"/>
      <c r="PLN30" s="56"/>
      <c r="PLO30" s="56"/>
      <c r="PLP30" s="56"/>
      <c r="PLQ30" s="56"/>
      <c r="PLR30" s="56"/>
      <c r="PLT30" s="55"/>
      <c r="PLU30" s="60"/>
      <c r="PLV30" s="60"/>
      <c r="PLW30" s="60"/>
      <c r="PLX30" s="60"/>
      <c r="PLY30" s="61"/>
      <c r="PLZ30" s="60"/>
      <c r="PMA30" s="60"/>
      <c r="PMB30" s="60"/>
      <c r="PMC30" s="61"/>
      <c r="PMD30" s="55"/>
      <c r="PME30" s="56"/>
      <c r="PMF30" s="56"/>
      <c r="PMG30" s="56"/>
      <c r="PMH30" s="56"/>
      <c r="PMI30" s="56"/>
      <c r="PMK30" s="55"/>
      <c r="PML30" s="60"/>
      <c r="PMM30" s="60"/>
      <c r="PMN30" s="60"/>
      <c r="PMO30" s="60"/>
      <c r="PMP30" s="61"/>
      <c r="PMQ30" s="60"/>
      <c r="PMR30" s="60"/>
      <c r="PMS30" s="60"/>
      <c r="PMT30" s="61"/>
      <c r="PMU30" s="55"/>
      <c r="PMV30" s="56"/>
      <c r="PMW30" s="56"/>
      <c r="PMX30" s="56"/>
      <c r="PMY30" s="56"/>
      <c r="PMZ30" s="56"/>
      <c r="PNB30" s="55"/>
      <c r="PNC30" s="60"/>
      <c r="PND30" s="60"/>
      <c r="PNE30" s="60"/>
      <c r="PNF30" s="60"/>
      <c r="PNG30" s="61"/>
      <c r="PNH30" s="60"/>
      <c r="PNI30" s="60"/>
      <c r="PNJ30" s="60"/>
      <c r="PNK30" s="61"/>
      <c r="PNL30" s="55"/>
      <c r="PNM30" s="56"/>
      <c r="PNN30" s="56"/>
      <c r="PNO30" s="56"/>
      <c r="PNP30" s="56"/>
      <c r="PNQ30" s="56"/>
      <c r="PNS30" s="55"/>
      <c r="PNT30" s="60"/>
      <c r="PNU30" s="60"/>
      <c r="PNV30" s="60"/>
      <c r="PNW30" s="60"/>
      <c r="PNX30" s="61"/>
      <c r="PNY30" s="60"/>
      <c r="PNZ30" s="60"/>
      <c r="POA30" s="60"/>
      <c r="POB30" s="61"/>
      <c r="POC30" s="55"/>
      <c r="POD30" s="56"/>
      <c r="POE30" s="56"/>
      <c r="POF30" s="56"/>
      <c r="POG30" s="56"/>
      <c r="POH30" s="56"/>
      <c r="POJ30" s="55"/>
      <c r="POK30" s="60"/>
      <c r="POL30" s="60"/>
      <c r="POM30" s="60"/>
      <c r="PON30" s="60"/>
      <c r="POO30" s="61"/>
      <c r="POP30" s="60"/>
      <c r="POQ30" s="60"/>
      <c r="POR30" s="60"/>
      <c r="POS30" s="61"/>
      <c r="POT30" s="55"/>
      <c r="POU30" s="56"/>
      <c r="POV30" s="56"/>
      <c r="POW30" s="56"/>
      <c r="POX30" s="56"/>
      <c r="POY30" s="56"/>
      <c r="PPA30" s="55"/>
      <c r="PPB30" s="60"/>
      <c r="PPC30" s="60"/>
      <c r="PPD30" s="60"/>
      <c r="PPE30" s="60"/>
      <c r="PPF30" s="61"/>
      <c r="PPG30" s="60"/>
      <c r="PPH30" s="60"/>
      <c r="PPI30" s="60"/>
      <c r="PPJ30" s="61"/>
      <c r="PPK30" s="55"/>
      <c r="PPL30" s="56"/>
      <c r="PPM30" s="56"/>
      <c r="PPN30" s="56"/>
      <c r="PPO30" s="56"/>
      <c r="PPP30" s="56"/>
      <c r="PPR30" s="55"/>
      <c r="PPS30" s="60"/>
      <c r="PPT30" s="60"/>
      <c r="PPU30" s="60"/>
      <c r="PPV30" s="60"/>
      <c r="PPW30" s="61"/>
      <c r="PPX30" s="60"/>
      <c r="PPY30" s="60"/>
      <c r="PPZ30" s="60"/>
      <c r="PQA30" s="61"/>
      <c r="PQB30" s="55"/>
      <c r="PQC30" s="56"/>
      <c r="PQD30" s="56"/>
      <c r="PQE30" s="56"/>
      <c r="PQF30" s="56"/>
      <c r="PQG30" s="56"/>
      <c r="PQI30" s="55"/>
      <c r="PQJ30" s="60"/>
      <c r="PQK30" s="60"/>
      <c r="PQL30" s="60"/>
      <c r="PQM30" s="60"/>
      <c r="PQN30" s="61"/>
      <c r="PQO30" s="60"/>
      <c r="PQP30" s="60"/>
      <c r="PQQ30" s="60"/>
      <c r="PQR30" s="61"/>
      <c r="PQS30" s="55"/>
      <c r="PQT30" s="56"/>
      <c r="PQU30" s="56"/>
      <c r="PQV30" s="56"/>
      <c r="PQW30" s="56"/>
      <c r="PQX30" s="56"/>
      <c r="PQZ30" s="55"/>
      <c r="PRA30" s="60"/>
      <c r="PRB30" s="60"/>
      <c r="PRC30" s="60"/>
      <c r="PRD30" s="60"/>
      <c r="PRE30" s="61"/>
      <c r="PRF30" s="60"/>
      <c r="PRG30" s="60"/>
      <c r="PRH30" s="60"/>
      <c r="PRI30" s="61"/>
      <c r="PRJ30" s="55"/>
      <c r="PRK30" s="56"/>
      <c r="PRL30" s="56"/>
      <c r="PRM30" s="56"/>
      <c r="PRN30" s="56"/>
      <c r="PRO30" s="56"/>
      <c r="PRQ30" s="55"/>
      <c r="PRR30" s="60"/>
      <c r="PRS30" s="60"/>
      <c r="PRT30" s="60"/>
      <c r="PRU30" s="60"/>
      <c r="PRV30" s="61"/>
      <c r="PRW30" s="60"/>
      <c r="PRX30" s="60"/>
      <c r="PRY30" s="60"/>
      <c r="PRZ30" s="61"/>
      <c r="PSA30" s="55"/>
      <c r="PSB30" s="56"/>
      <c r="PSC30" s="56"/>
      <c r="PSD30" s="56"/>
      <c r="PSE30" s="56"/>
      <c r="PSF30" s="56"/>
      <c r="PSH30" s="55"/>
      <c r="PSI30" s="60"/>
      <c r="PSJ30" s="60"/>
      <c r="PSK30" s="60"/>
      <c r="PSL30" s="60"/>
      <c r="PSM30" s="61"/>
      <c r="PSN30" s="60"/>
      <c r="PSO30" s="60"/>
      <c r="PSP30" s="60"/>
      <c r="PSQ30" s="61"/>
      <c r="PSR30" s="55"/>
      <c r="PSS30" s="56"/>
      <c r="PST30" s="56"/>
      <c r="PSU30" s="56"/>
      <c r="PSV30" s="56"/>
      <c r="PSW30" s="56"/>
      <c r="PSY30" s="55"/>
      <c r="PSZ30" s="60"/>
      <c r="PTA30" s="60"/>
      <c r="PTB30" s="60"/>
      <c r="PTC30" s="60"/>
      <c r="PTD30" s="61"/>
      <c r="PTE30" s="60"/>
      <c r="PTF30" s="60"/>
      <c r="PTG30" s="60"/>
      <c r="PTH30" s="61"/>
      <c r="PTI30" s="55"/>
      <c r="PTJ30" s="56"/>
      <c r="PTK30" s="56"/>
      <c r="PTL30" s="56"/>
      <c r="PTM30" s="56"/>
      <c r="PTN30" s="56"/>
      <c r="PTP30" s="55"/>
      <c r="PTQ30" s="60"/>
      <c r="PTR30" s="60"/>
      <c r="PTS30" s="60"/>
      <c r="PTT30" s="60"/>
      <c r="PTU30" s="61"/>
      <c r="PTV30" s="60"/>
      <c r="PTW30" s="60"/>
      <c r="PTX30" s="60"/>
      <c r="PTY30" s="61"/>
      <c r="PTZ30" s="55"/>
      <c r="PUA30" s="56"/>
      <c r="PUB30" s="56"/>
      <c r="PUC30" s="56"/>
      <c r="PUD30" s="56"/>
      <c r="PUE30" s="56"/>
      <c r="PUG30" s="55"/>
      <c r="PUH30" s="60"/>
      <c r="PUI30" s="60"/>
      <c r="PUJ30" s="60"/>
      <c r="PUK30" s="60"/>
      <c r="PUL30" s="61"/>
      <c r="PUM30" s="60"/>
      <c r="PUN30" s="60"/>
      <c r="PUO30" s="60"/>
      <c r="PUP30" s="61"/>
      <c r="PUQ30" s="55"/>
      <c r="PUR30" s="56"/>
      <c r="PUS30" s="56"/>
      <c r="PUT30" s="56"/>
      <c r="PUU30" s="56"/>
      <c r="PUV30" s="56"/>
      <c r="PUX30" s="55"/>
      <c r="PUY30" s="60"/>
      <c r="PUZ30" s="60"/>
      <c r="PVA30" s="60"/>
      <c r="PVB30" s="60"/>
      <c r="PVC30" s="61"/>
      <c r="PVD30" s="60"/>
      <c r="PVE30" s="60"/>
      <c r="PVF30" s="60"/>
      <c r="PVG30" s="61"/>
      <c r="PVH30" s="55"/>
      <c r="PVI30" s="56"/>
      <c r="PVJ30" s="56"/>
      <c r="PVK30" s="56"/>
      <c r="PVL30" s="56"/>
      <c r="PVM30" s="56"/>
      <c r="PVO30" s="55"/>
      <c r="PVP30" s="60"/>
      <c r="PVQ30" s="60"/>
      <c r="PVR30" s="60"/>
      <c r="PVS30" s="60"/>
      <c r="PVT30" s="61"/>
      <c r="PVU30" s="60"/>
      <c r="PVV30" s="60"/>
      <c r="PVW30" s="60"/>
      <c r="PVX30" s="61"/>
      <c r="PVY30" s="55"/>
      <c r="PVZ30" s="56"/>
      <c r="PWA30" s="56"/>
      <c r="PWB30" s="56"/>
      <c r="PWC30" s="56"/>
      <c r="PWD30" s="56"/>
      <c r="PWF30" s="55"/>
      <c r="PWG30" s="60"/>
      <c r="PWH30" s="60"/>
      <c r="PWI30" s="60"/>
      <c r="PWJ30" s="60"/>
      <c r="PWK30" s="61"/>
      <c r="PWL30" s="60"/>
      <c r="PWM30" s="60"/>
      <c r="PWN30" s="60"/>
      <c r="PWO30" s="61"/>
      <c r="PWP30" s="55"/>
      <c r="PWQ30" s="56"/>
      <c r="PWR30" s="56"/>
      <c r="PWS30" s="56"/>
      <c r="PWT30" s="56"/>
      <c r="PWU30" s="56"/>
      <c r="PWW30" s="55"/>
      <c r="PWX30" s="60"/>
      <c r="PWY30" s="60"/>
      <c r="PWZ30" s="60"/>
      <c r="PXA30" s="60"/>
      <c r="PXB30" s="61"/>
      <c r="PXC30" s="60"/>
      <c r="PXD30" s="60"/>
      <c r="PXE30" s="60"/>
      <c r="PXF30" s="61"/>
      <c r="PXG30" s="55"/>
      <c r="PXH30" s="56"/>
      <c r="PXI30" s="56"/>
      <c r="PXJ30" s="56"/>
      <c r="PXK30" s="56"/>
      <c r="PXL30" s="56"/>
      <c r="PXN30" s="55"/>
      <c r="PXO30" s="60"/>
      <c r="PXP30" s="60"/>
      <c r="PXQ30" s="60"/>
      <c r="PXR30" s="60"/>
      <c r="PXS30" s="61"/>
      <c r="PXT30" s="60"/>
      <c r="PXU30" s="60"/>
      <c r="PXV30" s="60"/>
      <c r="PXW30" s="61"/>
      <c r="PXX30" s="55"/>
      <c r="PXY30" s="56"/>
      <c r="PXZ30" s="56"/>
      <c r="PYA30" s="56"/>
      <c r="PYB30" s="56"/>
      <c r="PYC30" s="56"/>
      <c r="PYE30" s="55"/>
      <c r="PYF30" s="60"/>
      <c r="PYG30" s="60"/>
      <c r="PYH30" s="60"/>
      <c r="PYI30" s="60"/>
      <c r="PYJ30" s="61"/>
      <c r="PYK30" s="60"/>
      <c r="PYL30" s="60"/>
      <c r="PYM30" s="60"/>
      <c r="PYN30" s="61"/>
      <c r="PYO30" s="55"/>
      <c r="PYP30" s="56"/>
      <c r="PYQ30" s="56"/>
      <c r="PYR30" s="56"/>
      <c r="PYS30" s="56"/>
      <c r="PYT30" s="56"/>
      <c r="PYV30" s="55"/>
      <c r="PYW30" s="60"/>
      <c r="PYX30" s="60"/>
      <c r="PYY30" s="60"/>
      <c r="PYZ30" s="60"/>
      <c r="PZA30" s="61"/>
      <c r="PZB30" s="60"/>
      <c r="PZC30" s="60"/>
      <c r="PZD30" s="60"/>
      <c r="PZE30" s="61"/>
      <c r="PZF30" s="55"/>
      <c r="PZG30" s="56"/>
      <c r="PZH30" s="56"/>
      <c r="PZI30" s="56"/>
      <c r="PZJ30" s="56"/>
      <c r="PZK30" s="56"/>
      <c r="PZM30" s="55"/>
      <c r="PZN30" s="60"/>
      <c r="PZO30" s="60"/>
      <c r="PZP30" s="60"/>
      <c r="PZQ30" s="60"/>
      <c r="PZR30" s="61"/>
      <c r="PZS30" s="60"/>
      <c r="PZT30" s="60"/>
      <c r="PZU30" s="60"/>
      <c r="PZV30" s="61"/>
      <c r="PZW30" s="55"/>
      <c r="PZX30" s="56"/>
      <c r="PZY30" s="56"/>
      <c r="PZZ30" s="56"/>
      <c r="QAA30" s="56"/>
      <c r="QAB30" s="56"/>
      <c r="QAD30" s="55"/>
      <c r="QAE30" s="60"/>
      <c r="QAF30" s="60"/>
      <c r="QAG30" s="60"/>
      <c r="QAH30" s="60"/>
      <c r="QAI30" s="61"/>
      <c r="QAJ30" s="60"/>
      <c r="QAK30" s="60"/>
      <c r="QAL30" s="60"/>
      <c r="QAM30" s="61"/>
      <c r="QAN30" s="55"/>
      <c r="QAO30" s="56"/>
      <c r="QAP30" s="56"/>
      <c r="QAQ30" s="56"/>
      <c r="QAR30" s="56"/>
      <c r="QAS30" s="56"/>
      <c r="QAU30" s="55"/>
      <c r="QAV30" s="60"/>
      <c r="QAW30" s="60"/>
      <c r="QAX30" s="60"/>
      <c r="QAY30" s="60"/>
      <c r="QAZ30" s="61"/>
      <c r="QBA30" s="60"/>
      <c r="QBB30" s="60"/>
      <c r="QBC30" s="60"/>
      <c r="QBD30" s="61"/>
      <c r="QBE30" s="55"/>
      <c r="QBF30" s="56"/>
      <c r="QBG30" s="56"/>
      <c r="QBH30" s="56"/>
      <c r="QBI30" s="56"/>
      <c r="QBJ30" s="56"/>
      <c r="QBL30" s="55"/>
      <c r="QBM30" s="60"/>
      <c r="QBN30" s="60"/>
      <c r="QBO30" s="60"/>
      <c r="QBP30" s="60"/>
      <c r="QBQ30" s="61"/>
      <c r="QBR30" s="60"/>
      <c r="QBS30" s="60"/>
      <c r="QBT30" s="60"/>
      <c r="QBU30" s="61"/>
      <c r="QBV30" s="55"/>
      <c r="QBW30" s="56"/>
      <c r="QBX30" s="56"/>
      <c r="QBY30" s="56"/>
      <c r="QBZ30" s="56"/>
      <c r="QCA30" s="56"/>
      <c r="QCC30" s="55"/>
      <c r="QCD30" s="60"/>
      <c r="QCE30" s="60"/>
      <c r="QCF30" s="60"/>
      <c r="QCG30" s="60"/>
      <c r="QCH30" s="61"/>
      <c r="QCI30" s="60"/>
      <c r="QCJ30" s="60"/>
      <c r="QCK30" s="60"/>
      <c r="QCL30" s="61"/>
      <c r="QCM30" s="55"/>
      <c r="QCN30" s="56"/>
      <c r="QCO30" s="56"/>
      <c r="QCP30" s="56"/>
      <c r="QCQ30" s="56"/>
      <c r="QCR30" s="56"/>
      <c r="QCT30" s="55"/>
      <c r="QCU30" s="60"/>
      <c r="QCV30" s="60"/>
      <c r="QCW30" s="60"/>
      <c r="QCX30" s="60"/>
      <c r="QCY30" s="61"/>
      <c r="QCZ30" s="60"/>
      <c r="QDA30" s="60"/>
      <c r="QDB30" s="60"/>
      <c r="QDC30" s="61"/>
      <c r="QDD30" s="55"/>
      <c r="QDE30" s="56"/>
      <c r="QDF30" s="56"/>
      <c r="QDG30" s="56"/>
      <c r="QDH30" s="56"/>
      <c r="QDI30" s="56"/>
      <c r="QDK30" s="55"/>
      <c r="QDL30" s="60"/>
      <c r="QDM30" s="60"/>
      <c r="QDN30" s="60"/>
      <c r="QDO30" s="60"/>
      <c r="QDP30" s="61"/>
      <c r="QDQ30" s="60"/>
      <c r="QDR30" s="60"/>
      <c r="QDS30" s="60"/>
      <c r="QDT30" s="61"/>
      <c r="QDU30" s="55"/>
      <c r="QDV30" s="56"/>
      <c r="QDW30" s="56"/>
      <c r="QDX30" s="56"/>
      <c r="QDY30" s="56"/>
      <c r="QDZ30" s="56"/>
      <c r="QEB30" s="55"/>
      <c r="QEC30" s="60"/>
      <c r="QED30" s="60"/>
      <c r="QEE30" s="60"/>
      <c r="QEF30" s="60"/>
      <c r="QEG30" s="61"/>
      <c r="QEH30" s="60"/>
      <c r="QEI30" s="60"/>
      <c r="QEJ30" s="60"/>
      <c r="QEK30" s="61"/>
      <c r="QEL30" s="55"/>
      <c r="QEM30" s="56"/>
      <c r="QEN30" s="56"/>
      <c r="QEO30" s="56"/>
      <c r="QEP30" s="56"/>
      <c r="QEQ30" s="56"/>
      <c r="QES30" s="55"/>
      <c r="QET30" s="60"/>
      <c r="QEU30" s="60"/>
      <c r="QEV30" s="60"/>
      <c r="QEW30" s="60"/>
      <c r="QEX30" s="61"/>
      <c r="QEY30" s="60"/>
      <c r="QEZ30" s="60"/>
      <c r="QFA30" s="60"/>
      <c r="QFB30" s="61"/>
      <c r="QFC30" s="55"/>
      <c r="QFD30" s="56"/>
      <c r="QFE30" s="56"/>
      <c r="QFF30" s="56"/>
      <c r="QFG30" s="56"/>
      <c r="QFH30" s="56"/>
      <c r="QFJ30" s="55"/>
      <c r="QFK30" s="60"/>
      <c r="QFL30" s="60"/>
      <c r="QFM30" s="60"/>
      <c r="QFN30" s="60"/>
      <c r="QFO30" s="61"/>
      <c r="QFP30" s="60"/>
      <c r="QFQ30" s="60"/>
      <c r="QFR30" s="60"/>
      <c r="QFS30" s="61"/>
      <c r="QFT30" s="55"/>
      <c r="QFU30" s="56"/>
      <c r="QFV30" s="56"/>
      <c r="QFW30" s="56"/>
      <c r="QFX30" s="56"/>
      <c r="QFY30" s="56"/>
      <c r="QGA30" s="55"/>
      <c r="QGB30" s="60"/>
      <c r="QGC30" s="60"/>
      <c r="QGD30" s="60"/>
      <c r="QGE30" s="60"/>
      <c r="QGF30" s="61"/>
      <c r="QGG30" s="60"/>
      <c r="QGH30" s="60"/>
      <c r="QGI30" s="60"/>
      <c r="QGJ30" s="61"/>
      <c r="QGK30" s="55"/>
      <c r="QGL30" s="56"/>
      <c r="QGM30" s="56"/>
      <c r="QGN30" s="56"/>
      <c r="QGO30" s="56"/>
      <c r="QGP30" s="56"/>
      <c r="QGR30" s="55"/>
      <c r="QGS30" s="60"/>
      <c r="QGT30" s="60"/>
      <c r="QGU30" s="60"/>
      <c r="QGV30" s="60"/>
      <c r="QGW30" s="61"/>
      <c r="QGX30" s="60"/>
      <c r="QGY30" s="60"/>
      <c r="QGZ30" s="60"/>
      <c r="QHA30" s="61"/>
      <c r="QHB30" s="55"/>
      <c r="QHC30" s="56"/>
      <c r="QHD30" s="56"/>
      <c r="QHE30" s="56"/>
      <c r="QHF30" s="56"/>
      <c r="QHG30" s="56"/>
      <c r="QHI30" s="55"/>
      <c r="QHJ30" s="60"/>
      <c r="QHK30" s="60"/>
      <c r="QHL30" s="60"/>
      <c r="QHM30" s="60"/>
      <c r="QHN30" s="61"/>
      <c r="QHO30" s="60"/>
      <c r="QHP30" s="60"/>
      <c r="QHQ30" s="60"/>
      <c r="QHR30" s="61"/>
      <c r="QHS30" s="55"/>
      <c r="QHT30" s="56"/>
      <c r="QHU30" s="56"/>
      <c r="QHV30" s="56"/>
      <c r="QHW30" s="56"/>
      <c r="QHX30" s="56"/>
      <c r="QHZ30" s="55"/>
      <c r="QIA30" s="60"/>
      <c r="QIB30" s="60"/>
      <c r="QIC30" s="60"/>
      <c r="QID30" s="60"/>
      <c r="QIE30" s="61"/>
      <c r="QIF30" s="60"/>
      <c r="QIG30" s="60"/>
      <c r="QIH30" s="60"/>
      <c r="QII30" s="61"/>
      <c r="QIJ30" s="55"/>
      <c r="QIK30" s="56"/>
      <c r="QIL30" s="56"/>
      <c r="QIM30" s="56"/>
      <c r="QIN30" s="56"/>
      <c r="QIO30" s="56"/>
      <c r="QIQ30" s="55"/>
      <c r="QIR30" s="60"/>
      <c r="QIS30" s="60"/>
      <c r="QIT30" s="60"/>
      <c r="QIU30" s="60"/>
      <c r="QIV30" s="61"/>
      <c r="QIW30" s="60"/>
      <c r="QIX30" s="60"/>
      <c r="QIY30" s="60"/>
      <c r="QIZ30" s="61"/>
      <c r="QJA30" s="55"/>
      <c r="QJB30" s="56"/>
      <c r="QJC30" s="56"/>
      <c r="QJD30" s="56"/>
      <c r="QJE30" s="56"/>
      <c r="QJF30" s="56"/>
      <c r="QJH30" s="55"/>
      <c r="QJI30" s="60"/>
      <c r="QJJ30" s="60"/>
      <c r="QJK30" s="60"/>
      <c r="QJL30" s="60"/>
      <c r="QJM30" s="61"/>
      <c r="QJN30" s="60"/>
      <c r="QJO30" s="60"/>
      <c r="QJP30" s="60"/>
      <c r="QJQ30" s="61"/>
      <c r="QJR30" s="55"/>
      <c r="QJS30" s="56"/>
      <c r="QJT30" s="56"/>
      <c r="QJU30" s="56"/>
      <c r="QJV30" s="56"/>
      <c r="QJW30" s="56"/>
      <c r="QJY30" s="55"/>
      <c r="QJZ30" s="60"/>
      <c r="QKA30" s="60"/>
      <c r="QKB30" s="60"/>
      <c r="QKC30" s="60"/>
      <c r="QKD30" s="61"/>
      <c r="QKE30" s="60"/>
      <c r="QKF30" s="60"/>
      <c r="QKG30" s="60"/>
      <c r="QKH30" s="61"/>
      <c r="QKI30" s="55"/>
      <c r="QKJ30" s="56"/>
      <c r="QKK30" s="56"/>
      <c r="QKL30" s="56"/>
      <c r="QKM30" s="56"/>
      <c r="QKN30" s="56"/>
      <c r="QKP30" s="55"/>
      <c r="QKQ30" s="60"/>
      <c r="QKR30" s="60"/>
      <c r="QKS30" s="60"/>
      <c r="QKT30" s="60"/>
      <c r="QKU30" s="61"/>
      <c r="QKV30" s="60"/>
      <c r="QKW30" s="60"/>
      <c r="QKX30" s="60"/>
      <c r="QKY30" s="61"/>
      <c r="QKZ30" s="55"/>
      <c r="QLA30" s="56"/>
      <c r="QLB30" s="56"/>
      <c r="QLC30" s="56"/>
      <c r="QLD30" s="56"/>
      <c r="QLE30" s="56"/>
      <c r="QLG30" s="55"/>
      <c r="QLH30" s="60"/>
      <c r="QLI30" s="60"/>
      <c r="QLJ30" s="60"/>
      <c r="QLK30" s="60"/>
      <c r="QLL30" s="61"/>
      <c r="QLM30" s="60"/>
      <c r="QLN30" s="60"/>
      <c r="QLO30" s="60"/>
      <c r="QLP30" s="61"/>
      <c r="QLQ30" s="55"/>
      <c r="QLR30" s="56"/>
      <c r="QLS30" s="56"/>
      <c r="QLT30" s="56"/>
      <c r="QLU30" s="56"/>
      <c r="QLV30" s="56"/>
      <c r="QLX30" s="55"/>
      <c r="QLY30" s="60"/>
      <c r="QLZ30" s="60"/>
      <c r="QMA30" s="60"/>
      <c r="QMB30" s="60"/>
      <c r="QMC30" s="61"/>
      <c r="QMD30" s="60"/>
      <c r="QME30" s="60"/>
      <c r="QMF30" s="60"/>
      <c r="QMG30" s="61"/>
      <c r="QMH30" s="55"/>
      <c r="QMI30" s="56"/>
      <c r="QMJ30" s="56"/>
      <c r="QMK30" s="56"/>
      <c r="QML30" s="56"/>
      <c r="QMM30" s="56"/>
      <c r="QMO30" s="55"/>
      <c r="QMP30" s="60"/>
      <c r="QMQ30" s="60"/>
      <c r="QMR30" s="60"/>
      <c r="QMS30" s="60"/>
      <c r="QMT30" s="61"/>
      <c r="QMU30" s="60"/>
      <c r="QMV30" s="60"/>
      <c r="QMW30" s="60"/>
      <c r="QMX30" s="61"/>
      <c r="QMY30" s="55"/>
      <c r="QMZ30" s="56"/>
      <c r="QNA30" s="56"/>
      <c r="QNB30" s="56"/>
      <c r="QNC30" s="56"/>
      <c r="QND30" s="56"/>
      <c r="QNF30" s="55"/>
      <c r="QNG30" s="60"/>
      <c r="QNH30" s="60"/>
      <c r="QNI30" s="60"/>
      <c r="QNJ30" s="60"/>
      <c r="QNK30" s="61"/>
      <c r="QNL30" s="60"/>
      <c r="QNM30" s="60"/>
      <c r="QNN30" s="60"/>
      <c r="QNO30" s="61"/>
      <c r="QNP30" s="55"/>
      <c r="QNQ30" s="56"/>
      <c r="QNR30" s="56"/>
      <c r="QNS30" s="56"/>
      <c r="QNT30" s="56"/>
      <c r="QNU30" s="56"/>
      <c r="QNW30" s="55"/>
      <c r="QNX30" s="60"/>
      <c r="QNY30" s="60"/>
      <c r="QNZ30" s="60"/>
      <c r="QOA30" s="60"/>
      <c r="QOB30" s="61"/>
      <c r="QOC30" s="60"/>
      <c r="QOD30" s="60"/>
      <c r="QOE30" s="60"/>
      <c r="QOF30" s="61"/>
      <c r="QOG30" s="55"/>
      <c r="QOH30" s="56"/>
      <c r="QOI30" s="56"/>
      <c r="QOJ30" s="56"/>
      <c r="QOK30" s="56"/>
      <c r="QOL30" s="56"/>
      <c r="QON30" s="55"/>
      <c r="QOO30" s="60"/>
      <c r="QOP30" s="60"/>
      <c r="QOQ30" s="60"/>
      <c r="QOR30" s="60"/>
      <c r="QOS30" s="61"/>
      <c r="QOT30" s="60"/>
      <c r="QOU30" s="60"/>
      <c r="QOV30" s="60"/>
      <c r="QOW30" s="61"/>
      <c r="QOX30" s="55"/>
      <c r="QOY30" s="56"/>
      <c r="QOZ30" s="56"/>
      <c r="QPA30" s="56"/>
      <c r="QPB30" s="56"/>
      <c r="QPC30" s="56"/>
      <c r="QPE30" s="55"/>
      <c r="QPF30" s="60"/>
      <c r="QPG30" s="60"/>
      <c r="QPH30" s="60"/>
      <c r="QPI30" s="60"/>
      <c r="QPJ30" s="61"/>
      <c r="QPK30" s="60"/>
      <c r="QPL30" s="60"/>
      <c r="QPM30" s="60"/>
      <c r="QPN30" s="61"/>
      <c r="QPO30" s="55"/>
      <c r="QPP30" s="56"/>
      <c r="QPQ30" s="56"/>
      <c r="QPR30" s="56"/>
      <c r="QPS30" s="56"/>
      <c r="QPT30" s="56"/>
      <c r="QPV30" s="55"/>
      <c r="QPW30" s="60"/>
      <c r="QPX30" s="60"/>
      <c r="QPY30" s="60"/>
      <c r="QPZ30" s="60"/>
      <c r="QQA30" s="61"/>
      <c r="QQB30" s="60"/>
      <c r="QQC30" s="60"/>
      <c r="QQD30" s="60"/>
      <c r="QQE30" s="61"/>
      <c r="QQF30" s="55"/>
      <c r="QQG30" s="56"/>
      <c r="QQH30" s="56"/>
      <c r="QQI30" s="56"/>
      <c r="QQJ30" s="56"/>
      <c r="QQK30" s="56"/>
      <c r="QQM30" s="55"/>
      <c r="QQN30" s="60"/>
      <c r="QQO30" s="60"/>
      <c r="QQP30" s="60"/>
      <c r="QQQ30" s="60"/>
      <c r="QQR30" s="61"/>
      <c r="QQS30" s="60"/>
      <c r="QQT30" s="60"/>
      <c r="QQU30" s="60"/>
      <c r="QQV30" s="61"/>
      <c r="QQW30" s="55"/>
      <c r="QQX30" s="56"/>
      <c r="QQY30" s="56"/>
      <c r="QQZ30" s="56"/>
      <c r="QRA30" s="56"/>
      <c r="QRB30" s="56"/>
      <c r="QRD30" s="55"/>
      <c r="QRE30" s="60"/>
      <c r="QRF30" s="60"/>
      <c r="QRG30" s="60"/>
      <c r="QRH30" s="60"/>
      <c r="QRI30" s="61"/>
      <c r="QRJ30" s="60"/>
      <c r="QRK30" s="60"/>
      <c r="QRL30" s="60"/>
      <c r="QRM30" s="61"/>
      <c r="QRN30" s="55"/>
      <c r="QRO30" s="56"/>
      <c r="QRP30" s="56"/>
      <c r="QRQ30" s="56"/>
      <c r="QRR30" s="56"/>
      <c r="QRS30" s="56"/>
      <c r="QRU30" s="55"/>
      <c r="QRV30" s="60"/>
      <c r="QRW30" s="60"/>
      <c r="QRX30" s="60"/>
      <c r="QRY30" s="60"/>
      <c r="QRZ30" s="61"/>
      <c r="QSA30" s="60"/>
      <c r="QSB30" s="60"/>
      <c r="QSC30" s="60"/>
      <c r="QSD30" s="61"/>
      <c r="QSE30" s="55"/>
      <c r="QSF30" s="56"/>
      <c r="QSG30" s="56"/>
      <c r="QSH30" s="56"/>
      <c r="QSI30" s="56"/>
      <c r="QSJ30" s="56"/>
      <c r="QSL30" s="55"/>
      <c r="QSM30" s="60"/>
      <c r="QSN30" s="60"/>
      <c r="QSO30" s="60"/>
      <c r="QSP30" s="60"/>
      <c r="QSQ30" s="61"/>
      <c r="QSR30" s="60"/>
      <c r="QSS30" s="60"/>
      <c r="QST30" s="60"/>
      <c r="QSU30" s="61"/>
      <c r="QSV30" s="55"/>
      <c r="QSW30" s="56"/>
      <c r="QSX30" s="56"/>
      <c r="QSY30" s="56"/>
      <c r="QSZ30" s="56"/>
      <c r="QTA30" s="56"/>
      <c r="QTC30" s="55"/>
      <c r="QTD30" s="60"/>
      <c r="QTE30" s="60"/>
      <c r="QTF30" s="60"/>
      <c r="QTG30" s="60"/>
      <c r="QTH30" s="61"/>
      <c r="QTI30" s="60"/>
      <c r="QTJ30" s="60"/>
      <c r="QTK30" s="60"/>
      <c r="QTL30" s="61"/>
      <c r="QTM30" s="55"/>
      <c r="QTN30" s="56"/>
      <c r="QTO30" s="56"/>
      <c r="QTP30" s="56"/>
      <c r="QTQ30" s="56"/>
      <c r="QTR30" s="56"/>
      <c r="QTT30" s="55"/>
      <c r="QTU30" s="60"/>
      <c r="QTV30" s="60"/>
      <c r="QTW30" s="60"/>
      <c r="QTX30" s="60"/>
      <c r="QTY30" s="61"/>
      <c r="QTZ30" s="60"/>
      <c r="QUA30" s="60"/>
      <c r="QUB30" s="60"/>
      <c r="QUC30" s="61"/>
      <c r="QUD30" s="55"/>
      <c r="QUE30" s="56"/>
      <c r="QUF30" s="56"/>
      <c r="QUG30" s="56"/>
      <c r="QUH30" s="56"/>
      <c r="QUI30" s="56"/>
      <c r="QUK30" s="55"/>
      <c r="QUL30" s="60"/>
      <c r="QUM30" s="60"/>
      <c r="QUN30" s="60"/>
      <c r="QUO30" s="60"/>
      <c r="QUP30" s="61"/>
      <c r="QUQ30" s="60"/>
      <c r="QUR30" s="60"/>
      <c r="QUS30" s="60"/>
      <c r="QUT30" s="61"/>
      <c r="QUU30" s="55"/>
      <c r="QUV30" s="56"/>
      <c r="QUW30" s="56"/>
      <c r="QUX30" s="56"/>
      <c r="QUY30" s="56"/>
      <c r="QUZ30" s="56"/>
      <c r="QVB30" s="55"/>
      <c r="QVC30" s="60"/>
      <c r="QVD30" s="60"/>
      <c r="QVE30" s="60"/>
      <c r="QVF30" s="60"/>
      <c r="QVG30" s="61"/>
      <c r="QVH30" s="60"/>
      <c r="QVI30" s="60"/>
      <c r="QVJ30" s="60"/>
      <c r="QVK30" s="61"/>
      <c r="QVL30" s="55"/>
      <c r="QVM30" s="56"/>
      <c r="QVN30" s="56"/>
      <c r="QVO30" s="56"/>
      <c r="QVP30" s="56"/>
      <c r="QVQ30" s="56"/>
      <c r="QVS30" s="55"/>
      <c r="QVT30" s="60"/>
      <c r="QVU30" s="60"/>
      <c r="QVV30" s="60"/>
      <c r="QVW30" s="60"/>
      <c r="QVX30" s="61"/>
      <c r="QVY30" s="60"/>
      <c r="QVZ30" s="60"/>
      <c r="QWA30" s="60"/>
      <c r="QWB30" s="61"/>
      <c r="QWC30" s="55"/>
      <c r="QWD30" s="56"/>
      <c r="QWE30" s="56"/>
      <c r="QWF30" s="56"/>
      <c r="QWG30" s="56"/>
      <c r="QWH30" s="56"/>
      <c r="QWJ30" s="55"/>
      <c r="QWK30" s="60"/>
      <c r="QWL30" s="60"/>
      <c r="QWM30" s="60"/>
      <c r="QWN30" s="60"/>
      <c r="QWO30" s="61"/>
      <c r="QWP30" s="60"/>
      <c r="QWQ30" s="60"/>
      <c r="QWR30" s="60"/>
      <c r="QWS30" s="61"/>
      <c r="QWT30" s="55"/>
      <c r="QWU30" s="56"/>
      <c r="QWV30" s="56"/>
      <c r="QWW30" s="56"/>
      <c r="QWX30" s="56"/>
      <c r="QWY30" s="56"/>
      <c r="QXA30" s="55"/>
      <c r="QXB30" s="60"/>
      <c r="QXC30" s="60"/>
      <c r="QXD30" s="60"/>
      <c r="QXE30" s="60"/>
      <c r="QXF30" s="61"/>
      <c r="QXG30" s="60"/>
      <c r="QXH30" s="60"/>
      <c r="QXI30" s="60"/>
      <c r="QXJ30" s="61"/>
      <c r="QXK30" s="55"/>
      <c r="QXL30" s="56"/>
      <c r="QXM30" s="56"/>
      <c r="QXN30" s="56"/>
      <c r="QXO30" s="56"/>
      <c r="QXP30" s="56"/>
      <c r="QXR30" s="55"/>
      <c r="QXS30" s="60"/>
      <c r="QXT30" s="60"/>
      <c r="QXU30" s="60"/>
      <c r="QXV30" s="60"/>
      <c r="QXW30" s="61"/>
      <c r="QXX30" s="60"/>
      <c r="QXY30" s="60"/>
      <c r="QXZ30" s="60"/>
      <c r="QYA30" s="61"/>
      <c r="QYB30" s="55"/>
      <c r="QYC30" s="56"/>
      <c r="QYD30" s="56"/>
      <c r="QYE30" s="56"/>
      <c r="QYF30" s="56"/>
      <c r="QYG30" s="56"/>
      <c r="QYI30" s="55"/>
      <c r="QYJ30" s="60"/>
      <c r="QYK30" s="60"/>
      <c r="QYL30" s="60"/>
      <c r="QYM30" s="60"/>
      <c r="QYN30" s="61"/>
      <c r="QYO30" s="60"/>
      <c r="QYP30" s="60"/>
      <c r="QYQ30" s="60"/>
      <c r="QYR30" s="61"/>
      <c r="QYS30" s="55"/>
      <c r="QYT30" s="56"/>
      <c r="QYU30" s="56"/>
      <c r="QYV30" s="56"/>
      <c r="QYW30" s="56"/>
      <c r="QYX30" s="56"/>
      <c r="QYZ30" s="55"/>
      <c r="QZA30" s="60"/>
      <c r="QZB30" s="60"/>
      <c r="QZC30" s="60"/>
      <c r="QZD30" s="60"/>
      <c r="QZE30" s="61"/>
      <c r="QZF30" s="60"/>
      <c r="QZG30" s="60"/>
      <c r="QZH30" s="60"/>
      <c r="QZI30" s="61"/>
      <c r="QZJ30" s="55"/>
      <c r="QZK30" s="56"/>
      <c r="QZL30" s="56"/>
      <c r="QZM30" s="56"/>
      <c r="QZN30" s="56"/>
      <c r="QZO30" s="56"/>
      <c r="QZQ30" s="55"/>
      <c r="QZR30" s="60"/>
      <c r="QZS30" s="60"/>
      <c r="QZT30" s="60"/>
      <c r="QZU30" s="60"/>
      <c r="QZV30" s="61"/>
      <c r="QZW30" s="60"/>
      <c r="QZX30" s="60"/>
      <c r="QZY30" s="60"/>
      <c r="QZZ30" s="61"/>
      <c r="RAA30" s="55"/>
      <c r="RAB30" s="56"/>
      <c r="RAC30" s="56"/>
      <c r="RAD30" s="56"/>
      <c r="RAE30" s="56"/>
      <c r="RAF30" s="56"/>
      <c r="RAH30" s="55"/>
      <c r="RAI30" s="60"/>
      <c r="RAJ30" s="60"/>
      <c r="RAK30" s="60"/>
      <c r="RAL30" s="60"/>
      <c r="RAM30" s="61"/>
      <c r="RAN30" s="60"/>
      <c r="RAO30" s="60"/>
      <c r="RAP30" s="60"/>
      <c r="RAQ30" s="61"/>
      <c r="RAR30" s="55"/>
      <c r="RAS30" s="56"/>
      <c r="RAT30" s="56"/>
      <c r="RAU30" s="56"/>
      <c r="RAV30" s="56"/>
      <c r="RAW30" s="56"/>
      <c r="RAY30" s="55"/>
      <c r="RAZ30" s="60"/>
      <c r="RBA30" s="60"/>
      <c r="RBB30" s="60"/>
      <c r="RBC30" s="60"/>
      <c r="RBD30" s="61"/>
      <c r="RBE30" s="60"/>
      <c r="RBF30" s="60"/>
      <c r="RBG30" s="60"/>
      <c r="RBH30" s="61"/>
      <c r="RBI30" s="55"/>
      <c r="RBJ30" s="56"/>
      <c r="RBK30" s="56"/>
      <c r="RBL30" s="56"/>
      <c r="RBM30" s="56"/>
      <c r="RBN30" s="56"/>
      <c r="RBP30" s="55"/>
      <c r="RBQ30" s="60"/>
      <c r="RBR30" s="60"/>
      <c r="RBS30" s="60"/>
      <c r="RBT30" s="60"/>
      <c r="RBU30" s="61"/>
      <c r="RBV30" s="60"/>
      <c r="RBW30" s="60"/>
      <c r="RBX30" s="60"/>
      <c r="RBY30" s="61"/>
      <c r="RBZ30" s="55"/>
      <c r="RCA30" s="56"/>
      <c r="RCB30" s="56"/>
      <c r="RCC30" s="56"/>
      <c r="RCD30" s="56"/>
      <c r="RCE30" s="56"/>
      <c r="RCG30" s="55"/>
      <c r="RCH30" s="60"/>
      <c r="RCI30" s="60"/>
      <c r="RCJ30" s="60"/>
      <c r="RCK30" s="60"/>
      <c r="RCL30" s="61"/>
      <c r="RCM30" s="60"/>
      <c r="RCN30" s="60"/>
      <c r="RCO30" s="60"/>
      <c r="RCP30" s="61"/>
      <c r="RCQ30" s="55"/>
      <c r="RCR30" s="56"/>
      <c r="RCS30" s="56"/>
      <c r="RCT30" s="56"/>
      <c r="RCU30" s="56"/>
      <c r="RCV30" s="56"/>
      <c r="RCX30" s="55"/>
      <c r="RCY30" s="60"/>
      <c r="RCZ30" s="60"/>
      <c r="RDA30" s="60"/>
      <c r="RDB30" s="60"/>
      <c r="RDC30" s="61"/>
      <c r="RDD30" s="60"/>
      <c r="RDE30" s="60"/>
      <c r="RDF30" s="60"/>
      <c r="RDG30" s="61"/>
      <c r="RDH30" s="55"/>
      <c r="RDI30" s="56"/>
      <c r="RDJ30" s="56"/>
      <c r="RDK30" s="56"/>
      <c r="RDL30" s="56"/>
      <c r="RDM30" s="56"/>
      <c r="RDO30" s="55"/>
      <c r="RDP30" s="60"/>
      <c r="RDQ30" s="60"/>
      <c r="RDR30" s="60"/>
      <c r="RDS30" s="60"/>
      <c r="RDT30" s="61"/>
      <c r="RDU30" s="60"/>
      <c r="RDV30" s="60"/>
      <c r="RDW30" s="60"/>
      <c r="RDX30" s="61"/>
      <c r="RDY30" s="55"/>
      <c r="RDZ30" s="56"/>
      <c r="REA30" s="56"/>
      <c r="REB30" s="56"/>
      <c r="REC30" s="56"/>
      <c r="RED30" s="56"/>
      <c r="REF30" s="55"/>
      <c r="REG30" s="60"/>
      <c r="REH30" s="60"/>
      <c r="REI30" s="60"/>
      <c r="REJ30" s="60"/>
      <c r="REK30" s="61"/>
      <c r="REL30" s="60"/>
      <c r="REM30" s="60"/>
      <c r="REN30" s="60"/>
      <c r="REO30" s="61"/>
      <c r="REP30" s="55"/>
      <c r="REQ30" s="56"/>
      <c r="RER30" s="56"/>
      <c r="RES30" s="56"/>
      <c r="RET30" s="56"/>
      <c r="REU30" s="56"/>
      <c r="REW30" s="55"/>
      <c r="REX30" s="60"/>
      <c r="REY30" s="60"/>
      <c r="REZ30" s="60"/>
      <c r="RFA30" s="60"/>
      <c r="RFB30" s="61"/>
      <c r="RFC30" s="60"/>
      <c r="RFD30" s="60"/>
      <c r="RFE30" s="60"/>
      <c r="RFF30" s="61"/>
      <c r="RFG30" s="55"/>
      <c r="RFH30" s="56"/>
      <c r="RFI30" s="56"/>
      <c r="RFJ30" s="56"/>
      <c r="RFK30" s="56"/>
      <c r="RFL30" s="56"/>
      <c r="RFN30" s="55"/>
      <c r="RFO30" s="60"/>
      <c r="RFP30" s="60"/>
      <c r="RFQ30" s="60"/>
      <c r="RFR30" s="60"/>
      <c r="RFS30" s="61"/>
      <c r="RFT30" s="60"/>
      <c r="RFU30" s="60"/>
      <c r="RFV30" s="60"/>
      <c r="RFW30" s="61"/>
      <c r="RFX30" s="55"/>
      <c r="RFY30" s="56"/>
      <c r="RFZ30" s="56"/>
      <c r="RGA30" s="56"/>
      <c r="RGB30" s="56"/>
      <c r="RGC30" s="56"/>
      <c r="RGE30" s="55"/>
      <c r="RGF30" s="60"/>
      <c r="RGG30" s="60"/>
      <c r="RGH30" s="60"/>
      <c r="RGI30" s="60"/>
      <c r="RGJ30" s="61"/>
      <c r="RGK30" s="60"/>
      <c r="RGL30" s="60"/>
      <c r="RGM30" s="60"/>
      <c r="RGN30" s="61"/>
      <c r="RGO30" s="55"/>
      <c r="RGP30" s="56"/>
      <c r="RGQ30" s="56"/>
      <c r="RGR30" s="56"/>
      <c r="RGS30" s="56"/>
      <c r="RGT30" s="56"/>
      <c r="RGV30" s="55"/>
      <c r="RGW30" s="60"/>
      <c r="RGX30" s="60"/>
      <c r="RGY30" s="60"/>
      <c r="RGZ30" s="60"/>
      <c r="RHA30" s="61"/>
      <c r="RHB30" s="60"/>
      <c r="RHC30" s="60"/>
      <c r="RHD30" s="60"/>
      <c r="RHE30" s="61"/>
      <c r="RHF30" s="55"/>
      <c r="RHG30" s="56"/>
      <c r="RHH30" s="56"/>
      <c r="RHI30" s="56"/>
      <c r="RHJ30" s="56"/>
      <c r="RHK30" s="56"/>
      <c r="RHM30" s="55"/>
      <c r="RHN30" s="60"/>
      <c r="RHO30" s="60"/>
      <c r="RHP30" s="60"/>
      <c r="RHQ30" s="60"/>
      <c r="RHR30" s="61"/>
      <c r="RHS30" s="60"/>
      <c r="RHT30" s="60"/>
      <c r="RHU30" s="60"/>
      <c r="RHV30" s="61"/>
      <c r="RHW30" s="55"/>
      <c r="RHX30" s="56"/>
      <c r="RHY30" s="56"/>
      <c r="RHZ30" s="56"/>
      <c r="RIA30" s="56"/>
      <c r="RIB30" s="56"/>
      <c r="RID30" s="55"/>
      <c r="RIE30" s="60"/>
      <c r="RIF30" s="60"/>
      <c r="RIG30" s="60"/>
      <c r="RIH30" s="60"/>
      <c r="RII30" s="61"/>
      <c r="RIJ30" s="60"/>
      <c r="RIK30" s="60"/>
      <c r="RIL30" s="60"/>
      <c r="RIM30" s="61"/>
      <c r="RIN30" s="55"/>
      <c r="RIO30" s="56"/>
      <c r="RIP30" s="56"/>
      <c r="RIQ30" s="56"/>
      <c r="RIR30" s="56"/>
      <c r="RIS30" s="56"/>
      <c r="RIU30" s="55"/>
      <c r="RIV30" s="60"/>
      <c r="RIW30" s="60"/>
      <c r="RIX30" s="60"/>
      <c r="RIY30" s="60"/>
      <c r="RIZ30" s="61"/>
      <c r="RJA30" s="60"/>
      <c r="RJB30" s="60"/>
      <c r="RJC30" s="60"/>
      <c r="RJD30" s="61"/>
      <c r="RJE30" s="55"/>
      <c r="RJF30" s="56"/>
      <c r="RJG30" s="56"/>
      <c r="RJH30" s="56"/>
      <c r="RJI30" s="56"/>
      <c r="RJJ30" s="56"/>
      <c r="RJL30" s="55"/>
      <c r="RJM30" s="60"/>
      <c r="RJN30" s="60"/>
      <c r="RJO30" s="60"/>
      <c r="RJP30" s="60"/>
      <c r="RJQ30" s="61"/>
      <c r="RJR30" s="60"/>
      <c r="RJS30" s="60"/>
      <c r="RJT30" s="60"/>
      <c r="RJU30" s="61"/>
      <c r="RJV30" s="55"/>
      <c r="RJW30" s="56"/>
      <c r="RJX30" s="56"/>
      <c r="RJY30" s="56"/>
      <c r="RJZ30" s="56"/>
      <c r="RKA30" s="56"/>
      <c r="RKC30" s="55"/>
      <c r="RKD30" s="60"/>
      <c r="RKE30" s="60"/>
      <c r="RKF30" s="60"/>
      <c r="RKG30" s="60"/>
      <c r="RKH30" s="61"/>
      <c r="RKI30" s="60"/>
      <c r="RKJ30" s="60"/>
      <c r="RKK30" s="60"/>
      <c r="RKL30" s="61"/>
      <c r="RKM30" s="55"/>
      <c r="RKN30" s="56"/>
      <c r="RKO30" s="56"/>
      <c r="RKP30" s="56"/>
      <c r="RKQ30" s="56"/>
      <c r="RKR30" s="56"/>
      <c r="RKT30" s="55"/>
      <c r="RKU30" s="60"/>
      <c r="RKV30" s="60"/>
      <c r="RKW30" s="60"/>
      <c r="RKX30" s="60"/>
      <c r="RKY30" s="61"/>
      <c r="RKZ30" s="60"/>
      <c r="RLA30" s="60"/>
      <c r="RLB30" s="60"/>
      <c r="RLC30" s="61"/>
      <c r="RLD30" s="55"/>
      <c r="RLE30" s="56"/>
      <c r="RLF30" s="56"/>
      <c r="RLG30" s="56"/>
      <c r="RLH30" s="56"/>
      <c r="RLI30" s="56"/>
      <c r="RLK30" s="55"/>
      <c r="RLL30" s="60"/>
      <c r="RLM30" s="60"/>
      <c r="RLN30" s="60"/>
      <c r="RLO30" s="60"/>
      <c r="RLP30" s="61"/>
      <c r="RLQ30" s="60"/>
      <c r="RLR30" s="60"/>
      <c r="RLS30" s="60"/>
      <c r="RLT30" s="61"/>
      <c r="RLU30" s="55"/>
      <c r="RLV30" s="56"/>
      <c r="RLW30" s="56"/>
      <c r="RLX30" s="56"/>
      <c r="RLY30" s="56"/>
      <c r="RLZ30" s="56"/>
      <c r="RMB30" s="55"/>
      <c r="RMC30" s="60"/>
      <c r="RMD30" s="60"/>
      <c r="RME30" s="60"/>
      <c r="RMF30" s="60"/>
      <c r="RMG30" s="61"/>
      <c r="RMH30" s="60"/>
      <c r="RMI30" s="60"/>
      <c r="RMJ30" s="60"/>
      <c r="RMK30" s="61"/>
      <c r="RML30" s="55"/>
      <c r="RMM30" s="56"/>
      <c r="RMN30" s="56"/>
      <c r="RMO30" s="56"/>
      <c r="RMP30" s="56"/>
      <c r="RMQ30" s="56"/>
      <c r="RMS30" s="55"/>
      <c r="RMT30" s="60"/>
      <c r="RMU30" s="60"/>
      <c r="RMV30" s="60"/>
      <c r="RMW30" s="60"/>
      <c r="RMX30" s="61"/>
      <c r="RMY30" s="60"/>
      <c r="RMZ30" s="60"/>
      <c r="RNA30" s="60"/>
      <c r="RNB30" s="61"/>
      <c r="RNC30" s="55"/>
      <c r="RND30" s="56"/>
      <c r="RNE30" s="56"/>
      <c r="RNF30" s="56"/>
      <c r="RNG30" s="56"/>
      <c r="RNH30" s="56"/>
      <c r="RNJ30" s="55"/>
      <c r="RNK30" s="60"/>
      <c r="RNL30" s="60"/>
      <c r="RNM30" s="60"/>
      <c r="RNN30" s="60"/>
      <c r="RNO30" s="61"/>
      <c r="RNP30" s="60"/>
      <c r="RNQ30" s="60"/>
      <c r="RNR30" s="60"/>
      <c r="RNS30" s="61"/>
      <c r="RNT30" s="55"/>
      <c r="RNU30" s="56"/>
      <c r="RNV30" s="56"/>
      <c r="RNW30" s="56"/>
      <c r="RNX30" s="56"/>
      <c r="RNY30" s="56"/>
      <c r="ROA30" s="55"/>
      <c r="ROB30" s="60"/>
      <c r="ROC30" s="60"/>
      <c r="ROD30" s="60"/>
      <c r="ROE30" s="60"/>
      <c r="ROF30" s="61"/>
      <c r="ROG30" s="60"/>
      <c r="ROH30" s="60"/>
      <c r="ROI30" s="60"/>
      <c r="ROJ30" s="61"/>
      <c r="ROK30" s="55"/>
      <c r="ROL30" s="56"/>
      <c r="ROM30" s="56"/>
      <c r="RON30" s="56"/>
      <c r="ROO30" s="56"/>
      <c r="ROP30" s="56"/>
      <c r="ROR30" s="55"/>
      <c r="ROS30" s="60"/>
      <c r="ROT30" s="60"/>
      <c r="ROU30" s="60"/>
      <c r="ROV30" s="60"/>
      <c r="ROW30" s="61"/>
      <c r="ROX30" s="60"/>
      <c r="ROY30" s="60"/>
      <c r="ROZ30" s="60"/>
      <c r="RPA30" s="61"/>
      <c r="RPB30" s="55"/>
      <c r="RPC30" s="56"/>
      <c r="RPD30" s="56"/>
      <c r="RPE30" s="56"/>
      <c r="RPF30" s="56"/>
      <c r="RPG30" s="56"/>
      <c r="RPI30" s="55"/>
      <c r="RPJ30" s="60"/>
      <c r="RPK30" s="60"/>
      <c r="RPL30" s="60"/>
      <c r="RPM30" s="60"/>
      <c r="RPN30" s="61"/>
      <c r="RPO30" s="60"/>
      <c r="RPP30" s="60"/>
      <c r="RPQ30" s="60"/>
      <c r="RPR30" s="61"/>
      <c r="RPS30" s="55"/>
      <c r="RPT30" s="56"/>
      <c r="RPU30" s="56"/>
      <c r="RPV30" s="56"/>
      <c r="RPW30" s="56"/>
      <c r="RPX30" s="56"/>
      <c r="RPZ30" s="55"/>
      <c r="RQA30" s="60"/>
      <c r="RQB30" s="60"/>
      <c r="RQC30" s="60"/>
      <c r="RQD30" s="60"/>
      <c r="RQE30" s="61"/>
      <c r="RQF30" s="60"/>
      <c r="RQG30" s="60"/>
      <c r="RQH30" s="60"/>
      <c r="RQI30" s="61"/>
      <c r="RQJ30" s="55"/>
      <c r="RQK30" s="56"/>
      <c r="RQL30" s="56"/>
      <c r="RQM30" s="56"/>
      <c r="RQN30" s="56"/>
      <c r="RQO30" s="56"/>
      <c r="RQQ30" s="55"/>
      <c r="RQR30" s="60"/>
      <c r="RQS30" s="60"/>
      <c r="RQT30" s="60"/>
      <c r="RQU30" s="60"/>
      <c r="RQV30" s="61"/>
      <c r="RQW30" s="60"/>
      <c r="RQX30" s="60"/>
      <c r="RQY30" s="60"/>
      <c r="RQZ30" s="61"/>
      <c r="RRA30" s="55"/>
      <c r="RRB30" s="56"/>
      <c r="RRC30" s="56"/>
      <c r="RRD30" s="56"/>
      <c r="RRE30" s="56"/>
      <c r="RRF30" s="56"/>
      <c r="RRH30" s="55"/>
      <c r="RRI30" s="60"/>
      <c r="RRJ30" s="60"/>
      <c r="RRK30" s="60"/>
      <c r="RRL30" s="60"/>
      <c r="RRM30" s="61"/>
      <c r="RRN30" s="60"/>
      <c r="RRO30" s="60"/>
      <c r="RRP30" s="60"/>
      <c r="RRQ30" s="61"/>
      <c r="RRR30" s="55"/>
      <c r="RRS30" s="56"/>
      <c r="RRT30" s="56"/>
      <c r="RRU30" s="56"/>
      <c r="RRV30" s="56"/>
      <c r="RRW30" s="56"/>
      <c r="RRY30" s="55"/>
      <c r="RRZ30" s="60"/>
      <c r="RSA30" s="60"/>
      <c r="RSB30" s="60"/>
      <c r="RSC30" s="60"/>
      <c r="RSD30" s="61"/>
      <c r="RSE30" s="60"/>
      <c r="RSF30" s="60"/>
      <c r="RSG30" s="60"/>
      <c r="RSH30" s="61"/>
      <c r="RSI30" s="55"/>
      <c r="RSJ30" s="56"/>
      <c r="RSK30" s="56"/>
      <c r="RSL30" s="56"/>
      <c r="RSM30" s="56"/>
      <c r="RSN30" s="56"/>
      <c r="RSP30" s="55"/>
      <c r="RSQ30" s="60"/>
      <c r="RSR30" s="60"/>
      <c r="RSS30" s="60"/>
      <c r="RST30" s="60"/>
      <c r="RSU30" s="61"/>
      <c r="RSV30" s="60"/>
      <c r="RSW30" s="60"/>
      <c r="RSX30" s="60"/>
      <c r="RSY30" s="61"/>
      <c r="RSZ30" s="55"/>
      <c r="RTA30" s="56"/>
      <c r="RTB30" s="56"/>
      <c r="RTC30" s="56"/>
      <c r="RTD30" s="56"/>
      <c r="RTE30" s="56"/>
      <c r="RTG30" s="55"/>
      <c r="RTH30" s="60"/>
      <c r="RTI30" s="60"/>
      <c r="RTJ30" s="60"/>
      <c r="RTK30" s="60"/>
      <c r="RTL30" s="61"/>
      <c r="RTM30" s="60"/>
      <c r="RTN30" s="60"/>
      <c r="RTO30" s="60"/>
      <c r="RTP30" s="61"/>
      <c r="RTQ30" s="55"/>
      <c r="RTR30" s="56"/>
      <c r="RTS30" s="56"/>
      <c r="RTT30" s="56"/>
      <c r="RTU30" s="56"/>
      <c r="RTV30" s="56"/>
      <c r="RTX30" s="55"/>
      <c r="RTY30" s="60"/>
      <c r="RTZ30" s="60"/>
      <c r="RUA30" s="60"/>
      <c r="RUB30" s="60"/>
      <c r="RUC30" s="61"/>
      <c r="RUD30" s="60"/>
      <c r="RUE30" s="60"/>
      <c r="RUF30" s="60"/>
      <c r="RUG30" s="61"/>
      <c r="RUH30" s="55"/>
      <c r="RUI30" s="56"/>
      <c r="RUJ30" s="56"/>
      <c r="RUK30" s="56"/>
      <c r="RUL30" s="56"/>
      <c r="RUM30" s="56"/>
      <c r="RUO30" s="55"/>
      <c r="RUP30" s="60"/>
      <c r="RUQ30" s="60"/>
      <c r="RUR30" s="60"/>
      <c r="RUS30" s="60"/>
      <c r="RUT30" s="61"/>
      <c r="RUU30" s="60"/>
      <c r="RUV30" s="60"/>
      <c r="RUW30" s="60"/>
      <c r="RUX30" s="61"/>
      <c r="RUY30" s="55"/>
      <c r="RUZ30" s="56"/>
      <c r="RVA30" s="56"/>
      <c r="RVB30" s="56"/>
      <c r="RVC30" s="56"/>
      <c r="RVD30" s="56"/>
      <c r="RVF30" s="55"/>
      <c r="RVG30" s="60"/>
      <c r="RVH30" s="60"/>
      <c r="RVI30" s="60"/>
      <c r="RVJ30" s="60"/>
      <c r="RVK30" s="61"/>
      <c r="RVL30" s="60"/>
      <c r="RVM30" s="60"/>
      <c r="RVN30" s="60"/>
      <c r="RVO30" s="61"/>
      <c r="RVP30" s="55"/>
      <c r="RVQ30" s="56"/>
      <c r="RVR30" s="56"/>
      <c r="RVS30" s="56"/>
      <c r="RVT30" s="56"/>
      <c r="RVU30" s="56"/>
      <c r="RVW30" s="55"/>
      <c r="RVX30" s="60"/>
      <c r="RVY30" s="60"/>
      <c r="RVZ30" s="60"/>
      <c r="RWA30" s="60"/>
      <c r="RWB30" s="61"/>
      <c r="RWC30" s="60"/>
      <c r="RWD30" s="60"/>
      <c r="RWE30" s="60"/>
      <c r="RWF30" s="61"/>
      <c r="RWG30" s="55"/>
      <c r="RWH30" s="56"/>
      <c r="RWI30" s="56"/>
      <c r="RWJ30" s="56"/>
      <c r="RWK30" s="56"/>
      <c r="RWL30" s="56"/>
      <c r="RWN30" s="55"/>
      <c r="RWO30" s="60"/>
      <c r="RWP30" s="60"/>
      <c r="RWQ30" s="60"/>
      <c r="RWR30" s="60"/>
      <c r="RWS30" s="61"/>
      <c r="RWT30" s="60"/>
      <c r="RWU30" s="60"/>
      <c r="RWV30" s="60"/>
      <c r="RWW30" s="61"/>
      <c r="RWX30" s="55"/>
      <c r="RWY30" s="56"/>
      <c r="RWZ30" s="56"/>
      <c r="RXA30" s="56"/>
      <c r="RXB30" s="56"/>
      <c r="RXC30" s="56"/>
      <c r="RXE30" s="55"/>
      <c r="RXF30" s="60"/>
      <c r="RXG30" s="60"/>
      <c r="RXH30" s="60"/>
      <c r="RXI30" s="60"/>
      <c r="RXJ30" s="61"/>
      <c r="RXK30" s="60"/>
      <c r="RXL30" s="60"/>
      <c r="RXM30" s="60"/>
      <c r="RXN30" s="61"/>
      <c r="RXO30" s="55"/>
      <c r="RXP30" s="56"/>
      <c r="RXQ30" s="56"/>
      <c r="RXR30" s="56"/>
      <c r="RXS30" s="56"/>
      <c r="RXT30" s="56"/>
      <c r="RXV30" s="55"/>
      <c r="RXW30" s="60"/>
      <c r="RXX30" s="60"/>
      <c r="RXY30" s="60"/>
      <c r="RXZ30" s="60"/>
      <c r="RYA30" s="61"/>
      <c r="RYB30" s="60"/>
      <c r="RYC30" s="60"/>
      <c r="RYD30" s="60"/>
      <c r="RYE30" s="61"/>
      <c r="RYF30" s="55"/>
      <c r="RYG30" s="56"/>
      <c r="RYH30" s="56"/>
      <c r="RYI30" s="56"/>
      <c r="RYJ30" s="56"/>
      <c r="RYK30" s="56"/>
      <c r="RYM30" s="55"/>
      <c r="RYN30" s="60"/>
      <c r="RYO30" s="60"/>
      <c r="RYP30" s="60"/>
      <c r="RYQ30" s="60"/>
      <c r="RYR30" s="61"/>
      <c r="RYS30" s="60"/>
      <c r="RYT30" s="60"/>
      <c r="RYU30" s="60"/>
      <c r="RYV30" s="61"/>
      <c r="RYW30" s="55"/>
      <c r="RYX30" s="56"/>
      <c r="RYY30" s="56"/>
      <c r="RYZ30" s="56"/>
      <c r="RZA30" s="56"/>
      <c r="RZB30" s="56"/>
      <c r="RZD30" s="55"/>
      <c r="RZE30" s="60"/>
      <c r="RZF30" s="60"/>
      <c r="RZG30" s="60"/>
      <c r="RZH30" s="60"/>
      <c r="RZI30" s="61"/>
      <c r="RZJ30" s="60"/>
      <c r="RZK30" s="60"/>
      <c r="RZL30" s="60"/>
      <c r="RZM30" s="61"/>
      <c r="RZN30" s="55"/>
      <c r="RZO30" s="56"/>
      <c r="RZP30" s="56"/>
      <c r="RZQ30" s="56"/>
      <c r="RZR30" s="56"/>
      <c r="RZS30" s="56"/>
      <c r="RZU30" s="55"/>
      <c r="RZV30" s="60"/>
      <c r="RZW30" s="60"/>
      <c r="RZX30" s="60"/>
      <c r="RZY30" s="60"/>
      <c r="RZZ30" s="61"/>
      <c r="SAA30" s="60"/>
      <c r="SAB30" s="60"/>
      <c r="SAC30" s="60"/>
      <c r="SAD30" s="61"/>
      <c r="SAE30" s="55"/>
      <c r="SAF30" s="56"/>
      <c r="SAG30" s="56"/>
      <c r="SAH30" s="56"/>
      <c r="SAI30" s="56"/>
      <c r="SAJ30" s="56"/>
      <c r="SAL30" s="55"/>
      <c r="SAM30" s="60"/>
      <c r="SAN30" s="60"/>
      <c r="SAO30" s="60"/>
      <c r="SAP30" s="60"/>
      <c r="SAQ30" s="61"/>
      <c r="SAR30" s="60"/>
      <c r="SAS30" s="60"/>
      <c r="SAT30" s="60"/>
      <c r="SAU30" s="61"/>
      <c r="SAV30" s="55"/>
      <c r="SAW30" s="56"/>
      <c r="SAX30" s="56"/>
      <c r="SAY30" s="56"/>
      <c r="SAZ30" s="56"/>
      <c r="SBA30" s="56"/>
      <c r="SBC30" s="55"/>
      <c r="SBD30" s="60"/>
      <c r="SBE30" s="60"/>
      <c r="SBF30" s="60"/>
      <c r="SBG30" s="60"/>
      <c r="SBH30" s="61"/>
      <c r="SBI30" s="60"/>
      <c r="SBJ30" s="60"/>
      <c r="SBK30" s="60"/>
      <c r="SBL30" s="61"/>
      <c r="SBM30" s="55"/>
      <c r="SBN30" s="56"/>
      <c r="SBO30" s="56"/>
      <c r="SBP30" s="56"/>
      <c r="SBQ30" s="56"/>
      <c r="SBR30" s="56"/>
      <c r="SBT30" s="55"/>
      <c r="SBU30" s="60"/>
      <c r="SBV30" s="60"/>
      <c r="SBW30" s="60"/>
      <c r="SBX30" s="60"/>
      <c r="SBY30" s="61"/>
      <c r="SBZ30" s="60"/>
      <c r="SCA30" s="60"/>
      <c r="SCB30" s="60"/>
      <c r="SCC30" s="61"/>
      <c r="SCD30" s="55"/>
      <c r="SCE30" s="56"/>
      <c r="SCF30" s="56"/>
      <c r="SCG30" s="56"/>
      <c r="SCH30" s="56"/>
      <c r="SCI30" s="56"/>
      <c r="SCK30" s="55"/>
      <c r="SCL30" s="60"/>
      <c r="SCM30" s="60"/>
      <c r="SCN30" s="60"/>
      <c r="SCO30" s="60"/>
      <c r="SCP30" s="61"/>
      <c r="SCQ30" s="60"/>
      <c r="SCR30" s="60"/>
      <c r="SCS30" s="60"/>
      <c r="SCT30" s="61"/>
      <c r="SCU30" s="55"/>
      <c r="SCV30" s="56"/>
      <c r="SCW30" s="56"/>
      <c r="SCX30" s="56"/>
      <c r="SCY30" s="56"/>
      <c r="SCZ30" s="56"/>
      <c r="SDB30" s="55"/>
      <c r="SDC30" s="60"/>
      <c r="SDD30" s="60"/>
      <c r="SDE30" s="60"/>
      <c r="SDF30" s="60"/>
      <c r="SDG30" s="61"/>
      <c r="SDH30" s="60"/>
      <c r="SDI30" s="60"/>
      <c r="SDJ30" s="60"/>
      <c r="SDK30" s="61"/>
      <c r="SDL30" s="55"/>
      <c r="SDM30" s="56"/>
      <c r="SDN30" s="56"/>
      <c r="SDO30" s="56"/>
      <c r="SDP30" s="56"/>
      <c r="SDQ30" s="56"/>
      <c r="SDS30" s="55"/>
      <c r="SDT30" s="60"/>
      <c r="SDU30" s="60"/>
      <c r="SDV30" s="60"/>
      <c r="SDW30" s="60"/>
      <c r="SDX30" s="61"/>
      <c r="SDY30" s="60"/>
      <c r="SDZ30" s="60"/>
      <c r="SEA30" s="60"/>
      <c r="SEB30" s="61"/>
      <c r="SEC30" s="55"/>
      <c r="SED30" s="56"/>
      <c r="SEE30" s="56"/>
      <c r="SEF30" s="56"/>
      <c r="SEG30" s="56"/>
      <c r="SEH30" s="56"/>
      <c r="SEJ30" s="55"/>
      <c r="SEK30" s="60"/>
      <c r="SEL30" s="60"/>
      <c r="SEM30" s="60"/>
      <c r="SEN30" s="60"/>
      <c r="SEO30" s="61"/>
      <c r="SEP30" s="60"/>
      <c r="SEQ30" s="60"/>
      <c r="SER30" s="60"/>
      <c r="SES30" s="61"/>
      <c r="SET30" s="55"/>
      <c r="SEU30" s="56"/>
      <c r="SEV30" s="56"/>
      <c r="SEW30" s="56"/>
      <c r="SEX30" s="56"/>
      <c r="SEY30" s="56"/>
      <c r="SFA30" s="55"/>
      <c r="SFB30" s="60"/>
      <c r="SFC30" s="60"/>
      <c r="SFD30" s="60"/>
      <c r="SFE30" s="60"/>
      <c r="SFF30" s="61"/>
      <c r="SFG30" s="60"/>
      <c r="SFH30" s="60"/>
      <c r="SFI30" s="60"/>
      <c r="SFJ30" s="61"/>
      <c r="SFK30" s="55"/>
      <c r="SFL30" s="56"/>
      <c r="SFM30" s="56"/>
      <c r="SFN30" s="56"/>
      <c r="SFO30" s="56"/>
      <c r="SFP30" s="56"/>
      <c r="SFR30" s="55"/>
      <c r="SFS30" s="60"/>
      <c r="SFT30" s="60"/>
      <c r="SFU30" s="60"/>
      <c r="SFV30" s="60"/>
      <c r="SFW30" s="61"/>
      <c r="SFX30" s="60"/>
      <c r="SFY30" s="60"/>
      <c r="SFZ30" s="60"/>
      <c r="SGA30" s="61"/>
      <c r="SGB30" s="55"/>
      <c r="SGC30" s="56"/>
      <c r="SGD30" s="56"/>
      <c r="SGE30" s="56"/>
      <c r="SGF30" s="56"/>
      <c r="SGG30" s="56"/>
      <c r="SGI30" s="55"/>
      <c r="SGJ30" s="60"/>
      <c r="SGK30" s="60"/>
      <c r="SGL30" s="60"/>
      <c r="SGM30" s="60"/>
      <c r="SGN30" s="61"/>
      <c r="SGO30" s="60"/>
      <c r="SGP30" s="60"/>
      <c r="SGQ30" s="60"/>
      <c r="SGR30" s="61"/>
      <c r="SGS30" s="55"/>
      <c r="SGT30" s="56"/>
      <c r="SGU30" s="56"/>
      <c r="SGV30" s="56"/>
      <c r="SGW30" s="56"/>
      <c r="SGX30" s="56"/>
      <c r="SGZ30" s="55"/>
      <c r="SHA30" s="60"/>
      <c r="SHB30" s="60"/>
      <c r="SHC30" s="60"/>
      <c r="SHD30" s="60"/>
      <c r="SHE30" s="61"/>
      <c r="SHF30" s="60"/>
      <c r="SHG30" s="60"/>
      <c r="SHH30" s="60"/>
      <c r="SHI30" s="61"/>
      <c r="SHJ30" s="55"/>
      <c r="SHK30" s="56"/>
      <c r="SHL30" s="56"/>
      <c r="SHM30" s="56"/>
      <c r="SHN30" s="56"/>
      <c r="SHO30" s="56"/>
      <c r="SHQ30" s="55"/>
      <c r="SHR30" s="60"/>
      <c r="SHS30" s="60"/>
      <c r="SHT30" s="60"/>
      <c r="SHU30" s="60"/>
      <c r="SHV30" s="61"/>
      <c r="SHW30" s="60"/>
      <c r="SHX30" s="60"/>
      <c r="SHY30" s="60"/>
      <c r="SHZ30" s="61"/>
      <c r="SIA30" s="55"/>
      <c r="SIB30" s="56"/>
      <c r="SIC30" s="56"/>
      <c r="SID30" s="56"/>
      <c r="SIE30" s="56"/>
      <c r="SIF30" s="56"/>
      <c r="SIH30" s="55"/>
      <c r="SII30" s="60"/>
      <c r="SIJ30" s="60"/>
      <c r="SIK30" s="60"/>
      <c r="SIL30" s="60"/>
      <c r="SIM30" s="61"/>
      <c r="SIN30" s="60"/>
      <c r="SIO30" s="60"/>
      <c r="SIP30" s="60"/>
      <c r="SIQ30" s="61"/>
      <c r="SIR30" s="55"/>
      <c r="SIS30" s="56"/>
      <c r="SIT30" s="56"/>
      <c r="SIU30" s="56"/>
      <c r="SIV30" s="56"/>
      <c r="SIW30" s="56"/>
      <c r="SIY30" s="55"/>
      <c r="SIZ30" s="60"/>
      <c r="SJA30" s="60"/>
      <c r="SJB30" s="60"/>
      <c r="SJC30" s="60"/>
      <c r="SJD30" s="61"/>
      <c r="SJE30" s="60"/>
      <c r="SJF30" s="60"/>
      <c r="SJG30" s="60"/>
      <c r="SJH30" s="61"/>
      <c r="SJI30" s="55"/>
      <c r="SJJ30" s="56"/>
      <c r="SJK30" s="56"/>
      <c r="SJL30" s="56"/>
      <c r="SJM30" s="56"/>
      <c r="SJN30" s="56"/>
      <c r="SJP30" s="55"/>
      <c r="SJQ30" s="60"/>
      <c r="SJR30" s="60"/>
      <c r="SJS30" s="60"/>
      <c r="SJT30" s="60"/>
      <c r="SJU30" s="61"/>
      <c r="SJV30" s="60"/>
      <c r="SJW30" s="60"/>
      <c r="SJX30" s="60"/>
      <c r="SJY30" s="61"/>
      <c r="SJZ30" s="55"/>
      <c r="SKA30" s="56"/>
      <c r="SKB30" s="56"/>
      <c r="SKC30" s="56"/>
      <c r="SKD30" s="56"/>
      <c r="SKE30" s="56"/>
      <c r="SKG30" s="55"/>
      <c r="SKH30" s="60"/>
      <c r="SKI30" s="60"/>
      <c r="SKJ30" s="60"/>
      <c r="SKK30" s="60"/>
      <c r="SKL30" s="61"/>
      <c r="SKM30" s="60"/>
      <c r="SKN30" s="60"/>
      <c r="SKO30" s="60"/>
      <c r="SKP30" s="61"/>
      <c r="SKQ30" s="55"/>
      <c r="SKR30" s="56"/>
      <c r="SKS30" s="56"/>
      <c r="SKT30" s="56"/>
      <c r="SKU30" s="56"/>
      <c r="SKV30" s="56"/>
      <c r="SKX30" s="55"/>
      <c r="SKY30" s="60"/>
      <c r="SKZ30" s="60"/>
      <c r="SLA30" s="60"/>
      <c r="SLB30" s="60"/>
      <c r="SLC30" s="61"/>
      <c r="SLD30" s="60"/>
      <c r="SLE30" s="60"/>
      <c r="SLF30" s="60"/>
      <c r="SLG30" s="61"/>
      <c r="SLH30" s="55"/>
      <c r="SLI30" s="56"/>
      <c r="SLJ30" s="56"/>
      <c r="SLK30" s="56"/>
      <c r="SLL30" s="56"/>
      <c r="SLM30" s="56"/>
      <c r="SLO30" s="55"/>
      <c r="SLP30" s="60"/>
      <c r="SLQ30" s="60"/>
      <c r="SLR30" s="60"/>
      <c r="SLS30" s="60"/>
      <c r="SLT30" s="61"/>
      <c r="SLU30" s="60"/>
      <c r="SLV30" s="60"/>
      <c r="SLW30" s="60"/>
      <c r="SLX30" s="61"/>
      <c r="SLY30" s="55"/>
      <c r="SLZ30" s="56"/>
      <c r="SMA30" s="56"/>
      <c r="SMB30" s="56"/>
      <c r="SMC30" s="56"/>
      <c r="SMD30" s="56"/>
      <c r="SMF30" s="55"/>
      <c r="SMG30" s="60"/>
      <c r="SMH30" s="60"/>
      <c r="SMI30" s="60"/>
      <c r="SMJ30" s="60"/>
      <c r="SMK30" s="61"/>
      <c r="SML30" s="60"/>
      <c r="SMM30" s="60"/>
      <c r="SMN30" s="60"/>
      <c r="SMO30" s="61"/>
      <c r="SMP30" s="55"/>
      <c r="SMQ30" s="56"/>
      <c r="SMR30" s="56"/>
      <c r="SMS30" s="56"/>
      <c r="SMT30" s="56"/>
      <c r="SMU30" s="56"/>
      <c r="SMW30" s="55"/>
      <c r="SMX30" s="60"/>
      <c r="SMY30" s="60"/>
      <c r="SMZ30" s="60"/>
      <c r="SNA30" s="60"/>
      <c r="SNB30" s="61"/>
      <c r="SNC30" s="60"/>
      <c r="SND30" s="60"/>
      <c r="SNE30" s="60"/>
      <c r="SNF30" s="61"/>
      <c r="SNG30" s="55"/>
      <c r="SNH30" s="56"/>
      <c r="SNI30" s="56"/>
      <c r="SNJ30" s="56"/>
      <c r="SNK30" s="56"/>
      <c r="SNL30" s="56"/>
      <c r="SNN30" s="55"/>
      <c r="SNO30" s="60"/>
      <c r="SNP30" s="60"/>
      <c r="SNQ30" s="60"/>
      <c r="SNR30" s="60"/>
      <c r="SNS30" s="61"/>
      <c r="SNT30" s="60"/>
      <c r="SNU30" s="60"/>
      <c r="SNV30" s="60"/>
      <c r="SNW30" s="61"/>
      <c r="SNX30" s="55"/>
      <c r="SNY30" s="56"/>
      <c r="SNZ30" s="56"/>
      <c r="SOA30" s="56"/>
      <c r="SOB30" s="56"/>
      <c r="SOC30" s="56"/>
      <c r="SOE30" s="55"/>
      <c r="SOF30" s="60"/>
      <c r="SOG30" s="60"/>
      <c r="SOH30" s="60"/>
      <c r="SOI30" s="60"/>
      <c r="SOJ30" s="61"/>
      <c r="SOK30" s="60"/>
      <c r="SOL30" s="60"/>
      <c r="SOM30" s="60"/>
      <c r="SON30" s="61"/>
      <c r="SOO30" s="55"/>
      <c r="SOP30" s="56"/>
      <c r="SOQ30" s="56"/>
      <c r="SOR30" s="56"/>
      <c r="SOS30" s="56"/>
      <c r="SOT30" s="56"/>
      <c r="SOV30" s="55"/>
      <c r="SOW30" s="60"/>
      <c r="SOX30" s="60"/>
      <c r="SOY30" s="60"/>
      <c r="SOZ30" s="60"/>
      <c r="SPA30" s="61"/>
      <c r="SPB30" s="60"/>
      <c r="SPC30" s="60"/>
      <c r="SPD30" s="60"/>
      <c r="SPE30" s="61"/>
      <c r="SPF30" s="55"/>
      <c r="SPG30" s="56"/>
      <c r="SPH30" s="56"/>
      <c r="SPI30" s="56"/>
      <c r="SPJ30" s="56"/>
      <c r="SPK30" s="56"/>
      <c r="SPM30" s="55"/>
      <c r="SPN30" s="60"/>
      <c r="SPO30" s="60"/>
      <c r="SPP30" s="60"/>
      <c r="SPQ30" s="60"/>
      <c r="SPR30" s="61"/>
      <c r="SPS30" s="60"/>
      <c r="SPT30" s="60"/>
      <c r="SPU30" s="60"/>
      <c r="SPV30" s="61"/>
      <c r="SPW30" s="55"/>
      <c r="SPX30" s="56"/>
      <c r="SPY30" s="56"/>
      <c r="SPZ30" s="56"/>
      <c r="SQA30" s="56"/>
      <c r="SQB30" s="56"/>
      <c r="SQD30" s="55"/>
      <c r="SQE30" s="60"/>
      <c r="SQF30" s="60"/>
      <c r="SQG30" s="60"/>
      <c r="SQH30" s="60"/>
      <c r="SQI30" s="61"/>
      <c r="SQJ30" s="60"/>
      <c r="SQK30" s="60"/>
      <c r="SQL30" s="60"/>
      <c r="SQM30" s="61"/>
      <c r="SQN30" s="55"/>
      <c r="SQO30" s="56"/>
      <c r="SQP30" s="56"/>
      <c r="SQQ30" s="56"/>
      <c r="SQR30" s="56"/>
      <c r="SQS30" s="56"/>
      <c r="SQU30" s="55"/>
      <c r="SQV30" s="60"/>
      <c r="SQW30" s="60"/>
      <c r="SQX30" s="60"/>
      <c r="SQY30" s="60"/>
      <c r="SQZ30" s="61"/>
      <c r="SRA30" s="60"/>
      <c r="SRB30" s="60"/>
      <c r="SRC30" s="60"/>
      <c r="SRD30" s="61"/>
      <c r="SRE30" s="55"/>
      <c r="SRF30" s="56"/>
      <c r="SRG30" s="56"/>
      <c r="SRH30" s="56"/>
      <c r="SRI30" s="56"/>
      <c r="SRJ30" s="56"/>
      <c r="SRL30" s="55"/>
      <c r="SRM30" s="60"/>
      <c r="SRN30" s="60"/>
      <c r="SRO30" s="60"/>
      <c r="SRP30" s="60"/>
      <c r="SRQ30" s="61"/>
      <c r="SRR30" s="60"/>
      <c r="SRS30" s="60"/>
      <c r="SRT30" s="60"/>
      <c r="SRU30" s="61"/>
      <c r="SRV30" s="55"/>
      <c r="SRW30" s="56"/>
      <c r="SRX30" s="56"/>
      <c r="SRY30" s="56"/>
      <c r="SRZ30" s="56"/>
      <c r="SSA30" s="56"/>
      <c r="SSC30" s="55"/>
      <c r="SSD30" s="60"/>
      <c r="SSE30" s="60"/>
      <c r="SSF30" s="60"/>
      <c r="SSG30" s="60"/>
      <c r="SSH30" s="61"/>
      <c r="SSI30" s="60"/>
      <c r="SSJ30" s="60"/>
      <c r="SSK30" s="60"/>
      <c r="SSL30" s="61"/>
      <c r="SSM30" s="55"/>
      <c r="SSN30" s="56"/>
      <c r="SSO30" s="56"/>
      <c r="SSP30" s="56"/>
      <c r="SSQ30" s="56"/>
      <c r="SSR30" s="56"/>
      <c r="SST30" s="55"/>
      <c r="SSU30" s="60"/>
      <c r="SSV30" s="60"/>
      <c r="SSW30" s="60"/>
      <c r="SSX30" s="60"/>
      <c r="SSY30" s="61"/>
      <c r="SSZ30" s="60"/>
      <c r="STA30" s="60"/>
      <c r="STB30" s="60"/>
      <c r="STC30" s="61"/>
      <c r="STD30" s="55"/>
      <c r="STE30" s="56"/>
      <c r="STF30" s="56"/>
      <c r="STG30" s="56"/>
      <c r="STH30" s="56"/>
      <c r="STI30" s="56"/>
      <c r="STK30" s="55"/>
      <c r="STL30" s="60"/>
      <c r="STM30" s="60"/>
      <c r="STN30" s="60"/>
      <c r="STO30" s="60"/>
      <c r="STP30" s="61"/>
      <c r="STQ30" s="60"/>
      <c r="STR30" s="60"/>
      <c r="STS30" s="60"/>
      <c r="STT30" s="61"/>
      <c r="STU30" s="55"/>
      <c r="STV30" s="56"/>
      <c r="STW30" s="56"/>
      <c r="STX30" s="56"/>
      <c r="STY30" s="56"/>
      <c r="STZ30" s="56"/>
      <c r="SUB30" s="55"/>
      <c r="SUC30" s="60"/>
      <c r="SUD30" s="60"/>
      <c r="SUE30" s="60"/>
      <c r="SUF30" s="60"/>
      <c r="SUG30" s="61"/>
      <c r="SUH30" s="60"/>
      <c r="SUI30" s="60"/>
      <c r="SUJ30" s="60"/>
      <c r="SUK30" s="61"/>
      <c r="SUL30" s="55"/>
      <c r="SUM30" s="56"/>
      <c r="SUN30" s="56"/>
      <c r="SUO30" s="56"/>
      <c r="SUP30" s="56"/>
      <c r="SUQ30" s="56"/>
      <c r="SUS30" s="55"/>
      <c r="SUT30" s="60"/>
      <c r="SUU30" s="60"/>
      <c r="SUV30" s="60"/>
      <c r="SUW30" s="60"/>
      <c r="SUX30" s="61"/>
      <c r="SUY30" s="60"/>
      <c r="SUZ30" s="60"/>
      <c r="SVA30" s="60"/>
      <c r="SVB30" s="61"/>
      <c r="SVC30" s="55"/>
      <c r="SVD30" s="56"/>
      <c r="SVE30" s="56"/>
      <c r="SVF30" s="56"/>
      <c r="SVG30" s="56"/>
      <c r="SVH30" s="56"/>
      <c r="SVJ30" s="55"/>
      <c r="SVK30" s="60"/>
      <c r="SVL30" s="60"/>
      <c r="SVM30" s="60"/>
      <c r="SVN30" s="60"/>
      <c r="SVO30" s="61"/>
      <c r="SVP30" s="60"/>
      <c r="SVQ30" s="60"/>
      <c r="SVR30" s="60"/>
      <c r="SVS30" s="61"/>
      <c r="SVT30" s="55"/>
      <c r="SVU30" s="56"/>
      <c r="SVV30" s="56"/>
      <c r="SVW30" s="56"/>
      <c r="SVX30" s="56"/>
      <c r="SVY30" s="56"/>
      <c r="SWA30" s="55"/>
      <c r="SWB30" s="60"/>
      <c r="SWC30" s="60"/>
      <c r="SWD30" s="60"/>
      <c r="SWE30" s="60"/>
      <c r="SWF30" s="61"/>
      <c r="SWG30" s="60"/>
      <c r="SWH30" s="60"/>
      <c r="SWI30" s="60"/>
      <c r="SWJ30" s="61"/>
      <c r="SWK30" s="55"/>
      <c r="SWL30" s="56"/>
      <c r="SWM30" s="56"/>
      <c r="SWN30" s="56"/>
      <c r="SWO30" s="56"/>
      <c r="SWP30" s="56"/>
      <c r="SWR30" s="55"/>
      <c r="SWS30" s="60"/>
      <c r="SWT30" s="60"/>
      <c r="SWU30" s="60"/>
      <c r="SWV30" s="60"/>
      <c r="SWW30" s="61"/>
      <c r="SWX30" s="60"/>
      <c r="SWY30" s="60"/>
      <c r="SWZ30" s="60"/>
      <c r="SXA30" s="61"/>
      <c r="SXB30" s="55"/>
      <c r="SXC30" s="56"/>
      <c r="SXD30" s="56"/>
      <c r="SXE30" s="56"/>
      <c r="SXF30" s="56"/>
      <c r="SXG30" s="56"/>
      <c r="SXI30" s="55"/>
      <c r="SXJ30" s="60"/>
      <c r="SXK30" s="60"/>
      <c r="SXL30" s="60"/>
      <c r="SXM30" s="60"/>
      <c r="SXN30" s="61"/>
      <c r="SXO30" s="60"/>
      <c r="SXP30" s="60"/>
      <c r="SXQ30" s="60"/>
      <c r="SXR30" s="61"/>
      <c r="SXS30" s="55"/>
      <c r="SXT30" s="56"/>
      <c r="SXU30" s="56"/>
      <c r="SXV30" s="56"/>
      <c r="SXW30" s="56"/>
      <c r="SXX30" s="56"/>
      <c r="SXZ30" s="55"/>
      <c r="SYA30" s="60"/>
      <c r="SYB30" s="60"/>
      <c r="SYC30" s="60"/>
      <c r="SYD30" s="60"/>
      <c r="SYE30" s="61"/>
      <c r="SYF30" s="60"/>
      <c r="SYG30" s="60"/>
      <c r="SYH30" s="60"/>
      <c r="SYI30" s="61"/>
      <c r="SYJ30" s="55"/>
      <c r="SYK30" s="56"/>
      <c r="SYL30" s="56"/>
      <c r="SYM30" s="56"/>
      <c r="SYN30" s="56"/>
      <c r="SYO30" s="56"/>
      <c r="SYQ30" s="55"/>
      <c r="SYR30" s="60"/>
      <c r="SYS30" s="60"/>
      <c r="SYT30" s="60"/>
      <c r="SYU30" s="60"/>
      <c r="SYV30" s="61"/>
      <c r="SYW30" s="60"/>
      <c r="SYX30" s="60"/>
      <c r="SYY30" s="60"/>
      <c r="SYZ30" s="61"/>
      <c r="SZA30" s="55"/>
      <c r="SZB30" s="56"/>
      <c r="SZC30" s="56"/>
      <c r="SZD30" s="56"/>
      <c r="SZE30" s="56"/>
      <c r="SZF30" s="56"/>
      <c r="SZH30" s="55"/>
      <c r="SZI30" s="60"/>
      <c r="SZJ30" s="60"/>
      <c r="SZK30" s="60"/>
      <c r="SZL30" s="60"/>
      <c r="SZM30" s="61"/>
      <c r="SZN30" s="60"/>
      <c r="SZO30" s="60"/>
      <c r="SZP30" s="60"/>
      <c r="SZQ30" s="61"/>
      <c r="SZR30" s="55"/>
      <c r="SZS30" s="56"/>
      <c r="SZT30" s="56"/>
      <c r="SZU30" s="56"/>
      <c r="SZV30" s="56"/>
      <c r="SZW30" s="56"/>
      <c r="SZY30" s="55"/>
      <c r="SZZ30" s="60"/>
      <c r="TAA30" s="60"/>
      <c r="TAB30" s="60"/>
      <c r="TAC30" s="60"/>
      <c r="TAD30" s="61"/>
      <c r="TAE30" s="60"/>
      <c r="TAF30" s="60"/>
      <c r="TAG30" s="60"/>
      <c r="TAH30" s="61"/>
      <c r="TAI30" s="55"/>
      <c r="TAJ30" s="56"/>
      <c r="TAK30" s="56"/>
      <c r="TAL30" s="56"/>
      <c r="TAM30" s="56"/>
      <c r="TAN30" s="56"/>
      <c r="TAP30" s="55"/>
      <c r="TAQ30" s="60"/>
      <c r="TAR30" s="60"/>
      <c r="TAS30" s="60"/>
      <c r="TAT30" s="60"/>
      <c r="TAU30" s="61"/>
      <c r="TAV30" s="60"/>
      <c r="TAW30" s="60"/>
      <c r="TAX30" s="60"/>
      <c r="TAY30" s="61"/>
      <c r="TAZ30" s="55"/>
      <c r="TBA30" s="56"/>
      <c r="TBB30" s="56"/>
      <c r="TBC30" s="56"/>
      <c r="TBD30" s="56"/>
      <c r="TBE30" s="56"/>
      <c r="TBG30" s="55"/>
      <c r="TBH30" s="60"/>
      <c r="TBI30" s="60"/>
      <c r="TBJ30" s="60"/>
      <c r="TBK30" s="60"/>
      <c r="TBL30" s="61"/>
      <c r="TBM30" s="60"/>
      <c r="TBN30" s="60"/>
      <c r="TBO30" s="60"/>
      <c r="TBP30" s="61"/>
      <c r="TBQ30" s="55"/>
      <c r="TBR30" s="56"/>
      <c r="TBS30" s="56"/>
      <c r="TBT30" s="56"/>
      <c r="TBU30" s="56"/>
      <c r="TBV30" s="56"/>
      <c r="TBX30" s="55"/>
      <c r="TBY30" s="60"/>
      <c r="TBZ30" s="60"/>
      <c r="TCA30" s="60"/>
      <c r="TCB30" s="60"/>
      <c r="TCC30" s="61"/>
      <c r="TCD30" s="60"/>
      <c r="TCE30" s="60"/>
      <c r="TCF30" s="60"/>
      <c r="TCG30" s="61"/>
      <c r="TCH30" s="55"/>
      <c r="TCI30" s="56"/>
      <c r="TCJ30" s="56"/>
      <c r="TCK30" s="56"/>
      <c r="TCL30" s="56"/>
      <c r="TCM30" s="56"/>
      <c r="TCO30" s="55"/>
      <c r="TCP30" s="60"/>
      <c r="TCQ30" s="60"/>
      <c r="TCR30" s="60"/>
      <c r="TCS30" s="60"/>
      <c r="TCT30" s="61"/>
      <c r="TCU30" s="60"/>
      <c r="TCV30" s="60"/>
      <c r="TCW30" s="60"/>
      <c r="TCX30" s="61"/>
      <c r="TCY30" s="55"/>
      <c r="TCZ30" s="56"/>
      <c r="TDA30" s="56"/>
      <c r="TDB30" s="56"/>
      <c r="TDC30" s="56"/>
      <c r="TDD30" s="56"/>
      <c r="TDF30" s="55"/>
      <c r="TDG30" s="60"/>
      <c r="TDH30" s="60"/>
      <c r="TDI30" s="60"/>
      <c r="TDJ30" s="60"/>
      <c r="TDK30" s="61"/>
      <c r="TDL30" s="60"/>
      <c r="TDM30" s="60"/>
      <c r="TDN30" s="60"/>
      <c r="TDO30" s="61"/>
      <c r="TDP30" s="55"/>
      <c r="TDQ30" s="56"/>
      <c r="TDR30" s="56"/>
      <c r="TDS30" s="56"/>
      <c r="TDT30" s="56"/>
      <c r="TDU30" s="56"/>
      <c r="TDW30" s="55"/>
      <c r="TDX30" s="60"/>
      <c r="TDY30" s="60"/>
      <c r="TDZ30" s="60"/>
      <c r="TEA30" s="60"/>
      <c r="TEB30" s="61"/>
      <c r="TEC30" s="60"/>
      <c r="TED30" s="60"/>
      <c r="TEE30" s="60"/>
      <c r="TEF30" s="61"/>
      <c r="TEG30" s="55"/>
      <c r="TEH30" s="56"/>
      <c r="TEI30" s="56"/>
      <c r="TEJ30" s="56"/>
      <c r="TEK30" s="56"/>
      <c r="TEL30" s="56"/>
      <c r="TEN30" s="55"/>
      <c r="TEO30" s="60"/>
      <c r="TEP30" s="60"/>
      <c r="TEQ30" s="60"/>
      <c r="TER30" s="60"/>
      <c r="TES30" s="61"/>
      <c r="TET30" s="60"/>
      <c r="TEU30" s="60"/>
      <c r="TEV30" s="60"/>
      <c r="TEW30" s="61"/>
      <c r="TEX30" s="55"/>
      <c r="TEY30" s="56"/>
      <c r="TEZ30" s="56"/>
      <c r="TFA30" s="56"/>
      <c r="TFB30" s="56"/>
      <c r="TFC30" s="56"/>
      <c r="TFE30" s="55"/>
      <c r="TFF30" s="60"/>
      <c r="TFG30" s="60"/>
      <c r="TFH30" s="60"/>
      <c r="TFI30" s="60"/>
      <c r="TFJ30" s="61"/>
      <c r="TFK30" s="60"/>
      <c r="TFL30" s="60"/>
      <c r="TFM30" s="60"/>
      <c r="TFN30" s="61"/>
      <c r="TFO30" s="55"/>
      <c r="TFP30" s="56"/>
      <c r="TFQ30" s="56"/>
      <c r="TFR30" s="56"/>
      <c r="TFS30" s="56"/>
      <c r="TFT30" s="56"/>
      <c r="TFV30" s="55"/>
      <c r="TFW30" s="60"/>
      <c r="TFX30" s="60"/>
      <c r="TFY30" s="60"/>
      <c r="TFZ30" s="60"/>
      <c r="TGA30" s="61"/>
      <c r="TGB30" s="60"/>
      <c r="TGC30" s="60"/>
      <c r="TGD30" s="60"/>
      <c r="TGE30" s="61"/>
      <c r="TGF30" s="55"/>
      <c r="TGG30" s="56"/>
      <c r="TGH30" s="56"/>
      <c r="TGI30" s="56"/>
      <c r="TGJ30" s="56"/>
      <c r="TGK30" s="56"/>
      <c r="TGM30" s="55"/>
      <c r="TGN30" s="60"/>
      <c r="TGO30" s="60"/>
      <c r="TGP30" s="60"/>
      <c r="TGQ30" s="60"/>
      <c r="TGR30" s="61"/>
      <c r="TGS30" s="60"/>
      <c r="TGT30" s="60"/>
      <c r="TGU30" s="60"/>
      <c r="TGV30" s="61"/>
      <c r="TGW30" s="55"/>
      <c r="TGX30" s="56"/>
      <c r="TGY30" s="56"/>
      <c r="TGZ30" s="56"/>
      <c r="THA30" s="56"/>
      <c r="THB30" s="56"/>
      <c r="THD30" s="55"/>
      <c r="THE30" s="60"/>
      <c r="THF30" s="60"/>
      <c r="THG30" s="60"/>
      <c r="THH30" s="60"/>
      <c r="THI30" s="61"/>
      <c r="THJ30" s="60"/>
      <c r="THK30" s="60"/>
      <c r="THL30" s="60"/>
      <c r="THM30" s="61"/>
      <c r="THN30" s="55"/>
      <c r="THO30" s="56"/>
      <c r="THP30" s="56"/>
      <c r="THQ30" s="56"/>
      <c r="THR30" s="56"/>
      <c r="THS30" s="56"/>
      <c r="THU30" s="55"/>
      <c r="THV30" s="60"/>
      <c r="THW30" s="60"/>
      <c r="THX30" s="60"/>
      <c r="THY30" s="60"/>
      <c r="THZ30" s="61"/>
      <c r="TIA30" s="60"/>
      <c r="TIB30" s="60"/>
      <c r="TIC30" s="60"/>
      <c r="TID30" s="61"/>
      <c r="TIE30" s="55"/>
      <c r="TIF30" s="56"/>
      <c r="TIG30" s="56"/>
      <c r="TIH30" s="56"/>
      <c r="TII30" s="56"/>
      <c r="TIJ30" s="56"/>
      <c r="TIL30" s="55"/>
      <c r="TIM30" s="60"/>
      <c r="TIN30" s="60"/>
      <c r="TIO30" s="60"/>
      <c r="TIP30" s="60"/>
      <c r="TIQ30" s="61"/>
      <c r="TIR30" s="60"/>
      <c r="TIS30" s="60"/>
      <c r="TIT30" s="60"/>
      <c r="TIU30" s="61"/>
      <c r="TIV30" s="55"/>
      <c r="TIW30" s="56"/>
      <c r="TIX30" s="56"/>
      <c r="TIY30" s="56"/>
      <c r="TIZ30" s="56"/>
      <c r="TJA30" s="56"/>
      <c r="TJC30" s="55"/>
      <c r="TJD30" s="60"/>
      <c r="TJE30" s="60"/>
      <c r="TJF30" s="60"/>
      <c r="TJG30" s="60"/>
      <c r="TJH30" s="61"/>
      <c r="TJI30" s="60"/>
      <c r="TJJ30" s="60"/>
      <c r="TJK30" s="60"/>
      <c r="TJL30" s="61"/>
      <c r="TJM30" s="55"/>
      <c r="TJN30" s="56"/>
      <c r="TJO30" s="56"/>
      <c r="TJP30" s="56"/>
      <c r="TJQ30" s="56"/>
      <c r="TJR30" s="56"/>
      <c r="TJT30" s="55"/>
      <c r="TJU30" s="60"/>
      <c r="TJV30" s="60"/>
      <c r="TJW30" s="60"/>
      <c r="TJX30" s="60"/>
      <c r="TJY30" s="61"/>
      <c r="TJZ30" s="60"/>
      <c r="TKA30" s="60"/>
      <c r="TKB30" s="60"/>
      <c r="TKC30" s="61"/>
      <c r="TKD30" s="55"/>
      <c r="TKE30" s="56"/>
      <c r="TKF30" s="56"/>
      <c r="TKG30" s="56"/>
      <c r="TKH30" s="56"/>
      <c r="TKI30" s="56"/>
      <c r="TKK30" s="55"/>
      <c r="TKL30" s="60"/>
      <c r="TKM30" s="60"/>
      <c r="TKN30" s="60"/>
      <c r="TKO30" s="60"/>
      <c r="TKP30" s="61"/>
      <c r="TKQ30" s="60"/>
      <c r="TKR30" s="60"/>
      <c r="TKS30" s="60"/>
      <c r="TKT30" s="61"/>
      <c r="TKU30" s="55"/>
      <c r="TKV30" s="56"/>
      <c r="TKW30" s="56"/>
      <c r="TKX30" s="56"/>
      <c r="TKY30" s="56"/>
      <c r="TKZ30" s="56"/>
      <c r="TLB30" s="55"/>
      <c r="TLC30" s="60"/>
      <c r="TLD30" s="60"/>
      <c r="TLE30" s="60"/>
      <c r="TLF30" s="60"/>
      <c r="TLG30" s="61"/>
      <c r="TLH30" s="60"/>
      <c r="TLI30" s="60"/>
      <c r="TLJ30" s="60"/>
      <c r="TLK30" s="61"/>
      <c r="TLL30" s="55"/>
      <c r="TLM30" s="56"/>
      <c r="TLN30" s="56"/>
      <c r="TLO30" s="56"/>
      <c r="TLP30" s="56"/>
      <c r="TLQ30" s="56"/>
      <c r="TLS30" s="55"/>
      <c r="TLT30" s="60"/>
      <c r="TLU30" s="60"/>
      <c r="TLV30" s="60"/>
      <c r="TLW30" s="60"/>
      <c r="TLX30" s="61"/>
      <c r="TLY30" s="60"/>
      <c r="TLZ30" s="60"/>
      <c r="TMA30" s="60"/>
      <c r="TMB30" s="61"/>
      <c r="TMC30" s="55"/>
      <c r="TMD30" s="56"/>
      <c r="TME30" s="56"/>
      <c r="TMF30" s="56"/>
      <c r="TMG30" s="56"/>
      <c r="TMH30" s="56"/>
      <c r="TMJ30" s="55"/>
      <c r="TMK30" s="60"/>
      <c r="TML30" s="60"/>
      <c r="TMM30" s="60"/>
      <c r="TMN30" s="60"/>
      <c r="TMO30" s="61"/>
      <c r="TMP30" s="60"/>
      <c r="TMQ30" s="60"/>
      <c r="TMR30" s="60"/>
      <c r="TMS30" s="61"/>
      <c r="TMT30" s="55"/>
      <c r="TMU30" s="56"/>
      <c r="TMV30" s="56"/>
      <c r="TMW30" s="56"/>
      <c r="TMX30" s="56"/>
      <c r="TMY30" s="56"/>
      <c r="TNA30" s="55"/>
      <c r="TNB30" s="60"/>
      <c r="TNC30" s="60"/>
      <c r="TND30" s="60"/>
      <c r="TNE30" s="60"/>
      <c r="TNF30" s="61"/>
      <c r="TNG30" s="60"/>
      <c r="TNH30" s="60"/>
      <c r="TNI30" s="60"/>
      <c r="TNJ30" s="61"/>
      <c r="TNK30" s="55"/>
      <c r="TNL30" s="56"/>
      <c r="TNM30" s="56"/>
      <c r="TNN30" s="56"/>
      <c r="TNO30" s="56"/>
      <c r="TNP30" s="56"/>
      <c r="TNR30" s="55"/>
      <c r="TNS30" s="60"/>
      <c r="TNT30" s="60"/>
      <c r="TNU30" s="60"/>
      <c r="TNV30" s="60"/>
      <c r="TNW30" s="61"/>
      <c r="TNX30" s="60"/>
      <c r="TNY30" s="60"/>
      <c r="TNZ30" s="60"/>
      <c r="TOA30" s="61"/>
      <c r="TOB30" s="55"/>
      <c r="TOC30" s="56"/>
      <c r="TOD30" s="56"/>
      <c r="TOE30" s="56"/>
      <c r="TOF30" s="56"/>
      <c r="TOG30" s="56"/>
      <c r="TOI30" s="55"/>
      <c r="TOJ30" s="60"/>
      <c r="TOK30" s="60"/>
      <c r="TOL30" s="60"/>
      <c r="TOM30" s="60"/>
      <c r="TON30" s="61"/>
      <c r="TOO30" s="60"/>
      <c r="TOP30" s="60"/>
      <c r="TOQ30" s="60"/>
      <c r="TOR30" s="61"/>
      <c r="TOS30" s="55"/>
      <c r="TOT30" s="56"/>
      <c r="TOU30" s="56"/>
      <c r="TOV30" s="56"/>
      <c r="TOW30" s="56"/>
      <c r="TOX30" s="56"/>
      <c r="TOZ30" s="55"/>
      <c r="TPA30" s="60"/>
      <c r="TPB30" s="60"/>
      <c r="TPC30" s="60"/>
      <c r="TPD30" s="60"/>
      <c r="TPE30" s="61"/>
      <c r="TPF30" s="60"/>
      <c r="TPG30" s="60"/>
      <c r="TPH30" s="60"/>
      <c r="TPI30" s="61"/>
      <c r="TPJ30" s="55"/>
      <c r="TPK30" s="56"/>
      <c r="TPL30" s="56"/>
      <c r="TPM30" s="56"/>
      <c r="TPN30" s="56"/>
      <c r="TPO30" s="56"/>
      <c r="TPQ30" s="55"/>
      <c r="TPR30" s="60"/>
      <c r="TPS30" s="60"/>
      <c r="TPT30" s="60"/>
      <c r="TPU30" s="60"/>
      <c r="TPV30" s="61"/>
      <c r="TPW30" s="60"/>
      <c r="TPX30" s="60"/>
      <c r="TPY30" s="60"/>
      <c r="TPZ30" s="61"/>
      <c r="TQA30" s="55"/>
      <c r="TQB30" s="56"/>
      <c r="TQC30" s="56"/>
      <c r="TQD30" s="56"/>
      <c r="TQE30" s="56"/>
      <c r="TQF30" s="56"/>
      <c r="TQH30" s="55"/>
      <c r="TQI30" s="60"/>
      <c r="TQJ30" s="60"/>
      <c r="TQK30" s="60"/>
      <c r="TQL30" s="60"/>
      <c r="TQM30" s="61"/>
      <c r="TQN30" s="60"/>
      <c r="TQO30" s="60"/>
      <c r="TQP30" s="60"/>
      <c r="TQQ30" s="61"/>
      <c r="TQR30" s="55"/>
      <c r="TQS30" s="56"/>
      <c r="TQT30" s="56"/>
      <c r="TQU30" s="56"/>
      <c r="TQV30" s="56"/>
      <c r="TQW30" s="56"/>
      <c r="TQY30" s="55"/>
      <c r="TQZ30" s="60"/>
      <c r="TRA30" s="60"/>
      <c r="TRB30" s="60"/>
      <c r="TRC30" s="60"/>
      <c r="TRD30" s="61"/>
      <c r="TRE30" s="60"/>
      <c r="TRF30" s="60"/>
      <c r="TRG30" s="60"/>
      <c r="TRH30" s="61"/>
      <c r="TRI30" s="55"/>
      <c r="TRJ30" s="56"/>
      <c r="TRK30" s="56"/>
      <c r="TRL30" s="56"/>
      <c r="TRM30" s="56"/>
      <c r="TRN30" s="56"/>
      <c r="TRP30" s="55"/>
      <c r="TRQ30" s="60"/>
      <c r="TRR30" s="60"/>
      <c r="TRS30" s="60"/>
      <c r="TRT30" s="60"/>
      <c r="TRU30" s="61"/>
      <c r="TRV30" s="60"/>
      <c r="TRW30" s="60"/>
      <c r="TRX30" s="60"/>
      <c r="TRY30" s="61"/>
      <c r="TRZ30" s="55"/>
      <c r="TSA30" s="56"/>
      <c r="TSB30" s="56"/>
      <c r="TSC30" s="56"/>
      <c r="TSD30" s="56"/>
      <c r="TSE30" s="56"/>
      <c r="TSG30" s="55"/>
      <c r="TSH30" s="60"/>
      <c r="TSI30" s="60"/>
      <c r="TSJ30" s="60"/>
      <c r="TSK30" s="60"/>
      <c r="TSL30" s="61"/>
      <c r="TSM30" s="60"/>
      <c r="TSN30" s="60"/>
      <c r="TSO30" s="60"/>
      <c r="TSP30" s="61"/>
      <c r="TSQ30" s="55"/>
      <c r="TSR30" s="56"/>
      <c r="TSS30" s="56"/>
      <c r="TST30" s="56"/>
      <c r="TSU30" s="56"/>
      <c r="TSV30" s="56"/>
      <c r="TSX30" s="55"/>
      <c r="TSY30" s="60"/>
      <c r="TSZ30" s="60"/>
      <c r="TTA30" s="60"/>
      <c r="TTB30" s="60"/>
      <c r="TTC30" s="61"/>
      <c r="TTD30" s="60"/>
      <c r="TTE30" s="60"/>
      <c r="TTF30" s="60"/>
      <c r="TTG30" s="61"/>
      <c r="TTH30" s="55"/>
      <c r="TTI30" s="56"/>
      <c r="TTJ30" s="56"/>
      <c r="TTK30" s="56"/>
      <c r="TTL30" s="56"/>
      <c r="TTM30" s="56"/>
      <c r="TTO30" s="55"/>
      <c r="TTP30" s="60"/>
      <c r="TTQ30" s="60"/>
      <c r="TTR30" s="60"/>
      <c r="TTS30" s="60"/>
      <c r="TTT30" s="61"/>
      <c r="TTU30" s="60"/>
      <c r="TTV30" s="60"/>
      <c r="TTW30" s="60"/>
      <c r="TTX30" s="61"/>
      <c r="TTY30" s="55"/>
      <c r="TTZ30" s="56"/>
      <c r="TUA30" s="56"/>
      <c r="TUB30" s="56"/>
      <c r="TUC30" s="56"/>
      <c r="TUD30" s="56"/>
      <c r="TUF30" s="55"/>
      <c r="TUG30" s="60"/>
      <c r="TUH30" s="60"/>
      <c r="TUI30" s="60"/>
      <c r="TUJ30" s="60"/>
      <c r="TUK30" s="61"/>
      <c r="TUL30" s="60"/>
      <c r="TUM30" s="60"/>
      <c r="TUN30" s="60"/>
      <c r="TUO30" s="61"/>
      <c r="TUP30" s="55"/>
      <c r="TUQ30" s="56"/>
      <c r="TUR30" s="56"/>
      <c r="TUS30" s="56"/>
      <c r="TUT30" s="56"/>
      <c r="TUU30" s="56"/>
      <c r="TUW30" s="55"/>
      <c r="TUX30" s="60"/>
      <c r="TUY30" s="60"/>
      <c r="TUZ30" s="60"/>
      <c r="TVA30" s="60"/>
      <c r="TVB30" s="61"/>
      <c r="TVC30" s="60"/>
      <c r="TVD30" s="60"/>
      <c r="TVE30" s="60"/>
      <c r="TVF30" s="61"/>
      <c r="TVG30" s="55"/>
      <c r="TVH30" s="56"/>
      <c r="TVI30" s="56"/>
      <c r="TVJ30" s="56"/>
      <c r="TVK30" s="56"/>
      <c r="TVL30" s="56"/>
      <c r="TVN30" s="55"/>
      <c r="TVO30" s="60"/>
      <c r="TVP30" s="60"/>
      <c r="TVQ30" s="60"/>
      <c r="TVR30" s="60"/>
      <c r="TVS30" s="61"/>
      <c r="TVT30" s="60"/>
      <c r="TVU30" s="60"/>
      <c r="TVV30" s="60"/>
      <c r="TVW30" s="61"/>
      <c r="TVX30" s="55"/>
      <c r="TVY30" s="56"/>
      <c r="TVZ30" s="56"/>
      <c r="TWA30" s="56"/>
      <c r="TWB30" s="56"/>
      <c r="TWC30" s="56"/>
      <c r="TWE30" s="55"/>
      <c r="TWF30" s="60"/>
      <c r="TWG30" s="60"/>
      <c r="TWH30" s="60"/>
      <c r="TWI30" s="60"/>
      <c r="TWJ30" s="61"/>
      <c r="TWK30" s="60"/>
      <c r="TWL30" s="60"/>
      <c r="TWM30" s="60"/>
      <c r="TWN30" s="61"/>
      <c r="TWO30" s="55"/>
      <c r="TWP30" s="56"/>
      <c r="TWQ30" s="56"/>
      <c r="TWR30" s="56"/>
      <c r="TWS30" s="56"/>
      <c r="TWT30" s="56"/>
      <c r="TWV30" s="55"/>
      <c r="TWW30" s="60"/>
      <c r="TWX30" s="60"/>
      <c r="TWY30" s="60"/>
      <c r="TWZ30" s="60"/>
      <c r="TXA30" s="61"/>
      <c r="TXB30" s="60"/>
      <c r="TXC30" s="60"/>
      <c r="TXD30" s="60"/>
      <c r="TXE30" s="61"/>
      <c r="TXF30" s="55"/>
      <c r="TXG30" s="56"/>
      <c r="TXH30" s="56"/>
      <c r="TXI30" s="56"/>
      <c r="TXJ30" s="56"/>
      <c r="TXK30" s="56"/>
      <c r="TXM30" s="55"/>
      <c r="TXN30" s="60"/>
      <c r="TXO30" s="60"/>
      <c r="TXP30" s="60"/>
      <c r="TXQ30" s="60"/>
      <c r="TXR30" s="61"/>
      <c r="TXS30" s="60"/>
      <c r="TXT30" s="60"/>
      <c r="TXU30" s="60"/>
      <c r="TXV30" s="61"/>
      <c r="TXW30" s="55"/>
      <c r="TXX30" s="56"/>
      <c r="TXY30" s="56"/>
      <c r="TXZ30" s="56"/>
      <c r="TYA30" s="56"/>
      <c r="TYB30" s="56"/>
      <c r="TYD30" s="55"/>
      <c r="TYE30" s="60"/>
      <c r="TYF30" s="60"/>
      <c r="TYG30" s="60"/>
      <c r="TYH30" s="60"/>
      <c r="TYI30" s="61"/>
      <c r="TYJ30" s="60"/>
      <c r="TYK30" s="60"/>
      <c r="TYL30" s="60"/>
      <c r="TYM30" s="61"/>
      <c r="TYN30" s="55"/>
      <c r="TYO30" s="56"/>
      <c r="TYP30" s="56"/>
      <c r="TYQ30" s="56"/>
      <c r="TYR30" s="56"/>
      <c r="TYS30" s="56"/>
      <c r="TYU30" s="55"/>
      <c r="TYV30" s="60"/>
      <c r="TYW30" s="60"/>
      <c r="TYX30" s="60"/>
      <c r="TYY30" s="60"/>
      <c r="TYZ30" s="61"/>
      <c r="TZA30" s="60"/>
      <c r="TZB30" s="60"/>
      <c r="TZC30" s="60"/>
      <c r="TZD30" s="61"/>
      <c r="TZE30" s="55"/>
      <c r="TZF30" s="56"/>
      <c r="TZG30" s="56"/>
      <c r="TZH30" s="56"/>
      <c r="TZI30" s="56"/>
      <c r="TZJ30" s="56"/>
      <c r="TZL30" s="55"/>
      <c r="TZM30" s="60"/>
      <c r="TZN30" s="60"/>
      <c r="TZO30" s="60"/>
      <c r="TZP30" s="60"/>
      <c r="TZQ30" s="61"/>
      <c r="TZR30" s="60"/>
      <c r="TZS30" s="60"/>
      <c r="TZT30" s="60"/>
      <c r="TZU30" s="61"/>
      <c r="TZV30" s="55"/>
      <c r="TZW30" s="56"/>
      <c r="TZX30" s="56"/>
      <c r="TZY30" s="56"/>
      <c r="TZZ30" s="56"/>
      <c r="UAA30" s="56"/>
      <c r="UAC30" s="55"/>
      <c r="UAD30" s="60"/>
      <c r="UAE30" s="60"/>
      <c r="UAF30" s="60"/>
      <c r="UAG30" s="60"/>
      <c r="UAH30" s="61"/>
      <c r="UAI30" s="60"/>
      <c r="UAJ30" s="60"/>
      <c r="UAK30" s="60"/>
      <c r="UAL30" s="61"/>
      <c r="UAM30" s="55"/>
      <c r="UAN30" s="56"/>
      <c r="UAO30" s="56"/>
      <c r="UAP30" s="56"/>
      <c r="UAQ30" s="56"/>
      <c r="UAR30" s="56"/>
      <c r="UAT30" s="55"/>
      <c r="UAU30" s="60"/>
      <c r="UAV30" s="60"/>
      <c r="UAW30" s="60"/>
      <c r="UAX30" s="60"/>
      <c r="UAY30" s="61"/>
      <c r="UAZ30" s="60"/>
      <c r="UBA30" s="60"/>
      <c r="UBB30" s="60"/>
      <c r="UBC30" s="61"/>
      <c r="UBD30" s="55"/>
      <c r="UBE30" s="56"/>
      <c r="UBF30" s="56"/>
      <c r="UBG30" s="56"/>
      <c r="UBH30" s="56"/>
      <c r="UBI30" s="56"/>
      <c r="UBK30" s="55"/>
      <c r="UBL30" s="60"/>
      <c r="UBM30" s="60"/>
      <c r="UBN30" s="60"/>
      <c r="UBO30" s="60"/>
      <c r="UBP30" s="61"/>
      <c r="UBQ30" s="60"/>
      <c r="UBR30" s="60"/>
      <c r="UBS30" s="60"/>
      <c r="UBT30" s="61"/>
      <c r="UBU30" s="55"/>
      <c r="UBV30" s="56"/>
      <c r="UBW30" s="56"/>
      <c r="UBX30" s="56"/>
      <c r="UBY30" s="56"/>
      <c r="UBZ30" s="56"/>
      <c r="UCB30" s="55"/>
      <c r="UCC30" s="60"/>
      <c r="UCD30" s="60"/>
      <c r="UCE30" s="60"/>
      <c r="UCF30" s="60"/>
      <c r="UCG30" s="61"/>
      <c r="UCH30" s="60"/>
      <c r="UCI30" s="60"/>
      <c r="UCJ30" s="60"/>
      <c r="UCK30" s="61"/>
      <c r="UCL30" s="55"/>
      <c r="UCM30" s="56"/>
      <c r="UCN30" s="56"/>
      <c r="UCO30" s="56"/>
      <c r="UCP30" s="56"/>
      <c r="UCQ30" s="56"/>
      <c r="UCS30" s="55"/>
      <c r="UCT30" s="60"/>
      <c r="UCU30" s="60"/>
      <c r="UCV30" s="60"/>
      <c r="UCW30" s="60"/>
      <c r="UCX30" s="61"/>
      <c r="UCY30" s="60"/>
      <c r="UCZ30" s="60"/>
      <c r="UDA30" s="60"/>
      <c r="UDB30" s="61"/>
      <c r="UDC30" s="55"/>
      <c r="UDD30" s="56"/>
      <c r="UDE30" s="56"/>
      <c r="UDF30" s="56"/>
      <c r="UDG30" s="56"/>
      <c r="UDH30" s="56"/>
      <c r="UDJ30" s="55"/>
      <c r="UDK30" s="60"/>
      <c r="UDL30" s="60"/>
      <c r="UDM30" s="60"/>
      <c r="UDN30" s="60"/>
      <c r="UDO30" s="61"/>
      <c r="UDP30" s="60"/>
      <c r="UDQ30" s="60"/>
      <c r="UDR30" s="60"/>
      <c r="UDS30" s="61"/>
      <c r="UDT30" s="55"/>
      <c r="UDU30" s="56"/>
      <c r="UDV30" s="56"/>
      <c r="UDW30" s="56"/>
      <c r="UDX30" s="56"/>
      <c r="UDY30" s="56"/>
      <c r="UEA30" s="55"/>
      <c r="UEB30" s="60"/>
      <c r="UEC30" s="60"/>
      <c r="UED30" s="60"/>
      <c r="UEE30" s="60"/>
      <c r="UEF30" s="61"/>
      <c r="UEG30" s="60"/>
      <c r="UEH30" s="60"/>
      <c r="UEI30" s="60"/>
      <c r="UEJ30" s="61"/>
      <c r="UEK30" s="55"/>
      <c r="UEL30" s="56"/>
      <c r="UEM30" s="56"/>
      <c r="UEN30" s="56"/>
      <c r="UEO30" s="56"/>
      <c r="UEP30" s="56"/>
      <c r="UER30" s="55"/>
      <c r="UES30" s="60"/>
      <c r="UET30" s="60"/>
      <c r="UEU30" s="60"/>
      <c r="UEV30" s="60"/>
      <c r="UEW30" s="61"/>
      <c r="UEX30" s="60"/>
      <c r="UEY30" s="60"/>
      <c r="UEZ30" s="60"/>
      <c r="UFA30" s="61"/>
      <c r="UFB30" s="55"/>
      <c r="UFC30" s="56"/>
      <c r="UFD30" s="56"/>
      <c r="UFE30" s="56"/>
      <c r="UFF30" s="56"/>
      <c r="UFG30" s="56"/>
      <c r="UFI30" s="55"/>
      <c r="UFJ30" s="60"/>
      <c r="UFK30" s="60"/>
      <c r="UFL30" s="60"/>
      <c r="UFM30" s="60"/>
      <c r="UFN30" s="61"/>
      <c r="UFO30" s="60"/>
      <c r="UFP30" s="60"/>
      <c r="UFQ30" s="60"/>
      <c r="UFR30" s="61"/>
      <c r="UFS30" s="55"/>
      <c r="UFT30" s="56"/>
      <c r="UFU30" s="56"/>
      <c r="UFV30" s="56"/>
      <c r="UFW30" s="56"/>
      <c r="UFX30" s="56"/>
      <c r="UFZ30" s="55"/>
      <c r="UGA30" s="60"/>
      <c r="UGB30" s="60"/>
      <c r="UGC30" s="60"/>
      <c r="UGD30" s="60"/>
      <c r="UGE30" s="61"/>
      <c r="UGF30" s="60"/>
      <c r="UGG30" s="60"/>
      <c r="UGH30" s="60"/>
      <c r="UGI30" s="61"/>
      <c r="UGJ30" s="55"/>
      <c r="UGK30" s="56"/>
      <c r="UGL30" s="56"/>
      <c r="UGM30" s="56"/>
      <c r="UGN30" s="56"/>
      <c r="UGO30" s="56"/>
      <c r="UGQ30" s="55"/>
      <c r="UGR30" s="60"/>
      <c r="UGS30" s="60"/>
      <c r="UGT30" s="60"/>
      <c r="UGU30" s="60"/>
      <c r="UGV30" s="61"/>
      <c r="UGW30" s="60"/>
      <c r="UGX30" s="60"/>
      <c r="UGY30" s="60"/>
      <c r="UGZ30" s="61"/>
      <c r="UHA30" s="55"/>
      <c r="UHB30" s="56"/>
      <c r="UHC30" s="56"/>
      <c r="UHD30" s="56"/>
      <c r="UHE30" s="56"/>
      <c r="UHF30" s="56"/>
      <c r="UHH30" s="55"/>
      <c r="UHI30" s="60"/>
      <c r="UHJ30" s="60"/>
      <c r="UHK30" s="60"/>
      <c r="UHL30" s="60"/>
      <c r="UHM30" s="61"/>
      <c r="UHN30" s="60"/>
      <c r="UHO30" s="60"/>
      <c r="UHP30" s="60"/>
      <c r="UHQ30" s="61"/>
      <c r="UHR30" s="55"/>
      <c r="UHS30" s="56"/>
      <c r="UHT30" s="56"/>
      <c r="UHU30" s="56"/>
      <c r="UHV30" s="56"/>
      <c r="UHW30" s="56"/>
      <c r="UHY30" s="55"/>
      <c r="UHZ30" s="60"/>
      <c r="UIA30" s="60"/>
      <c r="UIB30" s="60"/>
      <c r="UIC30" s="60"/>
      <c r="UID30" s="61"/>
      <c r="UIE30" s="60"/>
      <c r="UIF30" s="60"/>
      <c r="UIG30" s="60"/>
      <c r="UIH30" s="61"/>
      <c r="UII30" s="55"/>
      <c r="UIJ30" s="56"/>
      <c r="UIK30" s="56"/>
      <c r="UIL30" s="56"/>
      <c r="UIM30" s="56"/>
      <c r="UIN30" s="56"/>
      <c r="UIP30" s="55"/>
      <c r="UIQ30" s="60"/>
      <c r="UIR30" s="60"/>
      <c r="UIS30" s="60"/>
      <c r="UIT30" s="60"/>
      <c r="UIU30" s="61"/>
      <c r="UIV30" s="60"/>
      <c r="UIW30" s="60"/>
      <c r="UIX30" s="60"/>
      <c r="UIY30" s="61"/>
      <c r="UIZ30" s="55"/>
      <c r="UJA30" s="56"/>
      <c r="UJB30" s="56"/>
      <c r="UJC30" s="56"/>
      <c r="UJD30" s="56"/>
      <c r="UJE30" s="56"/>
      <c r="UJG30" s="55"/>
      <c r="UJH30" s="60"/>
      <c r="UJI30" s="60"/>
      <c r="UJJ30" s="60"/>
      <c r="UJK30" s="60"/>
      <c r="UJL30" s="61"/>
      <c r="UJM30" s="60"/>
      <c r="UJN30" s="60"/>
      <c r="UJO30" s="60"/>
      <c r="UJP30" s="61"/>
      <c r="UJQ30" s="55"/>
      <c r="UJR30" s="56"/>
      <c r="UJS30" s="56"/>
      <c r="UJT30" s="56"/>
      <c r="UJU30" s="56"/>
      <c r="UJV30" s="56"/>
      <c r="UJX30" s="55"/>
      <c r="UJY30" s="60"/>
      <c r="UJZ30" s="60"/>
      <c r="UKA30" s="60"/>
      <c r="UKB30" s="60"/>
      <c r="UKC30" s="61"/>
      <c r="UKD30" s="60"/>
      <c r="UKE30" s="60"/>
      <c r="UKF30" s="60"/>
      <c r="UKG30" s="61"/>
      <c r="UKH30" s="55"/>
      <c r="UKI30" s="56"/>
      <c r="UKJ30" s="56"/>
      <c r="UKK30" s="56"/>
      <c r="UKL30" s="56"/>
      <c r="UKM30" s="56"/>
      <c r="UKO30" s="55"/>
      <c r="UKP30" s="60"/>
      <c r="UKQ30" s="60"/>
      <c r="UKR30" s="60"/>
      <c r="UKS30" s="60"/>
      <c r="UKT30" s="61"/>
      <c r="UKU30" s="60"/>
      <c r="UKV30" s="60"/>
      <c r="UKW30" s="60"/>
      <c r="UKX30" s="61"/>
      <c r="UKY30" s="55"/>
      <c r="UKZ30" s="56"/>
      <c r="ULA30" s="56"/>
      <c r="ULB30" s="56"/>
      <c r="ULC30" s="56"/>
      <c r="ULD30" s="56"/>
      <c r="ULF30" s="55"/>
      <c r="ULG30" s="60"/>
      <c r="ULH30" s="60"/>
      <c r="ULI30" s="60"/>
      <c r="ULJ30" s="60"/>
      <c r="ULK30" s="61"/>
      <c r="ULL30" s="60"/>
      <c r="ULM30" s="60"/>
      <c r="ULN30" s="60"/>
      <c r="ULO30" s="61"/>
      <c r="ULP30" s="55"/>
      <c r="ULQ30" s="56"/>
      <c r="ULR30" s="56"/>
      <c r="ULS30" s="56"/>
      <c r="ULT30" s="56"/>
      <c r="ULU30" s="56"/>
      <c r="ULW30" s="55"/>
      <c r="ULX30" s="60"/>
      <c r="ULY30" s="60"/>
      <c r="ULZ30" s="60"/>
      <c r="UMA30" s="60"/>
      <c r="UMB30" s="61"/>
      <c r="UMC30" s="60"/>
      <c r="UMD30" s="60"/>
      <c r="UME30" s="60"/>
      <c r="UMF30" s="61"/>
      <c r="UMG30" s="55"/>
      <c r="UMH30" s="56"/>
      <c r="UMI30" s="56"/>
      <c r="UMJ30" s="56"/>
      <c r="UMK30" s="56"/>
      <c r="UML30" s="56"/>
      <c r="UMN30" s="55"/>
      <c r="UMO30" s="60"/>
      <c r="UMP30" s="60"/>
      <c r="UMQ30" s="60"/>
      <c r="UMR30" s="60"/>
      <c r="UMS30" s="61"/>
      <c r="UMT30" s="60"/>
      <c r="UMU30" s="60"/>
      <c r="UMV30" s="60"/>
      <c r="UMW30" s="61"/>
      <c r="UMX30" s="55"/>
      <c r="UMY30" s="56"/>
      <c r="UMZ30" s="56"/>
      <c r="UNA30" s="56"/>
      <c r="UNB30" s="56"/>
      <c r="UNC30" s="56"/>
      <c r="UNE30" s="55"/>
      <c r="UNF30" s="60"/>
      <c r="UNG30" s="60"/>
      <c r="UNH30" s="60"/>
      <c r="UNI30" s="60"/>
      <c r="UNJ30" s="61"/>
      <c r="UNK30" s="60"/>
      <c r="UNL30" s="60"/>
      <c r="UNM30" s="60"/>
      <c r="UNN30" s="61"/>
      <c r="UNO30" s="55"/>
      <c r="UNP30" s="56"/>
      <c r="UNQ30" s="56"/>
      <c r="UNR30" s="56"/>
      <c r="UNS30" s="56"/>
      <c r="UNT30" s="56"/>
      <c r="UNV30" s="55"/>
      <c r="UNW30" s="60"/>
      <c r="UNX30" s="60"/>
      <c r="UNY30" s="60"/>
      <c r="UNZ30" s="60"/>
      <c r="UOA30" s="61"/>
      <c r="UOB30" s="60"/>
      <c r="UOC30" s="60"/>
      <c r="UOD30" s="60"/>
      <c r="UOE30" s="61"/>
      <c r="UOF30" s="55"/>
      <c r="UOG30" s="56"/>
      <c r="UOH30" s="56"/>
      <c r="UOI30" s="56"/>
      <c r="UOJ30" s="56"/>
      <c r="UOK30" s="56"/>
      <c r="UOM30" s="55"/>
      <c r="UON30" s="60"/>
      <c r="UOO30" s="60"/>
      <c r="UOP30" s="60"/>
      <c r="UOQ30" s="60"/>
      <c r="UOR30" s="61"/>
      <c r="UOS30" s="60"/>
      <c r="UOT30" s="60"/>
      <c r="UOU30" s="60"/>
      <c r="UOV30" s="61"/>
      <c r="UOW30" s="55"/>
      <c r="UOX30" s="56"/>
      <c r="UOY30" s="56"/>
      <c r="UOZ30" s="56"/>
      <c r="UPA30" s="56"/>
      <c r="UPB30" s="56"/>
      <c r="UPD30" s="55"/>
      <c r="UPE30" s="60"/>
      <c r="UPF30" s="60"/>
      <c r="UPG30" s="60"/>
      <c r="UPH30" s="60"/>
      <c r="UPI30" s="61"/>
      <c r="UPJ30" s="60"/>
      <c r="UPK30" s="60"/>
      <c r="UPL30" s="60"/>
      <c r="UPM30" s="61"/>
      <c r="UPN30" s="55"/>
      <c r="UPO30" s="56"/>
      <c r="UPP30" s="56"/>
      <c r="UPQ30" s="56"/>
      <c r="UPR30" s="56"/>
      <c r="UPS30" s="56"/>
      <c r="UPU30" s="55"/>
      <c r="UPV30" s="60"/>
      <c r="UPW30" s="60"/>
      <c r="UPX30" s="60"/>
      <c r="UPY30" s="60"/>
      <c r="UPZ30" s="61"/>
      <c r="UQA30" s="60"/>
      <c r="UQB30" s="60"/>
      <c r="UQC30" s="60"/>
      <c r="UQD30" s="61"/>
      <c r="UQE30" s="55"/>
      <c r="UQF30" s="56"/>
      <c r="UQG30" s="56"/>
      <c r="UQH30" s="56"/>
      <c r="UQI30" s="56"/>
      <c r="UQJ30" s="56"/>
      <c r="UQL30" s="55"/>
      <c r="UQM30" s="60"/>
      <c r="UQN30" s="60"/>
      <c r="UQO30" s="60"/>
      <c r="UQP30" s="60"/>
      <c r="UQQ30" s="61"/>
      <c r="UQR30" s="60"/>
      <c r="UQS30" s="60"/>
      <c r="UQT30" s="60"/>
      <c r="UQU30" s="61"/>
      <c r="UQV30" s="55"/>
      <c r="UQW30" s="56"/>
      <c r="UQX30" s="56"/>
      <c r="UQY30" s="56"/>
      <c r="UQZ30" s="56"/>
      <c r="URA30" s="56"/>
      <c r="URC30" s="55"/>
      <c r="URD30" s="60"/>
      <c r="URE30" s="60"/>
      <c r="URF30" s="60"/>
      <c r="URG30" s="60"/>
      <c r="URH30" s="61"/>
      <c r="URI30" s="60"/>
      <c r="URJ30" s="60"/>
      <c r="URK30" s="60"/>
      <c r="URL30" s="61"/>
      <c r="URM30" s="55"/>
      <c r="URN30" s="56"/>
      <c r="URO30" s="56"/>
      <c r="URP30" s="56"/>
      <c r="URQ30" s="56"/>
      <c r="URR30" s="56"/>
      <c r="URT30" s="55"/>
      <c r="URU30" s="60"/>
      <c r="URV30" s="60"/>
      <c r="URW30" s="60"/>
      <c r="URX30" s="60"/>
      <c r="URY30" s="61"/>
      <c r="URZ30" s="60"/>
      <c r="USA30" s="60"/>
      <c r="USB30" s="60"/>
      <c r="USC30" s="61"/>
      <c r="USD30" s="55"/>
      <c r="USE30" s="56"/>
      <c r="USF30" s="56"/>
      <c r="USG30" s="56"/>
      <c r="USH30" s="56"/>
      <c r="USI30" s="56"/>
      <c r="USK30" s="55"/>
      <c r="USL30" s="60"/>
      <c r="USM30" s="60"/>
      <c r="USN30" s="60"/>
      <c r="USO30" s="60"/>
      <c r="USP30" s="61"/>
      <c r="USQ30" s="60"/>
      <c r="USR30" s="60"/>
      <c r="USS30" s="60"/>
      <c r="UST30" s="61"/>
      <c r="USU30" s="55"/>
      <c r="USV30" s="56"/>
      <c r="USW30" s="56"/>
      <c r="USX30" s="56"/>
      <c r="USY30" s="56"/>
      <c r="USZ30" s="56"/>
      <c r="UTB30" s="55"/>
      <c r="UTC30" s="60"/>
      <c r="UTD30" s="60"/>
      <c r="UTE30" s="60"/>
      <c r="UTF30" s="60"/>
      <c r="UTG30" s="61"/>
      <c r="UTH30" s="60"/>
      <c r="UTI30" s="60"/>
      <c r="UTJ30" s="60"/>
      <c r="UTK30" s="61"/>
      <c r="UTL30" s="55"/>
      <c r="UTM30" s="56"/>
      <c r="UTN30" s="56"/>
      <c r="UTO30" s="56"/>
      <c r="UTP30" s="56"/>
      <c r="UTQ30" s="56"/>
      <c r="UTS30" s="55"/>
      <c r="UTT30" s="60"/>
      <c r="UTU30" s="60"/>
      <c r="UTV30" s="60"/>
      <c r="UTW30" s="60"/>
      <c r="UTX30" s="61"/>
      <c r="UTY30" s="60"/>
      <c r="UTZ30" s="60"/>
      <c r="UUA30" s="60"/>
      <c r="UUB30" s="61"/>
      <c r="UUC30" s="55"/>
      <c r="UUD30" s="56"/>
      <c r="UUE30" s="56"/>
      <c r="UUF30" s="56"/>
      <c r="UUG30" s="56"/>
      <c r="UUH30" s="56"/>
      <c r="UUJ30" s="55"/>
      <c r="UUK30" s="60"/>
      <c r="UUL30" s="60"/>
      <c r="UUM30" s="60"/>
      <c r="UUN30" s="60"/>
      <c r="UUO30" s="61"/>
      <c r="UUP30" s="60"/>
      <c r="UUQ30" s="60"/>
      <c r="UUR30" s="60"/>
      <c r="UUS30" s="61"/>
      <c r="UUT30" s="55"/>
      <c r="UUU30" s="56"/>
      <c r="UUV30" s="56"/>
      <c r="UUW30" s="56"/>
      <c r="UUX30" s="56"/>
      <c r="UUY30" s="56"/>
      <c r="UVA30" s="55"/>
      <c r="UVB30" s="60"/>
      <c r="UVC30" s="60"/>
      <c r="UVD30" s="60"/>
      <c r="UVE30" s="60"/>
      <c r="UVF30" s="61"/>
      <c r="UVG30" s="60"/>
      <c r="UVH30" s="60"/>
      <c r="UVI30" s="60"/>
      <c r="UVJ30" s="61"/>
      <c r="UVK30" s="55"/>
      <c r="UVL30" s="56"/>
      <c r="UVM30" s="56"/>
      <c r="UVN30" s="56"/>
      <c r="UVO30" s="56"/>
      <c r="UVP30" s="56"/>
      <c r="UVR30" s="55"/>
      <c r="UVS30" s="60"/>
      <c r="UVT30" s="60"/>
      <c r="UVU30" s="60"/>
      <c r="UVV30" s="60"/>
      <c r="UVW30" s="61"/>
      <c r="UVX30" s="60"/>
      <c r="UVY30" s="60"/>
      <c r="UVZ30" s="60"/>
      <c r="UWA30" s="61"/>
      <c r="UWB30" s="55"/>
      <c r="UWC30" s="56"/>
      <c r="UWD30" s="56"/>
      <c r="UWE30" s="56"/>
      <c r="UWF30" s="56"/>
      <c r="UWG30" s="56"/>
      <c r="UWI30" s="55"/>
      <c r="UWJ30" s="60"/>
      <c r="UWK30" s="60"/>
      <c r="UWL30" s="60"/>
      <c r="UWM30" s="60"/>
      <c r="UWN30" s="61"/>
      <c r="UWO30" s="60"/>
      <c r="UWP30" s="60"/>
      <c r="UWQ30" s="60"/>
      <c r="UWR30" s="61"/>
      <c r="UWS30" s="55"/>
      <c r="UWT30" s="56"/>
      <c r="UWU30" s="56"/>
      <c r="UWV30" s="56"/>
      <c r="UWW30" s="56"/>
      <c r="UWX30" s="56"/>
      <c r="UWZ30" s="55"/>
      <c r="UXA30" s="60"/>
      <c r="UXB30" s="60"/>
      <c r="UXC30" s="60"/>
      <c r="UXD30" s="60"/>
      <c r="UXE30" s="61"/>
      <c r="UXF30" s="60"/>
      <c r="UXG30" s="60"/>
      <c r="UXH30" s="60"/>
      <c r="UXI30" s="61"/>
      <c r="UXJ30" s="55"/>
      <c r="UXK30" s="56"/>
      <c r="UXL30" s="56"/>
      <c r="UXM30" s="56"/>
      <c r="UXN30" s="56"/>
      <c r="UXO30" s="56"/>
      <c r="UXQ30" s="55"/>
      <c r="UXR30" s="60"/>
      <c r="UXS30" s="60"/>
      <c r="UXT30" s="60"/>
      <c r="UXU30" s="60"/>
      <c r="UXV30" s="61"/>
      <c r="UXW30" s="60"/>
      <c r="UXX30" s="60"/>
      <c r="UXY30" s="60"/>
      <c r="UXZ30" s="61"/>
      <c r="UYA30" s="55"/>
      <c r="UYB30" s="56"/>
      <c r="UYC30" s="56"/>
      <c r="UYD30" s="56"/>
      <c r="UYE30" s="56"/>
      <c r="UYF30" s="56"/>
      <c r="UYH30" s="55"/>
      <c r="UYI30" s="60"/>
      <c r="UYJ30" s="60"/>
      <c r="UYK30" s="60"/>
      <c r="UYL30" s="60"/>
      <c r="UYM30" s="61"/>
      <c r="UYN30" s="60"/>
      <c r="UYO30" s="60"/>
      <c r="UYP30" s="60"/>
      <c r="UYQ30" s="61"/>
      <c r="UYR30" s="55"/>
      <c r="UYS30" s="56"/>
      <c r="UYT30" s="56"/>
      <c r="UYU30" s="56"/>
      <c r="UYV30" s="56"/>
      <c r="UYW30" s="56"/>
      <c r="UYY30" s="55"/>
      <c r="UYZ30" s="60"/>
      <c r="UZA30" s="60"/>
      <c r="UZB30" s="60"/>
      <c r="UZC30" s="60"/>
      <c r="UZD30" s="61"/>
      <c r="UZE30" s="60"/>
      <c r="UZF30" s="60"/>
      <c r="UZG30" s="60"/>
      <c r="UZH30" s="61"/>
      <c r="UZI30" s="55"/>
      <c r="UZJ30" s="56"/>
      <c r="UZK30" s="56"/>
      <c r="UZL30" s="56"/>
      <c r="UZM30" s="56"/>
      <c r="UZN30" s="56"/>
      <c r="UZP30" s="55"/>
      <c r="UZQ30" s="60"/>
      <c r="UZR30" s="60"/>
      <c r="UZS30" s="60"/>
      <c r="UZT30" s="60"/>
      <c r="UZU30" s="61"/>
      <c r="UZV30" s="60"/>
      <c r="UZW30" s="60"/>
      <c r="UZX30" s="60"/>
      <c r="UZY30" s="61"/>
      <c r="UZZ30" s="55"/>
      <c r="VAA30" s="56"/>
      <c r="VAB30" s="56"/>
      <c r="VAC30" s="56"/>
      <c r="VAD30" s="56"/>
      <c r="VAE30" s="56"/>
      <c r="VAG30" s="55"/>
      <c r="VAH30" s="60"/>
      <c r="VAI30" s="60"/>
      <c r="VAJ30" s="60"/>
      <c r="VAK30" s="60"/>
      <c r="VAL30" s="61"/>
      <c r="VAM30" s="60"/>
      <c r="VAN30" s="60"/>
      <c r="VAO30" s="60"/>
      <c r="VAP30" s="61"/>
      <c r="VAQ30" s="55"/>
      <c r="VAR30" s="56"/>
      <c r="VAS30" s="56"/>
      <c r="VAT30" s="56"/>
      <c r="VAU30" s="56"/>
      <c r="VAV30" s="56"/>
      <c r="VAX30" s="55"/>
      <c r="VAY30" s="60"/>
      <c r="VAZ30" s="60"/>
      <c r="VBA30" s="60"/>
      <c r="VBB30" s="60"/>
      <c r="VBC30" s="61"/>
      <c r="VBD30" s="60"/>
      <c r="VBE30" s="60"/>
      <c r="VBF30" s="60"/>
      <c r="VBG30" s="61"/>
      <c r="VBH30" s="55"/>
      <c r="VBI30" s="56"/>
      <c r="VBJ30" s="56"/>
      <c r="VBK30" s="56"/>
      <c r="VBL30" s="56"/>
      <c r="VBM30" s="56"/>
      <c r="VBO30" s="55"/>
      <c r="VBP30" s="60"/>
      <c r="VBQ30" s="60"/>
      <c r="VBR30" s="60"/>
      <c r="VBS30" s="60"/>
      <c r="VBT30" s="61"/>
      <c r="VBU30" s="60"/>
      <c r="VBV30" s="60"/>
      <c r="VBW30" s="60"/>
      <c r="VBX30" s="61"/>
      <c r="VBY30" s="55"/>
      <c r="VBZ30" s="56"/>
      <c r="VCA30" s="56"/>
      <c r="VCB30" s="56"/>
      <c r="VCC30" s="56"/>
      <c r="VCD30" s="56"/>
      <c r="VCF30" s="55"/>
      <c r="VCG30" s="60"/>
      <c r="VCH30" s="60"/>
      <c r="VCI30" s="60"/>
      <c r="VCJ30" s="60"/>
      <c r="VCK30" s="61"/>
      <c r="VCL30" s="60"/>
      <c r="VCM30" s="60"/>
      <c r="VCN30" s="60"/>
      <c r="VCO30" s="61"/>
      <c r="VCP30" s="55"/>
      <c r="VCQ30" s="56"/>
      <c r="VCR30" s="56"/>
      <c r="VCS30" s="56"/>
      <c r="VCT30" s="56"/>
      <c r="VCU30" s="56"/>
      <c r="VCW30" s="55"/>
      <c r="VCX30" s="60"/>
      <c r="VCY30" s="60"/>
      <c r="VCZ30" s="60"/>
      <c r="VDA30" s="60"/>
      <c r="VDB30" s="61"/>
      <c r="VDC30" s="60"/>
      <c r="VDD30" s="60"/>
      <c r="VDE30" s="60"/>
      <c r="VDF30" s="61"/>
      <c r="VDG30" s="55"/>
      <c r="VDH30" s="56"/>
      <c r="VDI30" s="56"/>
      <c r="VDJ30" s="56"/>
      <c r="VDK30" s="56"/>
      <c r="VDL30" s="56"/>
      <c r="VDN30" s="55"/>
      <c r="VDO30" s="60"/>
      <c r="VDP30" s="60"/>
      <c r="VDQ30" s="60"/>
      <c r="VDR30" s="60"/>
      <c r="VDS30" s="61"/>
      <c r="VDT30" s="60"/>
      <c r="VDU30" s="60"/>
      <c r="VDV30" s="60"/>
      <c r="VDW30" s="61"/>
      <c r="VDX30" s="55"/>
      <c r="VDY30" s="56"/>
      <c r="VDZ30" s="56"/>
      <c r="VEA30" s="56"/>
      <c r="VEB30" s="56"/>
      <c r="VEC30" s="56"/>
      <c r="VEE30" s="55"/>
      <c r="VEF30" s="60"/>
      <c r="VEG30" s="60"/>
      <c r="VEH30" s="60"/>
      <c r="VEI30" s="60"/>
      <c r="VEJ30" s="61"/>
      <c r="VEK30" s="60"/>
      <c r="VEL30" s="60"/>
      <c r="VEM30" s="60"/>
      <c r="VEN30" s="61"/>
      <c r="VEO30" s="55"/>
      <c r="VEP30" s="56"/>
      <c r="VEQ30" s="56"/>
      <c r="VER30" s="56"/>
      <c r="VES30" s="56"/>
      <c r="VET30" s="56"/>
      <c r="VEV30" s="55"/>
      <c r="VEW30" s="60"/>
      <c r="VEX30" s="60"/>
      <c r="VEY30" s="60"/>
      <c r="VEZ30" s="60"/>
      <c r="VFA30" s="61"/>
      <c r="VFB30" s="60"/>
      <c r="VFC30" s="60"/>
      <c r="VFD30" s="60"/>
      <c r="VFE30" s="61"/>
      <c r="VFF30" s="55"/>
      <c r="VFG30" s="56"/>
      <c r="VFH30" s="56"/>
      <c r="VFI30" s="56"/>
      <c r="VFJ30" s="56"/>
      <c r="VFK30" s="56"/>
      <c r="VFM30" s="55"/>
      <c r="VFN30" s="60"/>
      <c r="VFO30" s="60"/>
      <c r="VFP30" s="60"/>
      <c r="VFQ30" s="60"/>
      <c r="VFR30" s="61"/>
      <c r="VFS30" s="60"/>
      <c r="VFT30" s="60"/>
      <c r="VFU30" s="60"/>
      <c r="VFV30" s="61"/>
      <c r="VFW30" s="55"/>
      <c r="VFX30" s="56"/>
      <c r="VFY30" s="56"/>
      <c r="VFZ30" s="56"/>
      <c r="VGA30" s="56"/>
      <c r="VGB30" s="56"/>
      <c r="VGD30" s="55"/>
      <c r="VGE30" s="60"/>
      <c r="VGF30" s="60"/>
      <c r="VGG30" s="60"/>
      <c r="VGH30" s="60"/>
      <c r="VGI30" s="61"/>
      <c r="VGJ30" s="60"/>
      <c r="VGK30" s="60"/>
      <c r="VGL30" s="60"/>
      <c r="VGM30" s="61"/>
      <c r="VGN30" s="55"/>
      <c r="VGO30" s="56"/>
      <c r="VGP30" s="56"/>
      <c r="VGQ30" s="56"/>
      <c r="VGR30" s="56"/>
      <c r="VGS30" s="56"/>
      <c r="VGU30" s="55"/>
      <c r="VGV30" s="60"/>
      <c r="VGW30" s="60"/>
      <c r="VGX30" s="60"/>
      <c r="VGY30" s="60"/>
      <c r="VGZ30" s="61"/>
      <c r="VHA30" s="60"/>
      <c r="VHB30" s="60"/>
      <c r="VHC30" s="60"/>
      <c r="VHD30" s="61"/>
      <c r="VHE30" s="55"/>
      <c r="VHF30" s="56"/>
      <c r="VHG30" s="56"/>
      <c r="VHH30" s="56"/>
      <c r="VHI30" s="56"/>
      <c r="VHJ30" s="56"/>
      <c r="VHL30" s="55"/>
      <c r="VHM30" s="60"/>
      <c r="VHN30" s="60"/>
      <c r="VHO30" s="60"/>
      <c r="VHP30" s="60"/>
      <c r="VHQ30" s="61"/>
      <c r="VHR30" s="60"/>
      <c r="VHS30" s="60"/>
      <c r="VHT30" s="60"/>
      <c r="VHU30" s="61"/>
      <c r="VHV30" s="55"/>
      <c r="VHW30" s="56"/>
      <c r="VHX30" s="56"/>
      <c r="VHY30" s="56"/>
      <c r="VHZ30" s="56"/>
      <c r="VIA30" s="56"/>
      <c r="VIC30" s="55"/>
      <c r="VID30" s="60"/>
      <c r="VIE30" s="60"/>
      <c r="VIF30" s="60"/>
      <c r="VIG30" s="60"/>
      <c r="VIH30" s="61"/>
      <c r="VII30" s="60"/>
      <c r="VIJ30" s="60"/>
      <c r="VIK30" s="60"/>
      <c r="VIL30" s="61"/>
      <c r="VIM30" s="55"/>
      <c r="VIN30" s="56"/>
      <c r="VIO30" s="56"/>
      <c r="VIP30" s="56"/>
      <c r="VIQ30" s="56"/>
      <c r="VIR30" s="56"/>
      <c r="VIT30" s="55"/>
      <c r="VIU30" s="60"/>
      <c r="VIV30" s="60"/>
      <c r="VIW30" s="60"/>
      <c r="VIX30" s="60"/>
      <c r="VIY30" s="61"/>
      <c r="VIZ30" s="60"/>
      <c r="VJA30" s="60"/>
      <c r="VJB30" s="60"/>
      <c r="VJC30" s="61"/>
      <c r="VJD30" s="55"/>
      <c r="VJE30" s="56"/>
      <c r="VJF30" s="56"/>
      <c r="VJG30" s="56"/>
      <c r="VJH30" s="56"/>
      <c r="VJI30" s="56"/>
      <c r="VJK30" s="55"/>
      <c r="VJL30" s="60"/>
      <c r="VJM30" s="60"/>
      <c r="VJN30" s="60"/>
      <c r="VJO30" s="60"/>
      <c r="VJP30" s="61"/>
      <c r="VJQ30" s="60"/>
      <c r="VJR30" s="60"/>
      <c r="VJS30" s="60"/>
      <c r="VJT30" s="61"/>
      <c r="VJU30" s="55"/>
      <c r="VJV30" s="56"/>
      <c r="VJW30" s="56"/>
      <c r="VJX30" s="56"/>
      <c r="VJY30" s="56"/>
      <c r="VJZ30" s="56"/>
      <c r="VKB30" s="55"/>
      <c r="VKC30" s="60"/>
      <c r="VKD30" s="60"/>
      <c r="VKE30" s="60"/>
      <c r="VKF30" s="60"/>
      <c r="VKG30" s="61"/>
      <c r="VKH30" s="60"/>
      <c r="VKI30" s="60"/>
      <c r="VKJ30" s="60"/>
      <c r="VKK30" s="61"/>
      <c r="VKL30" s="55"/>
      <c r="VKM30" s="56"/>
      <c r="VKN30" s="56"/>
      <c r="VKO30" s="56"/>
      <c r="VKP30" s="56"/>
      <c r="VKQ30" s="56"/>
      <c r="VKS30" s="55"/>
      <c r="VKT30" s="60"/>
      <c r="VKU30" s="60"/>
      <c r="VKV30" s="60"/>
      <c r="VKW30" s="60"/>
      <c r="VKX30" s="61"/>
      <c r="VKY30" s="60"/>
      <c r="VKZ30" s="60"/>
      <c r="VLA30" s="60"/>
      <c r="VLB30" s="61"/>
      <c r="VLC30" s="55"/>
      <c r="VLD30" s="56"/>
      <c r="VLE30" s="56"/>
      <c r="VLF30" s="56"/>
      <c r="VLG30" s="56"/>
      <c r="VLH30" s="56"/>
      <c r="VLJ30" s="55"/>
      <c r="VLK30" s="60"/>
      <c r="VLL30" s="60"/>
      <c r="VLM30" s="60"/>
      <c r="VLN30" s="60"/>
      <c r="VLO30" s="61"/>
      <c r="VLP30" s="60"/>
      <c r="VLQ30" s="60"/>
      <c r="VLR30" s="60"/>
      <c r="VLS30" s="61"/>
      <c r="VLT30" s="55"/>
      <c r="VLU30" s="56"/>
      <c r="VLV30" s="56"/>
      <c r="VLW30" s="56"/>
      <c r="VLX30" s="56"/>
      <c r="VLY30" s="56"/>
      <c r="VMA30" s="55"/>
      <c r="VMB30" s="60"/>
      <c r="VMC30" s="60"/>
      <c r="VMD30" s="60"/>
      <c r="VME30" s="60"/>
      <c r="VMF30" s="61"/>
      <c r="VMG30" s="60"/>
      <c r="VMH30" s="60"/>
      <c r="VMI30" s="60"/>
      <c r="VMJ30" s="61"/>
      <c r="VMK30" s="55"/>
      <c r="VML30" s="56"/>
      <c r="VMM30" s="56"/>
      <c r="VMN30" s="56"/>
      <c r="VMO30" s="56"/>
      <c r="VMP30" s="56"/>
      <c r="VMR30" s="55"/>
      <c r="VMS30" s="60"/>
      <c r="VMT30" s="60"/>
      <c r="VMU30" s="60"/>
      <c r="VMV30" s="60"/>
      <c r="VMW30" s="61"/>
      <c r="VMX30" s="60"/>
      <c r="VMY30" s="60"/>
      <c r="VMZ30" s="60"/>
      <c r="VNA30" s="61"/>
      <c r="VNB30" s="55"/>
      <c r="VNC30" s="56"/>
      <c r="VND30" s="56"/>
      <c r="VNE30" s="56"/>
      <c r="VNF30" s="56"/>
      <c r="VNG30" s="56"/>
      <c r="VNI30" s="55"/>
      <c r="VNJ30" s="60"/>
      <c r="VNK30" s="60"/>
      <c r="VNL30" s="60"/>
      <c r="VNM30" s="60"/>
      <c r="VNN30" s="61"/>
      <c r="VNO30" s="60"/>
      <c r="VNP30" s="60"/>
      <c r="VNQ30" s="60"/>
      <c r="VNR30" s="61"/>
      <c r="VNS30" s="55"/>
      <c r="VNT30" s="56"/>
      <c r="VNU30" s="56"/>
      <c r="VNV30" s="56"/>
      <c r="VNW30" s="56"/>
      <c r="VNX30" s="56"/>
      <c r="VNZ30" s="55"/>
      <c r="VOA30" s="60"/>
      <c r="VOB30" s="60"/>
      <c r="VOC30" s="60"/>
      <c r="VOD30" s="60"/>
      <c r="VOE30" s="61"/>
      <c r="VOF30" s="60"/>
      <c r="VOG30" s="60"/>
      <c r="VOH30" s="60"/>
      <c r="VOI30" s="61"/>
      <c r="VOJ30" s="55"/>
      <c r="VOK30" s="56"/>
      <c r="VOL30" s="56"/>
      <c r="VOM30" s="56"/>
      <c r="VON30" s="56"/>
      <c r="VOO30" s="56"/>
      <c r="VOQ30" s="55"/>
      <c r="VOR30" s="60"/>
      <c r="VOS30" s="60"/>
      <c r="VOT30" s="60"/>
      <c r="VOU30" s="60"/>
      <c r="VOV30" s="61"/>
      <c r="VOW30" s="60"/>
      <c r="VOX30" s="60"/>
      <c r="VOY30" s="60"/>
      <c r="VOZ30" s="61"/>
      <c r="VPA30" s="55"/>
      <c r="VPB30" s="56"/>
      <c r="VPC30" s="56"/>
      <c r="VPD30" s="56"/>
      <c r="VPE30" s="56"/>
      <c r="VPF30" s="56"/>
      <c r="VPH30" s="55"/>
      <c r="VPI30" s="60"/>
      <c r="VPJ30" s="60"/>
      <c r="VPK30" s="60"/>
      <c r="VPL30" s="60"/>
      <c r="VPM30" s="61"/>
      <c r="VPN30" s="60"/>
      <c r="VPO30" s="60"/>
      <c r="VPP30" s="60"/>
      <c r="VPQ30" s="61"/>
      <c r="VPR30" s="55"/>
      <c r="VPS30" s="56"/>
      <c r="VPT30" s="56"/>
      <c r="VPU30" s="56"/>
      <c r="VPV30" s="56"/>
      <c r="VPW30" s="56"/>
      <c r="VPY30" s="55"/>
      <c r="VPZ30" s="60"/>
      <c r="VQA30" s="60"/>
      <c r="VQB30" s="60"/>
      <c r="VQC30" s="60"/>
      <c r="VQD30" s="61"/>
      <c r="VQE30" s="60"/>
      <c r="VQF30" s="60"/>
      <c r="VQG30" s="60"/>
      <c r="VQH30" s="61"/>
      <c r="VQI30" s="55"/>
      <c r="VQJ30" s="56"/>
      <c r="VQK30" s="56"/>
      <c r="VQL30" s="56"/>
      <c r="VQM30" s="56"/>
      <c r="VQN30" s="56"/>
      <c r="VQP30" s="55"/>
      <c r="VQQ30" s="60"/>
      <c r="VQR30" s="60"/>
      <c r="VQS30" s="60"/>
      <c r="VQT30" s="60"/>
      <c r="VQU30" s="61"/>
      <c r="VQV30" s="60"/>
      <c r="VQW30" s="60"/>
      <c r="VQX30" s="60"/>
      <c r="VQY30" s="61"/>
      <c r="VQZ30" s="55"/>
      <c r="VRA30" s="56"/>
      <c r="VRB30" s="56"/>
      <c r="VRC30" s="56"/>
      <c r="VRD30" s="56"/>
      <c r="VRE30" s="56"/>
      <c r="VRG30" s="55"/>
      <c r="VRH30" s="60"/>
      <c r="VRI30" s="60"/>
      <c r="VRJ30" s="60"/>
      <c r="VRK30" s="60"/>
      <c r="VRL30" s="61"/>
      <c r="VRM30" s="60"/>
      <c r="VRN30" s="60"/>
      <c r="VRO30" s="60"/>
      <c r="VRP30" s="61"/>
      <c r="VRQ30" s="55"/>
      <c r="VRR30" s="56"/>
      <c r="VRS30" s="56"/>
      <c r="VRT30" s="56"/>
      <c r="VRU30" s="56"/>
      <c r="VRV30" s="56"/>
      <c r="VRX30" s="55"/>
      <c r="VRY30" s="60"/>
      <c r="VRZ30" s="60"/>
      <c r="VSA30" s="60"/>
      <c r="VSB30" s="60"/>
      <c r="VSC30" s="61"/>
      <c r="VSD30" s="60"/>
      <c r="VSE30" s="60"/>
      <c r="VSF30" s="60"/>
      <c r="VSG30" s="61"/>
      <c r="VSH30" s="55"/>
      <c r="VSI30" s="56"/>
      <c r="VSJ30" s="56"/>
      <c r="VSK30" s="56"/>
      <c r="VSL30" s="56"/>
      <c r="VSM30" s="56"/>
      <c r="VSO30" s="55"/>
      <c r="VSP30" s="60"/>
      <c r="VSQ30" s="60"/>
      <c r="VSR30" s="60"/>
      <c r="VSS30" s="60"/>
      <c r="VST30" s="61"/>
      <c r="VSU30" s="60"/>
      <c r="VSV30" s="60"/>
      <c r="VSW30" s="60"/>
      <c r="VSX30" s="61"/>
      <c r="VSY30" s="55"/>
      <c r="VSZ30" s="56"/>
      <c r="VTA30" s="56"/>
      <c r="VTB30" s="56"/>
      <c r="VTC30" s="56"/>
      <c r="VTD30" s="56"/>
      <c r="VTF30" s="55"/>
      <c r="VTG30" s="60"/>
      <c r="VTH30" s="60"/>
      <c r="VTI30" s="60"/>
      <c r="VTJ30" s="60"/>
      <c r="VTK30" s="61"/>
      <c r="VTL30" s="60"/>
      <c r="VTM30" s="60"/>
      <c r="VTN30" s="60"/>
      <c r="VTO30" s="61"/>
      <c r="VTP30" s="55"/>
      <c r="VTQ30" s="56"/>
      <c r="VTR30" s="56"/>
      <c r="VTS30" s="56"/>
      <c r="VTT30" s="56"/>
      <c r="VTU30" s="56"/>
      <c r="VTW30" s="55"/>
      <c r="VTX30" s="60"/>
      <c r="VTY30" s="60"/>
      <c r="VTZ30" s="60"/>
      <c r="VUA30" s="60"/>
      <c r="VUB30" s="61"/>
      <c r="VUC30" s="60"/>
      <c r="VUD30" s="60"/>
      <c r="VUE30" s="60"/>
      <c r="VUF30" s="61"/>
      <c r="VUG30" s="55"/>
      <c r="VUH30" s="56"/>
      <c r="VUI30" s="56"/>
      <c r="VUJ30" s="56"/>
      <c r="VUK30" s="56"/>
      <c r="VUL30" s="56"/>
      <c r="VUN30" s="55"/>
      <c r="VUO30" s="60"/>
      <c r="VUP30" s="60"/>
      <c r="VUQ30" s="60"/>
      <c r="VUR30" s="60"/>
      <c r="VUS30" s="61"/>
      <c r="VUT30" s="60"/>
      <c r="VUU30" s="60"/>
      <c r="VUV30" s="60"/>
      <c r="VUW30" s="61"/>
      <c r="VUX30" s="55"/>
      <c r="VUY30" s="56"/>
      <c r="VUZ30" s="56"/>
      <c r="VVA30" s="56"/>
      <c r="VVB30" s="56"/>
      <c r="VVC30" s="56"/>
      <c r="VVE30" s="55"/>
      <c r="VVF30" s="60"/>
      <c r="VVG30" s="60"/>
      <c r="VVH30" s="60"/>
      <c r="VVI30" s="60"/>
      <c r="VVJ30" s="61"/>
      <c r="VVK30" s="60"/>
      <c r="VVL30" s="60"/>
      <c r="VVM30" s="60"/>
      <c r="VVN30" s="61"/>
      <c r="VVO30" s="55"/>
      <c r="VVP30" s="56"/>
      <c r="VVQ30" s="56"/>
      <c r="VVR30" s="56"/>
      <c r="VVS30" s="56"/>
      <c r="VVT30" s="56"/>
      <c r="VVV30" s="55"/>
      <c r="VVW30" s="60"/>
      <c r="VVX30" s="60"/>
      <c r="VVY30" s="60"/>
      <c r="VVZ30" s="60"/>
      <c r="VWA30" s="61"/>
      <c r="VWB30" s="60"/>
      <c r="VWC30" s="60"/>
      <c r="VWD30" s="60"/>
      <c r="VWE30" s="61"/>
      <c r="VWF30" s="55"/>
      <c r="VWG30" s="56"/>
      <c r="VWH30" s="56"/>
      <c r="VWI30" s="56"/>
      <c r="VWJ30" s="56"/>
      <c r="VWK30" s="56"/>
      <c r="VWM30" s="55"/>
      <c r="VWN30" s="60"/>
      <c r="VWO30" s="60"/>
      <c r="VWP30" s="60"/>
      <c r="VWQ30" s="60"/>
      <c r="VWR30" s="61"/>
      <c r="VWS30" s="60"/>
      <c r="VWT30" s="60"/>
      <c r="VWU30" s="60"/>
      <c r="VWV30" s="61"/>
      <c r="VWW30" s="55"/>
      <c r="VWX30" s="56"/>
      <c r="VWY30" s="56"/>
      <c r="VWZ30" s="56"/>
      <c r="VXA30" s="56"/>
      <c r="VXB30" s="56"/>
      <c r="VXD30" s="55"/>
      <c r="VXE30" s="60"/>
      <c r="VXF30" s="60"/>
      <c r="VXG30" s="60"/>
      <c r="VXH30" s="60"/>
      <c r="VXI30" s="61"/>
      <c r="VXJ30" s="60"/>
      <c r="VXK30" s="60"/>
      <c r="VXL30" s="60"/>
      <c r="VXM30" s="61"/>
      <c r="VXN30" s="55"/>
      <c r="VXO30" s="56"/>
      <c r="VXP30" s="56"/>
      <c r="VXQ30" s="56"/>
      <c r="VXR30" s="56"/>
      <c r="VXS30" s="56"/>
      <c r="VXU30" s="55"/>
      <c r="VXV30" s="60"/>
      <c r="VXW30" s="60"/>
      <c r="VXX30" s="60"/>
      <c r="VXY30" s="60"/>
      <c r="VXZ30" s="61"/>
      <c r="VYA30" s="60"/>
      <c r="VYB30" s="60"/>
      <c r="VYC30" s="60"/>
      <c r="VYD30" s="61"/>
      <c r="VYE30" s="55"/>
      <c r="VYF30" s="56"/>
      <c r="VYG30" s="56"/>
      <c r="VYH30" s="56"/>
      <c r="VYI30" s="56"/>
      <c r="VYJ30" s="56"/>
      <c r="VYL30" s="55"/>
      <c r="VYM30" s="60"/>
      <c r="VYN30" s="60"/>
      <c r="VYO30" s="60"/>
      <c r="VYP30" s="60"/>
      <c r="VYQ30" s="61"/>
      <c r="VYR30" s="60"/>
      <c r="VYS30" s="60"/>
      <c r="VYT30" s="60"/>
      <c r="VYU30" s="61"/>
      <c r="VYV30" s="55"/>
      <c r="VYW30" s="56"/>
      <c r="VYX30" s="56"/>
      <c r="VYY30" s="56"/>
      <c r="VYZ30" s="56"/>
      <c r="VZA30" s="56"/>
      <c r="VZC30" s="55"/>
      <c r="VZD30" s="60"/>
      <c r="VZE30" s="60"/>
      <c r="VZF30" s="60"/>
      <c r="VZG30" s="60"/>
      <c r="VZH30" s="61"/>
      <c r="VZI30" s="60"/>
      <c r="VZJ30" s="60"/>
      <c r="VZK30" s="60"/>
      <c r="VZL30" s="61"/>
      <c r="VZM30" s="55"/>
      <c r="VZN30" s="56"/>
      <c r="VZO30" s="56"/>
      <c r="VZP30" s="56"/>
      <c r="VZQ30" s="56"/>
      <c r="VZR30" s="56"/>
      <c r="VZT30" s="55"/>
      <c r="VZU30" s="60"/>
      <c r="VZV30" s="60"/>
      <c r="VZW30" s="60"/>
      <c r="VZX30" s="60"/>
      <c r="VZY30" s="61"/>
      <c r="VZZ30" s="60"/>
      <c r="WAA30" s="60"/>
      <c r="WAB30" s="60"/>
      <c r="WAC30" s="61"/>
      <c r="WAD30" s="55"/>
      <c r="WAE30" s="56"/>
      <c r="WAF30" s="56"/>
      <c r="WAG30" s="56"/>
      <c r="WAH30" s="56"/>
      <c r="WAI30" s="56"/>
      <c r="WAK30" s="55"/>
      <c r="WAL30" s="60"/>
      <c r="WAM30" s="60"/>
      <c r="WAN30" s="60"/>
      <c r="WAO30" s="60"/>
      <c r="WAP30" s="61"/>
      <c r="WAQ30" s="60"/>
      <c r="WAR30" s="60"/>
      <c r="WAS30" s="60"/>
      <c r="WAT30" s="61"/>
      <c r="WAU30" s="55"/>
      <c r="WAV30" s="56"/>
      <c r="WAW30" s="56"/>
      <c r="WAX30" s="56"/>
      <c r="WAY30" s="56"/>
      <c r="WAZ30" s="56"/>
      <c r="WBB30" s="55"/>
      <c r="WBC30" s="60"/>
      <c r="WBD30" s="60"/>
      <c r="WBE30" s="60"/>
      <c r="WBF30" s="60"/>
      <c r="WBG30" s="61"/>
      <c r="WBH30" s="60"/>
      <c r="WBI30" s="60"/>
      <c r="WBJ30" s="60"/>
      <c r="WBK30" s="61"/>
      <c r="WBL30" s="55"/>
      <c r="WBM30" s="56"/>
      <c r="WBN30" s="56"/>
      <c r="WBO30" s="56"/>
      <c r="WBP30" s="56"/>
      <c r="WBQ30" s="56"/>
      <c r="WBS30" s="55"/>
      <c r="WBT30" s="60"/>
      <c r="WBU30" s="60"/>
      <c r="WBV30" s="60"/>
      <c r="WBW30" s="60"/>
      <c r="WBX30" s="61"/>
      <c r="WBY30" s="60"/>
      <c r="WBZ30" s="60"/>
      <c r="WCA30" s="60"/>
      <c r="WCB30" s="61"/>
      <c r="WCC30" s="55"/>
      <c r="WCD30" s="56"/>
      <c r="WCE30" s="56"/>
      <c r="WCF30" s="56"/>
      <c r="WCG30" s="56"/>
      <c r="WCH30" s="56"/>
      <c r="WCJ30" s="55"/>
      <c r="WCK30" s="60"/>
      <c r="WCL30" s="60"/>
      <c r="WCM30" s="60"/>
      <c r="WCN30" s="60"/>
      <c r="WCO30" s="61"/>
      <c r="WCP30" s="60"/>
      <c r="WCQ30" s="60"/>
      <c r="WCR30" s="60"/>
      <c r="WCS30" s="61"/>
      <c r="WCT30" s="55"/>
      <c r="WCU30" s="56"/>
      <c r="WCV30" s="56"/>
      <c r="WCW30" s="56"/>
      <c r="WCX30" s="56"/>
      <c r="WCY30" s="56"/>
      <c r="WDA30" s="55"/>
      <c r="WDB30" s="60"/>
      <c r="WDC30" s="60"/>
      <c r="WDD30" s="60"/>
      <c r="WDE30" s="60"/>
      <c r="WDF30" s="61"/>
      <c r="WDG30" s="60"/>
      <c r="WDH30" s="60"/>
      <c r="WDI30" s="60"/>
      <c r="WDJ30" s="61"/>
      <c r="WDK30" s="55"/>
      <c r="WDL30" s="56"/>
      <c r="WDM30" s="56"/>
      <c r="WDN30" s="56"/>
      <c r="WDO30" s="56"/>
      <c r="WDP30" s="56"/>
      <c r="WDR30" s="55"/>
      <c r="WDS30" s="60"/>
      <c r="WDT30" s="60"/>
      <c r="WDU30" s="60"/>
      <c r="WDV30" s="60"/>
      <c r="WDW30" s="61"/>
      <c r="WDX30" s="60"/>
      <c r="WDY30" s="60"/>
      <c r="WDZ30" s="60"/>
      <c r="WEA30" s="61"/>
      <c r="WEB30" s="55"/>
      <c r="WEC30" s="56"/>
      <c r="WED30" s="56"/>
      <c r="WEE30" s="56"/>
      <c r="WEF30" s="56"/>
      <c r="WEG30" s="56"/>
      <c r="WEI30" s="55"/>
      <c r="WEJ30" s="60"/>
      <c r="WEK30" s="60"/>
      <c r="WEL30" s="60"/>
      <c r="WEM30" s="60"/>
      <c r="WEN30" s="61"/>
      <c r="WEO30" s="60"/>
      <c r="WEP30" s="60"/>
      <c r="WEQ30" s="60"/>
      <c r="WER30" s="61"/>
      <c r="WES30" s="55"/>
      <c r="WET30" s="56"/>
      <c r="WEU30" s="56"/>
      <c r="WEV30" s="56"/>
      <c r="WEW30" s="56"/>
      <c r="WEX30" s="56"/>
      <c r="WEZ30" s="55"/>
      <c r="WFA30" s="60"/>
      <c r="WFB30" s="60"/>
      <c r="WFC30" s="60"/>
      <c r="WFD30" s="60"/>
      <c r="WFE30" s="61"/>
      <c r="WFF30" s="60"/>
      <c r="WFG30" s="60"/>
      <c r="WFH30" s="60"/>
      <c r="WFI30" s="61"/>
      <c r="WFJ30" s="55"/>
      <c r="WFK30" s="56"/>
      <c r="WFL30" s="56"/>
      <c r="WFM30" s="56"/>
      <c r="WFN30" s="56"/>
      <c r="WFO30" s="56"/>
      <c r="WFQ30" s="55"/>
      <c r="WFR30" s="60"/>
      <c r="WFS30" s="60"/>
      <c r="WFT30" s="60"/>
      <c r="WFU30" s="60"/>
      <c r="WFV30" s="61"/>
      <c r="WFW30" s="60"/>
      <c r="WFX30" s="60"/>
      <c r="WFY30" s="60"/>
      <c r="WFZ30" s="61"/>
      <c r="WGA30" s="55"/>
      <c r="WGB30" s="56"/>
      <c r="WGC30" s="56"/>
      <c r="WGD30" s="56"/>
      <c r="WGE30" s="56"/>
      <c r="WGF30" s="56"/>
      <c r="WGH30" s="55"/>
      <c r="WGI30" s="60"/>
      <c r="WGJ30" s="60"/>
      <c r="WGK30" s="60"/>
      <c r="WGL30" s="60"/>
      <c r="WGM30" s="61"/>
      <c r="WGN30" s="60"/>
      <c r="WGO30" s="60"/>
      <c r="WGP30" s="60"/>
      <c r="WGQ30" s="61"/>
      <c r="WGR30" s="55"/>
      <c r="WGS30" s="56"/>
      <c r="WGT30" s="56"/>
      <c r="WGU30" s="56"/>
      <c r="WGV30" s="56"/>
      <c r="WGW30" s="56"/>
      <c r="WGY30" s="55"/>
      <c r="WGZ30" s="60"/>
      <c r="WHA30" s="60"/>
      <c r="WHB30" s="60"/>
      <c r="WHC30" s="60"/>
      <c r="WHD30" s="61"/>
      <c r="WHE30" s="60"/>
      <c r="WHF30" s="60"/>
      <c r="WHG30" s="60"/>
      <c r="WHH30" s="61"/>
      <c r="WHI30" s="55"/>
      <c r="WHJ30" s="56"/>
      <c r="WHK30" s="56"/>
      <c r="WHL30" s="56"/>
      <c r="WHM30" s="56"/>
      <c r="WHN30" s="56"/>
      <c r="WHP30" s="55"/>
      <c r="WHQ30" s="60"/>
      <c r="WHR30" s="60"/>
      <c r="WHS30" s="60"/>
      <c r="WHT30" s="60"/>
      <c r="WHU30" s="61"/>
      <c r="WHV30" s="60"/>
      <c r="WHW30" s="60"/>
      <c r="WHX30" s="60"/>
      <c r="WHY30" s="61"/>
      <c r="WHZ30" s="55"/>
      <c r="WIA30" s="56"/>
      <c r="WIB30" s="56"/>
      <c r="WIC30" s="56"/>
      <c r="WID30" s="56"/>
      <c r="WIE30" s="56"/>
      <c r="WIG30" s="55"/>
      <c r="WIH30" s="60"/>
      <c r="WII30" s="60"/>
      <c r="WIJ30" s="60"/>
      <c r="WIK30" s="60"/>
      <c r="WIL30" s="61"/>
      <c r="WIM30" s="60"/>
      <c r="WIN30" s="60"/>
      <c r="WIO30" s="60"/>
      <c r="WIP30" s="61"/>
      <c r="WIQ30" s="55"/>
      <c r="WIR30" s="56"/>
      <c r="WIS30" s="56"/>
      <c r="WIT30" s="56"/>
      <c r="WIU30" s="56"/>
      <c r="WIV30" s="56"/>
      <c r="WIX30" s="55"/>
      <c r="WIY30" s="60"/>
      <c r="WIZ30" s="60"/>
      <c r="WJA30" s="60"/>
      <c r="WJB30" s="60"/>
      <c r="WJC30" s="61"/>
      <c r="WJD30" s="60"/>
      <c r="WJE30" s="60"/>
      <c r="WJF30" s="60"/>
      <c r="WJG30" s="61"/>
      <c r="WJH30" s="55"/>
      <c r="WJI30" s="56"/>
      <c r="WJJ30" s="56"/>
      <c r="WJK30" s="56"/>
      <c r="WJL30" s="56"/>
      <c r="WJM30" s="56"/>
      <c r="WJO30" s="55"/>
      <c r="WJP30" s="60"/>
      <c r="WJQ30" s="60"/>
      <c r="WJR30" s="60"/>
      <c r="WJS30" s="60"/>
      <c r="WJT30" s="61"/>
      <c r="WJU30" s="60"/>
      <c r="WJV30" s="60"/>
      <c r="WJW30" s="60"/>
      <c r="WJX30" s="61"/>
      <c r="WJY30" s="55"/>
      <c r="WJZ30" s="56"/>
      <c r="WKA30" s="56"/>
      <c r="WKB30" s="56"/>
      <c r="WKC30" s="56"/>
      <c r="WKD30" s="56"/>
      <c r="WKF30" s="55"/>
      <c r="WKG30" s="60"/>
      <c r="WKH30" s="60"/>
      <c r="WKI30" s="60"/>
      <c r="WKJ30" s="60"/>
      <c r="WKK30" s="61"/>
      <c r="WKL30" s="60"/>
      <c r="WKM30" s="60"/>
      <c r="WKN30" s="60"/>
      <c r="WKO30" s="61"/>
      <c r="WKP30" s="55"/>
      <c r="WKQ30" s="56"/>
      <c r="WKR30" s="56"/>
      <c r="WKS30" s="56"/>
      <c r="WKT30" s="56"/>
      <c r="WKU30" s="56"/>
      <c r="WKW30" s="55"/>
      <c r="WKX30" s="60"/>
      <c r="WKY30" s="60"/>
      <c r="WKZ30" s="60"/>
      <c r="WLA30" s="60"/>
      <c r="WLB30" s="61"/>
      <c r="WLC30" s="60"/>
      <c r="WLD30" s="60"/>
      <c r="WLE30" s="60"/>
      <c r="WLF30" s="61"/>
      <c r="WLG30" s="55"/>
      <c r="WLH30" s="56"/>
      <c r="WLI30" s="56"/>
      <c r="WLJ30" s="56"/>
      <c r="WLK30" s="56"/>
      <c r="WLL30" s="56"/>
      <c r="WLN30" s="55"/>
      <c r="WLO30" s="60"/>
      <c r="WLP30" s="60"/>
      <c r="WLQ30" s="60"/>
      <c r="WLR30" s="60"/>
      <c r="WLS30" s="61"/>
      <c r="WLT30" s="60"/>
      <c r="WLU30" s="60"/>
      <c r="WLV30" s="60"/>
      <c r="WLW30" s="61"/>
      <c r="WLX30" s="55"/>
      <c r="WLY30" s="56"/>
      <c r="WLZ30" s="56"/>
      <c r="WMA30" s="56"/>
      <c r="WMB30" s="56"/>
      <c r="WMC30" s="56"/>
      <c r="WME30" s="55"/>
      <c r="WMF30" s="60"/>
      <c r="WMG30" s="60"/>
      <c r="WMH30" s="60"/>
      <c r="WMI30" s="60"/>
      <c r="WMJ30" s="61"/>
      <c r="WMK30" s="60"/>
      <c r="WML30" s="60"/>
      <c r="WMM30" s="60"/>
      <c r="WMN30" s="61"/>
      <c r="WMO30" s="55"/>
      <c r="WMP30" s="56"/>
      <c r="WMQ30" s="56"/>
      <c r="WMR30" s="56"/>
      <c r="WMS30" s="56"/>
      <c r="WMT30" s="56"/>
      <c r="WMV30" s="55"/>
      <c r="WMW30" s="60"/>
      <c r="WMX30" s="60"/>
      <c r="WMY30" s="60"/>
      <c r="WMZ30" s="60"/>
      <c r="WNA30" s="61"/>
      <c r="WNB30" s="60"/>
      <c r="WNC30" s="60"/>
      <c r="WND30" s="60"/>
      <c r="WNE30" s="61"/>
      <c r="WNF30" s="55"/>
      <c r="WNG30" s="56"/>
      <c r="WNH30" s="56"/>
      <c r="WNI30" s="56"/>
      <c r="WNJ30" s="56"/>
      <c r="WNK30" s="56"/>
      <c r="WNM30" s="55"/>
      <c r="WNN30" s="60"/>
      <c r="WNO30" s="60"/>
      <c r="WNP30" s="60"/>
      <c r="WNQ30" s="60"/>
      <c r="WNR30" s="61"/>
      <c r="WNS30" s="60"/>
      <c r="WNT30" s="60"/>
      <c r="WNU30" s="60"/>
      <c r="WNV30" s="61"/>
      <c r="WNW30" s="55"/>
      <c r="WNX30" s="56"/>
      <c r="WNY30" s="56"/>
      <c r="WNZ30" s="56"/>
      <c r="WOA30" s="56"/>
      <c r="WOB30" s="56"/>
      <c r="WOD30" s="55"/>
      <c r="WOE30" s="60"/>
      <c r="WOF30" s="60"/>
      <c r="WOG30" s="60"/>
      <c r="WOH30" s="60"/>
      <c r="WOI30" s="61"/>
      <c r="WOJ30" s="60"/>
      <c r="WOK30" s="60"/>
      <c r="WOL30" s="60"/>
      <c r="WOM30" s="61"/>
      <c r="WON30" s="55"/>
      <c r="WOO30" s="56"/>
      <c r="WOP30" s="56"/>
      <c r="WOQ30" s="56"/>
      <c r="WOR30" s="56"/>
      <c r="WOS30" s="56"/>
      <c r="WOU30" s="55"/>
      <c r="WOV30" s="60"/>
      <c r="WOW30" s="60"/>
      <c r="WOX30" s="60"/>
      <c r="WOY30" s="60"/>
      <c r="WOZ30" s="61"/>
      <c r="WPA30" s="60"/>
      <c r="WPB30" s="60"/>
      <c r="WPC30" s="60"/>
      <c r="WPD30" s="61"/>
      <c r="WPE30" s="55"/>
      <c r="WPF30" s="56"/>
      <c r="WPG30" s="56"/>
      <c r="WPH30" s="56"/>
      <c r="WPI30" s="56"/>
      <c r="WPJ30" s="56"/>
      <c r="WPL30" s="55"/>
      <c r="WPM30" s="60"/>
      <c r="WPN30" s="60"/>
      <c r="WPO30" s="60"/>
      <c r="WPP30" s="60"/>
      <c r="WPQ30" s="61"/>
      <c r="WPR30" s="60"/>
      <c r="WPS30" s="60"/>
      <c r="WPT30" s="60"/>
      <c r="WPU30" s="61"/>
      <c r="WPV30" s="55"/>
      <c r="WPW30" s="56"/>
      <c r="WPX30" s="56"/>
      <c r="WPY30" s="56"/>
      <c r="WPZ30" s="56"/>
      <c r="WQA30" s="56"/>
      <c r="WQC30" s="55"/>
      <c r="WQD30" s="60"/>
      <c r="WQE30" s="60"/>
      <c r="WQF30" s="60"/>
      <c r="WQG30" s="60"/>
      <c r="WQH30" s="61"/>
      <c r="WQI30" s="60"/>
      <c r="WQJ30" s="60"/>
      <c r="WQK30" s="60"/>
      <c r="WQL30" s="61"/>
      <c r="WQM30" s="55"/>
      <c r="WQN30" s="56"/>
      <c r="WQO30" s="56"/>
      <c r="WQP30" s="56"/>
      <c r="WQQ30" s="56"/>
      <c r="WQR30" s="56"/>
      <c r="WQT30" s="55"/>
      <c r="WQU30" s="60"/>
      <c r="WQV30" s="60"/>
      <c r="WQW30" s="60"/>
      <c r="WQX30" s="60"/>
      <c r="WQY30" s="61"/>
      <c r="WQZ30" s="60"/>
      <c r="WRA30" s="60"/>
      <c r="WRB30" s="60"/>
      <c r="WRC30" s="61"/>
      <c r="WRD30" s="55"/>
      <c r="WRE30" s="56"/>
      <c r="WRF30" s="56"/>
      <c r="WRG30" s="56"/>
      <c r="WRH30" s="56"/>
      <c r="WRI30" s="56"/>
      <c r="WRK30" s="55"/>
      <c r="WRL30" s="60"/>
      <c r="WRM30" s="60"/>
      <c r="WRN30" s="60"/>
      <c r="WRO30" s="60"/>
      <c r="WRP30" s="61"/>
      <c r="WRQ30" s="60"/>
      <c r="WRR30" s="60"/>
      <c r="WRS30" s="60"/>
      <c r="WRT30" s="61"/>
      <c r="WRU30" s="55"/>
      <c r="WRV30" s="56"/>
      <c r="WRW30" s="56"/>
      <c r="WRX30" s="56"/>
      <c r="WRY30" s="56"/>
      <c r="WRZ30" s="56"/>
      <c r="WSB30" s="55"/>
      <c r="WSC30" s="60"/>
      <c r="WSD30" s="60"/>
      <c r="WSE30" s="60"/>
      <c r="WSF30" s="60"/>
      <c r="WSG30" s="61"/>
      <c r="WSH30" s="60"/>
      <c r="WSI30" s="60"/>
      <c r="WSJ30" s="60"/>
      <c r="WSK30" s="61"/>
      <c r="WSL30" s="55"/>
      <c r="WSM30" s="56"/>
      <c r="WSN30" s="56"/>
      <c r="WSO30" s="56"/>
      <c r="WSP30" s="56"/>
      <c r="WSQ30" s="56"/>
      <c r="WSS30" s="55"/>
      <c r="WST30" s="60"/>
      <c r="WSU30" s="60"/>
      <c r="WSV30" s="60"/>
      <c r="WSW30" s="60"/>
      <c r="WSX30" s="61"/>
      <c r="WSY30" s="60"/>
      <c r="WSZ30" s="60"/>
      <c r="WTA30" s="60"/>
      <c r="WTB30" s="61"/>
      <c r="WTC30" s="55"/>
      <c r="WTD30" s="56"/>
      <c r="WTE30" s="56"/>
      <c r="WTF30" s="56"/>
      <c r="WTG30" s="56"/>
      <c r="WTH30" s="56"/>
      <c r="WTJ30" s="55"/>
      <c r="WTK30" s="60"/>
      <c r="WTL30" s="60"/>
      <c r="WTM30" s="60"/>
      <c r="WTN30" s="60"/>
      <c r="WTO30" s="61"/>
      <c r="WTP30" s="60"/>
      <c r="WTQ30" s="60"/>
      <c r="WTR30" s="60"/>
      <c r="WTS30" s="61"/>
      <c r="WTT30" s="55"/>
      <c r="WTU30" s="56"/>
      <c r="WTV30" s="56"/>
      <c r="WTW30" s="56"/>
      <c r="WTX30" s="56"/>
      <c r="WTY30" s="56"/>
      <c r="WUA30" s="55"/>
      <c r="WUB30" s="60"/>
      <c r="WUC30" s="60"/>
      <c r="WUD30" s="60"/>
      <c r="WUE30" s="60"/>
      <c r="WUF30" s="61"/>
      <c r="WUG30" s="60"/>
      <c r="WUH30" s="60"/>
      <c r="WUI30" s="60"/>
      <c r="WUJ30" s="61"/>
      <c r="WUK30" s="55"/>
      <c r="WUL30" s="56"/>
      <c r="WUM30" s="56"/>
      <c r="WUN30" s="56"/>
      <c r="WUO30" s="56"/>
      <c r="WUP30" s="56"/>
      <c r="WUR30" s="55"/>
      <c r="WUS30" s="60"/>
      <c r="WUT30" s="60"/>
      <c r="WUU30" s="60"/>
      <c r="WUV30" s="60"/>
      <c r="WUW30" s="61"/>
      <c r="WUX30" s="60"/>
      <c r="WUY30" s="60"/>
      <c r="WUZ30" s="60"/>
      <c r="WVA30" s="61"/>
      <c r="WVB30" s="55"/>
      <c r="WVC30" s="56"/>
      <c r="WVD30" s="56"/>
      <c r="WVE30" s="56"/>
      <c r="WVF30" s="56"/>
      <c r="WVG30" s="56"/>
      <c r="WVI30" s="55"/>
      <c r="WVJ30" s="60"/>
      <c r="WVK30" s="60"/>
      <c r="WVL30" s="60"/>
      <c r="WVM30" s="60"/>
      <c r="WVN30" s="61"/>
      <c r="WVO30" s="60"/>
      <c r="WVP30" s="60"/>
      <c r="WVQ30" s="60"/>
      <c r="WVR30" s="61"/>
      <c r="WVS30" s="55"/>
      <c r="WVT30" s="56"/>
      <c r="WVU30" s="56"/>
      <c r="WVV30" s="56"/>
      <c r="WVW30" s="56"/>
      <c r="WVX30" s="56"/>
      <c r="WVZ30" s="55"/>
      <c r="WWA30" s="60"/>
      <c r="WWB30" s="60"/>
      <c r="WWC30" s="60"/>
      <c r="WWD30" s="60"/>
      <c r="WWE30" s="61"/>
      <c r="WWF30" s="60"/>
      <c r="WWG30" s="60"/>
      <c r="WWH30" s="60"/>
      <c r="WWI30" s="61"/>
      <c r="WWJ30" s="55"/>
      <c r="WWK30" s="56"/>
      <c r="WWL30" s="56"/>
      <c r="WWM30" s="56"/>
      <c r="WWN30" s="56"/>
      <c r="WWO30" s="56"/>
      <c r="WWQ30" s="55"/>
      <c r="WWR30" s="60"/>
      <c r="WWS30" s="60"/>
      <c r="WWT30" s="60"/>
      <c r="WWU30" s="60"/>
      <c r="WWV30" s="61"/>
      <c r="WWW30" s="60"/>
      <c r="WWX30" s="60"/>
      <c r="WWY30" s="60"/>
      <c r="WWZ30" s="61"/>
      <c r="WXA30" s="55"/>
      <c r="WXB30" s="56"/>
      <c r="WXC30" s="56"/>
      <c r="WXD30" s="56"/>
      <c r="WXE30" s="56"/>
      <c r="WXF30" s="56"/>
      <c r="WXH30" s="55"/>
      <c r="WXI30" s="60"/>
      <c r="WXJ30" s="60"/>
      <c r="WXK30" s="60"/>
      <c r="WXL30" s="60"/>
      <c r="WXM30" s="61"/>
      <c r="WXN30" s="60"/>
      <c r="WXO30" s="60"/>
      <c r="WXP30" s="60"/>
      <c r="WXQ30" s="61"/>
      <c r="WXR30" s="55"/>
      <c r="WXS30" s="56"/>
      <c r="WXT30" s="56"/>
      <c r="WXU30" s="56"/>
      <c r="WXV30" s="56"/>
      <c r="WXW30" s="56"/>
      <c r="WXY30" s="55"/>
      <c r="WXZ30" s="60"/>
      <c r="WYA30" s="60"/>
      <c r="WYB30" s="60"/>
      <c r="WYC30" s="60"/>
      <c r="WYD30" s="61"/>
      <c r="WYE30" s="60"/>
      <c r="WYF30" s="60"/>
      <c r="WYG30" s="60"/>
      <c r="WYH30" s="61"/>
      <c r="WYI30" s="55"/>
      <c r="WYJ30" s="56"/>
      <c r="WYK30" s="56"/>
      <c r="WYL30" s="56"/>
      <c r="WYM30" s="56"/>
      <c r="WYN30" s="56"/>
      <c r="WYP30" s="55"/>
      <c r="WYQ30" s="60"/>
      <c r="WYR30" s="60"/>
      <c r="WYS30" s="60"/>
      <c r="WYT30" s="60"/>
      <c r="WYU30" s="61"/>
      <c r="WYV30" s="60"/>
      <c r="WYW30" s="60"/>
      <c r="WYX30" s="60"/>
      <c r="WYY30" s="61"/>
      <c r="WYZ30" s="55"/>
      <c r="WZA30" s="56"/>
      <c r="WZB30" s="56"/>
      <c r="WZC30" s="56"/>
      <c r="WZD30" s="56"/>
      <c r="WZE30" s="56"/>
      <c r="WZG30" s="55"/>
      <c r="WZH30" s="60"/>
      <c r="WZI30" s="60"/>
      <c r="WZJ30" s="60"/>
      <c r="WZK30" s="60"/>
      <c r="WZL30" s="61"/>
      <c r="WZM30" s="60"/>
      <c r="WZN30" s="60"/>
      <c r="WZO30" s="60"/>
      <c r="WZP30" s="61"/>
      <c r="WZQ30" s="55"/>
      <c r="WZR30" s="56"/>
      <c r="WZS30" s="56"/>
      <c r="WZT30" s="56"/>
      <c r="WZU30" s="56"/>
      <c r="WZV30" s="56"/>
      <c r="WZX30" s="55"/>
      <c r="WZY30" s="60"/>
      <c r="WZZ30" s="60"/>
      <c r="XAA30" s="60"/>
      <c r="XAB30" s="60"/>
      <c r="XAC30" s="61"/>
      <c r="XAD30" s="60"/>
      <c r="XAE30" s="60"/>
      <c r="XAF30" s="60"/>
      <c r="XAG30" s="61"/>
      <c r="XAH30" s="55"/>
      <c r="XAI30" s="56"/>
      <c r="XAJ30" s="56"/>
      <c r="XAK30" s="56"/>
      <c r="XAL30" s="56"/>
      <c r="XAM30" s="56"/>
      <c r="XAO30" s="55"/>
      <c r="XAP30" s="60"/>
      <c r="XAQ30" s="60"/>
      <c r="XAR30" s="60"/>
      <c r="XAS30" s="60"/>
      <c r="XAT30" s="61"/>
      <c r="XAU30" s="60"/>
      <c r="XAV30" s="60"/>
      <c r="XAW30" s="60"/>
      <c r="XAX30" s="61"/>
      <c r="XAY30" s="55"/>
      <c r="XAZ30" s="56"/>
      <c r="XBA30" s="56"/>
      <c r="XBB30" s="56"/>
      <c r="XBC30" s="56"/>
      <c r="XBD30" s="56"/>
      <c r="XBF30" s="55"/>
      <c r="XBG30" s="60"/>
      <c r="XBH30" s="60"/>
      <c r="XBI30" s="60"/>
      <c r="XBJ30" s="60"/>
      <c r="XBK30" s="61"/>
      <c r="XBL30" s="60"/>
      <c r="XBM30" s="60"/>
      <c r="XBN30" s="60"/>
      <c r="XBO30" s="61"/>
      <c r="XBP30" s="55"/>
      <c r="XBQ30" s="56"/>
      <c r="XBR30" s="56"/>
      <c r="XBS30" s="56"/>
      <c r="XBT30" s="56"/>
      <c r="XBU30" s="56"/>
      <c r="XBW30" s="55"/>
      <c r="XBX30" s="60"/>
      <c r="XBY30" s="60"/>
      <c r="XBZ30" s="60"/>
      <c r="XCA30" s="60"/>
      <c r="XCB30" s="61"/>
      <c r="XCC30" s="60"/>
      <c r="XCD30" s="60"/>
      <c r="XCE30" s="60"/>
      <c r="XCF30" s="61"/>
      <c r="XCG30" s="55"/>
      <c r="XCH30" s="56"/>
      <c r="XCI30" s="56"/>
      <c r="XCJ30" s="56"/>
      <c r="XCK30" s="56"/>
      <c r="XCL30" s="56"/>
      <c r="XCN30" s="55"/>
      <c r="XCO30" s="60"/>
      <c r="XCP30" s="60"/>
      <c r="XCQ30" s="60"/>
      <c r="XCR30" s="60"/>
      <c r="XCS30" s="61"/>
      <c r="XCT30" s="60"/>
      <c r="XCU30" s="60"/>
      <c r="XCV30" s="60"/>
      <c r="XCW30" s="61"/>
      <c r="XCX30" s="55"/>
      <c r="XCY30" s="56"/>
      <c r="XCZ30" s="56"/>
      <c r="XDA30" s="56"/>
      <c r="XDB30" s="56"/>
      <c r="XDC30" s="56"/>
      <c r="XDE30" s="55"/>
      <c r="XDF30" s="60"/>
      <c r="XDG30" s="60"/>
      <c r="XDH30" s="60"/>
      <c r="XDI30" s="60"/>
      <c r="XDJ30" s="61"/>
      <c r="XDK30" s="60"/>
      <c r="XDL30" s="60"/>
      <c r="XDM30" s="60"/>
      <c r="XDN30" s="61"/>
      <c r="XDO30" s="55"/>
      <c r="XDP30" s="56"/>
      <c r="XDQ30" s="56"/>
      <c r="XDR30" s="56"/>
      <c r="XDS30" s="56"/>
      <c r="XDT30" s="56"/>
      <c r="XDV30" s="55"/>
      <c r="XDW30" s="60"/>
      <c r="XDX30" s="60"/>
      <c r="XDY30" s="60"/>
      <c r="XDZ30" s="60"/>
      <c r="XEA30" s="61"/>
      <c r="XEB30" s="60"/>
      <c r="XEC30" s="60"/>
      <c r="XED30" s="60"/>
      <c r="XEE30" s="61"/>
      <c r="XEF30" s="55"/>
      <c r="XEG30" s="56"/>
      <c r="XEH30" s="56"/>
      <c r="XEI30" s="56"/>
      <c r="XEJ30" s="56"/>
      <c r="XEK30" s="56"/>
      <c r="XEM30" s="55"/>
      <c r="XEN30" s="60"/>
      <c r="XEO30" s="60"/>
      <c r="XEP30" s="60"/>
      <c r="XEQ30" s="60"/>
      <c r="XER30" s="61"/>
    </row>
    <row r="31" spans="1:16372" x14ac:dyDescent="0.2">
      <c r="A31" s="55" t="s">
        <v>221</v>
      </c>
      <c r="B31" s="56" t="e">
        <f t="shared" si="16"/>
        <v>#REF!</v>
      </c>
      <c r="C31" s="56" t="e">
        <f t="shared" si="17"/>
        <v>#REF!</v>
      </c>
      <c r="D31" s="227" t="e">
        <f t="shared" si="21"/>
        <v>#REF!</v>
      </c>
      <c r="E31" s="56" t="e">
        <f t="shared" si="18"/>
        <v>#REF!</v>
      </c>
      <c r="G31" s="55" t="s">
        <v>221</v>
      </c>
      <c r="H31" s="60" t="e">
        <f>#REF!</f>
        <v>#REF!</v>
      </c>
      <c r="I31" s="60" t="e">
        <f>#REF!</f>
        <v>#REF!</v>
      </c>
      <c r="J31" s="227" t="e">
        <f t="shared" si="22"/>
        <v>#REF!</v>
      </c>
      <c r="K31" s="60" t="e">
        <f t="shared" si="19"/>
        <v>#REF!</v>
      </c>
      <c r="L31" s="60" t="e">
        <f t="shared" si="23"/>
        <v>#REF!</v>
      </c>
      <c r="M31" s="61" t="e">
        <f t="shared" si="20"/>
        <v>#REF!</v>
      </c>
      <c r="O31" s="55" t="s">
        <v>221</v>
      </c>
      <c r="P31" s="60">
        <v>914083.87000000151</v>
      </c>
      <c r="CT31" s="55"/>
      <c r="CU31" s="60"/>
      <c r="CV31" s="60"/>
      <c r="CW31" s="60"/>
      <c r="CX31" s="60"/>
      <c r="CY31" s="61"/>
      <c r="CZ31" s="60"/>
      <c r="DA31" s="60"/>
      <c r="DB31" s="60"/>
      <c r="DC31" s="61"/>
      <c r="DD31" s="55"/>
      <c r="DE31" s="56"/>
      <c r="DF31" s="56"/>
      <c r="DG31" s="56"/>
      <c r="DH31" s="56"/>
      <c r="DI31" s="56"/>
      <c r="DK31" s="55"/>
      <c r="DL31" s="60"/>
      <c r="DM31" s="60"/>
      <c r="DN31" s="60"/>
      <c r="DO31" s="60"/>
      <c r="DP31" s="61"/>
      <c r="DQ31" s="60"/>
      <c r="DR31" s="60"/>
      <c r="DS31" s="60"/>
      <c r="DT31" s="61"/>
      <c r="DU31" s="55"/>
      <c r="DV31" s="56"/>
      <c r="DW31" s="56"/>
      <c r="DX31" s="56"/>
      <c r="DY31" s="56"/>
      <c r="DZ31" s="56"/>
      <c r="EB31" s="55"/>
      <c r="EC31" s="60"/>
      <c r="ED31" s="60"/>
      <c r="EE31" s="60"/>
      <c r="EF31" s="60"/>
      <c r="EG31" s="61"/>
      <c r="EH31" s="60"/>
      <c r="EI31" s="60"/>
      <c r="EJ31" s="60"/>
      <c r="EK31" s="61"/>
      <c r="EL31" s="55"/>
      <c r="EM31" s="56"/>
      <c r="EN31" s="56"/>
      <c r="EO31" s="56"/>
      <c r="EP31" s="56"/>
      <c r="EQ31" s="56"/>
      <c r="ES31" s="55"/>
      <c r="ET31" s="60"/>
      <c r="EU31" s="60"/>
      <c r="EV31" s="60"/>
      <c r="EW31" s="60"/>
      <c r="EX31" s="61"/>
      <c r="EY31" s="60"/>
      <c r="EZ31" s="60"/>
      <c r="FA31" s="60"/>
      <c r="FB31" s="61"/>
      <c r="FC31" s="55"/>
      <c r="FD31" s="56"/>
      <c r="FE31" s="56"/>
      <c r="FF31" s="56"/>
      <c r="FG31" s="56"/>
      <c r="FH31" s="56"/>
      <c r="FJ31" s="55"/>
      <c r="FK31" s="60"/>
      <c r="FL31" s="60"/>
      <c r="FM31" s="60"/>
      <c r="FN31" s="60"/>
      <c r="FO31" s="61"/>
      <c r="FP31" s="60"/>
      <c r="FQ31" s="60"/>
      <c r="FR31" s="60"/>
      <c r="FS31" s="61"/>
      <c r="FT31" s="55"/>
      <c r="FU31" s="56"/>
      <c r="FV31" s="56"/>
      <c r="FW31" s="56"/>
      <c r="FX31" s="56"/>
      <c r="FY31" s="56"/>
      <c r="GA31" s="55"/>
      <c r="GB31" s="60"/>
      <c r="GC31" s="60"/>
      <c r="GD31" s="60"/>
      <c r="GE31" s="60"/>
      <c r="GF31" s="61"/>
      <c r="GG31" s="60"/>
      <c r="GH31" s="60"/>
      <c r="GI31" s="60"/>
      <c r="GJ31" s="61"/>
      <c r="GK31" s="55"/>
      <c r="GL31" s="56"/>
      <c r="GM31" s="56"/>
      <c r="GN31" s="56"/>
      <c r="GO31" s="56"/>
      <c r="GP31" s="56"/>
      <c r="GR31" s="55"/>
      <c r="GS31" s="60"/>
      <c r="GT31" s="60"/>
      <c r="GU31" s="60"/>
      <c r="GV31" s="60"/>
      <c r="GW31" s="61"/>
      <c r="GX31" s="60"/>
      <c r="GY31" s="60"/>
      <c r="GZ31" s="60"/>
      <c r="HA31" s="61"/>
      <c r="HB31" s="55"/>
      <c r="HC31" s="56"/>
      <c r="HD31" s="56"/>
      <c r="HE31" s="56"/>
      <c r="HF31" s="56"/>
      <c r="HG31" s="56"/>
      <c r="HI31" s="55"/>
      <c r="HJ31" s="60"/>
      <c r="HK31" s="60"/>
      <c r="HL31" s="60"/>
      <c r="HM31" s="60"/>
      <c r="HN31" s="61"/>
      <c r="HO31" s="60"/>
      <c r="HP31" s="60"/>
      <c r="HQ31" s="60"/>
      <c r="HR31" s="61"/>
      <c r="HS31" s="55"/>
      <c r="HT31" s="56"/>
      <c r="HU31" s="56"/>
      <c r="HV31" s="56"/>
      <c r="HW31" s="56"/>
      <c r="HX31" s="56"/>
      <c r="HZ31" s="55"/>
      <c r="IA31" s="60"/>
      <c r="IB31" s="60"/>
      <c r="IC31" s="60"/>
      <c r="ID31" s="60"/>
      <c r="IE31" s="61"/>
      <c r="IF31" s="60"/>
      <c r="IG31" s="60"/>
      <c r="IH31" s="60"/>
      <c r="II31" s="61"/>
      <c r="IJ31" s="55"/>
      <c r="IK31" s="56"/>
      <c r="IL31" s="56"/>
      <c r="IM31" s="56"/>
      <c r="IN31" s="56"/>
      <c r="IO31" s="56"/>
      <c r="IQ31" s="55"/>
      <c r="IR31" s="60"/>
      <c r="IS31" s="60"/>
      <c r="IT31" s="60"/>
      <c r="IU31" s="60"/>
      <c r="IV31" s="61"/>
      <c r="IW31" s="60"/>
      <c r="IX31" s="60"/>
      <c r="IY31" s="60"/>
      <c r="IZ31" s="61"/>
      <c r="JA31" s="55"/>
      <c r="JB31" s="56"/>
      <c r="JC31" s="56"/>
      <c r="JD31" s="56"/>
      <c r="JE31" s="56"/>
      <c r="JF31" s="56"/>
      <c r="JH31" s="55"/>
      <c r="JI31" s="60"/>
      <c r="JJ31" s="60"/>
      <c r="JK31" s="60"/>
      <c r="JL31" s="60"/>
      <c r="JM31" s="61"/>
      <c r="JN31" s="60"/>
      <c r="JO31" s="60"/>
      <c r="JP31" s="60"/>
      <c r="JQ31" s="61"/>
      <c r="JR31" s="55"/>
      <c r="JS31" s="56"/>
      <c r="JT31" s="56"/>
      <c r="JU31" s="56"/>
      <c r="JV31" s="56"/>
      <c r="JW31" s="56"/>
      <c r="JY31" s="55"/>
      <c r="JZ31" s="60"/>
      <c r="KA31" s="60"/>
      <c r="KB31" s="60"/>
      <c r="KC31" s="60"/>
      <c r="KD31" s="61"/>
      <c r="KE31" s="60"/>
      <c r="KF31" s="60"/>
      <c r="KG31" s="60"/>
      <c r="KH31" s="61"/>
      <c r="KI31" s="55"/>
      <c r="KJ31" s="56"/>
      <c r="KK31" s="56"/>
      <c r="KL31" s="56"/>
      <c r="KM31" s="56"/>
      <c r="KN31" s="56"/>
      <c r="KP31" s="55"/>
      <c r="KQ31" s="60"/>
      <c r="KR31" s="60"/>
      <c r="KS31" s="60"/>
      <c r="KT31" s="60"/>
      <c r="KU31" s="61"/>
      <c r="KV31" s="60"/>
      <c r="KW31" s="60"/>
      <c r="KX31" s="60"/>
      <c r="KY31" s="61"/>
      <c r="KZ31" s="55"/>
      <c r="LA31" s="56"/>
      <c r="LB31" s="56"/>
      <c r="LC31" s="56"/>
      <c r="LD31" s="56"/>
      <c r="LE31" s="56"/>
      <c r="LG31" s="55"/>
      <c r="LH31" s="60"/>
      <c r="LI31" s="60"/>
      <c r="LJ31" s="60"/>
      <c r="LK31" s="60"/>
      <c r="LL31" s="61"/>
      <c r="LM31" s="60"/>
      <c r="LN31" s="60"/>
      <c r="LO31" s="60"/>
      <c r="LP31" s="61"/>
      <c r="LQ31" s="55"/>
      <c r="LR31" s="56"/>
      <c r="LS31" s="56"/>
      <c r="LT31" s="56"/>
      <c r="LU31" s="56"/>
      <c r="LV31" s="56"/>
      <c r="LX31" s="55"/>
      <c r="LY31" s="60"/>
      <c r="LZ31" s="60"/>
      <c r="MA31" s="60"/>
      <c r="MB31" s="60"/>
      <c r="MC31" s="61"/>
      <c r="MD31" s="60"/>
      <c r="ME31" s="60"/>
      <c r="MF31" s="60"/>
      <c r="MG31" s="61"/>
      <c r="MH31" s="55"/>
      <c r="MI31" s="56"/>
      <c r="MJ31" s="56"/>
      <c r="MK31" s="56"/>
      <c r="ML31" s="56"/>
      <c r="MM31" s="56"/>
      <c r="MO31" s="55"/>
      <c r="MP31" s="60"/>
      <c r="MQ31" s="60"/>
      <c r="MR31" s="60"/>
      <c r="MS31" s="60"/>
      <c r="MT31" s="61"/>
      <c r="MU31" s="60"/>
      <c r="MV31" s="60"/>
      <c r="MW31" s="60"/>
      <c r="MX31" s="61"/>
      <c r="MY31" s="55"/>
      <c r="MZ31" s="56"/>
      <c r="NA31" s="56"/>
      <c r="NB31" s="56"/>
      <c r="NC31" s="56"/>
      <c r="ND31" s="56"/>
      <c r="NF31" s="55"/>
      <c r="NG31" s="60"/>
      <c r="NH31" s="60"/>
      <c r="NI31" s="60"/>
      <c r="NJ31" s="60"/>
      <c r="NK31" s="61"/>
      <c r="NL31" s="60"/>
      <c r="NM31" s="60"/>
      <c r="NN31" s="60"/>
      <c r="NO31" s="61"/>
      <c r="NP31" s="55"/>
      <c r="NQ31" s="56"/>
      <c r="NR31" s="56"/>
      <c r="NS31" s="56"/>
      <c r="NT31" s="56"/>
      <c r="NU31" s="56"/>
      <c r="NW31" s="55"/>
      <c r="NX31" s="60"/>
      <c r="NY31" s="60"/>
      <c r="NZ31" s="60"/>
      <c r="OA31" s="60"/>
      <c r="OB31" s="61"/>
      <c r="OC31" s="60"/>
      <c r="OD31" s="60"/>
      <c r="OE31" s="60"/>
      <c r="OF31" s="61"/>
      <c r="OG31" s="55"/>
      <c r="OH31" s="56"/>
      <c r="OI31" s="56"/>
      <c r="OJ31" s="56"/>
      <c r="OK31" s="56"/>
      <c r="OL31" s="56"/>
      <c r="ON31" s="55"/>
      <c r="OO31" s="60"/>
      <c r="OP31" s="60"/>
      <c r="OQ31" s="60"/>
      <c r="OR31" s="60"/>
      <c r="OS31" s="61"/>
      <c r="OT31" s="60"/>
      <c r="OU31" s="60"/>
      <c r="OV31" s="60"/>
      <c r="OW31" s="61"/>
      <c r="OX31" s="55"/>
      <c r="OY31" s="56"/>
      <c r="OZ31" s="56"/>
      <c r="PA31" s="56"/>
      <c r="PB31" s="56"/>
      <c r="PC31" s="56"/>
      <c r="PE31" s="55"/>
      <c r="PF31" s="60"/>
      <c r="PG31" s="60"/>
      <c r="PH31" s="60"/>
      <c r="PI31" s="60"/>
      <c r="PJ31" s="61"/>
      <c r="PK31" s="60"/>
      <c r="PL31" s="60"/>
      <c r="PM31" s="60"/>
      <c r="PN31" s="61"/>
      <c r="PO31" s="55"/>
      <c r="PP31" s="56"/>
      <c r="PQ31" s="56"/>
      <c r="PR31" s="56"/>
      <c r="PS31" s="56"/>
      <c r="PT31" s="56"/>
      <c r="PV31" s="55"/>
      <c r="PW31" s="60"/>
      <c r="PX31" s="60"/>
      <c r="PY31" s="60"/>
      <c r="PZ31" s="60"/>
      <c r="QA31" s="61"/>
      <c r="QB31" s="60"/>
      <c r="QC31" s="60"/>
      <c r="QD31" s="60"/>
      <c r="QE31" s="61"/>
      <c r="QF31" s="55"/>
      <c r="QG31" s="56"/>
      <c r="QH31" s="56"/>
      <c r="QI31" s="56"/>
      <c r="QJ31" s="56"/>
      <c r="QK31" s="56"/>
      <c r="QM31" s="55"/>
      <c r="QN31" s="60"/>
      <c r="QO31" s="60"/>
      <c r="QP31" s="60"/>
      <c r="QQ31" s="60"/>
      <c r="QR31" s="61"/>
      <c r="QS31" s="60"/>
      <c r="QT31" s="60"/>
      <c r="QU31" s="60"/>
      <c r="QV31" s="61"/>
      <c r="QW31" s="55"/>
      <c r="QX31" s="56"/>
      <c r="QY31" s="56"/>
      <c r="QZ31" s="56"/>
      <c r="RA31" s="56"/>
      <c r="RB31" s="56"/>
      <c r="RD31" s="55"/>
      <c r="RE31" s="60"/>
      <c r="RF31" s="60"/>
      <c r="RG31" s="60"/>
      <c r="RH31" s="60"/>
      <c r="RI31" s="61"/>
      <c r="RJ31" s="60"/>
      <c r="RK31" s="60"/>
      <c r="RL31" s="60"/>
      <c r="RM31" s="61"/>
      <c r="RN31" s="55"/>
      <c r="RO31" s="56"/>
      <c r="RP31" s="56"/>
      <c r="RQ31" s="56"/>
      <c r="RR31" s="56"/>
      <c r="RS31" s="56"/>
      <c r="RU31" s="55"/>
      <c r="RV31" s="60"/>
      <c r="RW31" s="60"/>
      <c r="RX31" s="60"/>
      <c r="RY31" s="60"/>
      <c r="RZ31" s="61"/>
      <c r="SA31" s="60"/>
      <c r="SB31" s="60"/>
      <c r="SC31" s="60"/>
      <c r="SD31" s="61"/>
      <c r="SE31" s="55"/>
      <c r="SF31" s="56"/>
      <c r="SG31" s="56"/>
      <c r="SH31" s="56"/>
      <c r="SI31" s="56"/>
      <c r="SJ31" s="56"/>
      <c r="SL31" s="55"/>
      <c r="SM31" s="60"/>
      <c r="SN31" s="60"/>
      <c r="SO31" s="60"/>
      <c r="SP31" s="60"/>
      <c r="SQ31" s="61"/>
      <c r="SR31" s="60"/>
      <c r="SS31" s="60"/>
      <c r="ST31" s="60"/>
      <c r="SU31" s="61"/>
      <c r="SV31" s="55"/>
      <c r="SW31" s="56"/>
      <c r="SX31" s="56"/>
      <c r="SY31" s="56"/>
      <c r="SZ31" s="56"/>
      <c r="TA31" s="56"/>
      <c r="TC31" s="55"/>
      <c r="TD31" s="60"/>
      <c r="TE31" s="60"/>
      <c r="TF31" s="60"/>
      <c r="TG31" s="60"/>
      <c r="TH31" s="61"/>
      <c r="TI31" s="60"/>
      <c r="TJ31" s="60"/>
      <c r="TK31" s="60"/>
      <c r="TL31" s="61"/>
      <c r="TM31" s="55"/>
      <c r="TN31" s="56"/>
      <c r="TO31" s="56"/>
      <c r="TP31" s="56"/>
      <c r="TQ31" s="56"/>
      <c r="TR31" s="56"/>
      <c r="TT31" s="55"/>
      <c r="TU31" s="60"/>
      <c r="TV31" s="60"/>
      <c r="TW31" s="60"/>
      <c r="TX31" s="60"/>
      <c r="TY31" s="61"/>
      <c r="TZ31" s="60"/>
      <c r="UA31" s="60"/>
      <c r="UB31" s="60"/>
      <c r="UC31" s="61"/>
      <c r="UD31" s="55"/>
      <c r="UE31" s="56"/>
      <c r="UF31" s="56"/>
      <c r="UG31" s="56"/>
      <c r="UH31" s="56"/>
      <c r="UI31" s="56"/>
      <c r="UK31" s="55"/>
      <c r="UL31" s="60"/>
      <c r="UM31" s="60"/>
      <c r="UN31" s="60"/>
      <c r="UO31" s="60"/>
      <c r="UP31" s="61"/>
      <c r="UQ31" s="60"/>
      <c r="UR31" s="60"/>
      <c r="US31" s="60"/>
      <c r="UT31" s="61"/>
      <c r="UU31" s="55"/>
      <c r="UV31" s="56"/>
      <c r="UW31" s="56"/>
      <c r="UX31" s="56"/>
      <c r="UY31" s="56"/>
      <c r="UZ31" s="56"/>
      <c r="VB31" s="55"/>
      <c r="VC31" s="60"/>
      <c r="VD31" s="60"/>
      <c r="VE31" s="60"/>
      <c r="VF31" s="60"/>
      <c r="VG31" s="61"/>
      <c r="VH31" s="60"/>
      <c r="VI31" s="60"/>
      <c r="VJ31" s="60"/>
      <c r="VK31" s="61"/>
      <c r="VL31" s="55"/>
      <c r="VM31" s="56"/>
      <c r="VN31" s="56"/>
      <c r="VO31" s="56"/>
      <c r="VP31" s="56"/>
      <c r="VQ31" s="56"/>
      <c r="VS31" s="55"/>
      <c r="VT31" s="60"/>
      <c r="VU31" s="60"/>
      <c r="VV31" s="60"/>
      <c r="VW31" s="60"/>
      <c r="VX31" s="61"/>
      <c r="VY31" s="60"/>
      <c r="VZ31" s="60"/>
      <c r="WA31" s="60"/>
      <c r="WB31" s="61"/>
      <c r="WC31" s="55"/>
      <c r="WD31" s="56"/>
      <c r="WE31" s="56"/>
      <c r="WF31" s="56"/>
      <c r="WG31" s="56"/>
      <c r="WH31" s="56"/>
      <c r="WJ31" s="55"/>
      <c r="WK31" s="60"/>
      <c r="WL31" s="60"/>
      <c r="WM31" s="60"/>
      <c r="WN31" s="60"/>
      <c r="WO31" s="61"/>
      <c r="WP31" s="60"/>
      <c r="WQ31" s="60"/>
      <c r="WR31" s="60"/>
      <c r="WS31" s="61"/>
      <c r="WT31" s="55"/>
      <c r="WU31" s="56"/>
      <c r="WV31" s="56"/>
      <c r="WW31" s="56"/>
      <c r="WX31" s="56"/>
      <c r="WY31" s="56"/>
      <c r="XA31" s="55"/>
      <c r="XB31" s="60"/>
      <c r="XC31" s="60"/>
      <c r="XD31" s="60"/>
      <c r="XE31" s="60"/>
      <c r="XF31" s="61"/>
      <c r="XG31" s="60"/>
      <c r="XH31" s="60"/>
      <c r="XI31" s="60"/>
      <c r="XJ31" s="61"/>
      <c r="XK31" s="55"/>
      <c r="XL31" s="56"/>
      <c r="XM31" s="56"/>
      <c r="XN31" s="56"/>
      <c r="XO31" s="56"/>
      <c r="XP31" s="56"/>
      <c r="XR31" s="55"/>
      <c r="XS31" s="60"/>
      <c r="XT31" s="60"/>
      <c r="XU31" s="60"/>
      <c r="XV31" s="60"/>
      <c r="XW31" s="61"/>
      <c r="XX31" s="60"/>
      <c r="XY31" s="60"/>
      <c r="XZ31" s="60"/>
      <c r="YA31" s="61"/>
      <c r="YB31" s="55"/>
      <c r="YC31" s="56"/>
      <c r="YD31" s="56"/>
      <c r="YE31" s="56"/>
      <c r="YF31" s="56"/>
      <c r="YG31" s="56"/>
      <c r="YI31" s="55"/>
      <c r="YJ31" s="60"/>
      <c r="YK31" s="60"/>
      <c r="YL31" s="60"/>
      <c r="YM31" s="60"/>
      <c r="YN31" s="61"/>
      <c r="YO31" s="60"/>
      <c r="YP31" s="60"/>
      <c r="YQ31" s="60"/>
      <c r="YR31" s="61"/>
      <c r="YS31" s="55"/>
      <c r="YT31" s="56"/>
      <c r="YU31" s="56"/>
      <c r="YV31" s="56"/>
      <c r="YW31" s="56"/>
      <c r="YX31" s="56"/>
      <c r="YZ31" s="55"/>
      <c r="ZA31" s="60"/>
      <c r="ZB31" s="60"/>
      <c r="ZC31" s="60"/>
      <c r="ZD31" s="60"/>
      <c r="ZE31" s="61"/>
      <c r="ZF31" s="60"/>
      <c r="ZG31" s="60"/>
      <c r="ZH31" s="60"/>
      <c r="ZI31" s="61"/>
      <c r="ZJ31" s="55"/>
      <c r="ZK31" s="56"/>
      <c r="ZL31" s="56"/>
      <c r="ZM31" s="56"/>
      <c r="ZN31" s="56"/>
      <c r="ZO31" s="56"/>
      <c r="ZQ31" s="55"/>
      <c r="ZR31" s="60"/>
      <c r="ZS31" s="60"/>
      <c r="ZT31" s="60"/>
      <c r="ZU31" s="60"/>
      <c r="ZV31" s="61"/>
      <c r="ZW31" s="60"/>
      <c r="ZX31" s="60"/>
      <c r="ZY31" s="60"/>
      <c r="ZZ31" s="61"/>
      <c r="AAA31" s="55"/>
      <c r="AAB31" s="56"/>
      <c r="AAC31" s="56"/>
      <c r="AAD31" s="56"/>
      <c r="AAE31" s="56"/>
      <c r="AAF31" s="56"/>
      <c r="AAH31" s="55"/>
      <c r="AAI31" s="60"/>
      <c r="AAJ31" s="60"/>
      <c r="AAK31" s="60"/>
      <c r="AAL31" s="60"/>
      <c r="AAM31" s="61"/>
      <c r="AAN31" s="60"/>
      <c r="AAO31" s="60"/>
      <c r="AAP31" s="60"/>
      <c r="AAQ31" s="61"/>
      <c r="AAR31" s="55"/>
      <c r="AAS31" s="56"/>
      <c r="AAT31" s="56"/>
      <c r="AAU31" s="56"/>
      <c r="AAV31" s="56"/>
      <c r="AAW31" s="56"/>
      <c r="AAY31" s="55"/>
      <c r="AAZ31" s="60"/>
      <c r="ABA31" s="60"/>
      <c r="ABB31" s="60"/>
      <c r="ABC31" s="60"/>
      <c r="ABD31" s="61"/>
      <c r="ABE31" s="60"/>
      <c r="ABF31" s="60"/>
      <c r="ABG31" s="60"/>
      <c r="ABH31" s="61"/>
      <c r="ABI31" s="55"/>
      <c r="ABJ31" s="56"/>
      <c r="ABK31" s="56"/>
      <c r="ABL31" s="56"/>
      <c r="ABM31" s="56"/>
      <c r="ABN31" s="56"/>
      <c r="ABP31" s="55"/>
      <c r="ABQ31" s="60"/>
      <c r="ABR31" s="60"/>
      <c r="ABS31" s="60"/>
      <c r="ABT31" s="60"/>
      <c r="ABU31" s="61"/>
      <c r="ABV31" s="60"/>
      <c r="ABW31" s="60"/>
      <c r="ABX31" s="60"/>
      <c r="ABY31" s="61"/>
      <c r="ABZ31" s="55"/>
      <c r="ACA31" s="56"/>
      <c r="ACB31" s="56"/>
      <c r="ACC31" s="56"/>
      <c r="ACD31" s="56"/>
      <c r="ACE31" s="56"/>
      <c r="ACG31" s="55"/>
      <c r="ACH31" s="60"/>
      <c r="ACI31" s="60"/>
      <c r="ACJ31" s="60"/>
      <c r="ACK31" s="60"/>
      <c r="ACL31" s="61"/>
      <c r="ACM31" s="60"/>
      <c r="ACN31" s="60"/>
      <c r="ACO31" s="60"/>
      <c r="ACP31" s="61"/>
      <c r="ACQ31" s="55"/>
      <c r="ACR31" s="56"/>
      <c r="ACS31" s="56"/>
      <c r="ACT31" s="56"/>
      <c r="ACU31" s="56"/>
      <c r="ACV31" s="56"/>
      <c r="ACX31" s="55"/>
      <c r="ACY31" s="60"/>
      <c r="ACZ31" s="60"/>
      <c r="ADA31" s="60"/>
      <c r="ADB31" s="60"/>
      <c r="ADC31" s="61"/>
      <c r="ADD31" s="60"/>
      <c r="ADE31" s="60"/>
      <c r="ADF31" s="60"/>
      <c r="ADG31" s="61"/>
      <c r="ADH31" s="55"/>
      <c r="ADI31" s="56"/>
      <c r="ADJ31" s="56"/>
      <c r="ADK31" s="56"/>
      <c r="ADL31" s="56"/>
      <c r="ADM31" s="56"/>
      <c r="ADO31" s="55"/>
      <c r="ADP31" s="60"/>
      <c r="ADQ31" s="60"/>
      <c r="ADR31" s="60"/>
      <c r="ADS31" s="60"/>
      <c r="ADT31" s="61"/>
      <c r="ADU31" s="60"/>
      <c r="ADV31" s="60"/>
      <c r="ADW31" s="60"/>
      <c r="ADX31" s="61"/>
      <c r="ADY31" s="55"/>
      <c r="ADZ31" s="56"/>
      <c r="AEA31" s="56"/>
      <c r="AEB31" s="56"/>
      <c r="AEC31" s="56"/>
      <c r="AED31" s="56"/>
      <c r="AEF31" s="55"/>
      <c r="AEG31" s="60"/>
      <c r="AEH31" s="60"/>
      <c r="AEI31" s="60"/>
      <c r="AEJ31" s="60"/>
      <c r="AEK31" s="61"/>
      <c r="AEL31" s="60"/>
      <c r="AEM31" s="60"/>
      <c r="AEN31" s="60"/>
      <c r="AEO31" s="61"/>
      <c r="AEP31" s="55"/>
      <c r="AEQ31" s="56"/>
      <c r="AER31" s="56"/>
      <c r="AES31" s="56"/>
      <c r="AET31" s="56"/>
      <c r="AEU31" s="56"/>
      <c r="AEW31" s="55"/>
      <c r="AEX31" s="60"/>
      <c r="AEY31" s="60"/>
      <c r="AEZ31" s="60"/>
      <c r="AFA31" s="60"/>
      <c r="AFB31" s="61"/>
      <c r="AFC31" s="60"/>
      <c r="AFD31" s="60"/>
      <c r="AFE31" s="60"/>
      <c r="AFF31" s="61"/>
      <c r="AFG31" s="55"/>
      <c r="AFH31" s="56"/>
      <c r="AFI31" s="56"/>
      <c r="AFJ31" s="56"/>
      <c r="AFK31" s="56"/>
      <c r="AFL31" s="56"/>
      <c r="AFN31" s="55"/>
      <c r="AFO31" s="60"/>
      <c r="AFP31" s="60"/>
      <c r="AFQ31" s="60"/>
      <c r="AFR31" s="60"/>
      <c r="AFS31" s="61"/>
      <c r="AFT31" s="60"/>
      <c r="AFU31" s="60"/>
      <c r="AFV31" s="60"/>
      <c r="AFW31" s="61"/>
      <c r="AFX31" s="55"/>
      <c r="AFY31" s="56"/>
      <c r="AFZ31" s="56"/>
      <c r="AGA31" s="56"/>
      <c r="AGB31" s="56"/>
      <c r="AGC31" s="56"/>
      <c r="AGE31" s="55"/>
      <c r="AGF31" s="60"/>
      <c r="AGG31" s="60"/>
      <c r="AGH31" s="60"/>
      <c r="AGI31" s="60"/>
      <c r="AGJ31" s="61"/>
      <c r="AGK31" s="60"/>
      <c r="AGL31" s="60"/>
      <c r="AGM31" s="60"/>
      <c r="AGN31" s="61"/>
      <c r="AGO31" s="55"/>
      <c r="AGP31" s="56"/>
      <c r="AGQ31" s="56"/>
      <c r="AGR31" s="56"/>
      <c r="AGS31" s="56"/>
      <c r="AGT31" s="56"/>
      <c r="AGV31" s="55"/>
      <c r="AGW31" s="60"/>
      <c r="AGX31" s="60"/>
      <c r="AGY31" s="60"/>
      <c r="AGZ31" s="60"/>
      <c r="AHA31" s="61"/>
      <c r="AHB31" s="60"/>
      <c r="AHC31" s="60"/>
      <c r="AHD31" s="60"/>
      <c r="AHE31" s="61"/>
      <c r="AHF31" s="55"/>
      <c r="AHG31" s="56"/>
      <c r="AHH31" s="56"/>
      <c r="AHI31" s="56"/>
      <c r="AHJ31" s="56"/>
      <c r="AHK31" s="56"/>
      <c r="AHM31" s="55"/>
      <c r="AHN31" s="60"/>
      <c r="AHO31" s="60"/>
      <c r="AHP31" s="60"/>
      <c r="AHQ31" s="60"/>
      <c r="AHR31" s="61"/>
      <c r="AHS31" s="60"/>
      <c r="AHT31" s="60"/>
      <c r="AHU31" s="60"/>
      <c r="AHV31" s="61"/>
      <c r="AHW31" s="55"/>
      <c r="AHX31" s="56"/>
      <c r="AHY31" s="56"/>
      <c r="AHZ31" s="56"/>
      <c r="AIA31" s="56"/>
      <c r="AIB31" s="56"/>
      <c r="AID31" s="55"/>
      <c r="AIE31" s="60"/>
      <c r="AIF31" s="60"/>
      <c r="AIG31" s="60"/>
      <c r="AIH31" s="60"/>
      <c r="AII31" s="61"/>
      <c r="AIJ31" s="60"/>
      <c r="AIK31" s="60"/>
      <c r="AIL31" s="60"/>
      <c r="AIM31" s="61"/>
      <c r="AIN31" s="55"/>
      <c r="AIO31" s="56"/>
      <c r="AIP31" s="56"/>
      <c r="AIQ31" s="56"/>
      <c r="AIR31" s="56"/>
      <c r="AIS31" s="56"/>
      <c r="AIU31" s="55"/>
      <c r="AIV31" s="60"/>
      <c r="AIW31" s="60"/>
      <c r="AIX31" s="60"/>
      <c r="AIY31" s="60"/>
      <c r="AIZ31" s="61"/>
      <c r="AJA31" s="60"/>
      <c r="AJB31" s="60"/>
      <c r="AJC31" s="60"/>
      <c r="AJD31" s="61"/>
      <c r="AJE31" s="55"/>
      <c r="AJF31" s="56"/>
      <c r="AJG31" s="56"/>
      <c r="AJH31" s="56"/>
      <c r="AJI31" s="56"/>
      <c r="AJJ31" s="56"/>
      <c r="AJL31" s="55"/>
      <c r="AJM31" s="60"/>
      <c r="AJN31" s="60"/>
      <c r="AJO31" s="60"/>
      <c r="AJP31" s="60"/>
      <c r="AJQ31" s="61"/>
      <c r="AJR31" s="60"/>
      <c r="AJS31" s="60"/>
      <c r="AJT31" s="60"/>
      <c r="AJU31" s="61"/>
      <c r="AJV31" s="55"/>
      <c r="AJW31" s="56"/>
      <c r="AJX31" s="56"/>
      <c r="AJY31" s="56"/>
      <c r="AJZ31" s="56"/>
      <c r="AKA31" s="56"/>
      <c r="AKC31" s="55"/>
      <c r="AKD31" s="60"/>
      <c r="AKE31" s="60"/>
      <c r="AKF31" s="60"/>
      <c r="AKG31" s="60"/>
      <c r="AKH31" s="61"/>
      <c r="AKI31" s="60"/>
      <c r="AKJ31" s="60"/>
      <c r="AKK31" s="60"/>
      <c r="AKL31" s="61"/>
      <c r="AKM31" s="55"/>
      <c r="AKN31" s="56"/>
      <c r="AKO31" s="56"/>
      <c r="AKP31" s="56"/>
      <c r="AKQ31" s="56"/>
      <c r="AKR31" s="56"/>
      <c r="AKT31" s="55"/>
      <c r="AKU31" s="60"/>
      <c r="AKV31" s="60"/>
      <c r="AKW31" s="60"/>
      <c r="AKX31" s="60"/>
      <c r="AKY31" s="61"/>
      <c r="AKZ31" s="60"/>
      <c r="ALA31" s="60"/>
      <c r="ALB31" s="60"/>
      <c r="ALC31" s="61"/>
      <c r="ALD31" s="55"/>
      <c r="ALE31" s="56"/>
      <c r="ALF31" s="56"/>
      <c r="ALG31" s="56"/>
      <c r="ALH31" s="56"/>
      <c r="ALI31" s="56"/>
      <c r="ALK31" s="55"/>
      <c r="ALL31" s="60"/>
      <c r="ALM31" s="60"/>
      <c r="ALN31" s="60"/>
      <c r="ALO31" s="60"/>
      <c r="ALP31" s="61"/>
      <c r="ALQ31" s="60"/>
      <c r="ALR31" s="60"/>
      <c r="ALS31" s="60"/>
      <c r="ALT31" s="61"/>
      <c r="ALU31" s="55"/>
      <c r="ALV31" s="56"/>
      <c r="ALW31" s="56"/>
      <c r="ALX31" s="56"/>
      <c r="ALY31" s="56"/>
      <c r="ALZ31" s="56"/>
      <c r="AMB31" s="55"/>
      <c r="AMC31" s="60"/>
      <c r="AMD31" s="60"/>
      <c r="AME31" s="60"/>
      <c r="AMF31" s="60"/>
      <c r="AMG31" s="61"/>
      <c r="AMH31" s="60"/>
      <c r="AMI31" s="60"/>
      <c r="AMJ31" s="60"/>
      <c r="AMK31" s="61"/>
      <c r="AML31" s="55"/>
      <c r="AMM31" s="56"/>
      <c r="AMN31" s="56"/>
      <c r="AMO31" s="56"/>
      <c r="AMP31" s="56"/>
      <c r="AMQ31" s="56"/>
      <c r="AMS31" s="55"/>
      <c r="AMT31" s="60"/>
      <c r="AMU31" s="60"/>
      <c r="AMV31" s="60"/>
      <c r="AMW31" s="60"/>
      <c r="AMX31" s="61"/>
      <c r="AMY31" s="60"/>
      <c r="AMZ31" s="60"/>
      <c r="ANA31" s="60"/>
      <c r="ANB31" s="61"/>
      <c r="ANC31" s="55"/>
      <c r="AND31" s="56"/>
      <c r="ANE31" s="56"/>
      <c r="ANF31" s="56"/>
      <c r="ANG31" s="56"/>
      <c r="ANH31" s="56"/>
      <c r="ANJ31" s="55"/>
      <c r="ANK31" s="60"/>
      <c r="ANL31" s="60"/>
      <c r="ANM31" s="60"/>
      <c r="ANN31" s="60"/>
      <c r="ANO31" s="61"/>
      <c r="ANP31" s="60"/>
      <c r="ANQ31" s="60"/>
      <c r="ANR31" s="60"/>
      <c r="ANS31" s="61"/>
      <c r="ANT31" s="55"/>
      <c r="ANU31" s="56"/>
      <c r="ANV31" s="56"/>
      <c r="ANW31" s="56"/>
      <c r="ANX31" s="56"/>
      <c r="ANY31" s="56"/>
      <c r="AOA31" s="55"/>
      <c r="AOB31" s="60"/>
      <c r="AOC31" s="60"/>
      <c r="AOD31" s="60"/>
      <c r="AOE31" s="60"/>
      <c r="AOF31" s="61"/>
      <c r="AOG31" s="60"/>
      <c r="AOH31" s="60"/>
      <c r="AOI31" s="60"/>
      <c r="AOJ31" s="61"/>
      <c r="AOK31" s="55"/>
      <c r="AOL31" s="56"/>
      <c r="AOM31" s="56"/>
      <c r="AON31" s="56"/>
      <c r="AOO31" s="56"/>
      <c r="AOP31" s="56"/>
      <c r="AOR31" s="55"/>
      <c r="AOS31" s="60"/>
      <c r="AOT31" s="60"/>
      <c r="AOU31" s="60"/>
      <c r="AOV31" s="60"/>
      <c r="AOW31" s="61"/>
      <c r="AOX31" s="60"/>
      <c r="AOY31" s="60"/>
      <c r="AOZ31" s="60"/>
      <c r="APA31" s="61"/>
      <c r="APB31" s="55"/>
      <c r="APC31" s="56"/>
      <c r="APD31" s="56"/>
      <c r="APE31" s="56"/>
      <c r="APF31" s="56"/>
      <c r="APG31" s="56"/>
      <c r="API31" s="55"/>
      <c r="APJ31" s="60"/>
      <c r="APK31" s="60"/>
      <c r="APL31" s="60"/>
      <c r="APM31" s="60"/>
      <c r="APN31" s="61"/>
      <c r="APO31" s="60"/>
      <c r="APP31" s="60"/>
      <c r="APQ31" s="60"/>
      <c r="APR31" s="61"/>
      <c r="APS31" s="55"/>
      <c r="APT31" s="56"/>
      <c r="APU31" s="56"/>
      <c r="APV31" s="56"/>
      <c r="APW31" s="56"/>
      <c r="APX31" s="56"/>
      <c r="APZ31" s="55"/>
      <c r="AQA31" s="60"/>
      <c r="AQB31" s="60"/>
      <c r="AQC31" s="60"/>
      <c r="AQD31" s="60"/>
      <c r="AQE31" s="61"/>
      <c r="AQF31" s="60"/>
      <c r="AQG31" s="60"/>
      <c r="AQH31" s="60"/>
      <c r="AQI31" s="61"/>
      <c r="AQJ31" s="55"/>
      <c r="AQK31" s="56"/>
      <c r="AQL31" s="56"/>
      <c r="AQM31" s="56"/>
      <c r="AQN31" s="56"/>
      <c r="AQO31" s="56"/>
      <c r="AQQ31" s="55"/>
      <c r="AQR31" s="60"/>
      <c r="AQS31" s="60"/>
      <c r="AQT31" s="60"/>
      <c r="AQU31" s="60"/>
      <c r="AQV31" s="61"/>
      <c r="AQW31" s="60"/>
      <c r="AQX31" s="60"/>
      <c r="AQY31" s="60"/>
      <c r="AQZ31" s="61"/>
      <c r="ARA31" s="55"/>
      <c r="ARB31" s="56"/>
      <c r="ARC31" s="56"/>
      <c r="ARD31" s="56"/>
      <c r="ARE31" s="56"/>
      <c r="ARF31" s="56"/>
      <c r="ARH31" s="55"/>
      <c r="ARI31" s="60"/>
      <c r="ARJ31" s="60"/>
      <c r="ARK31" s="60"/>
      <c r="ARL31" s="60"/>
      <c r="ARM31" s="61"/>
      <c r="ARN31" s="60"/>
      <c r="ARO31" s="60"/>
      <c r="ARP31" s="60"/>
      <c r="ARQ31" s="61"/>
      <c r="ARR31" s="55"/>
      <c r="ARS31" s="56"/>
      <c r="ART31" s="56"/>
      <c r="ARU31" s="56"/>
      <c r="ARV31" s="56"/>
      <c r="ARW31" s="56"/>
      <c r="ARY31" s="55"/>
      <c r="ARZ31" s="60"/>
      <c r="ASA31" s="60"/>
      <c r="ASB31" s="60"/>
      <c r="ASC31" s="60"/>
      <c r="ASD31" s="61"/>
      <c r="ASE31" s="60"/>
      <c r="ASF31" s="60"/>
      <c r="ASG31" s="60"/>
      <c r="ASH31" s="61"/>
      <c r="ASI31" s="55"/>
      <c r="ASJ31" s="56"/>
      <c r="ASK31" s="56"/>
      <c r="ASL31" s="56"/>
      <c r="ASM31" s="56"/>
      <c r="ASN31" s="56"/>
      <c r="ASP31" s="55"/>
      <c r="ASQ31" s="60"/>
      <c r="ASR31" s="60"/>
      <c r="ASS31" s="60"/>
      <c r="AST31" s="60"/>
      <c r="ASU31" s="61"/>
      <c r="ASV31" s="60"/>
      <c r="ASW31" s="60"/>
      <c r="ASX31" s="60"/>
      <c r="ASY31" s="61"/>
      <c r="ASZ31" s="55"/>
      <c r="ATA31" s="56"/>
      <c r="ATB31" s="56"/>
      <c r="ATC31" s="56"/>
      <c r="ATD31" s="56"/>
      <c r="ATE31" s="56"/>
      <c r="ATG31" s="55"/>
      <c r="ATH31" s="60"/>
      <c r="ATI31" s="60"/>
      <c r="ATJ31" s="60"/>
      <c r="ATK31" s="60"/>
      <c r="ATL31" s="61"/>
      <c r="ATM31" s="60"/>
      <c r="ATN31" s="60"/>
      <c r="ATO31" s="60"/>
      <c r="ATP31" s="61"/>
      <c r="ATQ31" s="55"/>
      <c r="ATR31" s="56"/>
      <c r="ATS31" s="56"/>
      <c r="ATT31" s="56"/>
      <c r="ATU31" s="56"/>
      <c r="ATV31" s="56"/>
      <c r="ATX31" s="55"/>
      <c r="ATY31" s="60"/>
      <c r="ATZ31" s="60"/>
      <c r="AUA31" s="60"/>
      <c r="AUB31" s="60"/>
      <c r="AUC31" s="61"/>
      <c r="AUD31" s="60"/>
      <c r="AUE31" s="60"/>
      <c r="AUF31" s="60"/>
      <c r="AUG31" s="61"/>
      <c r="AUH31" s="55"/>
      <c r="AUI31" s="56"/>
      <c r="AUJ31" s="56"/>
      <c r="AUK31" s="56"/>
      <c r="AUL31" s="56"/>
      <c r="AUM31" s="56"/>
      <c r="AUO31" s="55"/>
      <c r="AUP31" s="60"/>
      <c r="AUQ31" s="60"/>
      <c r="AUR31" s="60"/>
      <c r="AUS31" s="60"/>
      <c r="AUT31" s="61"/>
      <c r="AUU31" s="60"/>
      <c r="AUV31" s="60"/>
      <c r="AUW31" s="60"/>
      <c r="AUX31" s="61"/>
      <c r="AUY31" s="55"/>
      <c r="AUZ31" s="56"/>
      <c r="AVA31" s="56"/>
      <c r="AVB31" s="56"/>
      <c r="AVC31" s="56"/>
      <c r="AVD31" s="56"/>
      <c r="AVF31" s="55"/>
      <c r="AVG31" s="60"/>
      <c r="AVH31" s="60"/>
      <c r="AVI31" s="60"/>
      <c r="AVJ31" s="60"/>
      <c r="AVK31" s="61"/>
      <c r="AVL31" s="60"/>
      <c r="AVM31" s="60"/>
      <c r="AVN31" s="60"/>
      <c r="AVO31" s="61"/>
      <c r="AVP31" s="55"/>
      <c r="AVQ31" s="56"/>
      <c r="AVR31" s="56"/>
      <c r="AVS31" s="56"/>
      <c r="AVT31" s="56"/>
      <c r="AVU31" s="56"/>
      <c r="AVW31" s="55"/>
      <c r="AVX31" s="60"/>
      <c r="AVY31" s="60"/>
      <c r="AVZ31" s="60"/>
      <c r="AWA31" s="60"/>
      <c r="AWB31" s="61"/>
      <c r="AWC31" s="60"/>
      <c r="AWD31" s="60"/>
      <c r="AWE31" s="60"/>
      <c r="AWF31" s="61"/>
      <c r="AWG31" s="55"/>
      <c r="AWH31" s="56"/>
      <c r="AWI31" s="56"/>
      <c r="AWJ31" s="56"/>
      <c r="AWK31" s="56"/>
      <c r="AWL31" s="56"/>
      <c r="AWN31" s="55"/>
      <c r="AWO31" s="60"/>
      <c r="AWP31" s="60"/>
      <c r="AWQ31" s="60"/>
      <c r="AWR31" s="60"/>
      <c r="AWS31" s="61"/>
      <c r="AWT31" s="60"/>
      <c r="AWU31" s="60"/>
      <c r="AWV31" s="60"/>
      <c r="AWW31" s="61"/>
      <c r="AWX31" s="55"/>
      <c r="AWY31" s="56"/>
      <c r="AWZ31" s="56"/>
      <c r="AXA31" s="56"/>
      <c r="AXB31" s="56"/>
      <c r="AXC31" s="56"/>
      <c r="AXE31" s="55"/>
      <c r="AXF31" s="60"/>
      <c r="AXG31" s="60"/>
      <c r="AXH31" s="60"/>
      <c r="AXI31" s="60"/>
      <c r="AXJ31" s="61"/>
      <c r="AXK31" s="60"/>
      <c r="AXL31" s="60"/>
      <c r="AXM31" s="60"/>
      <c r="AXN31" s="61"/>
      <c r="AXO31" s="55"/>
      <c r="AXP31" s="56"/>
      <c r="AXQ31" s="56"/>
      <c r="AXR31" s="56"/>
      <c r="AXS31" s="56"/>
      <c r="AXT31" s="56"/>
      <c r="AXV31" s="55"/>
      <c r="AXW31" s="60"/>
      <c r="AXX31" s="60"/>
      <c r="AXY31" s="60"/>
      <c r="AXZ31" s="60"/>
      <c r="AYA31" s="61"/>
      <c r="AYB31" s="60"/>
      <c r="AYC31" s="60"/>
      <c r="AYD31" s="60"/>
      <c r="AYE31" s="61"/>
      <c r="AYF31" s="55"/>
      <c r="AYG31" s="56"/>
      <c r="AYH31" s="56"/>
      <c r="AYI31" s="56"/>
      <c r="AYJ31" s="56"/>
      <c r="AYK31" s="56"/>
      <c r="AYM31" s="55"/>
      <c r="AYN31" s="60"/>
      <c r="AYO31" s="60"/>
      <c r="AYP31" s="60"/>
      <c r="AYQ31" s="60"/>
      <c r="AYR31" s="61"/>
      <c r="AYS31" s="60"/>
      <c r="AYT31" s="60"/>
      <c r="AYU31" s="60"/>
      <c r="AYV31" s="61"/>
      <c r="AYW31" s="55"/>
      <c r="AYX31" s="56"/>
      <c r="AYY31" s="56"/>
      <c r="AYZ31" s="56"/>
      <c r="AZA31" s="56"/>
      <c r="AZB31" s="56"/>
      <c r="AZD31" s="55"/>
      <c r="AZE31" s="60"/>
      <c r="AZF31" s="60"/>
      <c r="AZG31" s="60"/>
      <c r="AZH31" s="60"/>
      <c r="AZI31" s="61"/>
      <c r="AZJ31" s="60"/>
      <c r="AZK31" s="60"/>
      <c r="AZL31" s="60"/>
      <c r="AZM31" s="61"/>
      <c r="AZN31" s="55"/>
      <c r="AZO31" s="56"/>
      <c r="AZP31" s="56"/>
      <c r="AZQ31" s="56"/>
      <c r="AZR31" s="56"/>
      <c r="AZS31" s="56"/>
      <c r="AZU31" s="55"/>
      <c r="AZV31" s="60"/>
      <c r="AZW31" s="60"/>
      <c r="AZX31" s="60"/>
      <c r="AZY31" s="60"/>
      <c r="AZZ31" s="61"/>
      <c r="BAA31" s="60"/>
      <c r="BAB31" s="60"/>
      <c r="BAC31" s="60"/>
      <c r="BAD31" s="61"/>
      <c r="BAE31" s="55"/>
      <c r="BAF31" s="56"/>
      <c r="BAG31" s="56"/>
      <c r="BAH31" s="56"/>
      <c r="BAI31" s="56"/>
      <c r="BAJ31" s="56"/>
      <c r="BAL31" s="55"/>
      <c r="BAM31" s="60"/>
      <c r="BAN31" s="60"/>
      <c r="BAO31" s="60"/>
      <c r="BAP31" s="60"/>
      <c r="BAQ31" s="61"/>
      <c r="BAR31" s="60"/>
      <c r="BAS31" s="60"/>
      <c r="BAT31" s="60"/>
      <c r="BAU31" s="61"/>
      <c r="BAV31" s="55"/>
      <c r="BAW31" s="56"/>
      <c r="BAX31" s="56"/>
      <c r="BAY31" s="56"/>
      <c r="BAZ31" s="56"/>
      <c r="BBA31" s="56"/>
      <c r="BBC31" s="55"/>
      <c r="BBD31" s="60"/>
      <c r="BBE31" s="60"/>
      <c r="BBF31" s="60"/>
      <c r="BBG31" s="60"/>
      <c r="BBH31" s="61"/>
      <c r="BBI31" s="60"/>
      <c r="BBJ31" s="60"/>
      <c r="BBK31" s="60"/>
      <c r="BBL31" s="61"/>
      <c r="BBM31" s="55"/>
      <c r="BBN31" s="56"/>
      <c r="BBO31" s="56"/>
      <c r="BBP31" s="56"/>
      <c r="BBQ31" s="56"/>
      <c r="BBR31" s="56"/>
      <c r="BBT31" s="55"/>
      <c r="BBU31" s="60"/>
      <c r="BBV31" s="60"/>
      <c r="BBW31" s="60"/>
      <c r="BBX31" s="60"/>
      <c r="BBY31" s="61"/>
      <c r="BBZ31" s="60"/>
      <c r="BCA31" s="60"/>
      <c r="BCB31" s="60"/>
      <c r="BCC31" s="61"/>
      <c r="BCD31" s="55"/>
      <c r="BCE31" s="56"/>
      <c r="BCF31" s="56"/>
      <c r="BCG31" s="56"/>
      <c r="BCH31" s="56"/>
      <c r="BCI31" s="56"/>
      <c r="BCK31" s="55"/>
      <c r="BCL31" s="60"/>
      <c r="BCM31" s="60"/>
      <c r="BCN31" s="60"/>
      <c r="BCO31" s="60"/>
      <c r="BCP31" s="61"/>
      <c r="BCQ31" s="60"/>
      <c r="BCR31" s="60"/>
      <c r="BCS31" s="60"/>
      <c r="BCT31" s="61"/>
      <c r="BCU31" s="55"/>
      <c r="BCV31" s="56"/>
      <c r="BCW31" s="56"/>
      <c r="BCX31" s="56"/>
      <c r="BCY31" s="56"/>
      <c r="BCZ31" s="56"/>
      <c r="BDB31" s="55"/>
      <c r="BDC31" s="60"/>
      <c r="BDD31" s="60"/>
      <c r="BDE31" s="60"/>
      <c r="BDF31" s="60"/>
      <c r="BDG31" s="61"/>
      <c r="BDH31" s="60"/>
      <c r="BDI31" s="60"/>
      <c r="BDJ31" s="60"/>
      <c r="BDK31" s="61"/>
      <c r="BDL31" s="55"/>
      <c r="BDM31" s="56"/>
      <c r="BDN31" s="56"/>
      <c r="BDO31" s="56"/>
      <c r="BDP31" s="56"/>
      <c r="BDQ31" s="56"/>
      <c r="BDS31" s="55"/>
      <c r="BDT31" s="60"/>
      <c r="BDU31" s="60"/>
      <c r="BDV31" s="60"/>
      <c r="BDW31" s="60"/>
      <c r="BDX31" s="61"/>
      <c r="BDY31" s="60"/>
      <c r="BDZ31" s="60"/>
      <c r="BEA31" s="60"/>
      <c r="BEB31" s="61"/>
      <c r="BEC31" s="55"/>
      <c r="BED31" s="56"/>
      <c r="BEE31" s="56"/>
      <c r="BEF31" s="56"/>
      <c r="BEG31" s="56"/>
      <c r="BEH31" s="56"/>
      <c r="BEJ31" s="55"/>
      <c r="BEK31" s="60"/>
      <c r="BEL31" s="60"/>
      <c r="BEM31" s="60"/>
      <c r="BEN31" s="60"/>
      <c r="BEO31" s="61"/>
      <c r="BEP31" s="60"/>
      <c r="BEQ31" s="60"/>
      <c r="BER31" s="60"/>
      <c r="BES31" s="61"/>
      <c r="BET31" s="55"/>
      <c r="BEU31" s="56"/>
      <c r="BEV31" s="56"/>
      <c r="BEW31" s="56"/>
      <c r="BEX31" s="56"/>
      <c r="BEY31" s="56"/>
      <c r="BFA31" s="55"/>
      <c r="BFB31" s="60"/>
      <c r="BFC31" s="60"/>
      <c r="BFD31" s="60"/>
      <c r="BFE31" s="60"/>
      <c r="BFF31" s="61"/>
      <c r="BFG31" s="60"/>
      <c r="BFH31" s="60"/>
      <c r="BFI31" s="60"/>
      <c r="BFJ31" s="61"/>
      <c r="BFK31" s="55"/>
      <c r="BFL31" s="56"/>
      <c r="BFM31" s="56"/>
      <c r="BFN31" s="56"/>
      <c r="BFO31" s="56"/>
      <c r="BFP31" s="56"/>
      <c r="BFR31" s="55"/>
      <c r="BFS31" s="60"/>
      <c r="BFT31" s="60"/>
      <c r="BFU31" s="60"/>
      <c r="BFV31" s="60"/>
      <c r="BFW31" s="61"/>
      <c r="BFX31" s="60"/>
      <c r="BFY31" s="60"/>
      <c r="BFZ31" s="60"/>
      <c r="BGA31" s="61"/>
      <c r="BGB31" s="55"/>
      <c r="BGC31" s="56"/>
      <c r="BGD31" s="56"/>
      <c r="BGE31" s="56"/>
      <c r="BGF31" s="56"/>
      <c r="BGG31" s="56"/>
      <c r="BGI31" s="55"/>
      <c r="BGJ31" s="60"/>
      <c r="BGK31" s="60"/>
      <c r="BGL31" s="60"/>
      <c r="BGM31" s="60"/>
      <c r="BGN31" s="61"/>
      <c r="BGO31" s="60"/>
      <c r="BGP31" s="60"/>
      <c r="BGQ31" s="60"/>
      <c r="BGR31" s="61"/>
      <c r="BGS31" s="55"/>
      <c r="BGT31" s="56"/>
      <c r="BGU31" s="56"/>
      <c r="BGV31" s="56"/>
      <c r="BGW31" s="56"/>
      <c r="BGX31" s="56"/>
      <c r="BGZ31" s="55"/>
      <c r="BHA31" s="60"/>
      <c r="BHB31" s="60"/>
      <c r="BHC31" s="60"/>
      <c r="BHD31" s="60"/>
      <c r="BHE31" s="61"/>
      <c r="BHF31" s="60"/>
      <c r="BHG31" s="60"/>
      <c r="BHH31" s="60"/>
      <c r="BHI31" s="61"/>
      <c r="BHJ31" s="55"/>
      <c r="BHK31" s="56"/>
      <c r="BHL31" s="56"/>
      <c r="BHM31" s="56"/>
      <c r="BHN31" s="56"/>
      <c r="BHO31" s="56"/>
      <c r="BHQ31" s="55"/>
      <c r="BHR31" s="60"/>
      <c r="BHS31" s="60"/>
      <c r="BHT31" s="60"/>
      <c r="BHU31" s="60"/>
      <c r="BHV31" s="61"/>
      <c r="BHW31" s="60"/>
      <c r="BHX31" s="60"/>
      <c r="BHY31" s="60"/>
      <c r="BHZ31" s="61"/>
      <c r="BIA31" s="55"/>
      <c r="BIB31" s="56"/>
      <c r="BIC31" s="56"/>
      <c r="BID31" s="56"/>
      <c r="BIE31" s="56"/>
      <c r="BIF31" s="56"/>
      <c r="BIH31" s="55"/>
      <c r="BII31" s="60"/>
      <c r="BIJ31" s="60"/>
      <c r="BIK31" s="60"/>
      <c r="BIL31" s="60"/>
      <c r="BIM31" s="61"/>
      <c r="BIN31" s="60"/>
      <c r="BIO31" s="60"/>
      <c r="BIP31" s="60"/>
      <c r="BIQ31" s="61"/>
      <c r="BIR31" s="55"/>
      <c r="BIS31" s="56"/>
      <c r="BIT31" s="56"/>
      <c r="BIU31" s="56"/>
      <c r="BIV31" s="56"/>
      <c r="BIW31" s="56"/>
      <c r="BIY31" s="55"/>
      <c r="BIZ31" s="60"/>
      <c r="BJA31" s="60"/>
      <c r="BJB31" s="60"/>
      <c r="BJC31" s="60"/>
      <c r="BJD31" s="61"/>
      <c r="BJE31" s="60"/>
      <c r="BJF31" s="60"/>
      <c r="BJG31" s="60"/>
      <c r="BJH31" s="61"/>
      <c r="BJI31" s="55"/>
      <c r="BJJ31" s="56"/>
      <c r="BJK31" s="56"/>
      <c r="BJL31" s="56"/>
      <c r="BJM31" s="56"/>
      <c r="BJN31" s="56"/>
      <c r="BJP31" s="55"/>
      <c r="BJQ31" s="60"/>
      <c r="BJR31" s="60"/>
      <c r="BJS31" s="60"/>
      <c r="BJT31" s="60"/>
      <c r="BJU31" s="61"/>
      <c r="BJV31" s="60"/>
      <c r="BJW31" s="60"/>
      <c r="BJX31" s="60"/>
      <c r="BJY31" s="61"/>
      <c r="BJZ31" s="55"/>
      <c r="BKA31" s="56"/>
      <c r="BKB31" s="56"/>
      <c r="BKC31" s="56"/>
      <c r="BKD31" s="56"/>
      <c r="BKE31" s="56"/>
      <c r="BKG31" s="55"/>
      <c r="BKH31" s="60"/>
      <c r="BKI31" s="60"/>
      <c r="BKJ31" s="60"/>
      <c r="BKK31" s="60"/>
      <c r="BKL31" s="61"/>
      <c r="BKM31" s="60"/>
      <c r="BKN31" s="60"/>
      <c r="BKO31" s="60"/>
      <c r="BKP31" s="61"/>
      <c r="BKQ31" s="55"/>
      <c r="BKR31" s="56"/>
      <c r="BKS31" s="56"/>
      <c r="BKT31" s="56"/>
      <c r="BKU31" s="56"/>
      <c r="BKV31" s="56"/>
      <c r="BKX31" s="55"/>
      <c r="BKY31" s="60"/>
      <c r="BKZ31" s="60"/>
      <c r="BLA31" s="60"/>
      <c r="BLB31" s="60"/>
      <c r="BLC31" s="61"/>
      <c r="BLD31" s="60"/>
      <c r="BLE31" s="60"/>
      <c r="BLF31" s="60"/>
      <c r="BLG31" s="61"/>
      <c r="BLH31" s="55"/>
      <c r="BLI31" s="56"/>
      <c r="BLJ31" s="56"/>
      <c r="BLK31" s="56"/>
      <c r="BLL31" s="56"/>
      <c r="BLM31" s="56"/>
      <c r="BLO31" s="55"/>
      <c r="BLP31" s="60"/>
      <c r="BLQ31" s="60"/>
      <c r="BLR31" s="60"/>
      <c r="BLS31" s="60"/>
      <c r="BLT31" s="61"/>
      <c r="BLU31" s="60"/>
      <c r="BLV31" s="60"/>
      <c r="BLW31" s="60"/>
      <c r="BLX31" s="61"/>
      <c r="BLY31" s="55"/>
      <c r="BLZ31" s="56"/>
      <c r="BMA31" s="56"/>
      <c r="BMB31" s="56"/>
      <c r="BMC31" s="56"/>
      <c r="BMD31" s="56"/>
      <c r="BMF31" s="55"/>
      <c r="BMG31" s="60"/>
      <c r="BMH31" s="60"/>
      <c r="BMI31" s="60"/>
      <c r="BMJ31" s="60"/>
      <c r="BMK31" s="61"/>
      <c r="BML31" s="60"/>
      <c r="BMM31" s="60"/>
      <c r="BMN31" s="60"/>
      <c r="BMO31" s="61"/>
      <c r="BMP31" s="55"/>
      <c r="BMQ31" s="56"/>
      <c r="BMR31" s="56"/>
      <c r="BMS31" s="56"/>
      <c r="BMT31" s="56"/>
      <c r="BMU31" s="56"/>
      <c r="BMW31" s="55"/>
      <c r="BMX31" s="60"/>
      <c r="BMY31" s="60"/>
      <c r="BMZ31" s="60"/>
      <c r="BNA31" s="60"/>
      <c r="BNB31" s="61"/>
      <c r="BNC31" s="60"/>
      <c r="BND31" s="60"/>
      <c r="BNE31" s="60"/>
      <c r="BNF31" s="61"/>
      <c r="BNG31" s="55"/>
      <c r="BNH31" s="56"/>
      <c r="BNI31" s="56"/>
      <c r="BNJ31" s="56"/>
      <c r="BNK31" s="56"/>
      <c r="BNL31" s="56"/>
      <c r="BNN31" s="55"/>
      <c r="BNO31" s="60"/>
      <c r="BNP31" s="60"/>
      <c r="BNQ31" s="60"/>
      <c r="BNR31" s="60"/>
      <c r="BNS31" s="61"/>
      <c r="BNT31" s="60"/>
      <c r="BNU31" s="60"/>
      <c r="BNV31" s="60"/>
      <c r="BNW31" s="61"/>
      <c r="BNX31" s="55"/>
      <c r="BNY31" s="56"/>
      <c r="BNZ31" s="56"/>
      <c r="BOA31" s="56"/>
      <c r="BOB31" s="56"/>
      <c r="BOC31" s="56"/>
      <c r="BOE31" s="55"/>
      <c r="BOF31" s="60"/>
      <c r="BOG31" s="60"/>
      <c r="BOH31" s="60"/>
      <c r="BOI31" s="60"/>
      <c r="BOJ31" s="61"/>
      <c r="BOK31" s="60"/>
      <c r="BOL31" s="60"/>
      <c r="BOM31" s="60"/>
      <c r="BON31" s="61"/>
      <c r="BOO31" s="55"/>
      <c r="BOP31" s="56"/>
      <c r="BOQ31" s="56"/>
      <c r="BOR31" s="56"/>
      <c r="BOS31" s="56"/>
      <c r="BOT31" s="56"/>
      <c r="BOV31" s="55"/>
      <c r="BOW31" s="60"/>
      <c r="BOX31" s="60"/>
      <c r="BOY31" s="60"/>
      <c r="BOZ31" s="60"/>
      <c r="BPA31" s="61"/>
      <c r="BPB31" s="60"/>
      <c r="BPC31" s="60"/>
      <c r="BPD31" s="60"/>
      <c r="BPE31" s="61"/>
      <c r="BPF31" s="55"/>
      <c r="BPG31" s="56"/>
      <c r="BPH31" s="56"/>
      <c r="BPI31" s="56"/>
      <c r="BPJ31" s="56"/>
      <c r="BPK31" s="56"/>
      <c r="BPM31" s="55"/>
      <c r="BPN31" s="60"/>
      <c r="BPO31" s="60"/>
      <c r="BPP31" s="60"/>
      <c r="BPQ31" s="60"/>
      <c r="BPR31" s="61"/>
      <c r="BPS31" s="60"/>
      <c r="BPT31" s="60"/>
      <c r="BPU31" s="60"/>
      <c r="BPV31" s="61"/>
      <c r="BPW31" s="55"/>
      <c r="BPX31" s="56"/>
      <c r="BPY31" s="56"/>
      <c r="BPZ31" s="56"/>
      <c r="BQA31" s="56"/>
      <c r="BQB31" s="56"/>
      <c r="BQD31" s="55"/>
      <c r="BQE31" s="60"/>
      <c r="BQF31" s="60"/>
      <c r="BQG31" s="60"/>
      <c r="BQH31" s="60"/>
      <c r="BQI31" s="61"/>
      <c r="BQJ31" s="60"/>
      <c r="BQK31" s="60"/>
      <c r="BQL31" s="60"/>
      <c r="BQM31" s="61"/>
      <c r="BQN31" s="55"/>
      <c r="BQO31" s="56"/>
      <c r="BQP31" s="56"/>
      <c r="BQQ31" s="56"/>
      <c r="BQR31" s="56"/>
      <c r="BQS31" s="56"/>
      <c r="BQU31" s="55"/>
      <c r="BQV31" s="60"/>
      <c r="BQW31" s="60"/>
      <c r="BQX31" s="60"/>
      <c r="BQY31" s="60"/>
      <c r="BQZ31" s="61"/>
      <c r="BRA31" s="60"/>
      <c r="BRB31" s="60"/>
      <c r="BRC31" s="60"/>
      <c r="BRD31" s="61"/>
      <c r="BRE31" s="55"/>
      <c r="BRF31" s="56"/>
      <c r="BRG31" s="56"/>
      <c r="BRH31" s="56"/>
      <c r="BRI31" s="56"/>
      <c r="BRJ31" s="56"/>
      <c r="BRL31" s="55"/>
      <c r="BRM31" s="60"/>
      <c r="BRN31" s="60"/>
      <c r="BRO31" s="60"/>
      <c r="BRP31" s="60"/>
      <c r="BRQ31" s="61"/>
      <c r="BRR31" s="60"/>
      <c r="BRS31" s="60"/>
      <c r="BRT31" s="60"/>
      <c r="BRU31" s="61"/>
      <c r="BRV31" s="55"/>
      <c r="BRW31" s="56"/>
      <c r="BRX31" s="56"/>
      <c r="BRY31" s="56"/>
      <c r="BRZ31" s="56"/>
      <c r="BSA31" s="56"/>
      <c r="BSC31" s="55"/>
      <c r="BSD31" s="60"/>
      <c r="BSE31" s="60"/>
      <c r="BSF31" s="60"/>
      <c r="BSG31" s="60"/>
      <c r="BSH31" s="61"/>
      <c r="BSI31" s="60"/>
      <c r="BSJ31" s="60"/>
      <c r="BSK31" s="60"/>
      <c r="BSL31" s="61"/>
      <c r="BSM31" s="55"/>
      <c r="BSN31" s="56"/>
      <c r="BSO31" s="56"/>
      <c r="BSP31" s="56"/>
      <c r="BSQ31" s="56"/>
      <c r="BSR31" s="56"/>
      <c r="BST31" s="55"/>
      <c r="BSU31" s="60"/>
      <c r="BSV31" s="60"/>
      <c r="BSW31" s="60"/>
      <c r="BSX31" s="60"/>
      <c r="BSY31" s="61"/>
      <c r="BSZ31" s="60"/>
      <c r="BTA31" s="60"/>
      <c r="BTB31" s="60"/>
      <c r="BTC31" s="61"/>
      <c r="BTD31" s="55"/>
      <c r="BTE31" s="56"/>
      <c r="BTF31" s="56"/>
      <c r="BTG31" s="56"/>
      <c r="BTH31" s="56"/>
      <c r="BTI31" s="56"/>
      <c r="BTK31" s="55"/>
      <c r="BTL31" s="60"/>
      <c r="BTM31" s="60"/>
      <c r="BTN31" s="60"/>
      <c r="BTO31" s="60"/>
      <c r="BTP31" s="61"/>
      <c r="BTQ31" s="60"/>
      <c r="BTR31" s="60"/>
      <c r="BTS31" s="60"/>
      <c r="BTT31" s="61"/>
      <c r="BTU31" s="55"/>
      <c r="BTV31" s="56"/>
      <c r="BTW31" s="56"/>
      <c r="BTX31" s="56"/>
      <c r="BTY31" s="56"/>
      <c r="BTZ31" s="56"/>
      <c r="BUB31" s="55"/>
      <c r="BUC31" s="60"/>
      <c r="BUD31" s="60"/>
      <c r="BUE31" s="60"/>
      <c r="BUF31" s="60"/>
      <c r="BUG31" s="61"/>
      <c r="BUH31" s="60"/>
      <c r="BUI31" s="60"/>
      <c r="BUJ31" s="60"/>
      <c r="BUK31" s="61"/>
      <c r="BUL31" s="55"/>
      <c r="BUM31" s="56"/>
      <c r="BUN31" s="56"/>
      <c r="BUO31" s="56"/>
      <c r="BUP31" s="56"/>
      <c r="BUQ31" s="56"/>
      <c r="BUS31" s="55"/>
      <c r="BUT31" s="60"/>
      <c r="BUU31" s="60"/>
      <c r="BUV31" s="60"/>
      <c r="BUW31" s="60"/>
      <c r="BUX31" s="61"/>
      <c r="BUY31" s="60"/>
      <c r="BUZ31" s="60"/>
      <c r="BVA31" s="60"/>
      <c r="BVB31" s="61"/>
      <c r="BVC31" s="55"/>
      <c r="BVD31" s="56"/>
      <c r="BVE31" s="56"/>
      <c r="BVF31" s="56"/>
      <c r="BVG31" s="56"/>
      <c r="BVH31" s="56"/>
      <c r="BVJ31" s="55"/>
      <c r="BVK31" s="60"/>
      <c r="BVL31" s="60"/>
      <c r="BVM31" s="60"/>
      <c r="BVN31" s="60"/>
      <c r="BVO31" s="61"/>
      <c r="BVP31" s="60"/>
      <c r="BVQ31" s="60"/>
      <c r="BVR31" s="60"/>
      <c r="BVS31" s="61"/>
      <c r="BVT31" s="55"/>
      <c r="BVU31" s="56"/>
      <c r="BVV31" s="56"/>
      <c r="BVW31" s="56"/>
      <c r="BVX31" s="56"/>
      <c r="BVY31" s="56"/>
      <c r="BWA31" s="55"/>
      <c r="BWB31" s="60"/>
      <c r="BWC31" s="60"/>
      <c r="BWD31" s="60"/>
      <c r="BWE31" s="60"/>
      <c r="BWF31" s="61"/>
      <c r="BWG31" s="60"/>
      <c r="BWH31" s="60"/>
      <c r="BWI31" s="60"/>
      <c r="BWJ31" s="61"/>
      <c r="BWK31" s="55"/>
      <c r="BWL31" s="56"/>
      <c r="BWM31" s="56"/>
      <c r="BWN31" s="56"/>
      <c r="BWO31" s="56"/>
      <c r="BWP31" s="56"/>
      <c r="BWR31" s="55"/>
      <c r="BWS31" s="60"/>
      <c r="BWT31" s="60"/>
      <c r="BWU31" s="60"/>
      <c r="BWV31" s="60"/>
      <c r="BWW31" s="61"/>
      <c r="BWX31" s="60"/>
      <c r="BWY31" s="60"/>
      <c r="BWZ31" s="60"/>
      <c r="BXA31" s="61"/>
      <c r="BXB31" s="55"/>
      <c r="BXC31" s="56"/>
      <c r="BXD31" s="56"/>
      <c r="BXE31" s="56"/>
      <c r="BXF31" s="56"/>
      <c r="BXG31" s="56"/>
      <c r="BXI31" s="55"/>
      <c r="BXJ31" s="60"/>
      <c r="BXK31" s="60"/>
      <c r="BXL31" s="60"/>
      <c r="BXM31" s="60"/>
      <c r="BXN31" s="61"/>
      <c r="BXO31" s="60"/>
      <c r="BXP31" s="60"/>
      <c r="BXQ31" s="60"/>
      <c r="BXR31" s="61"/>
      <c r="BXS31" s="55"/>
      <c r="BXT31" s="56"/>
      <c r="BXU31" s="56"/>
      <c r="BXV31" s="56"/>
      <c r="BXW31" s="56"/>
      <c r="BXX31" s="56"/>
      <c r="BXZ31" s="55"/>
      <c r="BYA31" s="60"/>
      <c r="BYB31" s="60"/>
      <c r="BYC31" s="60"/>
      <c r="BYD31" s="60"/>
      <c r="BYE31" s="61"/>
      <c r="BYF31" s="60"/>
      <c r="BYG31" s="60"/>
      <c r="BYH31" s="60"/>
      <c r="BYI31" s="61"/>
      <c r="BYJ31" s="55"/>
      <c r="BYK31" s="56"/>
      <c r="BYL31" s="56"/>
      <c r="BYM31" s="56"/>
      <c r="BYN31" s="56"/>
      <c r="BYO31" s="56"/>
      <c r="BYQ31" s="55"/>
      <c r="BYR31" s="60"/>
      <c r="BYS31" s="60"/>
      <c r="BYT31" s="60"/>
      <c r="BYU31" s="60"/>
      <c r="BYV31" s="61"/>
      <c r="BYW31" s="60"/>
      <c r="BYX31" s="60"/>
      <c r="BYY31" s="60"/>
      <c r="BYZ31" s="61"/>
      <c r="BZA31" s="55"/>
      <c r="BZB31" s="56"/>
      <c r="BZC31" s="56"/>
      <c r="BZD31" s="56"/>
      <c r="BZE31" s="56"/>
      <c r="BZF31" s="56"/>
      <c r="BZH31" s="55"/>
      <c r="BZI31" s="60"/>
      <c r="BZJ31" s="60"/>
      <c r="BZK31" s="60"/>
      <c r="BZL31" s="60"/>
      <c r="BZM31" s="61"/>
      <c r="BZN31" s="60"/>
      <c r="BZO31" s="60"/>
      <c r="BZP31" s="60"/>
      <c r="BZQ31" s="61"/>
      <c r="BZR31" s="55"/>
      <c r="BZS31" s="56"/>
      <c r="BZT31" s="56"/>
      <c r="BZU31" s="56"/>
      <c r="BZV31" s="56"/>
      <c r="BZW31" s="56"/>
      <c r="BZY31" s="55"/>
      <c r="BZZ31" s="60"/>
      <c r="CAA31" s="60"/>
      <c r="CAB31" s="60"/>
      <c r="CAC31" s="60"/>
      <c r="CAD31" s="61"/>
      <c r="CAE31" s="60"/>
      <c r="CAF31" s="60"/>
      <c r="CAG31" s="60"/>
      <c r="CAH31" s="61"/>
      <c r="CAI31" s="55"/>
      <c r="CAJ31" s="56"/>
      <c r="CAK31" s="56"/>
      <c r="CAL31" s="56"/>
      <c r="CAM31" s="56"/>
      <c r="CAN31" s="56"/>
      <c r="CAP31" s="55"/>
      <c r="CAQ31" s="60"/>
      <c r="CAR31" s="60"/>
      <c r="CAS31" s="60"/>
      <c r="CAT31" s="60"/>
      <c r="CAU31" s="61"/>
      <c r="CAV31" s="60"/>
      <c r="CAW31" s="60"/>
      <c r="CAX31" s="60"/>
      <c r="CAY31" s="61"/>
      <c r="CAZ31" s="55"/>
      <c r="CBA31" s="56"/>
      <c r="CBB31" s="56"/>
      <c r="CBC31" s="56"/>
      <c r="CBD31" s="56"/>
      <c r="CBE31" s="56"/>
      <c r="CBG31" s="55"/>
      <c r="CBH31" s="60"/>
      <c r="CBI31" s="60"/>
      <c r="CBJ31" s="60"/>
      <c r="CBK31" s="60"/>
      <c r="CBL31" s="61"/>
      <c r="CBM31" s="60"/>
      <c r="CBN31" s="60"/>
      <c r="CBO31" s="60"/>
      <c r="CBP31" s="61"/>
      <c r="CBQ31" s="55"/>
      <c r="CBR31" s="56"/>
      <c r="CBS31" s="56"/>
      <c r="CBT31" s="56"/>
      <c r="CBU31" s="56"/>
      <c r="CBV31" s="56"/>
      <c r="CBX31" s="55"/>
      <c r="CBY31" s="60"/>
      <c r="CBZ31" s="60"/>
      <c r="CCA31" s="60"/>
      <c r="CCB31" s="60"/>
      <c r="CCC31" s="61"/>
      <c r="CCD31" s="60"/>
      <c r="CCE31" s="60"/>
      <c r="CCF31" s="60"/>
      <c r="CCG31" s="61"/>
      <c r="CCH31" s="55"/>
      <c r="CCI31" s="56"/>
      <c r="CCJ31" s="56"/>
      <c r="CCK31" s="56"/>
      <c r="CCL31" s="56"/>
      <c r="CCM31" s="56"/>
      <c r="CCO31" s="55"/>
      <c r="CCP31" s="60"/>
      <c r="CCQ31" s="60"/>
      <c r="CCR31" s="60"/>
      <c r="CCS31" s="60"/>
      <c r="CCT31" s="61"/>
      <c r="CCU31" s="60"/>
      <c r="CCV31" s="60"/>
      <c r="CCW31" s="60"/>
      <c r="CCX31" s="61"/>
      <c r="CCY31" s="55"/>
      <c r="CCZ31" s="56"/>
      <c r="CDA31" s="56"/>
      <c r="CDB31" s="56"/>
      <c r="CDC31" s="56"/>
      <c r="CDD31" s="56"/>
      <c r="CDF31" s="55"/>
      <c r="CDG31" s="60"/>
      <c r="CDH31" s="60"/>
      <c r="CDI31" s="60"/>
      <c r="CDJ31" s="60"/>
      <c r="CDK31" s="61"/>
      <c r="CDL31" s="60"/>
      <c r="CDM31" s="60"/>
      <c r="CDN31" s="60"/>
      <c r="CDO31" s="61"/>
      <c r="CDP31" s="55"/>
      <c r="CDQ31" s="56"/>
      <c r="CDR31" s="56"/>
      <c r="CDS31" s="56"/>
      <c r="CDT31" s="56"/>
      <c r="CDU31" s="56"/>
      <c r="CDW31" s="55"/>
      <c r="CDX31" s="60"/>
      <c r="CDY31" s="60"/>
      <c r="CDZ31" s="60"/>
      <c r="CEA31" s="60"/>
      <c r="CEB31" s="61"/>
      <c r="CEC31" s="60"/>
      <c r="CED31" s="60"/>
      <c r="CEE31" s="60"/>
      <c r="CEF31" s="61"/>
      <c r="CEG31" s="55"/>
      <c r="CEH31" s="56"/>
      <c r="CEI31" s="56"/>
      <c r="CEJ31" s="56"/>
      <c r="CEK31" s="56"/>
      <c r="CEL31" s="56"/>
      <c r="CEN31" s="55"/>
      <c r="CEO31" s="60"/>
      <c r="CEP31" s="60"/>
      <c r="CEQ31" s="60"/>
      <c r="CER31" s="60"/>
      <c r="CES31" s="61"/>
      <c r="CET31" s="60"/>
      <c r="CEU31" s="60"/>
      <c r="CEV31" s="60"/>
      <c r="CEW31" s="61"/>
      <c r="CEX31" s="55"/>
      <c r="CEY31" s="56"/>
      <c r="CEZ31" s="56"/>
      <c r="CFA31" s="56"/>
      <c r="CFB31" s="56"/>
      <c r="CFC31" s="56"/>
      <c r="CFE31" s="55"/>
      <c r="CFF31" s="60"/>
      <c r="CFG31" s="60"/>
      <c r="CFH31" s="60"/>
      <c r="CFI31" s="60"/>
      <c r="CFJ31" s="61"/>
      <c r="CFK31" s="60"/>
      <c r="CFL31" s="60"/>
      <c r="CFM31" s="60"/>
      <c r="CFN31" s="61"/>
      <c r="CFO31" s="55"/>
      <c r="CFP31" s="56"/>
      <c r="CFQ31" s="56"/>
      <c r="CFR31" s="56"/>
      <c r="CFS31" s="56"/>
      <c r="CFT31" s="56"/>
      <c r="CFV31" s="55"/>
      <c r="CFW31" s="60"/>
      <c r="CFX31" s="60"/>
      <c r="CFY31" s="60"/>
      <c r="CFZ31" s="60"/>
      <c r="CGA31" s="61"/>
      <c r="CGB31" s="60"/>
      <c r="CGC31" s="60"/>
      <c r="CGD31" s="60"/>
      <c r="CGE31" s="61"/>
      <c r="CGF31" s="55"/>
      <c r="CGG31" s="56"/>
      <c r="CGH31" s="56"/>
      <c r="CGI31" s="56"/>
      <c r="CGJ31" s="56"/>
      <c r="CGK31" s="56"/>
      <c r="CGM31" s="55"/>
      <c r="CGN31" s="60"/>
      <c r="CGO31" s="60"/>
      <c r="CGP31" s="60"/>
      <c r="CGQ31" s="60"/>
      <c r="CGR31" s="61"/>
      <c r="CGS31" s="60"/>
      <c r="CGT31" s="60"/>
      <c r="CGU31" s="60"/>
      <c r="CGV31" s="61"/>
      <c r="CGW31" s="55"/>
      <c r="CGX31" s="56"/>
      <c r="CGY31" s="56"/>
      <c r="CGZ31" s="56"/>
      <c r="CHA31" s="56"/>
      <c r="CHB31" s="56"/>
      <c r="CHD31" s="55"/>
      <c r="CHE31" s="60"/>
      <c r="CHF31" s="60"/>
      <c r="CHG31" s="60"/>
      <c r="CHH31" s="60"/>
      <c r="CHI31" s="61"/>
      <c r="CHJ31" s="60"/>
      <c r="CHK31" s="60"/>
      <c r="CHL31" s="60"/>
      <c r="CHM31" s="61"/>
      <c r="CHN31" s="55"/>
      <c r="CHO31" s="56"/>
      <c r="CHP31" s="56"/>
      <c r="CHQ31" s="56"/>
      <c r="CHR31" s="56"/>
      <c r="CHS31" s="56"/>
      <c r="CHU31" s="55"/>
      <c r="CHV31" s="60"/>
      <c r="CHW31" s="60"/>
      <c r="CHX31" s="60"/>
      <c r="CHY31" s="60"/>
      <c r="CHZ31" s="61"/>
      <c r="CIA31" s="60"/>
      <c r="CIB31" s="60"/>
      <c r="CIC31" s="60"/>
      <c r="CID31" s="61"/>
      <c r="CIE31" s="55"/>
      <c r="CIF31" s="56"/>
      <c r="CIG31" s="56"/>
      <c r="CIH31" s="56"/>
      <c r="CII31" s="56"/>
      <c r="CIJ31" s="56"/>
      <c r="CIL31" s="55"/>
      <c r="CIM31" s="60"/>
      <c r="CIN31" s="60"/>
      <c r="CIO31" s="60"/>
      <c r="CIP31" s="60"/>
      <c r="CIQ31" s="61"/>
      <c r="CIR31" s="60"/>
      <c r="CIS31" s="60"/>
      <c r="CIT31" s="60"/>
      <c r="CIU31" s="61"/>
      <c r="CIV31" s="55"/>
      <c r="CIW31" s="56"/>
      <c r="CIX31" s="56"/>
      <c r="CIY31" s="56"/>
      <c r="CIZ31" s="56"/>
      <c r="CJA31" s="56"/>
      <c r="CJC31" s="55"/>
      <c r="CJD31" s="60"/>
      <c r="CJE31" s="60"/>
      <c r="CJF31" s="60"/>
      <c r="CJG31" s="60"/>
      <c r="CJH31" s="61"/>
      <c r="CJI31" s="60"/>
      <c r="CJJ31" s="60"/>
      <c r="CJK31" s="60"/>
      <c r="CJL31" s="61"/>
      <c r="CJM31" s="55"/>
      <c r="CJN31" s="56"/>
      <c r="CJO31" s="56"/>
      <c r="CJP31" s="56"/>
      <c r="CJQ31" s="56"/>
      <c r="CJR31" s="56"/>
      <c r="CJT31" s="55"/>
      <c r="CJU31" s="60"/>
      <c r="CJV31" s="60"/>
      <c r="CJW31" s="60"/>
      <c r="CJX31" s="60"/>
      <c r="CJY31" s="61"/>
      <c r="CJZ31" s="60"/>
      <c r="CKA31" s="60"/>
      <c r="CKB31" s="60"/>
      <c r="CKC31" s="61"/>
      <c r="CKD31" s="55"/>
      <c r="CKE31" s="56"/>
      <c r="CKF31" s="56"/>
      <c r="CKG31" s="56"/>
      <c r="CKH31" s="56"/>
      <c r="CKI31" s="56"/>
      <c r="CKK31" s="55"/>
      <c r="CKL31" s="60"/>
      <c r="CKM31" s="60"/>
      <c r="CKN31" s="60"/>
      <c r="CKO31" s="60"/>
      <c r="CKP31" s="61"/>
      <c r="CKQ31" s="60"/>
      <c r="CKR31" s="60"/>
      <c r="CKS31" s="60"/>
      <c r="CKT31" s="61"/>
      <c r="CKU31" s="55"/>
      <c r="CKV31" s="56"/>
      <c r="CKW31" s="56"/>
      <c r="CKX31" s="56"/>
      <c r="CKY31" s="56"/>
      <c r="CKZ31" s="56"/>
      <c r="CLB31" s="55"/>
      <c r="CLC31" s="60"/>
      <c r="CLD31" s="60"/>
      <c r="CLE31" s="60"/>
      <c r="CLF31" s="60"/>
      <c r="CLG31" s="61"/>
      <c r="CLH31" s="60"/>
      <c r="CLI31" s="60"/>
      <c r="CLJ31" s="60"/>
      <c r="CLK31" s="61"/>
      <c r="CLL31" s="55"/>
      <c r="CLM31" s="56"/>
      <c r="CLN31" s="56"/>
      <c r="CLO31" s="56"/>
      <c r="CLP31" s="56"/>
      <c r="CLQ31" s="56"/>
      <c r="CLS31" s="55"/>
      <c r="CLT31" s="60"/>
      <c r="CLU31" s="60"/>
      <c r="CLV31" s="60"/>
      <c r="CLW31" s="60"/>
      <c r="CLX31" s="61"/>
      <c r="CLY31" s="60"/>
      <c r="CLZ31" s="60"/>
      <c r="CMA31" s="60"/>
      <c r="CMB31" s="61"/>
      <c r="CMC31" s="55"/>
      <c r="CMD31" s="56"/>
      <c r="CME31" s="56"/>
      <c r="CMF31" s="56"/>
      <c r="CMG31" s="56"/>
      <c r="CMH31" s="56"/>
      <c r="CMJ31" s="55"/>
      <c r="CMK31" s="60"/>
      <c r="CML31" s="60"/>
      <c r="CMM31" s="60"/>
      <c r="CMN31" s="60"/>
      <c r="CMO31" s="61"/>
      <c r="CMP31" s="60"/>
      <c r="CMQ31" s="60"/>
      <c r="CMR31" s="60"/>
      <c r="CMS31" s="61"/>
      <c r="CMT31" s="55"/>
      <c r="CMU31" s="56"/>
      <c r="CMV31" s="56"/>
      <c r="CMW31" s="56"/>
      <c r="CMX31" s="56"/>
      <c r="CMY31" s="56"/>
      <c r="CNA31" s="55"/>
      <c r="CNB31" s="60"/>
      <c r="CNC31" s="60"/>
      <c r="CND31" s="60"/>
      <c r="CNE31" s="60"/>
      <c r="CNF31" s="61"/>
      <c r="CNG31" s="60"/>
      <c r="CNH31" s="60"/>
      <c r="CNI31" s="60"/>
      <c r="CNJ31" s="61"/>
      <c r="CNK31" s="55"/>
      <c r="CNL31" s="56"/>
      <c r="CNM31" s="56"/>
      <c r="CNN31" s="56"/>
      <c r="CNO31" s="56"/>
      <c r="CNP31" s="56"/>
      <c r="CNR31" s="55"/>
      <c r="CNS31" s="60"/>
      <c r="CNT31" s="60"/>
      <c r="CNU31" s="60"/>
      <c r="CNV31" s="60"/>
      <c r="CNW31" s="61"/>
      <c r="CNX31" s="60"/>
      <c r="CNY31" s="60"/>
      <c r="CNZ31" s="60"/>
      <c r="COA31" s="61"/>
      <c r="COB31" s="55"/>
      <c r="COC31" s="56"/>
      <c r="COD31" s="56"/>
      <c r="COE31" s="56"/>
      <c r="COF31" s="56"/>
      <c r="COG31" s="56"/>
      <c r="COI31" s="55"/>
      <c r="COJ31" s="60"/>
      <c r="COK31" s="60"/>
      <c r="COL31" s="60"/>
      <c r="COM31" s="60"/>
      <c r="CON31" s="61"/>
      <c r="COO31" s="60"/>
      <c r="COP31" s="60"/>
      <c r="COQ31" s="60"/>
      <c r="COR31" s="61"/>
      <c r="COS31" s="55"/>
      <c r="COT31" s="56"/>
      <c r="COU31" s="56"/>
      <c r="COV31" s="56"/>
      <c r="COW31" s="56"/>
      <c r="COX31" s="56"/>
      <c r="COZ31" s="55"/>
      <c r="CPA31" s="60"/>
      <c r="CPB31" s="60"/>
      <c r="CPC31" s="60"/>
      <c r="CPD31" s="60"/>
      <c r="CPE31" s="61"/>
      <c r="CPF31" s="60"/>
      <c r="CPG31" s="60"/>
      <c r="CPH31" s="60"/>
      <c r="CPI31" s="61"/>
      <c r="CPJ31" s="55"/>
      <c r="CPK31" s="56"/>
      <c r="CPL31" s="56"/>
      <c r="CPM31" s="56"/>
      <c r="CPN31" s="56"/>
      <c r="CPO31" s="56"/>
      <c r="CPQ31" s="55"/>
      <c r="CPR31" s="60"/>
      <c r="CPS31" s="60"/>
      <c r="CPT31" s="60"/>
      <c r="CPU31" s="60"/>
      <c r="CPV31" s="61"/>
      <c r="CPW31" s="60"/>
      <c r="CPX31" s="60"/>
      <c r="CPY31" s="60"/>
      <c r="CPZ31" s="61"/>
      <c r="CQA31" s="55"/>
      <c r="CQB31" s="56"/>
      <c r="CQC31" s="56"/>
      <c r="CQD31" s="56"/>
      <c r="CQE31" s="56"/>
      <c r="CQF31" s="56"/>
      <c r="CQH31" s="55"/>
      <c r="CQI31" s="60"/>
      <c r="CQJ31" s="60"/>
      <c r="CQK31" s="60"/>
      <c r="CQL31" s="60"/>
      <c r="CQM31" s="61"/>
      <c r="CQN31" s="60"/>
      <c r="CQO31" s="60"/>
      <c r="CQP31" s="60"/>
      <c r="CQQ31" s="61"/>
      <c r="CQR31" s="55"/>
      <c r="CQS31" s="56"/>
      <c r="CQT31" s="56"/>
      <c r="CQU31" s="56"/>
      <c r="CQV31" s="56"/>
      <c r="CQW31" s="56"/>
      <c r="CQY31" s="55"/>
      <c r="CQZ31" s="60"/>
      <c r="CRA31" s="60"/>
      <c r="CRB31" s="60"/>
      <c r="CRC31" s="60"/>
      <c r="CRD31" s="61"/>
      <c r="CRE31" s="60"/>
      <c r="CRF31" s="60"/>
      <c r="CRG31" s="60"/>
      <c r="CRH31" s="61"/>
      <c r="CRI31" s="55"/>
      <c r="CRJ31" s="56"/>
      <c r="CRK31" s="56"/>
      <c r="CRL31" s="56"/>
      <c r="CRM31" s="56"/>
      <c r="CRN31" s="56"/>
      <c r="CRP31" s="55"/>
      <c r="CRQ31" s="60"/>
      <c r="CRR31" s="60"/>
      <c r="CRS31" s="60"/>
      <c r="CRT31" s="60"/>
      <c r="CRU31" s="61"/>
      <c r="CRV31" s="60"/>
      <c r="CRW31" s="60"/>
      <c r="CRX31" s="60"/>
      <c r="CRY31" s="61"/>
      <c r="CRZ31" s="55"/>
      <c r="CSA31" s="56"/>
      <c r="CSB31" s="56"/>
      <c r="CSC31" s="56"/>
      <c r="CSD31" s="56"/>
      <c r="CSE31" s="56"/>
      <c r="CSG31" s="55"/>
      <c r="CSH31" s="60"/>
      <c r="CSI31" s="60"/>
      <c r="CSJ31" s="60"/>
      <c r="CSK31" s="60"/>
      <c r="CSL31" s="61"/>
      <c r="CSM31" s="60"/>
      <c r="CSN31" s="60"/>
      <c r="CSO31" s="60"/>
      <c r="CSP31" s="61"/>
      <c r="CSQ31" s="55"/>
      <c r="CSR31" s="56"/>
      <c r="CSS31" s="56"/>
      <c r="CST31" s="56"/>
      <c r="CSU31" s="56"/>
      <c r="CSV31" s="56"/>
      <c r="CSX31" s="55"/>
      <c r="CSY31" s="60"/>
      <c r="CSZ31" s="60"/>
      <c r="CTA31" s="60"/>
      <c r="CTB31" s="60"/>
      <c r="CTC31" s="61"/>
      <c r="CTD31" s="60"/>
      <c r="CTE31" s="60"/>
      <c r="CTF31" s="60"/>
      <c r="CTG31" s="61"/>
      <c r="CTH31" s="55"/>
      <c r="CTI31" s="56"/>
      <c r="CTJ31" s="56"/>
      <c r="CTK31" s="56"/>
      <c r="CTL31" s="56"/>
      <c r="CTM31" s="56"/>
      <c r="CTO31" s="55"/>
      <c r="CTP31" s="60"/>
      <c r="CTQ31" s="60"/>
      <c r="CTR31" s="60"/>
      <c r="CTS31" s="60"/>
      <c r="CTT31" s="61"/>
      <c r="CTU31" s="60"/>
      <c r="CTV31" s="60"/>
      <c r="CTW31" s="60"/>
      <c r="CTX31" s="61"/>
      <c r="CTY31" s="55"/>
      <c r="CTZ31" s="56"/>
      <c r="CUA31" s="56"/>
      <c r="CUB31" s="56"/>
      <c r="CUC31" s="56"/>
      <c r="CUD31" s="56"/>
      <c r="CUF31" s="55"/>
      <c r="CUG31" s="60"/>
      <c r="CUH31" s="60"/>
      <c r="CUI31" s="60"/>
      <c r="CUJ31" s="60"/>
      <c r="CUK31" s="61"/>
      <c r="CUL31" s="60"/>
      <c r="CUM31" s="60"/>
      <c r="CUN31" s="60"/>
      <c r="CUO31" s="61"/>
      <c r="CUP31" s="55"/>
      <c r="CUQ31" s="56"/>
      <c r="CUR31" s="56"/>
      <c r="CUS31" s="56"/>
      <c r="CUT31" s="56"/>
      <c r="CUU31" s="56"/>
      <c r="CUW31" s="55"/>
      <c r="CUX31" s="60"/>
      <c r="CUY31" s="60"/>
      <c r="CUZ31" s="60"/>
      <c r="CVA31" s="60"/>
      <c r="CVB31" s="61"/>
      <c r="CVC31" s="60"/>
      <c r="CVD31" s="60"/>
      <c r="CVE31" s="60"/>
      <c r="CVF31" s="61"/>
      <c r="CVG31" s="55"/>
      <c r="CVH31" s="56"/>
      <c r="CVI31" s="56"/>
      <c r="CVJ31" s="56"/>
      <c r="CVK31" s="56"/>
      <c r="CVL31" s="56"/>
      <c r="CVN31" s="55"/>
      <c r="CVO31" s="60"/>
      <c r="CVP31" s="60"/>
      <c r="CVQ31" s="60"/>
      <c r="CVR31" s="60"/>
      <c r="CVS31" s="61"/>
      <c r="CVT31" s="60"/>
      <c r="CVU31" s="60"/>
      <c r="CVV31" s="60"/>
      <c r="CVW31" s="61"/>
      <c r="CVX31" s="55"/>
      <c r="CVY31" s="56"/>
      <c r="CVZ31" s="56"/>
      <c r="CWA31" s="56"/>
      <c r="CWB31" s="56"/>
      <c r="CWC31" s="56"/>
      <c r="CWE31" s="55"/>
      <c r="CWF31" s="60"/>
      <c r="CWG31" s="60"/>
      <c r="CWH31" s="60"/>
      <c r="CWI31" s="60"/>
      <c r="CWJ31" s="61"/>
      <c r="CWK31" s="60"/>
      <c r="CWL31" s="60"/>
      <c r="CWM31" s="60"/>
      <c r="CWN31" s="61"/>
      <c r="CWO31" s="55"/>
      <c r="CWP31" s="56"/>
      <c r="CWQ31" s="56"/>
      <c r="CWR31" s="56"/>
      <c r="CWS31" s="56"/>
      <c r="CWT31" s="56"/>
      <c r="CWV31" s="55"/>
      <c r="CWW31" s="60"/>
      <c r="CWX31" s="60"/>
      <c r="CWY31" s="60"/>
      <c r="CWZ31" s="60"/>
      <c r="CXA31" s="61"/>
      <c r="CXB31" s="60"/>
      <c r="CXC31" s="60"/>
      <c r="CXD31" s="60"/>
      <c r="CXE31" s="61"/>
      <c r="CXF31" s="55"/>
      <c r="CXG31" s="56"/>
      <c r="CXH31" s="56"/>
      <c r="CXI31" s="56"/>
      <c r="CXJ31" s="56"/>
      <c r="CXK31" s="56"/>
      <c r="CXM31" s="55"/>
      <c r="CXN31" s="60"/>
      <c r="CXO31" s="60"/>
      <c r="CXP31" s="60"/>
      <c r="CXQ31" s="60"/>
      <c r="CXR31" s="61"/>
      <c r="CXS31" s="60"/>
      <c r="CXT31" s="60"/>
      <c r="CXU31" s="60"/>
      <c r="CXV31" s="61"/>
      <c r="CXW31" s="55"/>
      <c r="CXX31" s="56"/>
      <c r="CXY31" s="56"/>
      <c r="CXZ31" s="56"/>
      <c r="CYA31" s="56"/>
      <c r="CYB31" s="56"/>
      <c r="CYD31" s="55"/>
      <c r="CYE31" s="60"/>
      <c r="CYF31" s="60"/>
      <c r="CYG31" s="60"/>
      <c r="CYH31" s="60"/>
      <c r="CYI31" s="61"/>
      <c r="CYJ31" s="60"/>
      <c r="CYK31" s="60"/>
      <c r="CYL31" s="60"/>
      <c r="CYM31" s="61"/>
      <c r="CYN31" s="55"/>
      <c r="CYO31" s="56"/>
      <c r="CYP31" s="56"/>
      <c r="CYQ31" s="56"/>
      <c r="CYR31" s="56"/>
      <c r="CYS31" s="56"/>
      <c r="CYU31" s="55"/>
      <c r="CYV31" s="60"/>
      <c r="CYW31" s="60"/>
      <c r="CYX31" s="60"/>
      <c r="CYY31" s="60"/>
      <c r="CYZ31" s="61"/>
      <c r="CZA31" s="60"/>
      <c r="CZB31" s="60"/>
      <c r="CZC31" s="60"/>
      <c r="CZD31" s="61"/>
      <c r="CZE31" s="55"/>
      <c r="CZF31" s="56"/>
      <c r="CZG31" s="56"/>
      <c r="CZH31" s="56"/>
      <c r="CZI31" s="56"/>
      <c r="CZJ31" s="56"/>
      <c r="CZL31" s="55"/>
      <c r="CZM31" s="60"/>
      <c r="CZN31" s="60"/>
      <c r="CZO31" s="60"/>
      <c r="CZP31" s="60"/>
      <c r="CZQ31" s="61"/>
      <c r="CZR31" s="60"/>
      <c r="CZS31" s="60"/>
      <c r="CZT31" s="60"/>
      <c r="CZU31" s="61"/>
      <c r="CZV31" s="55"/>
      <c r="CZW31" s="56"/>
      <c r="CZX31" s="56"/>
      <c r="CZY31" s="56"/>
      <c r="CZZ31" s="56"/>
      <c r="DAA31" s="56"/>
      <c r="DAC31" s="55"/>
      <c r="DAD31" s="60"/>
      <c r="DAE31" s="60"/>
      <c r="DAF31" s="60"/>
      <c r="DAG31" s="60"/>
      <c r="DAH31" s="61"/>
      <c r="DAI31" s="60"/>
      <c r="DAJ31" s="60"/>
      <c r="DAK31" s="60"/>
      <c r="DAL31" s="61"/>
      <c r="DAM31" s="55"/>
      <c r="DAN31" s="56"/>
      <c r="DAO31" s="56"/>
      <c r="DAP31" s="56"/>
      <c r="DAQ31" s="56"/>
      <c r="DAR31" s="56"/>
      <c r="DAT31" s="55"/>
      <c r="DAU31" s="60"/>
      <c r="DAV31" s="60"/>
      <c r="DAW31" s="60"/>
      <c r="DAX31" s="60"/>
      <c r="DAY31" s="61"/>
      <c r="DAZ31" s="60"/>
      <c r="DBA31" s="60"/>
      <c r="DBB31" s="60"/>
      <c r="DBC31" s="61"/>
      <c r="DBD31" s="55"/>
      <c r="DBE31" s="56"/>
      <c r="DBF31" s="56"/>
      <c r="DBG31" s="56"/>
      <c r="DBH31" s="56"/>
      <c r="DBI31" s="56"/>
      <c r="DBK31" s="55"/>
      <c r="DBL31" s="60"/>
      <c r="DBM31" s="60"/>
      <c r="DBN31" s="60"/>
      <c r="DBO31" s="60"/>
      <c r="DBP31" s="61"/>
      <c r="DBQ31" s="60"/>
      <c r="DBR31" s="60"/>
      <c r="DBS31" s="60"/>
      <c r="DBT31" s="61"/>
      <c r="DBU31" s="55"/>
      <c r="DBV31" s="56"/>
      <c r="DBW31" s="56"/>
      <c r="DBX31" s="56"/>
      <c r="DBY31" s="56"/>
      <c r="DBZ31" s="56"/>
      <c r="DCB31" s="55"/>
      <c r="DCC31" s="60"/>
      <c r="DCD31" s="60"/>
      <c r="DCE31" s="60"/>
      <c r="DCF31" s="60"/>
      <c r="DCG31" s="61"/>
      <c r="DCH31" s="60"/>
      <c r="DCI31" s="60"/>
      <c r="DCJ31" s="60"/>
      <c r="DCK31" s="61"/>
      <c r="DCL31" s="55"/>
      <c r="DCM31" s="56"/>
      <c r="DCN31" s="56"/>
      <c r="DCO31" s="56"/>
      <c r="DCP31" s="56"/>
      <c r="DCQ31" s="56"/>
      <c r="DCS31" s="55"/>
      <c r="DCT31" s="60"/>
      <c r="DCU31" s="60"/>
      <c r="DCV31" s="60"/>
      <c r="DCW31" s="60"/>
      <c r="DCX31" s="61"/>
      <c r="DCY31" s="60"/>
      <c r="DCZ31" s="60"/>
      <c r="DDA31" s="60"/>
      <c r="DDB31" s="61"/>
      <c r="DDC31" s="55"/>
      <c r="DDD31" s="56"/>
      <c r="DDE31" s="56"/>
      <c r="DDF31" s="56"/>
      <c r="DDG31" s="56"/>
      <c r="DDH31" s="56"/>
      <c r="DDJ31" s="55"/>
      <c r="DDK31" s="60"/>
      <c r="DDL31" s="60"/>
      <c r="DDM31" s="60"/>
      <c r="DDN31" s="60"/>
      <c r="DDO31" s="61"/>
      <c r="DDP31" s="60"/>
      <c r="DDQ31" s="60"/>
      <c r="DDR31" s="60"/>
      <c r="DDS31" s="61"/>
      <c r="DDT31" s="55"/>
      <c r="DDU31" s="56"/>
      <c r="DDV31" s="56"/>
      <c r="DDW31" s="56"/>
      <c r="DDX31" s="56"/>
      <c r="DDY31" s="56"/>
      <c r="DEA31" s="55"/>
      <c r="DEB31" s="60"/>
      <c r="DEC31" s="60"/>
      <c r="DED31" s="60"/>
      <c r="DEE31" s="60"/>
      <c r="DEF31" s="61"/>
      <c r="DEG31" s="60"/>
      <c r="DEH31" s="60"/>
      <c r="DEI31" s="60"/>
      <c r="DEJ31" s="61"/>
      <c r="DEK31" s="55"/>
      <c r="DEL31" s="56"/>
      <c r="DEM31" s="56"/>
      <c r="DEN31" s="56"/>
      <c r="DEO31" s="56"/>
      <c r="DEP31" s="56"/>
      <c r="DER31" s="55"/>
      <c r="DES31" s="60"/>
      <c r="DET31" s="60"/>
      <c r="DEU31" s="60"/>
      <c r="DEV31" s="60"/>
      <c r="DEW31" s="61"/>
      <c r="DEX31" s="60"/>
      <c r="DEY31" s="60"/>
      <c r="DEZ31" s="60"/>
      <c r="DFA31" s="61"/>
      <c r="DFB31" s="55"/>
      <c r="DFC31" s="56"/>
      <c r="DFD31" s="56"/>
      <c r="DFE31" s="56"/>
      <c r="DFF31" s="56"/>
      <c r="DFG31" s="56"/>
      <c r="DFI31" s="55"/>
      <c r="DFJ31" s="60"/>
      <c r="DFK31" s="60"/>
      <c r="DFL31" s="60"/>
      <c r="DFM31" s="60"/>
      <c r="DFN31" s="61"/>
      <c r="DFO31" s="60"/>
      <c r="DFP31" s="60"/>
      <c r="DFQ31" s="60"/>
      <c r="DFR31" s="61"/>
      <c r="DFS31" s="55"/>
      <c r="DFT31" s="56"/>
      <c r="DFU31" s="56"/>
      <c r="DFV31" s="56"/>
      <c r="DFW31" s="56"/>
      <c r="DFX31" s="56"/>
      <c r="DFZ31" s="55"/>
      <c r="DGA31" s="60"/>
      <c r="DGB31" s="60"/>
      <c r="DGC31" s="60"/>
      <c r="DGD31" s="60"/>
      <c r="DGE31" s="61"/>
      <c r="DGF31" s="60"/>
      <c r="DGG31" s="60"/>
      <c r="DGH31" s="60"/>
      <c r="DGI31" s="61"/>
      <c r="DGJ31" s="55"/>
      <c r="DGK31" s="56"/>
      <c r="DGL31" s="56"/>
      <c r="DGM31" s="56"/>
      <c r="DGN31" s="56"/>
      <c r="DGO31" s="56"/>
      <c r="DGQ31" s="55"/>
      <c r="DGR31" s="60"/>
      <c r="DGS31" s="60"/>
      <c r="DGT31" s="60"/>
      <c r="DGU31" s="60"/>
      <c r="DGV31" s="61"/>
      <c r="DGW31" s="60"/>
      <c r="DGX31" s="60"/>
      <c r="DGY31" s="60"/>
      <c r="DGZ31" s="61"/>
      <c r="DHA31" s="55"/>
      <c r="DHB31" s="56"/>
      <c r="DHC31" s="56"/>
      <c r="DHD31" s="56"/>
      <c r="DHE31" s="56"/>
      <c r="DHF31" s="56"/>
      <c r="DHH31" s="55"/>
      <c r="DHI31" s="60"/>
      <c r="DHJ31" s="60"/>
      <c r="DHK31" s="60"/>
      <c r="DHL31" s="60"/>
      <c r="DHM31" s="61"/>
      <c r="DHN31" s="60"/>
      <c r="DHO31" s="60"/>
      <c r="DHP31" s="60"/>
      <c r="DHQ31" s="61"/>
      <c r="DHR31" s="55"/>
      <c r="DHS31" s="56"/>
      <c r="DHT31" s="56"/>
      <c r="DHU31" s="56"/>
      <c r="DHV31" s="56"/>
      <c r="DHW31" s="56"/>
      <c r="DHY31" s="55"/>
      <c r="DHZ31" s="60"/>
      <c r="DIA31" s="60"/>
      <c r="DIB31" s="60"/>
      <c r="DIC31" s="60"/>
      <c r="DID31" s="61"/>
      <c r="DIE31" s="60"/>
      <c r="DIF31" s="60"/>
      <c r="DIG31" s="60"/>
      <c r="DIH31" s="61"/>
      <c r="DII31" s="55"/>
      <c r="DIJ31" s="56"/>
      <c r="DIK31" s="56"/>
      <c r="DIL31" s="56"/>
      <c r="DIM31" s="56"/>
      <c r="DIN31" s="56"/>
      <c r="DIP31" s="55"/>
      <c r="DIQ31" s="60"/>
      <c r="DIR31" s="60"/>
      <c r="DIS31" s="60"/>
      <c r="DIT31" s="60"/>
      <c r="DIU31" s="61"/>
      <c r="DIV31" s="60"/>
      <c r="DIW31" s="60"/>
      <c r="DIX31" s="60"/>
      <c r="DIY31" s="61"/>
      <c r="DIZ31" s="55"/>
      <c r="DJA31" s="56"/>
      <c r="DJB31" s="56"/>
      <c r="DJC31" s="56"/>
      <c r="DJD31" s="56"/>
      <c r="DJE31" s="56"/>
      <c r="DJG31" s="55"/>
      <c r="DJH31" s="60"/>
      <c r="DJI31" s="60"/>
      <c r="DJJ31" s="60"/>
      <c r="DJK31" s="60"/>
      <c r="DJL31" s="61"/>
      <c r="DJM31" s="60"/>
      <c r="DJN31" s="60"/>
      <c r="DJO31" s="60"/>
      <c r="DJP31" s="61"/>
      <c r="DJQ31" s="55"/>
      <c r="DJR31" s="56"/>
      <c r="DJS31" s="56"/>
      <c r="DJT31" s="56"/>
      <c r="DJU31" s="56"/>
      <c r="DJV31" s="56"/>
      <c r="DJX31" s="55"/>
      <c r="DJY31" s="60"/>
      <c r="DJZ31" s="60"/>
      <c r="DKA31" s="60"/>
      <c r="DKB31" s="60"/>
      <c r="DKC31" s="61"/>
      <c r="DKD31" s="60"/>
      <c r="DKE31" s="60"/>
      <c r="DKF31" s="60"/>
      <c r="DKG31" s="61"/>
      <c r="DKH31" s="55"/>
      <c r="DKI31" s="56"/>
      <c r="DKJ31" s="56"/>
      <c r="DKK31" s="56"/>
      <c r="DKL31" s="56"/>
      <c r="DKM31" s="56"/>
      <c r="DKO31" s="55"/>
      <c r="DKP31" s="60"/>
      <c r="DKQ31" s="60"/>
      <c r="DKR31" s="60"/>
      <c r="DKS31" s="60"/>
      <c r="DKT31" s="61"/>
      <c r="DKU31" s="60"/>
      <c r="DKV31" s="60"/>
      <c r="DKW31" s="60"/>
      <c r="DKX31" s="61"/>
      <c r="DKY31" s="55"/>
      <c r="DKZ31" s="56"/>
      <c r="DLA31" s="56"/>
      <c r="DLB31" s="56"/>
      <c r="DLC31" s="56"/>
      <c r="DLD31" s="56"/>
      <c r="DLF31" s="55"/>
      <c r="DLG31" s="60"/>
      <c r="DLH31" s="60"/>
      <c r="DLI31" s="60"/>
      <c r="DLJ31" s="60"/>
      <c r="DLK31" s="61"/>
      <c r="DLL31" s="60"/>
      <c r="DLM31" s="60"/>
      <c r="DLN31" s="60"/>
      <c r="DLO31" s="61"/>
      <c r="DLP31" s="55"/>
      <c r="DLQ31" s="56"/>
      <c r="DLR31" s="56"/>
      <c r="DLS31" s="56"/>
      <c r="DLT31" s="56"/>
      <c r="DLU31" s="56"/>
      <c r="DLW31" s="55"/>
      <c r="DLX31" s="60"/>
      <c r="DLY31" s="60"/>
      <c r="DLZ31" s="60"/>
      <c r="DMA31" s="60"/>
      <c r="DMB31" s="61"/>
      <c r="DMC31" s="60"/>
      <c r="DMD31" s="60"/>
      <c r="DME31" s="60"/>
      <c r="DMF31" s="61"/>
      <c r="DMG31" s="55"/>
      <c r="DMH31" s="56"/>
      <c r="DMI31" s="56"/>
      <c r="DMJ31" s="56"/>
      <c r="DMK31" s="56"/>
      <c r="DML31" s="56"/>
      <c r="DMN31" s="55"/>
      <c r="DMO31" s="60"/>
      <c r="DMP31" s="60"/>
      <c r="DMQ31" s="60"/>
      <c r="DMR31" s="60"/>
      <c r="DMS31" s="61"/>
      <c r="DMT31" s="60"/>
      <c r="DMU31" s="60"/>
      <c r="DMV31" s="60"/>
      <c r="DMW31" s="61"/>
      <c r="DMX31" s="55"/>
      <c r="DMY31" s="56"/>
      <c r="DMZ31" s="56"/>
      <c r="DNA31" s="56"/>
      <c r="DNB31" s="56"/>
      <c r="DNC31" s="56"/>
      <c r="DNE31" s="55"/>
      <c r="DNF31" s="60"/>
      <c r="DNG31" s="60"/>
      <c r="DNH31" s="60"/>
      <c r="DNI31" s="60"/>
      <c r="DNJ31" s="61"/>
      <c r="DNK31" s="60"/>
      <c r="DNL31" s="60"/>
      <c r="DNM31" s="60"/>
      <c r="DNN31" s="61"/>
      <c r="DNO31" s="55"/>
      <c r="DNP31" s="56"/>
      <c r="DNQ31" s="56"/>
      <c r="DNR31" s="56"/>
      <c r="DNS31" s="56"/>
      <c r="DNT31" s="56"/>
      <c r="DNV31" s="55"/>
      <c r="DNW31" s="60"/>
      <c r="DNX31" s="60"/>
      <c r="DNY31" s="60"/>
      <c r="DNZ31" s="60"/>
      <c r="DOA31" s="61"/>
      <c r="DOB31" s="60"/>
      <c r="DOC31" s="60"/>
      <c r="DOD31" s="60"/>
      <c r="DOE31" s="61"/>
      <c r="DOF31" s="55"/>
      <c r="DOG31" s="56"/>
      <c r="DOH31" s="56"/>
      <c r="DOI31" s="56"/>
      <c r="DOJ31" s="56"/>
      <c r="DOK31" s="56"/>
      <c r="DOM31" s="55"/>
      <c r="DON31" s="60"/>
      <c r="DOO31" s="60"/>
      <c r="DOP31" s="60"/>
      <c r="DOQ31" s="60"/>
      <c r="DOR31" s="61"/>
      <c r="DOS31" s="60"/>
      <c r="DOT31" s="60"/>
      <c r="DOU31" s="60"/>
      <c r="DOV31" s="61"/>
      <c r="DOW31" s="55"/>
      <c r="DOX31" s="56"/>
      <c r="DOY31" s="56"/>
      <c r="DOZ31" s="56"/>
      <c r="DPA31" s="56"/>
      <c r="DPB31" s="56"/>
      <c r="DPD31" s="55"/>
      <c r="DPE31" s="60"/>
      <c r="DPF31" s="60"/>
      <c r="DPG31" s="60"/>
      <c r="DPH31" s="60"/>
      <c r="DPI31" s="61"/>
      <c r="DPJ31" s="60"/>
      <c r="DPK31" s="60"/>
      <c r="DPL31" s="60"/>
      <c r="DPM31" s="61"/>
      <c r="DPN31" s="55"/>
      <c r="DPO31" s="56"/>
      <c r="DPP31" s="56"/>
      <c r="DPQ31" s="56"/>
      <c r="DPR31" s="56"/>
      <c r="DPS31" s="56"/>
      <c r="DPU31" s="55"/>
      <c r="DPV31" s="60"/>
      <c r="DPW31" s="60"/>
      <c r="DPX31" s="60"/>
      <c r="DPY31" s="60"/>
      <c r="DPZ31" s="61"/>
      <c r="DQA31" s="60"/>
      <c r="DQB31" s="60"/>
      <c r="DQC31" s="60"/>
      <c r="DQD31" s="61"/>
      <c r="DQE31" s="55"/>
      <c r="DQF31" s="56"/>
      <c r="DQG31" s="56"/>
      <c r="DQH31" s="56"/>
      <c r="DQI31" s="56"/>
      <c r="DQJ31" s="56"/>
      <c r="DQL31" s="55"/>
      <c r="DQM31" s="60"/>
      <c r="DQN31" s="60"/>
      <c r="DQO31" s="60"/>
      <c r="DQP31" s="60"/>
      <c r="DQQ31" s="61"/>
      <c r="DQR31" s="60"/>
      <c r="DQS31" s="60"/>
      <c r="DQT31" s="60"/>
      <c r="DQU31" s="61"/>
      <c r="DQV31" s="55"/>
      <c r="DQW31" s="56"/>
      <c r="DQX31" s="56"/>
      <c r="DQY31" s="56"/>
      <c r="DQZ31" s="56"/>
      <c r="DRA31" s="56"/>
      <c r="DRC31" s="55"/>
      <c r="DRD31" s="60"/>
      <c r="DRE31" s="60"/>
      <c r="DRF31" s="60"/>
      <c r="DRG31" s="60"/>
      <c r="DRH31" s="61"/>
      <c r="DRI31" s="60"/>
      <c r="DRJ31" s="60"/>
      <c r="DRK31" s="60"/>
      <c r="DRL31" s="61"/>
      <c r="DRM31" s="55"/>
      <c r="DRN31" s="56"/>
      <c r="DRO31" s="56"/>
      <c r="DRP31" s="56"/>
      <c r="DRQ31" s="56"/>
      <c r="DRR31" s="56"/>
      <c r="DRT31" s="55"/>
      <c r="DRU31" s="60"/>
      <c r="DRV31" s="60"/>
      <c r="DRW31" s="60"/>
      <c r="DRX31" s="60"/>
      <c r="DRY31" s="61"/>
      <c r="DRZ31" s="60"/>
      <c r="DSA31" s="60"/>
      <c r="DSB31" s="60"/>
      <c r="DSC31" s="61"/>
      <c r="DSD31" s="55"/>
      <c r="DSE31" s="56"/>
      <c r="DSF31" s="56"/>
      <c r="DSG31" s="56"/>
      <c r="DSH31" s="56"/>
      <c r="DSI31" s="56"/>
      <c r="DSK31" s="55"/>
      <c r="DSL31" s="60"/>
      <c r="DSM31" s="60"/>
      <c r="DSN31" s="60"/>
      <c r="DSO31" s="60"/>
      <c r="DSP31" s="61"/>
      <c r="DSQ31" s="60"/>
      <c r="DSR31" s="60"/>
      <c r="DSS31" s="60"/>
      <c r="DST31" s="61"/>
      <c r="DSU31" s="55"/>
      <c r="DSV31" s="56"/>
      <c r="DSW31" s="56"/>
      <c r="DSX31" s="56"/>
      <c r="DSY31" s="56"/>
      <c r="DSZ31" s="56"/>
      <c r="DTB31" s="55"/>
      <c r="DTC31" s="60"/>
      <c r="DTD31" s="60"/>
      <c r="DTE31" s="60"/>
      <c r="DTF31" s="60"/>
      <c r="DTG31" s="61"/>
      <c r="DTH31" s="60"/>
      <c r="DTI31" s="60"/>
      <c r="DTJ31" s="60"/>
      <c r="DTK31" s="61"/>
      <c r="DTL31" s="55"/>
      <c r="DTM31" s="56"/>
      <c r="DTN31" s="56"/>
      <c r="DTO31" s="56"/>
      <c r="DTP31" s="56"/>
      <c r="DTQ31" s="56"/>
      <c r="DTS31" s="55"/>
      <c r="DTT31" s="60"/>
      <c r="DTU31" s="60"/>
      <c r="DTV31" s="60"/>
      <c r="DTW31" s="60"/>
      <c r="DTX31" s="61"/>
      <c r="DTY31" s="60"/>
      <c r="DTZ31" s="60"/>
      <c r="DUA31" s="60"/>
      <c r="DUB31" s="61"/>
      <c r="DUC31" s="55"/>
      <c r="DUD31" s="56"/>
      <c r="DUE31" s="56"/>
      <c r="DUF31" s="56"/>
      <c r="DUG31" s="56"/>
      <c r="DUH31" s="56"/>
      <c r="DUJ31" s="55"/>
      <c r="DUK31" s="60"/>
      <c r="DUL31" s="60"/>
      <c r="DUM31" s="60"/>
      <c r="DUN31" s="60"/>
      <c r="DUO31" s="61"/>
      <c r="DUP31" s="60"/>
      <c r="DUQ31" s="60"/>
      <c r="DUR31" s="60"/>
      <c r="DUS31" s="61"/>
      <c r="DUT31" s="55"/>
      <c r="DUU31" s="56"/>
      <c r="DUV31" s="56"/>
      <c r="DUW31" s="56"/>
      <c r="DUX31" s="56"/>
      <c r="DUY31" s="56"/>
      <c r="DVA31" s="55"/>
      <c r="DVB31" s="60"/>
      <c r="DVC31" s="60"/>
      <c r="DVD31" s="60"/>
      <c r="DVE31" s="60"/>
      <c r="DVF31" s="61"/>
      <c r="DVG31" s="60"/>
      <c r="DVH31" s="60"/>
      <c r="DVI31" s="60"/>
      <c r="DVJ31" s="61"/>
      <c r="DVK31" s="55"/>
      <c r="DVL31" s="56"/>
      <c r="DVM31" s="56"/>
      <c r="DVN31" s="56"/>
      <c r="DVO31" s="56"/>
      <c r="DVP31" s="56"/>
      <c r="DVR31" s="55"/>
      <c r="DVS31" s="60"/>
      <c r="DVT31" s="60"/>
      <c r="DVU31" s="60"/>
      <c r="DVV31" s="60"/>
      <c r="DVW31" s="61"/>
      <c r="DVX31" s="60"/>
      <c r="DVY31" s="60"/>
      <c r="DVZ31" s="60"/>
      <c r="DWA31" s="61"/>
      <c r="DWB31" s="55"/>
      <c r="DWC31" s="56"/>
      <c r="DWD31" s="56"/>
      <c r="DWE31" s="56"/>
      <c r="DWF31" s="56"/>
      <c r="DWG31" s="56"/>
      <c r="DWI31" s="55"/>
      <c r="DWJ31" s="60"/>
      <c r="DWK31" s="60"/>
      <c r="DWL31" s="60"/>
      <c r="DWM31" s="60"/>
      <c r="DWN31" s="61"/>
      <c r="DWO31" s="60"/>
      <c r="DWP31" s="60"/>
      <c r="DWQ31" s="60"/>
      <c r="DWR31" s="61"/>
      <c r="DWS31" s="55"/>
      <c r="DWT31" s="56"/>
      <c r="DWU31" s="56"/>
      <c r="DWV31" s="56"/>
      <c r="DWW31" s="56"/>
      <c r="DWX31" s="56"/>
      <c r="DWZ31" s="55"/>
      <c r="DXA31" s="60"/>
      <c r="DXB31" s="60"/>
      <c r="DXC31" s="60"/>
      <c r="DXD31" s="60"/>
      <c r="DXE31" s="61"/>
      <c r="DXF31" s="60"/>
      <c r="DXG31" s="60"/>
      <c r="DXH31" s="60"/>
      <c r="DXI31" s="61"/>
      <c r="DXJ31" s="55"/>
      <c r="DXK31" s="56"/>
      <c r="DXL31" s="56"/>
      <c r="DXM31" s="56"/>
      <c r="DXN31" s="56"/>
      <c r="DXO31" s="56"/>
      <c r="DXQ31" s="55"/>
      <c r="DXR31" s="60"/>
      <c r="DXS31" s="60"/>
      <c r="DXT31" s="60"/>
      <c r="DXU31" s="60"/>
      <c r="DXV31" s="61"/>
      <c r="DXW31" s="60"/>
      <c r="DXX31" s="60"/>
      <c r="DXY31" s="60"/>
      <c r="DXZ31" s="61"/>
      <c r="DYA31" s="55"/>
      <c r="DYB31" s="56"/>
      <c r="DYC31" s="56"/>
      <c r="DYD31" s="56"/>
      <c r="DYE31" s="56"/>
      <c r="DYF31" s="56"/>
      <c r="DYH31" s="55"/>
      <c r="DYI31" s="60"/>
      <c r="DYJ31" s="60"/>
      <c r="DYK31" s="60"/>
      <c r="DYL31" s="60"/>
      <c r="DYM31" s="61"/>
      <c r="DYN31" s="60"/>
      <c r="DYO31" s="60"/>
      <c r="DYP31" s="60"/>
      <c r="DYQ31" s="61"/>
      <c r="DYR31" s="55"/>
      <c r="DYS31" s="56"/>
      <c r="DYT31" s="56"/>
      <c r="DYU31" s="56"/>
      <c r="DYV31" s="56"/>
      <c r="DYW31" s="56"/>
      <c r="DYY31" s="55"/>
      <c r="DYZ31" s="60"/>
      <c r="DZA31" s="60"/>
      <c r="DZB31" s="60"/>
      <c r="DZC31" s="60"/>
      <c r="DZD31" s="61"/>
      <c r="DZE31" s="60"/>
      <c r="DZF31" s="60"/>
      <c r="DZG31" s="60"/>
      <c r="DZH31" s="61"/>
      <c r="DZI31" s="55"/>
      <c r="DZJ31" s="56"/>
      <c r="DZK31" s="56"/>
      <c r="DZL31" s="56"/>
      <c r="DZM31" s="56"/>
      <c r="DZN31" s="56"/>
      <c r="DZP31" s="55"/>
      <c r="DZQ31" s="60"/>
      <c r="DZR31" s="60"/>
      <c r="DZS31" s="60"/>
      <c r="DZT31" s="60"/>
      <c r="DZU31" s="61"/>
      <c r="DZV31" s="60"/>
      <c r="DZW31" s="60"/>
      <c r="DZX31" s="60"/>
      <c r="DZY31" s="61"/>
      <c r="DZZ31" s="55"/>
      <c r="EAA31" s="56"/>
      <c r="EAB31" s="56"/>
      <c r="EAC31" s="56"/>
      <c r="EAD31" s="56"/>
      <c r="EAE31" s="56"/>
      <c r="EAG31" s="55"/>
      <c r="EAH31" s="60"/>
      <c r="EAI31" s="60"/>
      <c r="EAJ31" s="60"/>
      <c r="EAK31" s="60"/>
      <c r="EAL31" s="61"/>
      <c r="EAM31" s="60"/>
      <c r="EAN31" s="60"/>
      <c r="EAO31" s="60"/>
      <c r="EAP31" s="61"/>
      <c r="EAQ31" s="55"/>
      <c r="EAR31" s="56"/>
      <c r="EAS31" s="56"/>
      <c r="EAT31" s="56"/>
      <c r="EAU31" s="56"/>
      <c r="EAV31" s="56"/>
      <c r="EAX31" s="55"/>
      <c r="EAY31" s="60"/>
      <c r="EAZ31" s="60"/>
      <c r="EBA31" s="60"/>
      <c r="EBB31" s="60"/>
      <c r="EBC31" s="61"/>
      <c r="EBD31" s="60"/>
      <c r="EBE31" s="60"/>
      <c r="EBF31" s="60"/>
      <c r="EBG31" s="61"/>
      <c r="EBH31" s="55"/>
      <c r="EBI31" s="56"/>
      <c r="EBJ31" s="56"/>
      <c r="EBK31" s="56"/>
      <c r="EBL31" s="56"/>
      <c r="EBM31" s="56"/>
      <c r="EBO31" s="55"/>
      <c r="EBP31" s="60"/>
      <c r="EBQ31" s="60"/>
      <c r="EBR31" s="60"/>
      <c r="EBS31" s="60"/>
      <c r="EBT31" s="61"/>
      <c r="EBU31" s="60"/>
      <c r="EBV31" s="60"/>
      <c r="EBW31" s="60"/>
      <c r="EBX31" s="61"/>
      <c r="EBY31" s="55"/>
      <c r="EBZ31" s="56"/>
      <c r="ECA31" s="56"/>
      <c r="ECB31" s="56"/>
      <c r="ECC31" s="56"/>
      <c r="ECD31" s="56"/>
      <c r="ECF31" s="55"/>
      <c r="ECG31" s="60"/>
      <c r="ECH31" s="60"/>
      <c r="ECI31" s="60"/>
      <c r="ECJ31" s="60"/>
      <c r="ECK31" s="61"/>
      <c r="ECL31" s="60"/>
      <c r="ECM31" s="60"/>
      <c r="ECN31" s="60"/>
      <c r="ECO31" s="61"/>
      <c r="ECP31" s="55"/>
      <c r="ECQ31" s="56"/>
      <c r="ECR31" s="56"/>
      <c r="ECS31" s="56"/>
      <c r="ECT31" s="56"/>
      <c r="ECU31" s="56"/>
      <c r="ECW31" s="55"/>
      <c r="ECX31" s="60"/>
      <c r="ECY31" s="60"/>
      <c r="ECZ31" s="60"/>
      <c r="EDA31" s="60"/>
      <c r="EDB31" s="61"/>
      <c r="EDC31" s="60"/>
      <c r="EDD31" s="60"/>
      <c r="EDE31" s="60"/>
      <c r="EDF31" s="61"/>
      <c r="EDG31" s="55"/>
      <c r="EDH31" s="56"/>
      <c r="EDI31" s="56"/>
      <c r="EDJ31" s="56"/>
      <c r="EDK31" s="56"/>
      <c r="EDL31" s="56"/>
      <c r="EDN31" s="55"/>
      <c r="EDO31" s="60"/>
      <c r="EDP31" s="60"/>
      <c r="EDQ31" s="60"/>
      <c r="EDR31" s="60"/>
      <c r="EDS31" s="61"/>
      <c r="EDT31" s="60"/>
      <c r="EDU31" s="60"/>
      <c r="EDV31" s="60"/>
      <c r="EDW31" s="61"/>
      <c r="EDX31" s="55"/>
      <c r="EDY31" s="56"/>
      <c r="EDZ31" s="56"/>
      <c r="EEA31" s="56"/>
      <c r="EEB31" s="56"/>
      <c r="EEC31" s="56"/>
      <c r="EEE31" s="55"/>
      <c r="EEF31" s="60"/>
      <c r="EEG31" s="60"/>
      <c r="EEH31" s="60"/>
      <c r="EEI31" s="60"/>
      <c r="EEJ31" s="61"/>
      <c r="EEK31" s="60"/>
      <c r="EEL31" s="60"/>
      <c r="EEM31" s="60"/>
      <c r="EEN31" s="61"/>
      <c r="EEO31" s="55"/>
      <c r="EEP31" s="56"/>
      <c r="EEQ31" s="56"/>
      <c r="EER31" s="56"/>
      <c r="EES31" s="56"/>
      <c r="EET31" s="56"/>
      <c r="EEV31" s="55"/>
      <c r="EEW31" s="60"/>
      <c r="EEX31" s="60"/>
      <c r="EEY31" s="60"/>
      <c r="EEZ31" s="60"/>
      <c r="EFA31" s="61"/>
      <c r="EFB31" s="60"/>
      <c r="EFC31" s="60"/>
      <c r="EFD31" s="60"/>
      <c r="EFE31" s="61"/>
      <c r="EFF31" s="55"/>
      <c r="EFG31" s="56"/>
      <c r="EFH31" s="56"/>
      <c r="EFI31" s="56"/>
      <c r="EFJ31" s="56"/>
      <c r="EFK31" s="56"/>
      <c r="EFM31" s="55"/>
      <c r="EFN31" s="60"/>
      <c r="EFO31" s="60"/>
      <c r="EFP31" s="60"/>
      <c r="EFQ31" s="60"/>
      <c r="EFR31" s="61"/>
      <c r="EFS31" s="60"/>
      <c r="EFT31" s="60"/>
      <c r="EFU31" s="60"/>
      <c r="EFV31" s="61"/>
      <c r="EFW31" s="55"/>
      <c r="EFX31" s="56"/>
      <c r="EFY31" s="56"/>
      <c r="EFZ31" s="56"/>
      <c r="EGA31" s="56"/>
      <c r="EGB31" s="56"/>
      <c r="EGD31" s="55"/>
      <c r="EGE31" s="60"/>
      <c r="EGF31" s="60"/>
      <c r="EGG31" s="60"/>
      <c r="EGH31" s="60"/>
      <c r="EGI31" s="61"/>
      <c r="EGJ31" s="60"/>
      <c r="EGK31" s="60"/>
      <c r="EGL31" s="60"/>
      <c r="EGM31" s="61"/>
      <c r="EGN31" s="55"/>
      <c r="EGO31" s="56"/>
      <c r="EGP31" s="56"/>
      <c r="EGQ31" s="56"/>
      <c r="EGR31" s="56"/>
      <c r="EGS31" s="56"/>
      <c r="EGU31" s="55"/>
      <c r="EGV31" s="60"/>
      <c r="EGW31" s="60"/>
      <c r="EGX31" s="60"/>
      <c r="EGY31" s="60"/>
      <c r="EGZ31" s="61"/>
      <c r="EHA31" s="60"/>
      <c r="EHB31" s="60"/>
      <c r="EHC31" s="60"/>
      <c r="EHD31" s="61"/>
      <c r="EHE31" s="55"/>
      <c r="EHF31" s="56"/>
      <c r="EHG31" s="56"/>
      <c r="EHH31" s="56"/>
      <c r="EHI31" s="56"/>
      <c r="EHJ31" s="56"/>
      <c r="EHL31" s="55"/>
      <c r="EHM31" s="60"/>
      <c r="EHN31" s="60"/>
      <c r="EHO31" s="60"/>
      <c r="EHP31" s="60"/>
      <c r="EHQ31" s="61"/>
      <c r="EHR31" s="60"/>
      <c r="EHS31" s="60"/>
      <c r="EHT31" s="60"/>
      <c r="EHU31" s="61"/>
      <c r="EHV31" s="55"/>
      <c r="EHW31" s="56"/>
      <c r="EHX31" s="56"/>
      <c r="EHY31" s="56"/>
      <c r="EHZ31" s="56"/>
      <c r="EIA31" s="56"/>
      <c r="EIC31" s="55"/>
      <c r="EID31" s="60"/>
      <c r="EIE31" s="60"/>
      <c r="EIF31" s="60"/>
      <c r="EIG31" s="60"/>
      <c r="EIH31" s="61"/>
      <c r="EII31" s="60"/>
      <c r="EIJ31" s="60"/>
      <c r="EIK31" s="60"/>
      <c r="EIL31" s="61"/>
      <c r="EIM31" s="55"/>
      <c r="EIN31" s="56"/>
      <c r="EIO31" s="56"/>
      <c r="EIP31" s="56"/>
      <c r="EIQ31" s="56"/>
      <c r="EIR31" s="56"/>
      <c r="EIT31" s="55"/>
      <c r="EIU31" s="60"/>
      <c r="EIV31" s="60"/>
      <c r="EIW31" s="60"/>
      <c r="EIX31" s="60"/>
      <c r="EIY31" s="61"/>
      <c r="EIZ31" s="60"/>
      <c r="EJA31" s="60"/>
      <c r="EJB31" s="60"/>
      <c r="EJC31" s="61"/>
      <c r="EJD31" s="55"/>
      <c r="EJE31" s="56"/>
      <c r="EJF31" s="56"/>
      <c r="EJG31" s="56"/>
      <c r="EJH31" s="56"/>
      <c r="EJI31" s="56"/>
      <c r="EJK31" s="55"/>
      <c r="EJL31" s="60"/>
      <c r="EJM31" s="60"/>
      <c r="EJN31" s="60"/>
      <c r="EJO31" s="60"/>
      <c r="EJP31" s="61"/>
      <c r="EJQ31" s="60"/>
      <c r="EJR31" s="60"/>
      <c r="EJS31" s="60"/>
      <c r="EJT31" s="61"/>
      <c r="EJU31" s="55"/>
      <c r="EJV31" s="56"/>
      <c r="EJW31" s="56"/>
      <c r="EJX31" s="56"/>
      <c r="EJY31" s="56"/>
      <c r="EJZ31" s="56"/>
      <c r="EKB31" s="55"/>
      <c r="EKC31" s="60"/>
      <c r="EKD31" s="60"/>
      <c r="EKE31" s="60"/>
      <c r="EKF31" s="60"/>
      <c r="EKG31" s="61"/>
      <c r="EKH31" s="60"/>
      <c r="EKI31" s="60"/>
      <c r="EKJ31" s="60"/>
      <c r="EKK31" s="61"/>
      <c r="EKL31" s="55"/>
      <c r="EKM31" s="56"/>
      <c r="EKN31" s="56"/>
      <c r="EKO31" s="56"/>
      <c r="EKP31" s="56"/>
      <c r="EKQ31" s="56"/>
      <c r="EKS31" s="55"/>
      <c r="EKT31" s="60"/>
      <c r="EKU31" s="60"/>
      <c r="EKV31" s="60"/>
      <c r="EKW31" s="60"/>
      <c r="EKX31" s="61"/>
      <c r="EKY31" s="60"/>
      <c r="EKZ31" s="60"/>
      <c r="ELA31" s="60"/>
      <c r="ELB31" s="61"/>
      <c r="ELC31" s="55"/>
      <c r="ELD31" s="56"/>
      <c r="ELE31" s="56"/>
      <c r="ELF31" s="56"/>
      <c r="ELG31" s="56"/>
      <c r="ELH31" s="56"/>
      <c r="ELJ31" s="55"/>
      <c r="ELK31" s="60"/>
      <c r="ELL31" s="60"/>
      <c r="ELM31" s="60"/>
      <c r="ELN31" s="60"/>
      <c r="ELO31" s="61"/>
      <c r="ELP31" s="60"/>
      <c r="ELQ31" s="60"/>
      <c r="ELR31" s="60"/>
      <c r="ELS31" s="61"/>
      <c r="ELT31" s="55"/>
      <c r="ELU31" s="56"/>
      <c r="ELV31" s="56"/>
      <c r="ELW31" s="56"/>
      <c r="ELX31" s="56"/>
      <c r="ELY31" s="56"/>
      <c r="EMA31" s="55"/>
      <c r="EMB31" s="60"/>
      <c r="EMC31" s="60"/>
      <c r="EMD31" s="60"/>
      <c r="EME31" s="60"/>
      <c r="EMF31" s="61"/>
      <c r="EMG31" s="60"/>
      <c r="EMH31" s="60"/>
      <c r="EMI31" s="60"/>
      <c r="EMJ31" s="61"/>
      <c r="EMK31" s="55"/>
      <c r="EML31" s="56"/>
      <c r="EMM31" s="56"/>
      <c r="EMN31" s="56"/>
      <c r="EMO31" s="56"/>
      <c r="EMP31" s="56"/>
      <c r="EMR31" s="55"/>
      <c r="EMS31" s="60"/>
      <c r="EMT31" s="60"/>
      <c r="EMU31" s="60"/>
      <c r="EMV31" s="60"/>
      <c r="EMW31" s="61"/>
      <c r="EMX31" s="60"/>
      <c r="EMY31" s="60"/>
      <c r="EMZ31" s="60"/>
      <c r="ENA31" s="61"/>
      <c r="ENB31" s="55"/>
      <c r="ENC31" s="56"/>
      <c r="END31" s="56"/>
      <c r="ENE31" s="56"/>
      <c r="ENF31" s="56"/>
      <c r="ENG31" s="56"/>
      <c r="ENI31" s="55"/>
      <c r="ENJ31" s="60"/>
      <c r="ENK31" s="60"/>
      <c r="ENL31" s="60"/>
      <c r="ENM31" s="60"/>
      <c r="ENN31" s="61"/>
      <c r="ENO31" s="60"/>
      <c r="ENP31" s="60"/>
      <c r="ENQ31" s="60"/>
      <c r="ENR31" s="61"/>
      <c r="ENS31" s="55"/>
      <c r="ENT31" s="56"/>
      <c r="ENU31" s="56"/>
      <c r="ENV31" s="56"/>
      <c r="ENW31" s="56"/>
      <c r="ENX31" s="56"/>
      <c r="ENZ31" s="55"/>
      <c r="EOA31" s="60"/>
      <c r="EOB31" s="60"/>
      <c r="EOC31" s="60"/>
      <c r="EOD31" s="60"/>
      <c r="EOE31" s="61"/>
      <c r="EOF31" s="60"/>
      <c r="EOG31" s="60"/>
      <c r="EOH31" s="60"/>
      <c r="EOI31" s="61"/>
      <c r="EOJ31" s="55"/>
      <c r="EOK31" s="56"/>
      <c r="EOL31" s="56"/>
      <c r="EOM31" s="56"/>
      <c r="EON31" s="56"/>
      <c r="EOO31" s="56"/>
      <c r="EOQ31" s="55"/>
      <c r="EOR31" s="60"/>
      <c r="EOS31" s="60"/>
      <c r="EOT31" s="60"/>
      <c r="EOU31" s="60"/>
      <c r="EOV31" s="61"/>
      <c r="EOW31" s="60"/>
      <c r="EOX31" s="60"/>
      <c r="EOY31" s="60"/>
      <c r="EOZ31" s="61"/>
      <c r="EPA31" s="55"/>
      <c r="EPB31" s="56"/>
      <c r="EPC31" s="56"/>
      <c r="EPD31" s="56"/>
      <c r="EPE31" s="56"/>
      <c r="EPF31" s="56"/>
      <c r="EPH31" s="55"/>
      <c r="EPI31" s="60"/>
      <c r="EPJ31" s="60"/>
      <c r="EPK31" s="60"/>
      <c r="EPL31" s="60"/>
      <c r="EPM31" s="61"/>
      <c r="EPN31" s="60"/>
      <c r="EPO31" s="60"/>
      <c r="EPP31" s="60"/>
      <c r="EPQ31" s="61"/>
      <c r="EPR31" s="55"/>
      <c r="EPS31" s="56"/>
      <c r="EPT31" s="56"/>
      <c r="EPU31" s="56"/>
      <c r="EPV31" s="56"/>
      <c r="EPW31" s="56"/>
      <c r="EPY31" s="55"/>
      <c r="EPZ31" s="60"/>
      <c r="EQA31" s="60"/>
      <c r="EQB31" s="60"/>
      <c r="EQC31" s="60"/>
      <c r="EQD31" s="61"/>
      <c r="EQE31" s="60"/>
      <c r="EQF31" s="60"/>
      <c r="EQG31" s="60"/>
      <c r="EQH31" s="61"/>
      <c r="EQI31" s="55"/>
      <c r="EQJ31" s="56"/>
      <c r="EQK31" s="56"/>
      <c r="EQL31" s="56"/>
      <c r="EQM31" s="56"/>
      <c r="EQN31" s="56"/>
      <c r="EQP31" s="55"/>
      <c r="EQQ31" s="60"/>
      <c r="EQR31" s="60"/>
      <c r="EQS31" s="60"/>
      <c r="EQT31" s="60"/>
      <c r="EQU31" s="61"/>
      <c r="EQV31" s="60"/>
      <c r="EQW31" s="60"/>
      <c r="EQX31" s="60"/>
      <c r="EQY31" s="61"/>
      <c r="EQZ31" s="55"/>
      <c r="ERA31" s="56"/>
      <c r="ERB31" s="56"/>
      <c r="ERC31" s="56"/>
      <c r="ERD31" s="56"/>
      <c r="ERE31" s="56"/>
      <c r="ERG31" s="55"/>
      <c r="ERH31" s="60"/>
      <c r="ERI31" s="60"/>
      <c r="ERJ31" s="60"/>
      <c r="ERK31" s="60"/>
      <c r="ERL31" s="61"/>
      <c r="ERM31" s="60"/>
      <c r="ERN31" s="60"/>
      <c r="ERO31" s="60"/>
      <c r="ERP31" s="61"/>
      <c r="ERQ31" s="55"/>
      <c r="ERR31" s="56"/>
      <c r="ERS31" s="56"/>
      <c r="ERT31" s="56"/>
      <c r="ERU31" s="56"/>
      <c r="ERV31" s="56"/>
      <c r="ERX31" s="55"/>
      <c r="ERY31" s="60"/>
      <c r="ERZ31" s="60"/>
      <c r="ESA31" s="60"/>
      <c r="ESB31" s="60"/>
      <c r="ESC31" s="61"/>
      <c r="ESD31" s="60"/>
      <c r="ESE31" s="60"/>
      <c r="ESF31" s="60"/>
      <c r="ESG31" s="61"/>
      <c r="ESH31" s="55"/>
      <c r="ESI31" s="56"/>
      <c r="ESJ31" s="56"/>
      <c r="ESK31" s="56"/>
      <c r="ESL31" s="56"/>
      <c r="ESM31" s="56"/>
      <c r="ESO31" s="55"/>
      <c r="ESP31" s="60"/>
      <c r="ESQ31" s="60"/>
      <c r="ESR31" s="60"/>
      <c r="ESS31" s="60"/>
      <c r="EST31" s="61"/>
      <c r="ESU31" s="60"/>
      <c r="ESV31" s="60"/>
      <c r="ESW31" s="60"/>
      <c r="ESX31" s="61"/>
      <c r="ESY31" s="55"/>
      <c r="ESZ31" s="56"/>
      <c r="ETA31" s="56"/>
      <c r="ETB31" s="56"/>
      <c r="ETC31" s="56"/>
      <c r="ETD31" s="56"/>
      <c r="ETF31" s="55"/>
      <c r="ETG31" s="60"/>
      <c r="ETH31" s="60"/>
      <c r="ETI31" s="60"/>
      <c r="ETJ31" s="60"/>
      <c r="ETK31" s="61"/>
      <c r="ETL31" s="60"/>
      <c r="ETM31" s="60"/>
      <c r="ETN31" s="60"/>
      <c r="ETO31" s="61"/>
      <c r="ETP31" s="55"/>
      <c r="ETQ31" s="56"/>
      <c r="ETR31" s="56"/>
      <c r="ETS31" s="56"/>
      <c r="ETT31" s="56"/>
      <c r="ETU31" s="56"/>
      <c r="ETW31" s="55"/>
      <c r="ETX31" s="60"/>
      <c r="ETY31" s="60"/>
      <c r="ETZ31" s="60"/>
      <c r="EUA31" s="60"/>
      <c r="EUB31" s="61"/>
      <c r="EUC31" s="60"/>
      <c r="EUD31" s="60"/>
      <c r="EUE31" s="60"/>
      <c r="EUF31" s="61"/>
      <c r="EUG31" s="55"/>
      <c r="EUH31" s="56"/>
      <c r="EUI31" s="56"/>
      <c r="EUJ31" s="56"/>
      <c r="EUK31" s="56"/>
      <c r="EUL31" s="56"/>
      <c r="EUN31" s="55"/>
      <c r="EUO31" s="60"/>
      <c r="EUP31" s="60"/>
      <c r="EUQ31" s="60"/>
      <c r="EUR31" s="60"/>
      <c r="EUS31" s="61"/>
      <c r="EUT31" s="60"/>
      <c r="EUU31" s="60"/>
      <c r="EUV31" s="60"/>
      <c r="EUW31" s="61"/>
      <c r="EUX31" s="55"/>
      <c r="EUY31" s="56"/>
      <c r="EUZ31" s="56"/>
      <c r="EVA31" s="56"/>
      <c r="EVB31" s="56"/>
      <c r="EVC31" s="56"/>
      <c r="EVE31" s="55"/>
      <c r="EVF31" s="60"/>
      <c r="EVG31" s="60"/>
      <c r="EVH31" s="60"/>
      <c r="EVI31" s="60"/>
      <c r="EVJ31" s="61"/>
      <c r="EVK31" s="60"/>
      <c r="EVL31" s="60"/>
      <c r="EVM31" s="60"/>
      <c r="EVN31" s="61"/>
      <c r="EVO31" s="55"/>
      <c r="EVP31" s="56"/>
      <c r="EVQ31" s="56"/>
      <c r="EVR31" s="56"/>
      <c r="EVS31" s="56"/>
      <c r="EVT31" s="56"/>
      <c r="EVV31" s="55"/>
      <c r="EVW31" s="60"/>
      <c r="EVX31" s="60"/>
      <c r="EVY31" s="60"/>
      <c r="EVZ31" s="60"/>
      <c r="EWA31" s="61"/>
      <c r="EWB31" s="60"/>
      <c r="EWC31" s="60"/>
      <c r="EWD31" s="60"/>
      <c r="EWE31" s="61"/>
      <c r="EWF31" s="55"/>
      <c r="EWG31" s="56"/>
      <c r="EWH31" s="56"/>
      <c r="EWI31" s="56"/>
      <c r="EWJ31" s="56"/>
      <c r="EWK31" s="56"/>
      <c r="EWM31" s="55"/>
      <c r="EWN31" s="60"/>
      <c r="EWO31" s="60"/>
      <c r="EWP31" s="60"/>
      <c r="EWQ31" s="60"/>
      <c r="EWR31" s="61"/>
      <c r="EWS31" s="60"/>
      <c r="EWT31" s="60"/>
      <c r="EWU31" s="60"/>
      <c r="EWV31" s="61"/>
      <c r="EWW31" s="55"/>
      <c r="EWX31" s="56"/>
      <c r="EWY31" s="56"/>
      <c r="EWZ31" s="56"/>
      <c r="EXA31" s="56"/>
      <c r="EXB31" s="56"/>
      <c r="EXD31" s="55"/>
      <c r="EXE31" s="60"/>
      <c r="EXF31" s="60"/>
      <c r="EXG31" s="60"/>
      <c r="EXH31" s="60"/>
      <c r="EXI31" s="61"/>
      <c r="EXJ31" s="60"/>
      <c r="EXK31" s="60"/>
      <c r="EXL31" s="60"/>
      <c r="EXM31" s="61"/>
      <c r="EXN31" s="55"/>
      <c r="EXO31" s="56"/>
      <c r="EXP31" s="56"/>
      <c r="EXQ31" s="56"/>
      <c r="EXR31" s="56"/>
      <c r="EXS31" s="56"/>
      <c r="EXU31" s="55"/>
      <c r="EXV31" s="60"/>
      <c r="EXW31" s="60"/>
      <c r="EXX31" s="60"/>
      <c r="EXY31" s="60"/>
      <c r="EXZ31" s="61"/>
      <c r="EYA31" s="60"/>
      <c r="EYB31" s="60"/>
      <c r="EYC31" s="60"/>
      <c r="EYD31" s="61"/>
      <c r="EYE31" s="55"/>
      <c r="EYF31" s="56"/>
      <c r="EYG31" s="56"/>
      <c r="EYH31" s="56"/>
      <c r="EYI31" s="56"/>
      <c r="EYJ31" s="56"/>
      <c r="EYL31" s="55"/>
      <c r="EYM31" s="60"/>
      <c r="EYN31" s="60"/>
      <c r="EYO31" s="60"/>
      <c r="EYP31" s="60"/>
      <c r="EYQ31" s="61"/>
      <c r="EYR31" s="60"/>
      <c r="EYS31" s="60"/>
      <c r="EYT31" s="60"/>
      <c r="EYU31" s="61"/>
      <c r="EYV31" s="55"/>
      <c r="EYW31" s="56"/>
      <c r="EYX31" s="56"/>
      <c r="EYY31" s="56"/>
      <c r="EYZ31" s="56"/>
      <c r="EZA31" s="56"/>
      <c r="EZC31" s="55"/>
      <c r="EZD31" s="60"/>
      <c r="EZE31" s="60"/>
      <c r="EZF31" s="60"/>
      <c r="EZG31" s="60"/>
      <c r="EZH31" s="61"/>
      <c r="EZI31" s="60"/>
      <c r="EZJ31" s="60"/>
      <c r="EZK31" s="60"/>
      <c r="EZL31" s="61"/>
      <c r="EZM31" s="55"/>
      <c r="EZN31" s="56"/>
      <c r="EZO31" s="56"/>
      <c r="EZP31" s="56"/>
      <c r="EZQ31" s="56"/>
      <c r="EZR31" s="56"/>
      <c r="EZT31" s="55"/>
      <c r="EZU31" s="60"/>
      <c r="EZV31" s="60"/>
      <c r="EZW31" s="60"/>
      <c r="EZX31" s="60"/>
      <c r="EZY31" s="61"/>
      <c r="EZZ31" s="60"/>
      <c r="FAA31" s="60"/>
      <c r="FAB31" s="60"/>
      <c r="FAC31" s="61"/>
      <c r="FAD31" s="55"/>
      <c r="FAE31" s="56"/>
      <c r="FAF31" s="56"/>
      <c r="FAG31" s="56"/>
      <c r="FAH31" s="56"/>
      <c r="FAI31" s="56"/>
      <c r="FAK31" s="55"/>
      <c r="FAL31" s="60"/>
      <c r="FAM31" s="60"/>
      <c r="FAN31" s="60"/>
      <c r="FAO31" s="60"/>
      <c r="FAP31" s="61"/>
      <c r="FAQ31" s="60"/>
      <c r="FAR31" s="60"/>
      <c r="FAS31" s="60"/>
      <c r="FAT31" s="61"/>
      <c r="FAU31" s="55"/>
      <c r="FAV31" s="56"/>
      <c r="FAW31" s="56"/>
      <c r="FAX31" s="56"/>
      <c r="FAY31" s="56"/>
      <c r="FAZ31" s="56"/>
      <c r="FBB31" s="55"/>
      <c r="FBC31" s="60"/>
      <c r="FBD31" s="60"/>
      <c r="FBE31" s="60"/>
      <c r="FBF31" s="60"/>
      <c r="FBG31" s="61"/>
      <c r="FBH31" s="60"/>
      <c r="FBI31" s="60"/>
      <c r="FBJ31" s="60"/>
      <c r="FBK31" s="61"/>
      <c r="FBL31" s="55"/>
      <c r="FBM31" s="56"/>
      <c r="FBN31" s="56"/>
      <c r="FBO31" s="56"/>
      <c r="FBP31" s="56"/>
      <c r="FBQ31" s="56"/>
      <c r="FBS31" s="55"/>
      <c r="FBT31" s="60"/>
      <c r="FBU31" s="60"/>
      <c r="FBV31" s="60"/>
      <c r="FBW31" s="60"/>
      <c r="FBX31" s="61"/>
      <c r="FBY31" s="60"/>
      <c r="FBZ31" s="60"/>
      <c r="FCA31" s="60"/>
      <c r="FCB31" s="61"/>
      <c r="FCC31" s="55"/>
      <c r="FCD31" s="56"/>
      <c r="FCE31" s="56"/>
      <c r="FCF31" s="56"/>
      <c r="FCG31" s="56"/>
      <c r="FCH31" s="56"/>
      <c r="FCJ31" s="55"/>
      <c r="FCK31" s="60"/>
      <c r="FCL31" s="60"/>
      <c r="FCM31" s="60"/>
      <c r="FCN31" s="60"/>
      <c r="FCO31" s="61"/>
      <c r="FCP31" s="60"/>
      <c r="FCQ31" s="60"/>
      <c r="FCR31" s="60"/>
      <c r="FCS31" s="61"/>
      <c r="FCT31" s="55"/>
      <c r="FCU31" s="56"/>
      <c r="FCV31" s="56"/>
      <c r="FCW31" s="56"/>
      <c r="FCX31" s="56"/>
      <c r="FCY31" s="56"/>
      <c r="FDA31" s="55"/>
      <c r="FDB31" s="60"/>
      <c r="FDC31" s="60"/>
      <c r="FDD31" s="60"/>
      <c r="FDE31" s="60"/>
      <c r="FDF31" s="61"/>
      <c r="FDG31" s="60"/>
      <c r="FDH31" s="60"/>
      <c r="FDI31" s="60"/>
      <c r="FDJ31" s="61"/>
      <c r="FDK31" s="55"/>
      <c r="FDL31" s="56"/>
      <c r="FDM31" s="56"/>
      <c r="FDN31" s="56"/>
      <c r="FDO31" s="56"/>
      <c r="FDP31" s="56"/>
      <c r="FDR31" s="55"/>
      <c r="FDS31" s="60"/>
      <c r="FDT31" s="60"/>
      <c r="FDU31" s="60"/>
      <c r="FDV31" s="60"/>
      <c r="FDW31" s="61"/>
      <c r="FDX31" s="60"/>
      <c r="FDY31" s="60"/>
      <c r="FDZ31" s="60"/>
      <c r="FEA31" s="61"/>
      <c r="FEB31" s="55"/>
      <c r="FEC31" s="56"/>
      <c r="FED31" s="56"/>
      <c r="FEE31" s="56"/>
      <c r="FEF31" s="56"/>
      <c r="FEG31" s="56"/>
      <c r="FEI31" s="55"/>
      <c r="FEJ31" s="60"/>
      <c r="FEK31" s="60"/>
      <c r="FEL31" s="60"/>
      <c r="FEM31" s="60"/>
      <c r="FEN31" s="61"/>
      <c r="FEO31" s="60"/>
      <c r="FEP31" s="60"/>
      <c r="FEQ31" s="60"/>
      <c r="FER31" s="61"/>
      <c r="FES31" s="55"/>
      <c r="FET31" s="56"/>
      <c r="FEU31" s="56"/>
      <c r="FEV31" s="56"/>
      <c r="FEW31" s="56"/>
      <c r="FEX31" s="56"/>
      <c r="FEZ31" s="55"/>
      <c r="FFA31" s="60"/>
      <c r="FFB31" s="60"/>
      <c r="FFC31" s="60"/>
      <c r="FFD31" s="60"/>
      <c r="FFE31" s="61"/>
      <c r="FFF31" s="60"/>
      <c r="FFG31" s="60"/>
      <c r="FFH31" s="60"/>
      <c r="FFI31" s="61"/>
      <c r="FFJ31" s="55"/>
      <c r="FFK31" s="56"/>
      <c r="FFL31" s="56"/>
      <c r="FFM31" s="56"/>
      <c r="FFN31" s="56"/>
      <c r="FFO31" s="56"/>
      <c r="FFQ31" s="55"/>
      <c r="FFR31" s="60"/>
      <c r="FFS31" s="60"/>
      <c r="FFT31" s="60"/>
      <c r="FFU31" s="60"/>
      <c r="FFV31" s="61"/>
      <c r="FFW31" s="60"/>
      <c r="FFX31" s="60"/>
      <c r="FFY31" s="60"/>
      <c r="FFZ31" s="61"/>
      <c r="FGA31" s="55"/>
      <c r="FGB31" s="56"/>
      <c r="FGC31" s="56"/>
      <c r="FGD31" s="56"/>
      <c r="FGE31" s="56"/>
      <c r="FGF31" s="56"/>
      <c r="FGH31" s="55"/>
      <c r="FGI31" s="60"/>
      <c r="FGJ31" s="60"/>
      <c r="FGK31" s="60"/>
      <c r="FGL31" s="60"/>
      <c r="FGM31" s="61"/>
      <c r="FGN31" s="60"/>
      <c r="FGO31" s="60"/>
      <c r="FGP31" s="60"/>
      <c r="FGQ31" s="61"/>
      <c r="FGR31" s="55"/>
      <c r="FGS31" s="56"/>
      <c r="FGT31" s="56"/>
      <c r="FGU31" s="56"/>
      <c r="FGV31" s="56"/>
      <c r="FGW31" s="56"/>
      <c r="FGY31" s="55"/>
      <c r="FGZ31" s="60"/>
      <c r="FHA31" s="60"/>
      <c r="FHB31" s="60"/>
      <c r="FHC31" s="60"/>
      <c r="FHD31" s="61"/>
      <c r="FHE31" s="60"/>
      <c r="FHF31" s="60"/>
      <c r="FHG31" s="60"/>
      <c r="FHH31" s="61"/>
      <c r="FHI31" s="55"/>
      <c r="FHJ31" s="56"/>
      <c r="FHK31" s="56"/>
      <c r="FHL31" s="56"/>
      <c r="FHM31" s="56"/>
      <c r="FHN31" s="56"/>
      <c r="FHP31" s="55"/>
      <c r="FHQ31" s="60"/>
      <c r="FHR31" s="60"/>
      <c r="FHS31" s="60"/>
      <c r="FHT31" s="60"/>
      <c r="FHU31" s="61"/>
      <c r="FHV31" s="60"/>
      <c r="FHW31" s="60"/>
      <c r="FHX31" s="60"/>
      <c r="FHY31" s="61"/>
      <c r="FHZ31" s="55"/>
      <c r="FIA31" s="56"/>
      <c r="FIB31" s="56"/>
      <c r="FIC31" s="56"/>
      <c r="FID31" s="56"/>
      <c r="FIE31" s="56"/>
      <c r="FIG31" s="55"/>
      <c r="FIH31" s="60"/>
      <c r="FII31" s="60"/>
      <c r="FIJ31" s="60"/>
      <c r="FIK31" s="60"/>
      <c r="FIL31" s="61"/>
      <c r="FIM31" s="60"/>
      <c r="FIN31" s="60"/>
      <c r="FIO31" s="60"/>
      <c r="FIP31" s="61"/>
      <c r="FIQ31" s="55"/>
      <c r="FIR31" s="56"/>
      <c r="FIS31" s="56"/>
      <c r="FIT31" s="56"/>
      <c r="FIU31" s="56"/>
      <c r="FIV31" s="56"/>
      <c r="FIX31" s="55"/>
      <c r="FIY31" s="60"/>
      <c r="FIZ31" s="60"/>
      <c r="FJA31" s="60"/>
      <c r="FJB31" s="60"/>
      <c r="FJC31" s="61"/>
      <c r="FJD31" s="60"/>
      <c r="FJE31" s="60"/>
      <c r="FJF31" s="60"/>
      <c r="FJG31" s="61"/>
      <c r="FJH31" s="55"/>
      <c r="FJI31" s="56"/>
      <c r="FJJ31" s="56"/>
      <c r="FJK31" s="56"/>
      <c r="FJL31" s="56"/>
      <c r="FJM31" s="56"/>
      <c r="FJO31" s="55"/>
      <c r="FJP31" s="60"/>
      <c r="FJQ31" s="60"/>
      <c r="FJR31" s="60"/>
      <c r="FJS31" s="60"/>
      <c r="FJT31" s="61"/>
      <c r="FJU31" s="60"/>
      <c r="FJV31" s="60"/>
      <c r="FJW31" s="60"/>
      <c r="FJX31" s="61"/>
      <c r="FJY31" s="55"/>
      <c r="FJZ31" s="56"/>
      <c r="FKA31" s="56"/>
      <c r="FKB31" s="56"/>
      <c r="FKC31" s="56"/>
      <c r="FKD31" s="56"/>
      <c r="FKF31" s="55"/>
      <c r="FKG31" s="60"/>
      <c r="FKH31" s="60"/>
      <c r="FKI31" s="60"/>
      <c r="FKJ31" s="60"/>
      <c r="FKK31" s="61"/>
      <c r="FKL31" s="60"/>
      <c r="FKM31" s="60"/>
      <c r="FKN31" s="60"/>
      <c r="FKO31" s="61"/>
      <c r="FKP31" s="55"/>
      <c r="FKQ31" s="56"/>
      <c r="FKR31" s="56"/>
      <c r="FKS31" s="56"/>
      <c r="FKT31" s="56"/>
      <c r="FKU31" s="56"/>
      <c r="FKW31" s="55"/>
      <c r="FKX31" s="60"/>
      <c r="FKY31" s="60"/>
      <c r="FKZ31" s="60"/>
      <c r="FLA31" s="60"/>
      <c r="FLB31" s="61"/>
      <c r="FLC31" s="60"/>
      <c r="FLD31" s="60"/>
      <c r="FLE31" s="60"/>
      <c r="FLF31" s="61"/>
      <c r="FLG31" s="55"/>
      <c r="FLH31" s="56"/>
      <c r="FLI31" s="56"/>
      <c r="FLJ31" s="56"/>
      <c r="FLK31" s="56"/>
      <c r="FLL31" s="56"/>
      <c r="FLN31" s="55"/>
      <c r="FLO31" s="60"/>
      <c r="FLP31" s="60"/>
      <c r="FLQ31" s="60"/>
      <c r="FLR31" s="60"/>
      <c r="FLS31" s="61"/>
      <c r="FLT31" s="60"/>
      <c r="FLU31" s="60"/>
      <c r="FLV31" s="60"/>
      <c r="FLW31" s="61"/>
      <c r="FLX31" s="55"/>
      <c r="FLY31" s="56"/>
      <c r="FLZ31" s="56"/>
      <c r="FMA31" s="56"/>
      <c r="FMB31" s="56"/>
      <c r="FMC31" s="56"/>
      <c r="FME31" s="55"/>
      <c r="FMF31" s="60"/>
      <c r="FMG31" s="60"/>
      <c r="FMH31" s="60"/>
      <c r="FMI31" s="60"/>
      <c r="FMJ31" s="61"/>
      <c r="FMK31" s="60"/>
      <c r="FML31" s="60"/>
      <c r="FMM31" s="60"/>
      <c r="FMN31" s="61"/>
      <c r="FMO31" s="55"/>
      <c r="FMP31" s="56"/>
      <c r="FMQ31" s="56"/>
      <c r="FMR31" s="56"/>
      <c r="FMS31" s="56"/>
      <c r="FMT31" s="56"/>
      <c r="FMV31" s="55"/>
      <c r="FMW31" s="60"/>
      <c r="FMX31" s="60"/>
      <c r="FMY31" s="60"/>
      <c r="FMZ31" s="60"/>
      <c r="FNA31" s="61"/>
      <c r="FNB31" s="60"/>
      <c r="FNC31" s="60"/>
      <c r="FND31" s="60"/>
      <c r="FNE31" s="61"/>
      <c r="FNF31" s="55"/>
      <c r="FNG31" s="56"/>
      <c r="FNH31" s="56"/>
      <c r="FNI31" s="56"/>
      <c r="FNJ31" s="56"/>
      <c r="FNK31" s="56"/>
      <c r="FNM31" s="55"/>
      <c r="FNN31" s="60"/>
      <c r="FNO31" s="60"/>
      <c r="FNP31" s="60"/>
      <c r="FNQ31" s="60"/>
      <c r="FNR31" s="61"/>
      <c r="FNS31" s="60"/>
      <c r="FNT31" s="60"/>
      <c r="FNU31" s="60"/>
      <c r="FNV31" s="61"/>
      <c r="FNW31" s="55"/>
      <c r="FNX31" s="56"/>
      <c r="FNY31" s="56"/>
      <c r="FNZ31" s="56"/>
      <c r="FOA31" s="56"/>
      <c r="FOB31" s="56"/>
      <c r="FOD31" s="55"/>
      <c r="FOE31" s="60"/>
      <c r="FOF31" s="60"/>
      <c r="FOG31" s="60"/>
      <c r="FOH31" s="60"/>
      <c r="FOI31" s="61"/>
      <c r="FOJ31" s="60"/>
      <c r="FOK31" s="60"/>
      <c r="FOL31" s="60"/>
      <c r="FOM31" s="61"/>
      <c r="FON31" s="55"/>
      <c r="FOO31" s="56"/>
      <c r="FOP31" s="56"/>
      <c r="FOQ31" s="56"/>
      <c r="FOR31" s="56"/>
      <c r="FOS31" s="56"/>
      <c r="FOU31" s="55"/>
      <c r="FOV31" s="60"/>
      <c r="FOW31" s="60"/>
      <c r="FOX31" s="60"/>
      <c r="FOY31" s="60"/>
      <c r="FOZ31" s="61"/>
      <c r="FPA31" s="60"/>
      <c r="FPB31" s="60"/>
      <c r="FPC31" s="60"/>
      <c r="FPD31" s="61"/>
      <c r="FPE31" s="55"/>
      <c r="FPF31" s="56"/>
      <c r="FPG31" s="56"/>
      <c r="FPH31" s="56"/>
      <c r="FPI31" s="56"/>
      <c r="FPJ31" s="56"/>
      <c r="FPL31" s="55"/>
      <c r="FPM31" s="60"/>
      <c r="FPN31" s="60"/>
      <c r="FPO31" s="60"/>
      <c r="FPP31" s="60"/>
      <c r="FPQ31" s="61"/>
      <c r="FPR31" s="60"/>
      <c r="FPS31" s="60"/>
      <c r="FPT31" s="60"/>
      <c r="FPU31" s="61"/>
      <c r="FPV31" s="55"/>
      <c r="FPW31" s="56"/>
      <c r="FPX31" s="56"/>
      <c r="FPY31" s="56"/>
      <c r="FPZ31" s="56"/>
      <c r="FQA31" s="56"/>
      <c r="FQC31" s="55"/>
      <c r="FQD31" s="60"/>
      <c r="FQE31" s="60"/>
      <c r="FQF31" s="60"/>
      <c r="FQG31" s="60"/>
      <c r="FQH31" s="61"/>
      <c r="FQI31" s="60"/>
      <c r="FQJ31" s="60"/>
      <c r="FQK31" s="60"/>
      <c r="FQL31" s="61"/>
      <c r="FQM31" s="55"/>
      <c r="FQN31" s="56"/>
      <c r="FQO31" s="56"/>
      <c r="FQP31" s="56"/>
      <c r="FQQ31" s="56"/>
      <c r="FQR31" s="56"/>
      <c r="FQT31" s="55"/>
      <c r="FQU31" s="60"/>
      <c r="FQV31" s="60"/>
      <c r="FQW31" s="60"/>
      <c r="FQX31" s="60"/>
      <c r="FQY31" s="61"/>
      <c r="FQZ31" s="60"/>
      <c r="FRA31" s="60"/>
      <c r="FRB31" s="60"/>
      <c r="FRC31" s="61"/>
      <c r="FRD31" s="55"/>
      <c r="FRE31" s="56"/>
      <c r="FRF31" s="56"/>
      <c r="FRG31" s="56"/>
      <c r="FRH31" s="56"/>
      <c r="FRI31" s="56"/>
      <c r="FRK31" s="55"/>
      <c r="FRL31" s="60"/>
      <c r="FRM31" s="60"/>
      <c r="FRN31" s="60"/>
      <c r="FRO31" s="60"/>
      <c r="FRP31" s="61"/>
      <c r="FRQ31" s="60"/>
      <c r="FRR31" s="60"/>
      <c r="FRS31" s="60"/>
      <c r="FRT31" s="61"/>
      <c r="FRU31" s="55"/>
      <c r="FRV31" s="56"/>
      <c r="FRW31" s="56"/>
      <c r="FRX31" s="56"/>
      <c r="FRY31" s="56"/>
      <c r="FRZ31" s="56"/>
      <c r="FSB31" s="55"/>
      <c r="FSC31" s="60"/>
      <c r="FSD31" s="60"/>
      <c r="FSE31" s="60"/>
      <c r="FSF31" s="60"/>
      <c r="FSG31" s="61"/>
      <c r="FSH31" s="60"/>
      <c r="FSI31" s="60"/>
      <c r="FSJ31" s="60"/>
      <c r="FSK31" s="61"/>
      <c r="FSL31" s="55"/>
      <c r="FSM31" s="56"/>
      <c r="FSN31" s="56"/>
      <c r="FSO31" s="56"/>
      <c r="FSP31" s="56"/>
      <c r="FSQ31" s="56"/>
      <c r="FSS31" s="55"/>
      <c r="FST31" s="60"/>
      <c r="FSU31" s="60"/>
      <c r="FSV31" s="60"/>
      <c r="FSW31" s="60"/>
      <c r="FSX31" s="61"/>
      <c r="FSY31" s="60"/>
      <c r="FSZ31" s="60"/>
      <c r="FTA31" s="60"/>
      <c r="FTB31" s="61"/>
      <c r="FTC31" s="55"/>
      <c r="FTD31" s="56"/>
      <c r="FTE31" s="56"/>
      <c r="FTF31" s="56"/>
      <c r="FTG31" s="56"/>
      <c r="FTH31" s="56"/>
      <c r="FTJ31" s="55"/>
      <c r="FTK31" s="60"/>
      <c r="FTL31" s="60"/>
      <c r="FTM31" s="60"/>
      <c r="FTN31" s="60"/>
      <c r="FTO31" s="61"/>
      <c r="FTP31" s="60"/>
      <c r="FTQ31" s="60"/>
      <c r="FTR31" s="60"/>
      <c r="FTS31" s="61"/>
      <c r="FTT31" s="55"/>
      <c r="FTU31" s="56"/>
      <c r="FTV31" s="56"/>
      <c r="FTW31" s="56"/>
      <c r="FTX31" s="56"/>
      <c r="FTY31" s="56"/>
      <c r="FUA31" s="55"/>
      <c r="FUB31" s="60"/>
      <c r="FUC31" s="60"/>
      <c r="FUD31" s="60"/>
      <c r="FUE31" s="60"/>
      <c r="FUF31" s="61"/>
      <c r="FUG31" s="60"/>
      <c r="FUH31" s="60"/>
      <c r="FUI31" s="60"/>
      <c r="FUJ31" s="61"/>
      <c r="FUK31" s="55"/>
      <c r="FUL31" s="56"/>
      <c r="FUM31" s="56"/>
      <c r="FUN31" s="56"/>
      <c r="FUO31" s="56"/>
      <c r="FUP31" s="56"/>
      <c r="FUR31" s="55"/>
      <c r="FUS31" s="60"/>
      <c r="FUT31" s="60"/>
      <c r="FUU31" s="60"/>
      <c r="FUV31" s="60"/>
      <c r="FUW31" s="61"/>
      <c r="FUX31" s="60"/>
      <c r="FUY31" s="60"/>
      <c r="FUZ31" s="60"/>
      <c r="FVA31" s="61"/>
      <c r="FVB31" s="55"/>
      <c r="FVC31" s="56"/>
      <c r="FVD31" s="56"/>
      <c r="FVE31" s="56"/>
      <c r="FVF31" s="56"/>
      <c r="FVG31" s="56"/>
      <c r="FVI31" s="55"/>
      <c r="FVJ31" s="60"/>
      <c r="FVK31" s="60"/>
      <c r="FVL31" s="60"/>
      <c r="FVM31" s="60"/>
      <c r="FVN31" s="61"/>
      <c r="FVO31" s="60"/>
      <c r="FVP31" s="60"/>
      <c r="FVQ31" s="60"/>
      <c r="FVR31" s="61"/>
      <c r="FVS31" s="55"/>
      <c r="FVT31" s="56"/>
      <c r="FVU31" s="56"/>
      <c r="FVV31" s="56"/>
      <c r="FVW31" s="56"/>
      <c r="FVX31" s="56"/>
      <c r="FVZ31" s="55"/>
      <c r="FWA31" s="60"/>
      <c r="FWB31" s="60"/>
      <c r="FWC31" s="60"/>
      <c r="FWD31" s="60"/>
      <c r="FWE31" s="61"/>
      <c r="FWF31" s="60"/>
      <c r="FWG31" s="60"/>
      <c r="FWH31" s="60"/>
      <c r="FWI31" s="61"/>
      <c r="FWJ31" s="55"/>
      <c r="FWK31" s="56"/>
      <c r="FWL31" s="56"/>
      <c r="FWM31" s="56"/>
      <c r="FWN31" s="56"/>
      <c r="FWO31" s="56"/>
      <c r="FWQ31" s="55"/>
      <c r="FWR31" s="60"/>
      <c r="FWS31" s="60"/>
      <c r="FWT31" s="60"/>
      <c r="FWU31" s="60"/>
      <c r="FWV31" s="61"/>
      <c r="FWW31" s="60"/>
      <c r="FWX31" s="60"/>
      <c r="FWY31" s="60"/>
      <c r="FWZ31" s="61"/>
      <c r="FXA31" s="55"/>
      <c r="FXB31" s="56"/>
      <c r="FXC31" s="56"/>
      <c r="FXD31" s="56"/>
      <c r="FXE31" s="56"/>
      <c r="FXF31" s="56"/>
      <c r="FXH31" s="55"/>
      <c r="FXI31" s="60"/>
      <c r="FXJ31" s="60"/>
      <c r="FXK31" s="60"/>
      <c r="FXL31" s="60"/>
      <c r="FXM31" s="61"/>
      <c r="FXN31" s="60"/>
      <c r="FXO31" s="60"/>
      <c r="FXP31" s="60"/>
      <c r="FXQ31" s="61"/>
      <c r="FXR31" s="55"/>
      <c r="FXS31" s="56"/>
      <c r="FXT31" s="56"/>
      <c r="FXU31" s="56"/>
      <c r="FXV31" s="56"/>
      <c r="FXW31" s="56"/>
      <c r="FXY31" s="55"/>
      <c r="FXZ31" s="60"/>
      <c r="FYA31" s="60"/>
      <c r="FYB31" s="60"/>
      <c r="FYC31" s="60"/>
      <c r="FYD31" s="61"/>
      <c r="FYE31" s="60"/>
      <c r="FYF31" s="60"/>
      <c r="FYG31" s="60"/>
      <c r="FYH31" s="61"/>
      <c r="FYI31" s="55"/>
      <c r="FYJ31" s="56"/>
      <c r="FYK31" s="56"/>
      <c r="FYL31" s="56"/>
      <c r="FYM31" s="56"/>
      <c r="FYN31" s="56"/>
      <c r="FYP31" s="55"/>
      <c r="FYQ31" s="60"/>
      <c r="FYR31" s="60"/>
      <c r="FYS31" s="60"/>
      <c r="FYT31" s="60"/>
      <c r="FYU31" s="61"/>
      <c r="FYV31" s="60"/>
      <c r="FYW31" s="60"/>
      <c r="FYX31" s="60"/>
      <c r="FYY31" s="61"/>
      <c r="FYZ31" s="55"/>
      <c r="FZA31" s="56"/>
      <c r="FZB31" s="56"/>
      <c r="FZC31" s="56"/>
      <c r="FZD31" s="56"/>
      <c r="FZE31" s="56"/>
      <c r="FZG31" s="55"/>
      <c r="FZH31" s="60"/>
      <c r="FZI31" s="60"/>
      <c r="FZJ31" s="60"/>
      <c r="FZK31" s="60"/>
      <c r="FZL31" s="61"/>
      <c r="FZM31" s="60"/>
      <c r="FZN31" s="60"/>
      <c r="FZO31" s="60"/>
      <c r="FZP31" s="61"/>
      <c r="FZQ31" s="55"/>
      <c r="FZR31" s="56"/>
      <c r="FZS31" s="56"/>
      <c r="FZT31" s="56"/>
      <c r="FZU31" s="56"/>
      <c r="FZV31" s="56"/>
      <c r="FZX31" s="55"/>
      <c r="FZY31" s="60"/>
      <c r="FZZ31" s="60"/>
      <c r="GAA31" s="60"/>
      <c r="GAB31" s="60"/>
      <c r="GAC31" s="61"/>
      <c r="GAD31" s="60"/>
      <c r="GAE31" s="60"/>
      <c r="GAF31" s="60"/>
      <c r="GAG31" s="61"/>
      <c r="GAH31" s="55"/>
      <c r="GAI31" s="56"/>
      <c r="GAJ31" s="56"/>
      <c r="GAK31" s="56"/>
      <c r="GAL31" s="56"/>
      <c r="GAM31" s="56"/>
      <c r="GAO31" s="55"/>
      <c r="GAP31" s="60"/>
      <c r="GAQ31" s="60"/>
      <c r="GAR31" s="60"/>
      <c r="GAS31" s="60"/>
      <c r="GAT31" s="61"/>
      <c r="GAU31" s="60"/>
      <c r="GAV31" s="60"/>
      <c r="GAW31" s="60"/>
      <c r="GAX31" s="61"/>
      <c r="GAY31" s="55"/>
      <c r="GAZ31" s="56"/>
      <c r="GBA31" s="56"/>
      <c r="GBB31" s="56"/>
      <c r="GBC31" s="56"/>
      <c r="GBD31" s="56"/>
      <c r="GBF31" s="55"/>
      <c r="GBG31" s="60"/>
      <c r="GBH31" s="60"/>
      <c r="GBI31" s="60"/>
      <c r="GBJ31" s="60"/>
      <c r="GBK31" s="61"/>
      <c r="GBL31" s="60"/>
      <c r="GBM31" s="60"/>
      <c r="GBN31" s="60"/>
      <c r="GBO31" s="61"/>
      <c r="GBP31" s="55"/>
      <c r="GBQ31" s="56"/>
      <c r="GBR31" s="56"/>
      <c r="GBS31" s="56"/>
      <c r="GBT31" s="56"/>
      <c r="GBU31" s="56"/>
      <c r="GBW31" s="55"/>
      <c r="GBX31" s="60"/>
      <c r="GBY31" s="60"/>
      <c r="GBZ31" s="60"/>
      <c r="GCA31" s="60"/>
      <c r="GCB31" s="61"/>
      <c r="GCC31" s="60"/>
      <c r="GCD31" s="60"/>
      <c r="GCE31" s="60"/>
      <c r="GCF31" s="61"/>
      <c r="GCG31" s="55"/>
      <c r="GCH31" s="56"/>
      <c r="GCI31" s="56"/>
      <c r="GCJ31" s="56"/>
      <c r="GCK31" s="56"/>
      <c r="GCL31" s="56"/>
      <c r="GCN31" s="55"/>
      <c r="GCO31" s="60"/>
      <c r="GCP31" s="60"/>
      <c r="GCQ31" s="60"/>
      <c r="GCR31" s="60"/>
      <c r="GCS31" s="61"/>
      <c r="GCT31" s="60"/>
      <c r="GCU31" s="60"/>
      <c r="GCV31" s="60"/>
      <c r="GCW31" s="61"/>
      <c r="GCX31" s="55"/>
      <c r="GCY31" s="56"/>
      <c r="GCZ31" s="56"/>
      <c r="GDA31" s="56"/>
      <c r="GDB31" s="56"/>
      <c r="GDC31" s="56"/>
      <c r="GDE31" s="55"/>
      <c r="GDF31" s="60"/>
      <c r="GDG31" s="60"/>
      <c r="GDH31" s="60"/>
      <c r="GDI31" s="60"/>
      <c r="GDJ31" s="61"/>
      <c r="GDK31" s="60"/>
      <c r="GDL31" s="60"/>
      <c r="GDM31" s="60"/>
      <c r="GDN31" s="61"/>
      <c r="GDO31" s="55"/>
      <c r="GDP31" s="56"/>
      <c r="GDQ31" s="56"/>
      <c r="GDR31" s="56"/>
      <c r="GDS31" s="56"/>
      <c r="GDT31" s="56"/>
      <c r="GDV31" s="55"/>
      <c r="GDW31" s="60"/>
      <c r="GDX31" s="60"/>
      <c r="GDY31" s="60"/>
      <c r="GDZ31" s="60"/>
      <c r="GEA31" s="61"/>
      <c r="GEB31" s="60"/>
      <c r="GEC31" s="60"/>
      <c r="GED31" s="60"/>
      <c r="GEE31" s="61"/>
      <c r="GEF31" s="55"/>
      <c r="GEG31" s="56"/>
      <c r="GEH31" s="56"/>
      <c r="GEI31" s="56"/>
      <c r="GEJ31" s="56"/>
      <c r="GEK31" s="56"/>
      <c r="GEM31" s="55"/>
      <c r="GEN31" s="60"/>
      <c r="GEO31" s="60"/>
      <c r="GEP31" s="60"/>
      <c r="GEQ31" s="60"/>
      <c r="GER31" s="61"/>
      <c r="GES31" s="60"/>
      <c r="GET31" s="60"/>
      <c r="GEU31" s="60"/>
      <c r="GEV31" s="61"/>
      <c r="GEW31" s="55"/>
      <c r="GEX31" s="56"/>
      <c r="GEY31" s="56"/>
      <c r="GEZ31" s="56"/>
      <c r="GFA31" s="56"/>
      <c r="GFB31" s="56"/>
      <c r="GFD31" s="55"/>
      <c r="GFE31" s="60"/>
      <c r="GFF31" s="60"/>
      <c r="GFG31" s="60"/>
      <c r="GFH31" s="60"/>
      <c r="GFI31" s="61"/>
      <c r="GFJ31" s="60"/>
      <c r="GFK31" s="60"/>
      <c r="GFL31" s="60"/>
      <c r="GFM31" s="61"/>
      <c r="GFN31" s="55"/>
      <c r="GFO31" s="56"/>
      <c r="GFP31" s="56"/>
      <c r="GFQ31" s="56"/>
      <c r="GFR31" s="56"/>
      <c r="GFS31" s="56"/>
      <c r="GFU31" s="55"/>
      <c r="GFV31" s="60"/>
      <c r="GFW31" s="60"/>
      <c r="GFX31" s="60"/>
      <c r="GFY31" s="60"/>
      <c r="GFZ31" s="61"/>
      <c r="GGA31" s="60"/>
      <c r="GGB31" s="60"/>
      <c r="GGC31" s="60"/>
      <c r="GGD31" s="61"/>
      <c r="GGE31" s="55"/>
      <c r="GGF31" s="56"/>
      <c r="GGG31" s="56"/>
      <c r="GGH31" s="56"/>
      <c r="GGI31" s="56"/>
      <c r="GGJ31" s="56"/>
      <c r="GGL31" s="55"/>
      <c r="GGM31" s="60"/>
      <c r="GGN31" s="60"/>
      <c r="GGO31" s="60"/>
      <c r="GGP31" s="60"/>
      <c r="GGQ31" s="61"/>
      <c r="GGR31" s="60"/>
      <c r="GGS31" s="60"/>
      <c r="GGT31" s="60"/>
      <c r="GGU31" s="61"/>
      <c r="GGV31" s="55"/>
      <c r="GGW31" s="56"/>
      <c r="GGX31" s="56"/>
      <c r="GGY31" s="56"/>
      <c r="GGZ31" s="56"/>
      <c r="GHA31" s="56"/>
      <c r="GHC31" s="55"/>
      <c r="GHD31" s="60"/>
      <c r="GHE31" s="60"/>
      <c r="GHF31" s="60"/>
      <c r="GHG31" s="60"/>
      <c r="GHH31" s="61"/>
      <c r="GHI31" s="60"/>
      <c r="GHJ31" s="60"/>
      <c r="GHK31" s="60"/>
      <c r="GHL31" s="61"/>
      <c r="GHM31" s="55"/>
      <c r="GHN31" s="56"/>
      <c r="GHO31" s="56"/>
      <c r="GHP31" s="56"/>
      <c r="GHQ31" s="56"/>
      <c r="GHR31" s="56"/>
      <c r="GHT31" s="55"/>
      <c r="GHU31" s="60"/>
      <c r="GHV31" s="60"/>
      <c r="GHW31" s="60"/>
      <c r="GHX31" s="60"/>
      <c r="GHY31" s="61"/>
      <c r="GHZ31" s="60"/>
      <c r="GIA31" s="60"/>
      <c r="GIB31" s="60"/>
      <c r="GIC31" s="61"/>
      <c r="GID31" s="55"/>
      <c r="GIE31" s="56"/>
      <c r="GIF31" s="56"/>
      <c r="GIG31" s="56"/>
      <c r="GIH31" s="56"/>
      <c r="GII31" s="56"/>
      <c r="GIK31" s="55"/>
      <c r="GIL31" s="60"/>
      <c r="GIM31" s="60"/>
      <c r="GIN31" s="60"/>
      <c r="GIO31" s="60"/>
      <c r="GIP31" s="61"/>
      <c r="GIQ31" s="60"/>
      <c r="GIR31" s="60"/>
      <c r="GIS31" s="60"/>
      <c r="GIT31" s="61"/>
      <c r="GIU31" s="55"/>
      <c r="GIV31" s="56"/>
      <c r="GIW31" s="56"/>
      <c r="GIX31" s="56"/>
      <c r="GIY31" s="56"/>
      <c r="GIZ31" s="56"/>
      <c r="GJB31" s="55"/>
      <c r="GJC31" s="60"/>
      <c r="GJD31" s="60"/>
      <c r="GJE31" s="60"/>
      <c r="GJF31" s="60"/>
      <c r="GJG31" s="61"/>
      <c r="GJH31" s="60"/>
      <c r="GJI31" s="60"/>
      <c r="GJJ31" s="60"/>
      <c r="GJK31" s="61"/>
      <c r="GJL31" s="55"/>
      <c r="GJM31" s="56"/>
      <c r="GJN31" s="56"/>
      <c r="GJO31" s="56"/>
      <c r="GJP31" s="56"/>
      <c r="GJQ31" s="56"/>
      <c r="GJS31" s="55"/>
      <c r="GJT31" s="60"/>
      <c r="GJU31" s="60"/>
      <c r="GJV31" s="60"/>
      <c r="GJW31" s="60"/>
      <c r="GJX31" s="61"/>
      <c r="GJY31" s="60"/>
      <c r="GJZ31" s="60"/>
      <c r="GKA31" s="60"/>
      <c r="GKB31" s="61"/>
      <c r="GKC31" s="55"/>
      <c r="GKD31" s="56"/>
      <c r="GKE31" s="56"/>
      <c r="GKF31" s="56"/>
      <c r="GKG31" s="56"/>
      <c r="GKH31" s="56"/>
      <c r="GKJ31" s="55"/>
      <c r="GKK31" s="60"/>
      <c r="GKL31" s="60"/>
      <c r="GKM31" s="60"/>
      <c r="GKN31" s="60"/>
      <c r="GKO31" s="61"/>
      <c r="GKP31" s="60"/>
      <c r="GKQ31" s="60"/>
      <c r="GKR31" s="60"/>
      <c r="GKS31" s="61"/>
      <c r="GKT31" s="55"/>
      <c r="GKU31" s="56"/>
      <c r="GKV31" s="56"/>
      <c r="GKW31" s="56"/>
      <c r="GKX31" s="56"/>
      <c r="GKY31" s="56"/>
      <c r="GLA31" s="55"/>
      <c r="GLB31" s="60"/>
      <c r="GLC31" s="60"/>
      <c r="GLD31" s="60"/>
      <c r="GLE31" s="60"/>
      <c r="GLF31" s="61"/>
      <c r="GLG31" s="60"/>
      <c r="GLH31" s="60"/>
      <c r="GLI31" s="60"/>
      <c r="GLJ31" s="61"/>
      <c r="GLK31" s="55"/>
      <c r="GLL31" s="56"/>
      <c r="GLM31" s="56"/>
      <c r="GLN31" s="56"/>
      <c r="GLO31" s="56"/>
      <c r="GLP31" s="56"/>
      <c r="GLR31" s="55"/>
      <c r="GLS31" s="60"/>
      <c r="GLT31" s="60"/>
      <c r="GLU31" s="60"/>
      <c r="GLV31" s="60"/>
      <c r="GLW31" s="61"/>
      <c r="GLX31" s="60"/>
      <c r="GLY31" s="60"/>
      <c r="GLZ31" s="60"/>
      <c r="GMA31" s="61"/>
      <c r="GMB31" s="55"/>
      <c r="GMC31" s="56"/>
      <c r="GMD31" s="56"/>
      <c r="GME31" s="56"/>
      <c r="GMF31" s="56"/>
      <c r="GMG31" s="56"/>
      <c r="GMI31" s="55"/>
      <c r="GMJ31" s="60"/>
      <c r="GMK31" s="60"/>
      <c r="GML31" s="60"/>
      <c r="GMM31" s="60"/>
      <c r="GMN31" s="61"/>
      <c r="GMO31" s="60"/>
      <c r="GMP31" s="60"/>
      <c r="GMQ31" s="60"/>
      <c r="GMR31" s="61"/>
      <c r="GMS31" s="55"/>
      <c r="GMT31" s="56"/>
      <c r="GMU31" s="56"/>
      <c r="GMV31" s="56"/>
      <c r="GMW31" s="56"/>
      <c r="GMX31" s="56"/>
      <c r="GMZ31" s="55"/>
      <c r="GNA31" s="60"/>
      <c r="GNB31" s="60"/>
      <c r="GNC31" s="60"/>
      <c r="GND31" s="60"/>
      <c r="GNE31" s="61"/>
      <c r="GNF31" s="60"/>
      <c r="GNG31" s="60"/>
      <c r="GNH31" s="60"/>
      <c r="GNI31" s="61"/>
      <c r="GNJ31" s="55"/>
      <c r="GNK31" s="56"/>
      <c r="GNL31" s="56"/>
      <c r="GNM31" s="56"/>
      <c r="GNN31" s="56"/>
      <c r="GNO31" s="56"/>
      <c r="GNQ31" s="55"/>
      <c r="GNR31" s="60"/>
      <c r="GNS31" s="60"/>
      <c r="GNT31" s="60"/>
      <c r="GNU31" s="60"/>
      <c r="GNV31" s="61"/>
      <c r="GNW31" s="60"/>
      <c r="GNX31" s="60"/>
      <c r="GNY31" s="60"/>
      <c r="GNZ31" s="61"/>
      <c r="GOA31" s="55"/>
      <c r="GOB31" s="56"/>
      <c r="GOC31" s="56"/>
      <c r="GOD31" s="56"/>
      <c r="GOE31" s="56"/>
      <c r="GOF31" s="56"/>
      <c r="GOH31" s="55"/>
      <c r="GOI31" s="60"/>
      <c r="GOJ31" s="60"/>
      <c r="GOK31" s="60"/>
      <c r="GOL31" s="60"/>
      <c r="GOM31" s="61"/>
      <c r="GON31" s="60"/>
      <c r="GOO31" s="60"/>
      <c r="GOP31" s="60"/>
      <c r="GOQ31" s="61"/>
      <c r="GOR31" s="55"/>
      <c r="GOS31" s="56"/>
      <c r="GOT31" s="56"/>
      <c r="GOU31" s="56"/>
      <c r="GOV31" s="56"/>
      <c r="GOW31" s="56"/>
      <c r="GOY31" s="55"/>
      <c r="GOZ31" s="60"/>
      <c r="GPA31" s="60"/>
      <c r="GPB31" s="60"/>
      <c r="GPC31" s="60"/>
      <c r="GPD31" s="61"/>
      <c r="GPE31" s="60"/>
      <c r="GPF31" s="60"/>
      <c r="GPG31" s="60"/>
      <c r="GPH31" s="61"/>
      <c r="GPI31" s="55"/>
      <c r="GPJ31" s="56"/>
      <c r="GPK31" s="56"/>
      <c r="GPL31" s="56"/>
      <c r="GPM31" s="56"/>
      <c r="GPN31" s="56"/>
      <c r="GPP31" s="55"/>
      <c r="GPQ31" s="60"/>
      <c r="GPR31" s="60"/>
      <c r="GPS31" s="60"/>
      <c r="GPT31" s="60"/>
      <c r="GPU31" s="61"/>
      <c r="GPV31" s="60"/>
      <c r="GPW31" s="60"/>
      <c r="GPX31" s="60"/>
      <c r="GPY31" s="61"/>
      <c r="GPZ31" s="55"/>
      <c r="GQA31" s="56"/>
      <c r="GQB31" s="56"/>
      <c r="GQC31" s="56"/>
      <c r="GQD31" s="56"/>
      <c r="GQE31" s="56"/>
      <c r="GQG31" s="55"/>
      <c r="GQH31" s="60"/>
      <c r="GQI31" s="60"/>
      <c r="GQJ31" s="60"/>
      <c r="GQK31" s="60"/>
      <c r="GQL31" s="61"/>
      <c r="GQM31" s="60"/>
      <c r="GQN31" s="60"/>
      <c r="GQO31" s="60"/>
      <c r="GQP31" s="61"/>
      <c r="GQQ31" s="55"/>
      <c r="GQR31" s="56"/>
      <c r="GQS31" s="56"/>
      <c r="GQT31" s="56"/>
      <c r="GQU31" s="56"/>
      <c r="GQV31" s="56"/>
      <c r="GQX31" s="55"/>
      <c r="GQY31" s="60"/>
      <c r="GQZ31" s="60"/>
      <c r="GRA31" s="60"/>
      <c r="GRB31" s="60"/>
      <c r="GRC31" s="61"/>
      <c r="GRD31" s="60"/>
      <c r="GRE31" s="60"/>
      <c r="GRF31" s="60"/>
      <c r="GRG31" s="61"/>
      <c r="GRH31" s="55"/>
      <c r="GRI31" s="56"/>
      <c r="GRJ31" s="56"/>
      <c r="GRK31" s="56"/>
      <c r="GRL31" s="56"/>
      <c r="GRM31" s="56"/>
      <c r="GRO31" s="55"/>
      <c r="GRP31" s="60"/>
      <c r="GRQ31" s="60"/>
      <c r="GRR31" s="60"/>
      <c r="GRS31" s="60"/>
      <c r="GRT31" s="61"/>
      <c r="GRU31" s="60"/>
      <c r="GRV31" s="60"/>
      <c r="GRW31" s="60"/>
      <c r="GRX31" s="61"/>
      <c r="GRY31" s="55"/>
      <c r="GRZ31" s="56"/>
      <c r="GSA31" s="56"/>
      <c r="GSB31" s="56"/>
      <c r="GSC31" s="56"/>
      <c r="GSD31" s="56"/>
      <c r="GSF31" s="55"/>
      <c r="GSG31" s="60"/>
      <c r="GSH31" s="60"/>
      <c r="GSI31" s="60"/>
      <c r="GSJ31" s="60"/>
      <c r="GSK31" s="61"/>
      <c r="GSL31" s="60"/>
      <c r="GSM31" s="60"/>
      <c r="GSN31" s="60"/>
      <c r="GSO31" s="61"/>
      <c r="GSP31" s="55"/>
      <c r="GSQ31" s="56"/>
      <c r="GSR31" s="56"/>
      <c r="GSS31" s="56"/>
      <c r="GST31" s="56"/>
      <c r="GSU31" s="56"/>
      <c r="GSW31" s="55"/>
      <c r="GSX31" s="60"/>
      <c r="GSY31" s="60"/>
      <c r="GSZ31" s="60"/>
      <c r="GTA31" s="60"/>
      <c r="GTB31" s="61"/>
      <c r="GTC31" s="60"/>
      <c r="GTD31" s="60"/>
      <c r="GTE31" s="60"/>
      <c r="GTF31" s="61"/>
      <c r="GTG31" s="55"/>
      <c r="GTH31" s="56"/>
      <c r="GTI31" s="56"/>
      <c r="GTJ31" s="56"/>
      <c r="GTK31" s="56"/>
      <c r="GTL31" s="56"/>
      <c r="GTN31" s="55"/>
      <c r="GTO31" s="60"/>
      <c r="GTP31" s="60"/>
      <c r="GTQ31" s="60"/>
      <c r="GTR31" s="60"/>
      <c r="GTS31" s="61"/>
      <c r="GTT31" s="60"/>
      <c r="GTU31" s="60"/>
      <c r="GTV31" s="60"/>
      <c r="GTW31" s="61"/>
      <c r="GTX31" s="55"/>
      <c r="GTY31" s="56"/>
      <c r="GTZ31" s="56"/>
      <c r="GUA31" s="56"/>
      <c r="GUB31" s="56"/>
      <c r="GUC31" s="56"/>
      <c r="GUE31" s="55"/>
      <c r="GUF31" s="60"/>
      <c r="GUG31" s="60"/>
      <c r="GUH31" s="60"/>
      <c r="GUI31" s="60"/>
      <c r="GUJ31" s="61"/>
      <c r="GUK31" s="60"/>
      <c r="GUL31" s="60"/>
      <c r="GUM31" s="60"/>
      <c r="GUN31" s="61"/>
      <c r="GUO31" s="55"/>
      <c r="GUP31" s="56"/>
      <c r="GUQ31" s="56"/>
      <c r="GUR31" s="56"/>
      <c r="GUS31" s="56"/>
      <c r="GUT31" s="56"/>
      <c r="GUV31" s="55"/>
      <c r="GUW31" s="60"/>
      <c r="GUX31" s="60"/>
      <c r="GUY31" s="60"/>
      <c r="GUZ31" s="60"/>
      <c r="GVA31" s="61"/>
      <c r="GVB31" s="60"/>
      <c r="GVC31" s="60"/>
      <c r="GVD31" s="60"/>
      <c r="GVE31" s="61"/>
      <c r="GVF31" s="55"/>
      <c r="GVG31" s="56"/>
      <c r="GVH31" s="56"/>
      <c r="GVI31" s="56"/>
      <c r="GVJ31" s="56"/>
      <c r="GVK31" s="56"/>
      <c r="GVM31" s="55"/>
      <c r="GVN31" s="60"/>
      <c r="GVO31" s="60"/>
      <c r="GVP31" s="60"/>
      <c r="GVQ31" s="60"/>
      <c r="GVR31" s="61"/>
      <c r="GVS31" s="60"/>
      <c r="GVT31" s="60"/>
      <c r="GVU31" s="60"/>
      <c r="GVV31" s="61"/>
      <c r="GVW31" s="55"/>
      <c r="GVX31" s="56"/>
      <c r="GVY31" s="56"/>
      <c r="GVZ31" s="56"/>
      <c r="GWA31" s="56"/>
      <c r="GWB31" s="56"/>
      <c r="GWD31" s="55"/>
      <c r="GWE31" s="60"/>
      <c r="GWF31" s="60"/>
      <c r="GWG31" s="60"/>
      <c r="GWH31" s="60"/>
      <c r="GWI31" s="61"/>
      <c r="GWJ31" s="60"/>
      <c r="GWK31" s="60"/>
      <c r="GWL31" s="60"/>
      <c r="GWM31" s="61"/>
      <c r="GWN31" s="55"/>
      <c r="GWO31" s="56"/>
      <c r="GWP31" s="56"/>
      <c r="GWQ31" s="56"/>
      <c r="GWR31" s="56"/>
      <c r="GWS31" s="56"/>
      <c r="GWU31" s="55"/>
      <c r="GWV31" s="60"/>
      <c r="GWW31" s="60"/>
      <c r="GWX31" s="60"/>
      <c r="GWY31" s="60"/>
      <c r="GWZ31" s="61"/>
      <c r="GXA31" s="60"/>
      <c r="GXB31" s="60"/>
      <c r="GXC31" s="60"/>
      <c r="GXD31" s="61"/>
      <c r="GXE31" s="55"/>
      <c r="GXF31" s="56"/>
      <c r="GXG31" s="56"/>
      <c r="GXH31" s="56"/>
      <c r="GXI31" s="56"/>
      <c r="GXJ31" s="56"/>
      <c r="GXL31" s="55"/>
      <c r="GXM31" s="60"/>
      <c r="GXN31" s="60"/>
      <c r="GXO31" s="60"/>
      <c r="GXP31" s="60"/>
      <c r="GXQ31" s="61"/>
      <c r="GXR31" s="60"/>
      <c r="GXS31" s="60"/>
      <c r="GXT31" s="60"/>
      <c r="GXU31" s="61"/>
      <c r="GXV31" s="55"/>
      <c r="GXW31" s="56"/>
      <c r="GXX31" s="56"/>
      <c r="GXY31" s="56"/>
      <c r="GXZ31" s="56"/>
      <c r="GYA31" s="56"/>
      <c r="GYC31" s="55"/>
      <c r="GYD31" s="60"/>
      <c r="GYE31" s="60"/>
      <c r="GYF31" s="60"/>
      <c r="GYG31" s="60"/>
      <c r="GYH31" s="61"/>
      <c r="GYI31" s="60"/>
      <c r="GYJ31" s="60"/>
      <c r="GYK31" s="60"/>
      <c r="GYL31" s="61"/>
      <c r="GYM31" s="55"/>
      <c r="GYN31" s="56"/>
      <c r="GYO31" s="56"/>
      <c r="GYP31" s="56"/>
      <c r="GYQ31" s="56"/>
      <c r="GYR31" s="56"/>
      <c r="GYT31" s="55"/>
      <c r="GYU31" s="60"/>
      <c r="GYV31" s="60"/>
      <c r="GYW31" s="60"/>
      <c r="GYX31" s="60"/>
      <c r="GYY31" s="61"/>
      <c r="GYZ31" s="60"/>
      <c r="GZA31" s="60"/>
      <c r="GZB31" s="60"/>
      <c r="GZC31" s="61"/>
      <c r="GZD31" s="55"/>
      <c r="GZE31" s="56"/>
      <c r="GZF31" s="56"/>
      <c r="GZG31" s="56"/>
      <c r="GZH31" s="56"/>
      <c r="GZI31" s="56"/>
      <c r="GZK31" s="55"/>
      <c r="GZL31" s="60"/>
      <c r="GZM31" s="60"/>
      <c r="GZN31" s="60"/>
      <c r="GZO31" s="60"/>
      <c r="GZP31" s="61"/>
      <c r="GZQ31" s="60"/>
      <c r="GZR31" s="60"/>
      <c r="GZS31" s="60"/>
      <c r="GZT31" s="61"/>
      <c r="GZU31" s="55"/>
      <c r="GZV31" s="56"/>
      <c r="GZW31" s="56"/>
      <c r="GZX31" s="56"/>
      <c r="GZY31" s="56"/>
      <c r="GZZ31" s="56"/>
      <c r="HAB31" s="55"/>
      <c r="HAC31" s="60"/>
      <c r="HAD31" s="60"/>
      <c r="HAE31" s="60"/>
      <c r="HAF31" s="60"/>
      <c r="HAG31" s="61"/>
      <c r="HAH31" s="60"/>
      <c r="HAI31" s="60"/>
      <c r="HAJ31" s="60"/>
      <c r="HAK31" s="61"/>
      <c r="HAL31" s="55"/>
      <c r="HAM31" s="56"/>
      <c r="HAN31" s="56"/>
      <c r="HAO31" s="56"/>
      <c r="HAP31" s="56"/>
      <c r="HAQ31" s="56"/>
      <c r="HAS31" s="55"/>
      <c r="HAT31" s="60"/>
      <c r="HAU31" s="60"/>
      <c r="HAV31" s="60"/>
      <c r="HAW31" s="60"/>
      <c r="HAX31" s="61"/>
      <c r="HAY31" s="60"/>
      <c r="HAZ31" s="60"/>
      <c r="HBA31" s="60"/>
      <c r="HBB31" s="61"/>
      <c r="HBC31" s="55"/>
      <c r="HBD31" s="56"/>
      <c r="HBE31" s="56"/>
      <c r="HBF31" s="56"/>
      <c r="HBG31" s="56"/>
      <c r="HBH31" s="56"/>
      <c r="HBJ31" s="55"/>
      <c r="HBK31" s="60"/>
      <c r="HBL31" s="60"/>
      <c r="HBM31" s="60"/>
      <c r="HBN31" s="60"/>
      <c r="HBO31" s="61"/>
      <c r="HBP31" s="60"/>
      <c r="HBQ31" s="60"/>
      <c r="HBR31" s="60"/>
      <c r="HBS31" s="61"/>
      <c r="HBT31" s="55"/>
      <c r="HBU31" s="56"/>
      <c r="HBV31" s="56"/>
      <c r="HBW31" s="56"/>
      <c r="HBX31" s="56"/>
      <c r="HBY31" s="56"/>
      <c r="HCA31" s="55"/>
      <c r="HCB31" s="60"/>
      <c r="HCC31" s="60"/>
      <c r="HCD31" s="60"/>
      <c r="HCE31" s="60"/>
      <c r="HCF31" s="61"/>
      <c r="HCG31" s="60"/>
      <c r="HCH31" s="60"/>
      <c r="HCI31" s="60"/>
      <c r="HCJ31" s="61"/>
      <c r="HCK31" s="55"/>
      <c r="HCL31" s="56"/>
      <c r="HCM31" s="56"/>
      <c r="HCN31" s="56"/>
      <c r="HCO31" s="56"/>
      <c r="HCP31" s="56"/>
      <c r="HCR31" s="55"/>
      <c r="HCS31" s="60"/>
      <c r="HCT31" s="60"/>
      <c r="HCU31" s="60"/>
      <c r="HCV31" s="60"/>
      <c r="HCW31" s="61"/>
      <c r="HCX31" s="60"/>
      <c r="HCY31" s="60"/>
      <c r="HCZ31" s="60"/>
      <c r="HDA31" s="61"/>
      <c r="HDB31" s="55"/>
      <c r="HDC31" s="56"/>
      <c r="HDD31" s="56"/>
      <c r="HDE31" s="56"/>
      <c r="HDF31" s="56"/>
      <c r="HDG31" s="56"/>
      <c r="HDI31" s="55"/>
      <c r="HDJ31" s="60"/>
      <c r="HDK31" s="60"/>
      <c r="HDL31" s="60"/>
      <c r="HDM31" s="60"/>
      <c r="HDN31" s="61"/>
      <c r="HDO31" s="60"/>
      <c r="HDP31" s="60"/>
      <c r="HDQ31" s="60"/>
      <c r="HDR31" s="61"/>
      <c r="HDS31" s="55"/>
      <c r="HDT31" s="56"/>
      <c r="HDU31" s="56"/>
      <c r="HDV31" s="56"/>
      <c r="HDW31" s="56"/>
      <c r="HDX31" s="56"/>
      <c r="HDZ31" s="55"/>
      <c r="HEA31" s="60"/>
      <c r="HEB31" s="60"/>
      <c r="HEC31" s="60"/>
      <c r="HED31" s="60"/>
      <c r="HEE31" s="61"/>
      <c r="HEF31" s="60"/>
      <c r="HEG31" s="60"/>
      <c r="HEH31" s="60"/>
      <c r="HEI31" s="61"/>
      <c r="HEJ31" s="55"/>
      <c r="HEK31" s="56"/>
      <c r="HEL31" s="56"/>
      <c r="HEM31" s="56"/>
      <c r="HEN31" s="56"/>
      <c r="HEO31" s="56"/>
      <c r="HEQ31" s="55"/>
      <c r="HER31" s="60"/>
      <c r="HES31" s="60"/>
      <c r="HET31" s="60"/>
      <c r="HEU31" s="60"/>
      <c r="HEV31" s="61"/>
      <c r="HEW31" s="60"/>
      <c r="HEX31" s="60"/>
      <c r="HEY31" s="60"/>
      <c r="HEZ31" s="61"/>
      <c r="HFA31" s="55"/>
      <c r="HFB31" s="56"/>
      <c r="HFC31" s="56"/>
      <c r="HFD31" s="56"/>
      <c r="HFE31" s="56"/>
      <c r="HFF31" s="56"/>
      <c r="HFH31" s="55"/>
      <c r="HFI31" s="60"/>
      <c r="HFJ31" s="60"/>
      <c r="HFK31" s="60"/>
      <c r="HFL31" s="60"/>
      <c r="HFM31" s="61"/>
      <c r="HFN31" s="60"/>
      <c r="HFO31" s="60"/>
      <c r="HFP31" s="60"/>
      <c r="HFQ31" s="61"/>
      <c r="HFR31" s="55"/>
      <c r="HFS31" s="56"/>
      <c r="HFT31" s="56"/>
      <c r="HFU31" s="56"/>
      <c r="HFV31" s="56"/>
      <c r="HFW31" s="56"/>
      <c r="HFY31" s="55"/>
      <c r="HFZ31" s="60"/>
      <c r="HGA31" s="60"/>
      <c r="HGB31" s="60"/>
      <c r="HGC31" s="60"/>
      <c r="HGD31" s="61"/>
      <c r="HGE31" s="60"/>
      <c r="HGF31" s="60"/>
      <c r="HGG31" s="60"/>
      <c r="HGH31" s="61"/>
      <c r="HGI31" s="55"/>
      <c r="HGJ31" s="56"/>
      <c r="HGK31" s="56"/>
      <c r="HGL31" s="56"/>
      <c r="HGM31" s="56"/>
      <c r="HGN31" s="56"/>
      <c r="HGP31" s="55"/>
      <c r="HGQ31" s="60"/>
      <c r="HGR31" s="60"/>
      <c r="HGS31" s="60"/>
      <c r="HGT31" s="60"/>
      <c r="HGU31" s="61"/>
      <c r="HGV31" s="60"/>
      <c r="HGW31" s="60"/>
      <c r="HGX31" s="60"/>
      <c r="HGY31" s="61"/>
      <c r="HGZ31" s="55"/>
      <c r="HHA31" s="56"/>
      <c r="HHB31" s="56"/>
      <c r="HHC31" s="56"/>
      <c r="HHD31" s="56"/>
      <c r="HHE31" s="56"/>
      <c r="HHG31" s="55"/>
      <c r="HHH31" s="60"/>
      <c r="HHI31" s="60"/>
      <c r="HHJ31" s="60"/>
      <c r="HHK31" s="60"/>
      <c r="HHL31" s="61"/>
      <c r="HHM31" s="60"/>
      <c r="HHN31" s="60"/>
      <c r="HHO31" s="60"/>
      <c r="HHP31" s="61"/>
      <c r="HHQ31" s="55"/>
      <c r="HHR31" s="56"/>
      <c r="HHS31" s="56"/>
      <c r="HHT31" s="56"/>
      <c r="HHU31" s="56"/>
      <c r="HHV31" s="56"/>
      <c r="HHX31" s="55"/>
      <c r="HHY31" s="60"/>
      <c r="HHZ31" s="60"/>
      <c r="HIA31" s="60"/>
      <c r="HIB31" s="60"/>
      <c r="HIC31" s="61"/>
      <c r="HID31" s="60"/>
      <c r="HIE31" s="60"/>
      <c r="HIF31" s="60"/>
      <c r="HIG31" s="61"/>
      <c r="HIH31" s="55"/>
      <c r="HII31" s="56"/>
      <c r="HIJ31" s="56"/>
      <c r="HIK31" s="56"/>
      <c r="HIL31" s="56"/>
      <c r="HIM31" s="56"/>
      <c r="HIO31" s="55"/>
      <c r="HIP31" s="60"/>
      <c r="HIQ31" s="60"/>
      <c r="HIR31" s="60"/>
      <c r="HIS31" s="60"/>
      <c r="HIT31" s="61"/>
      <c r="HIU31" s="60"/>
      <c r="HIV31" s="60"/>
      <c r="HIW31" s="60"/>
      <c r="HIX31" s="61"/>
      <c r="HIY31" s="55"/>
      <c r="HIZ31" s="56"/>
      <c r="HJA31" s="56"/>
      <c r="HJB31" s="56"/>
      <c r="HJC31" s="56"/>
      <c r="HJD31" s="56"/>
      <c r="HJF31" s="55"/>
      <c r="HJG31" s="60"/>
      <c r="HJH31" s="60"/>
      <c r="HJI31" s="60"/>
      <c r="HJJ31" s="60"/>
      <c r="HJK31" s="61"/>
      <c r="HJL31" s="60"/>
      <c r="HJM31" s="60"/>
      <c r="HJN31" s="60"/>
      <c r="HJO31" s="61"/>
      <c r="HJP31" s="55"/>
      <c r="HJQ31" s="56"/>
      <c r="HJR31" s="56"/>
      <c r="HJS31" s="56"/>
      <c r="HJT31" s="56"/>
      <c r="HJU31" s="56"/>
      <c r="HJW31" s="55"/>
      <c r="HJX31" s="60"/>
      <c r="HJY31" s="60"/>
      <c r="HJZ31" s="60"/>
      <c r="HKA31" s="60"/>
      <c r="HKB31" s="61"/>
      <c r="HKC31" s="60"/>
      <c r="HKD31" s="60"/>
      <c r="HKE31" s="60"/>
      <c r="HKF31" s="61"/>
      <c r="HKG31" s="55"/>
      <c r="HKH31" s="56"/>
      <c r="HKI31" s="56"/>
      <c r="HKJ31" s="56"/>
      <c r="HKK31" s="56"/>
      <c r="HKL31" s="56"/>
      <c r="HKN31" s="55"/>
      <c r="HKO31" s="60"/>
      <c r="HKP31" s="60"/>
      <c r="HKQ31" s="60"/>
      <c r="HKR31" s="60"/>
      <c r="HKS31" s="61"/>
      <c r="HKT31" s="60"/>
      <c r="HKU31" s="60"/>
      <c r="HKV31" s="60"/>
      <c r="HKW31" s="61"/>
      <c r="HKX31" s="55"/>
      <c r="HKY31" s="56"/>
      <c r="HKZ31" s="56"/>
      <c r="HLA31" s="56"/>
      <c r="HLB31" s="56"/>
      <c r="HLC31" s="56"/>
      <c r="HLE31" s="55"/>
      <c r="HLF31" s="60"/>
      <c r="HLG31" s="60"/>
      <c r="HLH31" s="60"/>
      <c r="HLI31" s="60"/>
      <c r="HLJ31" s="61"/>
      <c r="HLK31" s="60"/>
      <c r="HLL31" s="60"/>
      <c r="HLM31" s="60"/>
      <c r="HLN31" s="61"/>
      <c r="HLO31" s="55"/>
      <c r="HLP31" s="56"/>
      <c r="HLQ31" s="56"/>
      <c r="HLR31" s="56"/>
      <c r="HLS31" s="56"/>
      <c r="HLT31" s="56"/>
      <c r="HLV31" s="55"/>
      <c r="HLW31" s="60"/>
      <c r="HLX31" s="60"/>
      <c r="HLY31" s="60"/>
      <c r="HLZ31" s="60"/>
      <c r="HMA31" s="61"/>
      <c r="HMB31" s="60"/>
      <c r="HMC31" s="60"/>
      <c r="HMD31" s="60"/>
      <c r="HME31" s="61"/>
      <c r="HMF31" s="55"/>
      <c r="HMG31" s="56"/>
      <c r="HMH31" s="56"/>
      <c r="HMI31" s="56"/>
      <c r="HMJ31" s="56"/>
      <c r="HMK31" s="56"/>
      <c r="HMM31" s="55"/>
      <c r="HMN31" s="60"/>
      <c r="HMO31" s="60"/>
      <c r="HMP31" s="60"/>
      <c r="HMQ31" s="60"/>
      <c r="HMR31" s="61"/>
      <c r="HMS31" s="60"/>
      <c r="HMT31" s="60"/>
      <c r="HMU31" s="60"/>
      <c r="HMV31" s="61"/>
      <c r="HMW31" s="55"/>
      <c r="HMX31" s="56"/>
      <c r="HMY31" s="56"/>
      <c r="HMZ31" s="56"/>
      <c r="HNA31" s="56"/>
      <c r="HNB31" s="56"/>
      <c r="HND31" s="55"/>
      <c r="HNE31" s="60"/>
      <c r="HNF31" s="60"/>
      <c r="HNG31" s="60"/>
      <c r="HNH31" s="60"/>
      <c r="HNI31" s="61"/>
      <c r="HNJ31" s="60"/>
      <c r="HNK31" s="60"/>
      <c r="HNL31" s="60"/>
      <c r="HNM31" s="61"/>
      <c r="HNN31" s="55"/>
      <c r="HNO31" s="56"/>
      <c r="HNP31" s="56"/>
      <c r="HNQ31" s="56"/>
      <c r="HNR31" s="56"/>
      <c r="HNS31" s="56"/>
      <c r="HNU31" s="55"/>
      <c r="HNV31" s="60"/>
      <c r="HNW31" s="60"/>
      <c r="HNX31" s="60"/>
      <c r="HNY31" s="60"/>
      <c r="HNZ31" s="61"/>
      <c r="HOA31" s="60"/>
      <c r="HOB31" s="60"/>
      <c r="HOC31" s="60"/>
      <c r="HOD31" s="61"/>
      <c r="HOE31" s="55"/>
      <c r="HOF31" s="56"/>
      <c r="HOG31" s="56"/>
      <c r="HOH31" s="56"/>
      <c r="HOI31" s="56"/>
      <c r="HOJ31" s="56"/>
      <c r="HOL31" s="55"/>
      <c r="HOM31" s="60"/>
      <c r="HON31" s="60"/>
      <c r="HOO31" s="60"/>
      <c r="HOP31" s="60"/>
      <c r="HOQ31" s="61"/>
      <c r="HOR31" s="60"/>
      <c r="HOS31" s="60"/>
      <c r="HOT31" s="60"/>
      <c r="HOU31" s="61"/>
      <c r="HOV31" s="55"/>
      <c r="HOW31" s="56"/>
      <c r="HOX31" s="56"/>
      <c r="HOY31" s="56"/>
      <c r="HOZ31" s="56"/>
      <c r="HPA31" s="56"/>
      <c r="HPC31" s="55"/>
      <c r="HPD31" s="60"/>
      <c r="HPE31" s="60"/>
      <c r="HPF31" s="60"/>
      <c r="HPG31" s="60"/>
      <c r="HPH31" s="61"/>
      <c r="HPI31" s="60"/>
      <c r="HPJ31" s="60"/>
      <c r="HPK31" s="60"/>
      <c r="HPL31" s="61"/>
      <c r="HPM31" s="55"/>
      <c r="HPN31" s="56"/>
      <c r="HPO31" s="56"/>
      <c r="HPP31" s="56"/>
      <c r="HPQ31" s="56"/>
      <c r="HPR31" s="56"/>
      <c r="HPT31" s="55"/>
      <c r="HPU31" s="60"/>
      <c r="HPV31" s="60"/>
      <c r="HPW31" s="60"/>
      <c r="HPX31" s="60"/>
      <c r="HPY31" s="61"/>
      <c r="HPZ31" s="60"/>
      <c r="HQA31" s="60"/>
      <c r="HQB31" s="60"/>
      <c r="HQC31" s="61"/>
      <c r="HQD31" s="55"/>
      <c r="HQE31" s="56"/>
      <c r="HQF31" s="56"/>
      <c r="HQG31" s="56"/>
      <c r="HQH31" s="56"/>
      <c r="HQI31" s="56"/>
      <c r="HQK31" s="55"/>
      <c r="HQL31" s="60"/>
      <c r="HQM31" s="60"/>
      <c r="HQN31" s="60"/>
      <c r="HQO31" s="60"/>
      <c r="HQP31" s="61"/>
      <c r="HQQ31" s="60"/>
      <c r="HQR31" s="60"/>
      <c r="HQS31" s="60"/>
      <c r="HQT31" s="61"/>
      <c r="HQU31" s="55"/>
      <c r="HQV31" s="56"/>
      <c r="HQW31" s="56"/>
      <c r="HQX31" s="56"/>
      <c r="HQY31" s="56"/>
      <c r="HQZ31" s="56"/>
      <c r="HRB31" s="55"/>
      <c r="HRC31" s="60"/>
      <c r="HRD31" s="60"/>
      <c r="HRE31" s="60"/>
      <c r="HRF31" s="60"/>
      <c r="HRG31" s="61"/>
      <c r="HRH31" s="60"/>
      <c r="HRI31" s="60"/>
      <c r="HRJ31" s="60"/>
      <c r="HRK31" s="61"/>
      <c r="HRL31" s="55"/>
      <c r="HRM31" s="56"/>
      <c r="HRN31" s="56"/>
      <c r="HRO31" s="56"/>
      <c r="HRP31" s="56"/>
      <c r="HRQ31" s="56"/>
      <c r="HRS31" s="55"/>
      <c r="HRT31" s="60"/>
      <c r="HRU31" s="60"/>
      <c r="HRV31" s="60"/>
      <c r="HRW31" s="60"/>
      <c r="HRX31" s="61"/>
      <c r="HRY31" s="60"/>
      <c r="HRZ31" s="60"/>
      <c r="HSA31" s="60"/>
      <c r="HSB31" s="61"/>
      <c r="HSC31" s="55"/>
      <c r="HSD31" s="56"/>
      <c r="HSE31" s="56"/>
      <c r="HSF31" s="56"/>
      <c r="HSG31" s="56"/>
      <c r="HSH31" s="56"/>
      <c r="HSJ31" s="55"/>
      <c r="HSK31" s="60"/>
      <c r="HSL31" s="60"/>
      <c r="HSM31" s="60"/>
      <c r="HSN31" s="60"/>
      <c r="HSO31" s="61"/>
      <c r="HSP31" s="60"/>
      <c r="HSQ31" s="60"/>
      <c r="HSR31" s="60"/>
      <c r="HSS31" s="61"/>
      <c r="HST31" s="55"/>
      <c r="HSU31" s="56"/>
      <c r="HSV31" s="56"/>
      <c r="HSW31" s="56"/>
      <c r="HSX31" s="56"/>
      <c r="HSY31" s="56"/>
      <c r="HTA31" s="55"/>
      <c r="HTB31" s="60"/>
      <c r="HTC31" s="60"/>
      <c r="HTD31" s="60"/>
      <c r="HTE31" s="60"/>
      <c r="HTF31" s="61"/>
      <c r="HTG31" s="60"/>
      <c r="HTH31" s="60"/>
      <c r="HTI31" s="60"/>
      <c r="HTJ31" s="61"/>
      <c r="HTK31" s="55"/>
      <c r="HTL31" s="56"/>
      <c r="HTM31" s="56"/>
      <c r="HTN31" s="56"/>
      <c r="HTO31" s="56"/>
      <c r="HTP31" s="56"/>
      <c r="HTR31" s="55"/>
      <c r="HTS31" s="60"/>
      <c r="HTT31" s="60"/>
      <c r="HTU31" s="60"/>
      <c r="HTV31" s="60"/>
      <c r="HTW31" s="61"/>
      <c r="HTX31" s="60"/>
      <c r="HTY31" s="60"/>
      <c r="HTZ31" s="60"/>
      <c r="HUA31" s="61"/>
      <c r="HUB31" s="55"/>
      <c r="HUC31" s="56"/>
      <c r="HUD31" s="56"/>
      <c r="HUE31" s="56"/>
      <c r="HUF31" s="56"/>
      <c r="HUG31" s="56"/>
      <c r="HUI31" s="55"/>
      <c r="HUJ31" s="60"/>
      <c r="HUK31" s="60"/>
      <c r="HUL31" s="60"/>
      <c r="HUM31" s="60"/>
      <c r="HUN31" s="61"/>
      <c r="HUO31" s="60"/>
      <c r="HUP31" s="60"/>
      <c r="HUQ31" s="60"/>
      <c r="HUR31" s="61"/>
      <c r="HUS31" s="55"/>
      <c r="HUT31" s="56"/>
      <c r="HUU31" s="56"/>
      <c r="HUV31" s="56"/>
      <c r="HUW31" s="56"/>
      <c r="HUX31" s="56"/>
      <c r="HUZ31" s="55"/>
      <c r="HVA31" s="60"/>
      <c r="HVB31" s="60"/>
      <c r="HVC31" s="60"/>
      <c r="HVD31" s="60"/>
      <c r="HVE31" s="61"/>
      <c r="HVF31" s="60"/>
      <c r="HVG31" s="60"/>
      <c r="HVH31" s="60"/>
      <c r="HVI31" s="61"/>
      <c r="HVJ31" s="55"/>
      <c r="HVK31" s="56"/>
      <c r="HVL31" s="56"/>
      <c r="HVM31" s="56"/>
      <c r="HVN31" s="56"/>
      <c r="HVO31" s="56"/>
      <c r="HVQ31" s="55"/>
      <c r="HVR31" s="60"/>
      <c r="HVS31" s="60"/>
      <c r="HVT31" s="60"/>
      <c r="HVU31" s="60"/>
      <c r="HVV31" s="61"/>
      <c r="HVW31" s="60"/>
      <c r="HVX31" s="60"/>
      <c r="HVY31" s="60"/>
      <c r="HVZ31" s="61"/>
      <c r="HWA31" s="55"/>
      <c r="HWB31" s="56"/>
      <c r="HWC31" s="56"/>
      <c r="HWD31" s="56"/>
      <c r="HWE31" s="56"/>
      <c r="HWF31" s="56"/>
      <c r="HWH31" s="55"/>
      <c r="HWI31" s="60"/>
      <c r="HWJ31" s="60"/>
      <c r="HWK31" s="60"/>
      <c r="HWL31" s="60"/>
      <c r="HWM31" s="61"/>
      <c r="HWN31" s="60"/>
      <c r="HWO31" s="60"/>
      <c r="HWP31" s="60"/>
      <c r="HWQ31" s="61"/>
      <c r="HWR31" s="55"/>
      <c r="HWS31" s="56"/>
      <c r="HWT31" s="56"/>
      <c r="HWU31" s="56"/>
      <c r="HWV31" s="56"/>
      <c r="HWW31" s="56"/>
      <c r="HWY31" s="55"/>
      <c r="HWZ31" s="60"/>
      <c r="HXA31" s="60"/>
      <c r="HXB31" s="60"/>
      <c r="HXC31" s="60"/>
      <c r="HXD31" s="61"/>
      <c r="HXE31" s="60"/>
      <c r="HXF31" s="60"/>
      <c r="HXG31" s="60"/>
      <c r="HXH31" s="61"/>
      <c r="HXI31" s="55"/>
      <c r="HXJ31" s="56"/>
      <c r="HXK31" s="56"/>
      <c r="HXL31" s="56"/>
      <c r="HXM31" s="56"/>
      <c r="HXN31" s="56"/>
      <c r="HXP31" s="55"/>
      <c r="HXQ31" s="60"/>
      <c r="HXR31" s="60"/>
      <c r="HXS31" s="60"/>
      <c r="HXT31" s="60"/>
      <c r="HXU31" s="61"/>
      <c r="HXV31" s="60"/>
      <c r="HXW31" s="60"/>
      <c r="HXX31" s="60"/>
      <c r="HXY31" s="61"/>
      <c r="HXZ31" s="55"/>
      <c r="HYA31" s="56"/>
      <c r="HYB31" s="56"/>
      <c r="HYC31" s="56"/>
      <c r="HYD31" s="56"/>
      <c r="HYE31" s="56"/>
      <c r="HYG31" s="55"/>
      <c r="HYH31" s="60"/>
      <c r="HYI31" s="60"/>
      <c r="HYJ31" s="60"/>
      <c r="HYK31" s="60"/>
      <c r="HYL31" s="61"/>
      <c r="HYM31" s="60"/>
      <c r="HYN31" s="60"/>
      <c r="HYO31" s="60"/>
      <c r="HYP31" s="61"/>
      <c r="HYQ31" s="55"/>
      <c r="HYR31" s="56"/>
      <c r="HYS31" s="56"/>
      <c r="HYT31" s="56"/>
      <c r="HYU31" s="56"/>
      <c r="HYV31" s="56"/>
      <c r="HYX31" s="55"/>
      <c r="HYY31" s="60"/>
      <c r="HYZ31" s="60"/>
      <c r="HZA31" s="60"/>
      <c r="HZB31" s="60"/>
      <c r="HZC31" s="61"/>
      <c r="HZD31" s="60"/>
      <c r="HZE31" s="60"/>
      <c r="HZF31" s="60"/>
      <c r="HZG31" s="61"/>
      <c r="HZH31" s="55"/>
      <c r="HZI31" s="56"/>
      <c r="HZJ31" s="56"/>
      <c r="HZK31" s="56"/>
      <c r="HZL31" s="56"/>
      <c r="HZM31" s="56"/>
      <c r="HZO31" s="55"/>
      <c r="HZP31" s="60"/>
      <c r="HZQ31" s="60"/>
      <c r="HZR31" s="60"/>
      <c r="HZS31" s="60"/>
      <c r="HZT31" s="61"/>
      <c r="HZU31" s="60"/>
      <c r="HZV31" s="60"/>
      <c r="HZW31" s="60"/>
      <c r="HZX31" s="61"/>
      <c r="HZY31" s="55"/>
      <c r="HZZ31" s="56"/>
      <c r="IAA31" s="56"/>
      <c r="IAB31" s="56"/>
      <c r="IAC31" s="56"/>
      <c r="IAD31" s="56"/>
      <c r="IAF31" s="55"/>
      <c r="IAG31" s="60"/>
      <c r="IAH31" s="60"/>
      <c r="IAI31" s="60"/>
      <c r="IAJ31" s="60"/>
      <c r="IAK31" s="61"/>
      <c r="IAL31" s="60"/>
      <c r="IAM31" s="60"/>
      <c r="IAN31" s="60"/>
      <c r="IAO31" s="61"/>
      <c r="IAP31" s="55"/>
      <c r="IAQ31" s="56"/>
      <c r="IAR31" s="56"/>
      <c r="IAS31" s="56"/>
      <c r="IAT31" s="56"/>
      <c r="IAU31" s="56"/>
      <c r="IAW31" s="55"/>
      <c r="IAX31" s="60"/>
      <c r="IAY31" s="60"/>
      <c r="IAZ31" s="60"/>
      <c r="IBA31" s="60"/>
      <c r="IBB31" s="61"/>
      <c r="IBC31" s="60"/>
      <c r="IBD31" s="60"/>
      <c r="IBE31" s="60"/>
      <c r="IBF31" s="61"/>
      <c r="IBG31" s="55"/>
      <c r="IBH31" s="56"/>
      <c r="IBI31" s="56"/>
      <c r="IBJ31" s="56"/>
      <c r="IBK31" s="56"/>
      <c r="IBL31" s="56"/>
      <c r="IBN31" s="55"/>
      <c r="IBO31" s="60"/>
      <c r="IBP31" s="60"/>
      <c r="IBQ31" s="60"/>
      <c r="IBR31" s="60"/>
      <c r="IBS31" s="61"/>
      <c r="IBT31" s="60"/>
      <c r="IBU31" s="60"/>
      <c r="IBV31" s="60"/>
      <c r="IBW31" s="61"/>
      <c r="IBX31" s="55"/>
      <c r="IBY31" s="56"/>
      <c r="IBZ31" s="56"/>
      <c r="ICA31" s="56"/>
      <c r="ICB31" s="56"/>
      <c r="ICC31" s="56"/>
      <c r="ICE31" s="55"/>
      <c r="ICF31" s="60"/>
      <c r="ICG31" s="60"/>
      <c r="ICH31" s="60"/>
      <c r="ICI31" s="60"/>
      <c r="ICJ31" s="61"/>
      <c r="ICK31" s="60"/>
      <c r="ICL31" s="60"/>
      <c r="ICM31" s="60"/>
      <c r="ICN31" s="61"/>
      <c r="ICO31" s="55"/>
      <c r="ICP31" s="56"/>
      <c r="ICQ31" s="56"/>
      <c r="ICR31" s="56"/>
      <c r="ICS31" s="56"/>
      <c r="ICT31" s="56"/>
      <c r="ICV31" s="55"/>
      <c r="ICW31" s="60"/>
      <c r="ICX31" s="60"/>
      <c r="ICY31" s="60"/>
      <c r="ICZ31" s="60"/>
      <c r="IDA31" s="61"/>
      <c r="IDB31" s="60"/>
      <c r="IDC31" s="60"/>
      <c r="IDD31" s="60"/>
      <c r="IDE31" s="61"/>
      <c r="IDF31" s="55"/>
      <c r="IDG31" s="56"/>
      <c r="IDH31" s="56"/>
      <c r="IDI31" s="56"/>
      <c r="IDJ31" s="56"/>
      <c r="IDK31" s="56"/>
      <c r="IDM31" s="55"/>
      <c r="IDN31" s="60"/>
      <c r="IDO31" s="60"/>
      <c r="IDP31" s="60"/>
      <c r="IDQ31" s="60"/>
      <c r="IDR31" s="61"/>
      <c r="IDS31" s="60"/>
      <c r="IDT31" s="60"/>
      <c r="IDU31" s="60"/>
      <c r="IDV31" s="61"/>
      <c r="IDW31" s="55"/>
      <c r="IDX31" s="56"/>
      <c r="IDY31" s="56"/>
      <c r="IDZ31" s="56"/>
      <c r="IEA31" s="56"/>
      <c r="IEB31" s="56"/>
      <c r="IED31" s="55"/>
      <c r="IEE31" s="60"/>
      <c r="IEF31" s="60"/>
      <c r="IEG31" s="60"/>
      <c r="IEH31" s="60"/>
      <c r="IEI31" s="61"/>
      <c r="IEJ31" s="60"/>
      <c r="IEK31" s="60"/>
      <c r="IEL31" s="60"/>
      <c r="IEM31" s="61"/>
      <c r="IEN31" s="55"/>
      <c r="IEO31" s="56"/>
      <c r="IEP31" s="56"/>
      <c r="IEQ31" s="56"/>
      <c r="IER31" s="56"/>
      <c r="IES31" s="56"/>
      <c r="IEU31" s="55"/>
      <c r="IEV31" s="60"/>
      <c r="IEW31" s="60"/>
      <c r="IEX31" s="60"/>
      <c r="IEY31" s="60"/>
      <c r="IEZ31" s="61"/>
      <c r="IFA31" s="60"/>
      <c r="IFB31" s="60"/>
      <c r="IFC31" s="60"/>
      <c r="IFD31" s="61"/>
      <c r="IFE31" s="55"/>
      <c r="IFF31" s="56"/>
      <c r="IFG31" s="56"/>
      <c r="IFH31" s="56"/>
      <c r="IFI31" s="56"/>
      <c r="IFJ31" s="56"/>
      <c r="IFL31" s="55"/>
      <c r="IFM31" s="60"/>
      <c r="IFN31" s="60"/>
      <c r="IFO31" s="60"/>
      <c r="IFP31" s="60"/>
      <c r="IFQ31" s="61"/>
      <c r="IFR31" s="60"/>
      <c r="IFS31" s="60"/>
      <c r="IFT31" s="60"/>
      <c r="IFU31" s="61"/>
      <c r="IFV31" s="55"/>
      <c r="IFW31" s="56"/>
      <c r="IFX31" s="56"/>
      <c r="IFY31" s="56"/>
      <c r="IFZ31" s="56"/>
      <c r="IGA31" s="56"/>
      <c r="IGC31" s="55"/>
      <c r="IGD31" s="60"/>
      <c r="IGE31" s="60"/>
      <c r="IGF31" s="60"/>
      <c r="IGG31" s="60"/>
      <c r="IGH31" s="61"/>
      <c r="IGI31" s="60"/>
      <c r="IGJ31" s="60"/>
      <c r="IGK31" s="60"/>
      <c r="IGL31" s="61"/>
      <c r="IGM31" s="55"/>
      <c r="IGN31" s="56"/>
      <c r="IGO31" s="56"/>
      <c r="IGP31" s="56"/>
      <c r="IGQ31" s="56"/>
      <c r="IGR31" s="56"/>
      <c r="IGT31" s="55"/>
      <c r="IGU31" s="60"/>
      <c r="IGV31" s="60"/>
      <c r="IGW31" s="60"/>
      <c r="IGX31" s="60"/>
      <c r="IGY31" s="61"/>
      <c r="IGZ31" s="60"/>
      <c r="IHA31" s="60"/>
      <c r="IHB31" s="60"/>
      <c r="IHC31" s="61"/>
      <c r="IHD31" s="55"/>
      <c r="IHE31" s="56"/>
      <c r="IHF31" s="56"/>
      <c r="IHG31" s="56"/>
      <c r="IHH31" s="56"/>
      <c r="IHI31" s="56"/>
      <c r="IHK31" s="55"/>
      <c r="IHL31" s="60"/>
      <c r="IHM31" s="60"/>
      <c r="IHN31" s="60"/>
      <c r="IHO31" s="60"/>
      <c r="IHP31" s="61"/>
      <c r="IHQ31" s="60"/>
      <c r="IHR31" s="60"/>
      <c r="IHS31" s="60"/>
      <c r="IHT31" s="61"/>
      <c r="IHU31" s="55"/>
      <c r="IHV31" s="56"/>
      <c r="IHW31" s="56"/>
      <c r="IHX31" s="56"/>
      <c r="IHY31" s="56"/>
      <c r="IHZ31" s="56"/>
      <c r="IIB31" s="55"/>
      <c r="IIC31" s="60"/>
      <c r="IID31" s="60"/>
      <c r="IIE31" s="60"/>
      <c r="IIF31" s="60"/>
      <c r="IIG31" s="61"/>
      <c r="IIH31" s="60"/>
      <c r="III31" s="60"/>
      <c r="IIJ31" s="60"/>
      <c r="IIK31" s="61"/>
      <c r="IIL31" s="55"/>
      <c r="IIM31" s="56"/>
      <c r="IIN31" s="56"/>
      <c r="IIO31" s="56"/>
      <c r="IIP31" s="56"/>
      <c r="IIQ31" s="56"/>
      <c r="IIS31" s="55"/>
      <c r="IIT31" s="60"/>
      <c r="IIU31" s="60"/>
      <c r="IIV31" s="60"/>
      <c r="IIW31" s="60"/>
      <c r="IIX31" s="61"/>
      <c r="IIY31" s="60"/>
      <c r="IIZ31" s="60"/>
      <c r="IJA31" s="60"/>
      <c r="IJB31" s="61"/>
      <c r="IJC31" s="55"/>
      <c r="IJD31" s="56"/>
      <c r="IJE31" s="56"/>
      <c r="IJF31" s="56"/>
      <c r="IJG31" s="56"/>
      <c r="IJH31" s="56"/>
      <c r="IJJ31" s="55"/>
      <c r="IJK31" s="60"/>
      <c r="IJL31" s="60"/>
      <c r="IJM31" s="60"/>
      <c r="IJN31" s="60"/>
      <c r="IJO31" s="61"/>
      <c r="IJP31" s="60"/>
      <c r="IJQ31" s="60"/>
      <c r="IJR31" s="60"/>
      <c r="IJS31" s="61"/>
      <c r="IJT31" s="55"/>
      <c r="IJU31" s="56"/>
      <c r="IJV31" s="56"/>
      <c r="IJW31" s="56"/>
      <c r="IJX31" s="56"/>
      <c r="IJY31" s="56"/>
      <c r="IKA31" s="55"/>
      <c r="IKB31" s="60"/>
      <c r="IKC31" s="60"/>
      <c r="IKD31" s="60"/>
      <c r="IKE31" s="60"/>
      <c r="IKF31" s="61"/>
      <c r="IKG31" s="60"/>
      <c r="IKH31" s="60"/>
      <c r="IKI31" s="60"/>
      <c r="IKJ31" s="61"/>
      <c r="IKK31" s="55"/>
      <c r="IKL31" s="56"/>
      <c r="IKM31" s="56"/>
      <c r="IKN31" s="56"/>
      <c r="IKO31" s="56"/>
      <c r="IKP31" s="56"/>
      <c r="IKR31" s="55"/>
      <c r="IKS31" s="60"/>
      <c r="IKT31" s="60"/>
      <c r="IKU31" s="60"/>
      <c r="IKV31" s="60"/>
      <c r="IKW31" s="61"/>
      <c r="IKX31" s="60"/>
      <c r="IKY31" s="60"/>
      <c r="IKZ31" s="60"/>
      <c r="ILA31" s="61"/>
      <c r="ILB31" s="55"/>
      <c r="ILC31" s="56"/>
      <c r="ILD31" s="56"/>
      <c r="ILE31" s="56"/>
      <c r="ILF31" s="56"/>
      <c r="ILG31" s="56"/>
      <c r="ILI31" s="55"/>
      <c r="ILJ31" s="60"/>
      <c r="ILK31" s="60"/>
      <c r="ILL31" s="60"/>
      <c r="ILM31" s="60"/>
      <c r="ILN31" s="61"/>
      <c r="ILO31" s="60"/>
      <c r="ILP31" s="60"/>
      <c r="ILQ31" s="60"/>
      <c r="ILR31" s="61"/>
      <c r="ILS31" s="55"/>
      <c r="ILT31" s="56"/>
      <c r="ILU31" s="56"/>
      <c r="ILV31" s="56"/>
      <c r="ILW31" s="56"/>
      <c r="ILX31" s="56"/>
      <c r="ILZ31" s="55"/>
      <c r="IMA31" s="60"/>
      <c r="IMB31" s="60"/>
      <c r="IMC31" s="60"/>
      <c r="IMD31" s="60"/>
      <c r="IME31" s="61"/>
      <c r="IMF31" s="60"/>
      <c r="IMG31" s="60"/>
      <c r="IMH31" s="60"/>
      <c r="IMI31" s="61"/>
      <c r="IMJ31" s="55"/>
      <c r="IMK31" s="56"/>
      <c r="IML31" s="56"/>
      <c r="IMM31" s="56"/>
      <c r="IMN31" s="56"/>
      <c r="IMO31" s="56"/>
      <c r="IMQ31" s="55"/>
      <c r="IMR31" s="60"/>
      <c r="IMS31" s="60"/>
      <c r="IMT31" s="60"/>
      <c r="IMU31" s="60"/>
      <c r="IMV31" s="61"/>
      <c r="IMW31" s="60"/>
      <c r="IMX31" s="60"/>
      <c r="IMY31" s="60"/>
      <c r="IMZ31" s="61"/>
      <c r="INA31" s="55"/>
      <c r="INB31" s="56"/>
      <c r="INC31" s="56"/>
      <c r="IND31" s="56"/>
      <c r="INE31" s="56"/>
      <c r="INF31" s="56"/>
      <c r="INH31" s="55"/>
      <c r="INI31" s="60"/>
      <c r="INJ31" s="60"/>
      <c r="INK31" s="60"/>
      <c r="INL31" s="60"/>
      <c r="INM31" s="61"/>
      <c r="INN31" s="60"/>
      <c r="INO31" s="60"/>
      <c r="INP31" s="60"/>
      <c r="INQ31" s="61"/>
      <c r="INR31" s="55"/>
      <c r="INS31" s="56"/>
      <c r="INT31" s="56"/>
      <c r="INU31" s="56"/>
      <c r="INV31" s="56"/>
      <c r="INW31" s="56"/>
      <c r="INY31" s="55"/>
      <c r="INZ31" s="60"/>
      <c r="IOA31" s="60"/>
      <c r="IOB31" s="60"/>
      <c r="IOC31" s="60"/>
      <c r="IOD31" s="61"/>
      <c r="IOE31" s="60"/>
      <c r="IOF31" s="60"/>
      <c r="IOG31" s="60"/>
      <c r="IOH31" s="61"/>
      <c r="IOI31" s="55"/>
      <c r="IOJ31" s="56"/>
      <c r="IOK31" s="56"/>
      <c r="IOL31" s="56"/>
      <c r="IOM31" s="56"/>
      <c r="ION31" s="56"/>
      <c r="IOP31" s="55"/>
      <c r="IOQ31" s="60"/>
      <c r="IOR31" s="60"/>
      <c r="IOS31" s="60"/>
      <c r="IOT31" s="60"/>
      <c r="IOU31" s="61"/>
      <c r="IOV31" s="60"/>
      <c r="IOW31" s="60"/>
      <c r="IOX31" s="60"/>
      <c r="IOY31" s="61"/>
      <c r="IOZ31" s="55"/>
      <c r="IPA31" s="56"/>
      <c r="IPB31" s="56"/>
      <c r="IPC31" s="56"/>
      <c r="IPD31" s="56"/>
      <c r="IPE31" s="56"/>
      <c r="IPG31" s="55"/>
      <c r="IPH31" s="60"/>
      <c r="IPI31" s="60"/>
      <c r="IPJ31" s="60"/>
      <c r="IPK31" s="60"/>
      <c r="IPL31" s="61"/>
      <c r="IPM31" s="60"/>
      <c r="IPN31" s="60"/>
      <c r="IPO31" s="60"/>
      <c r="IPP31" s="61"/>
      <c r="IPQ31" s="55"/>
      <c r="IPR31" s="56"/>
      <c r="IPS31" s="56"/>
      <c r="IPT31" s="56"/>
      <c r="IPU31" s="56"/>
      <c r="IPV31" s="56"/>
      <c r="IPX31" s="55"/>
      <c r="IPY31" s="60"/>
      <c r="IPZ31" s="60"/>
      <c r="IQA31" s="60"/>
      <c r="IQB31" s="60"/>
      <c r="IQC31" s="61"/>
      <c r="IQD31" s="60"/>
      <c r="IQE31" s="60"/>
      <c r="IQF31" s="60"/>
      <c r="IQG31" s="61"/>
      <c r="IQH31" s="55"/>
      <c r="IQI31" s="56"/>
      <c r="IQJ31" s="56"/>
      <c r="IQK31" s="56"/>
      <c r="IQL31" s="56"/>
      <c r="IQM31" s="56"/>
      <c r="IQO31" s="55"/>
      <c r="IQP31" s="60"/>
      <c r="IQQ31" s="60"/>
      <c r="IQR31" s="60"/>
      <c r="IQS31" s="60"/>
      <c r="IQT31" s="61"/>
      <c r="IQU31" s="60"/>
      <c r="IQV31" s="60"/>
      <c r="IQW31" s="60"/>
      <c r="IQX31" s="61"/>
      <c r="IQY31" s="55"/>
      <c r="IQZ31" s="56"/>
      <c r="IRA31" s="56"/>
      <c r="IRB31" s="56"/>
      <c r="IRC31" s="56"/>
      <c r="IRD31" s="56"/>
      <c r="IRF31" s="55"/>
      <c r="IRG31" s="60"/>
      <c r="IRH31" s="60"/>
      <c r="IRI31" s="60"/>
      <c r="IRJ31" s="60"/>
      <c r="IRK31" s="61"/>
      <c r="IRL31" s="60"/>
      <c r="IRM31" s="60"/>
      <c r="IRN31" s="60"/>
      <c r="IRO31" s="61"/>
      <c r="IRP31" s="55"/>
      <c r="IRQ31" s="56"/>
      <c r="IRR31" s="56"/>
      <c r="IRS31" s="56"/>
      <c r="IRT31" s="56"/>
      <c r="IRU31" s="56"/>
      <c r="IRW31" s="55"/>
      <c r="IRX31" s="60"/>
      <c r="IRY31" s="60"/>
      <c r="IRZ31" s="60"/>
      <c r="ISA31" s="60"/>
      <c r="ISB31" s="61"/>
      <c r="ISC31" s="60"/>
      <c r="ISD31" s="60"/>
      <c r="ISE31" s="60"/>
      <c r="ISF31" s="61"/>
      <c r="ISG31" s="55"/>
      <c r="ISH31" s="56"/>
      <c r="ISI31" s="56"/>
      <c r="ISJ31" s="56"/>
      <c r="ISK31" s="56"/>
      <c r="ISL31" s="56"/>
      <c r="ISN31" s="55"/>
      <c r="ISO31" s="60"/>
      <c r="ISP31" s="60"/>
      <c r="ISQ31" s="60"/>
      <c r="ISR31" s="60"/>
      <c r="ISS31" s="61"/>
      <c r="IST31" s="60"/>
      <c r="ISU31" s="60"/>
      <c r="ISV31" s="60"/>
      <c r="ISW31" s="61"/>
      <c r="ISX31" s="55"/>
      <c r="ISY31" s="56"/>
      <c r="ISZ31" s="56"/>
      <c r="ITA31" s="56"/>
      <c r="ITB31" s="56"/>
      <c r="ITC31" s="56"/>
      <c r="ITE31" s="55"/>
      <c r="ITF31" s="60"/>
      <c r="ITG31" s="60"/>
      <c r="ITH31" s="60"/>
      <c r="ITI31" s="60"/>
      <c r="ITJ31" s="61"/>
      <c r="ITK31" s="60"/>
      <c r="ITL31" s="60"/>
      <c r="ITM31" s="60"/>
      <c r="ITN31" s="61"/>
      <c r="ITO31" s="55"/>
      <c r="ITP31" s="56"/>
      <c r="ITQ31" s="56"/>
      <c r="ITR31" s="56"/>
      <c r="ITS31" s="56"/>
      <c r="ITT31" s="56"/>
      <c r="ITV31" s="55"/>
      <c r="ITW31" s="60"/>
      <c r="ITX31" s="60"/>
      <c r="ITY31" s="60"/>
      <c r="ITZ31" s="60"/>
      <c r="IUA31" s="61"/>
      <c r="IUB31" s="60"/>
      <c r="IUC31" s="60"/>
      <c r="IUD31" s="60"/>
      <c r="IUE31" s="61"/>
      <c r="IUF31" s="55"/>
      <c r="IUG31" s="56"/>
      <c r="IUH31" s="56"/>
      <c r="IUI31" s="56"/>
      <c r="IUJ31" s="56"/>
      <c r="IUK31" s="56"/>
      <c r="IUM31" s="55"/>
      <c r="IUN31" s="60"/>
      <c r="IUO31" s="60"/>
      <c r="IUP31" s="60"/>
      <c r="IUQ31" s="60"/>
      <c r="IUR31" s="61"/>
      <c r="IUS31" s="60"/>
      <c r="IUT31" s="60"/>
      <c r="IUU31" s="60"/>
      <c r="IUV31" s="61"/>
      <c r="IUW31" s="55"/>
      <c r="IUX31" s="56"/>
      <c r="IUY31" s="56"/>
      <c r="IUZ31" s="56"/>
      <c r="IVA31" s="56"/>
      <c r="IVB31" s="56"/>
      <c r="IVD31" s="55"/>
      <c r="IVE31" s="60"/>
      <c r="IVF31" s="60"/>
      <c r="IVG31" s="60"/>
      <c r="IVH31" s="60"/>
      <c r="IVI31" s="61"/>
      <c r="IVJ31" s="60"/>
      <c r="IVK31" s="60"/>
      <c r="IVL31" s="60"/>
      <c r="IVM31" s="61"/>
      <c r="IVN31" s="55"/>
      <c r="IVO31" s="56"/>
      <c r="IVP31" s="56"/>
      <c r="IVQ31" s="56"/>
      <c r="IVR31" s="56"/>
      <c r="IVS31" s="56"/>
      <c r="IVU31" s="55"/>
      <c r="IVV31" s="60"/>
      <c r="IVW31" s="60"/>
      <c r="IVX31" s="60"/>
      <c r="IVY31" s="60"/>
      <c r="IVZ31" s="61"/>
      <c r="IWA31" s="60"/>
      <c r="IWB31" s="60"/>
      <c r="IWC31" s="60"/>
      <c r="IWD31" s="61"/>
      <c r="IWE31" s="55"/>
      <c r="IWF31" s="56"/>
      <c r="IWG31" s="56"/>
      <c r="IWH31" s="56"/>
      <c r="IWI31" s="56"/>
      <c r="IWJ31" s="56"/>
      <c r="IWL31" s="55"/>
      <c r="IWM31" s="60"/>
      <c r="IWN31" s="60"/>
      <c r="IWO31" s="60"/>
      <c r="IWP31" s="60"/>
      <c r="IWQ31" s="61"/>
      <c r="IWR31" s="60"/>
      <c r="IWS31" s="60"/>
      <c r="IWT31" s="60"/>
      <c r="IWU31" s="61"/>
      <c r="IWV31" s="55"/>
      <c r="IWW31" s="56"/>
      <c r="IWX31" s="56"/>
      <c r="IWY31" s="56"/>
      <c r="IWZ31" s="56"/>
      <c r="IXA31" s="56"/>
      <c r="IXC31" s="55"/>
      <c r="IXD31" s="60"/>
      <c r="IXE31" s="60"/>
      <c r="IXF31" s="60"/>
      <c r="IXG31" s="60"/>
      <c r="IXH31" s="61"/>
      <c r="IXI31" s="60"/>
      <c r="IXJ31" s="60"/>
      <c r="IXK31" s="60"/>
      <c r="IXL31" s="61"/>
      <c r="IXM31" s="55"/>
      <c r="IXN31" s="56"/>
      <c r="IXO31" s="56"/>
      <c r="IXP31" s="56"/>
      <c r="IXQ31" s="56"/>
      <c r="IXR31" s="56"/>
      <c r="IXT31" s="55"/>
      <c r="IXU31" s="60"/>
      <c r="IXV31" s="60"/>
      <c r="IXW31" s="60"/>
      <c r="IXX31" s="60"/>
      <c r="IXY31" s="61"/>
      <c r="IXZ31" s="60"/>
      <c r="IYA31" s="60"/>
      <c r="IYB31" s="60"/>
      <c r="IYC31" s="61"/>
      <c r="IYD31" s="55"/>
      <c r="IYE31" s="56"/>
      <c r="IYF31" s="56"/>
      <c r="IYG31" s="56"/>
      <c r="IYH31" s="56"/>
      <c r="IYI31" s="56"/>
      <c r="IYK31" s="55"/>
      <c r="IYL31" s="60"/>
      <c r="IYM31" s="60"/>
      <c r="IYN31" s="60"/>
      <c r="IYO31" s="60"/>
      <c r="IYP31" s="61"/>
      <c r="IYQ31" s="60"/>
      <c r="IYR31" s="60"/>
      <c r="IYS31" s="60"/>
      <c r="IYT31" s="61"/>
      <c r="IYU31" s="55"/>
      <c r="IYV31" s="56"/>
      <c r="IYW31" s="56"/>
      <c r="IYX31" s="56"/>
      <c r="IYY31" s="56"/>
      <c r="IYZ31" s="56"/>
      <c r="IZB31" s="55"/>
      <c r="IZC31" s="60"/>
      <c r="IZD31" s="60"/>
      <c r="IZE31" s="60"/>
      <c r="IZF31" s="60"/>
      <c r="IZG31" s="61"/>
      <c r="IZH31" s="60"/>
      <c r="IZI31" s="60"/>
      <c r="IZJ31" s="60"/>
      <c r="IZK31" s="61"/>
      <c r="IZL31" s="55"/>
      <c r="IZM31" s="56"/>
      <c r="IZN31" s="56"/>
      <c r="IZO31" s="56"/>
      <c r="IZP31" s="56"/>
      <c r="IZQ31" s="56"/>
      <c r="IZS31" s="55"/>
      <c r="IZT31" s="60"/>
      <c r="IZU31" s="60"/>
      <c r="IZV31" s="60"/>
      <c r="IZW31" s="60"/>
      <c r="IZX31" s="61"/>
      <c r="IZY31" s="60"/>
      <c r="IZZ31" s="60"/>
      <c r="JAA31" s="60"/>
      <c r="JAB31" s="61"/>
      <c r="JAC31" s="55"/>
      <c r="JAD31" s="56"/>
      <c r="JAE31" s="56"/>
      <c r="JAF31" s="56"/>
      <c r="JAG31" s="56"/>
      <c r="JAH31" s="56"/>
      <c r="JAJ31" s="55"/>
      <c r="JAK31" s="60"/>
      <c r="JAL31" s="60"/>
      <c r="JAM31" s="60"/>
      <c r="JAN31" s="60"/>
      <c r="JAO31" s="61"/>
      <c r="JAP31" s="60"/>
      <c r="JAQ31" s="60"/>
      <c r="JAR31" s="60"/>
      <c r="JAS31" s="61"/>
      <c r="JAT31" s="55"/>
      <c r="JAU31" s="56"/>
      <c r="JAV31" s="56"/>
      <c r="JAW31" s="56"/>
      <c r="JAX31" s="56"/>
      <c r="JAY31" s="56"/>
      <c r="JBA31" s="55"/>
      <c r="JBB31" s="60"/>
      <c r="JBC31" s="60"/>
      <c r="JBD31" s="60"/>
      <c r="JBE31" s="60"/>
      <c r="JBF31" s="61"/>
      <c r="JBG31" s="60"/>
      <c r="JBH31" s="60"/>
      <c r="JBI31" s="60"/>
      <c r="JBJ31" s="61"/>
      <c r="JBK31" s="55"/>
      <c r="JBL31" s="56"/>
      <c r="JBM31" s="56"/>
      <c r="JBN31" s="56"/>
      <c r="JBO31" s="56"/>
      <c r="JBP31" s="56"/>
      <c r="JBR31" s="55"/>
      <c r="JBS31" s="60"/>
      <c r="JBT31" s="60"/>
      <c r="JBU31" s="60"/>
      <c r="JBV31" s="60"/>
      <c r="JBW31" s="61"/>
      <c r="JBX31" s="60"/>
      <c r="JBY31" s="60"/>
      <c r="JBZ31" s="60"/>
      <c r="JCA31" s="61"/>
      <c r="JCB31" s="55"/>
      <c r="JCC31" s="56"/>
      <c r="JCD31" s="56"/>
      <c r="JCE31" s="56"/>
      <c r="JCF31" s="56"/>
      <c r="JCG31" s="56"/>
      <c r="JCI31" s="55"/>
      <c r="JCJ31" s="60"/>
      <c r="JCK31" s="60"/>
      <c r="JCL31" s="60"/>
      <c r="JCM31" s="60"/>
      <c r="JCN31" s="61"/>
      <c r="JCO31" s="60"/>
      <c r="JCP31" s="60"/>
      <c r="JCQ31" s="60"/>
      <c r="JCR31" s="61"/>
      <c r="JCS31" s="55"/>
      <c r="JCT31" s="56"/>
      <c r="JCU31" s="56"/>
      <c r="JCV31" s="56"/>
      <c r="JCW31" s="56"/>
      <c r="JCX31" s="56"/>
      <c r="JCZ31" s="55"/>
      <c r="JDA31" s="60"/>
      <c r="JDB31" s="60"/>
      <c r="JDC31" s="60"/>
      <c r="JDD31" s="60"/>
      <c r="JDE31" s="61"/>
      <c r="JDF31" s="60"/>
      <c r="JDG31" s="60"/>
      <c r="JDH31" s="60"/>
      <c r="JDI31" s="61"/>
      <c r="JDJ31" s="55"/>
      <c r="JDK31" s="56"/>
      <c r="JDL31" s="56"/>
      <c r="JDM31" s="56"/>
      <c r="JDN31" s="56"/>
      <c r="JDO31" s="56"/>
      <c r="JDQ31" s="55"/>
      <c r="JDR31" s="60"/>
      <c r="JDS31" s="60"/>
      <c r="JDT31" s="60"/>
      <c r="JDU31" s="60"/>
      <c r="JDV31" s="61"/>
      <c r="JDW31" s="60"/>
      <c r="JDX31" s="60"/>
      <c r="JDY31" s="60"/>
      <c r="JDZ31" s="61"/>
      <c r="JEA31" s="55"/>
      <c r="JEB31" s="56"/>
      <c r="JEC31" s="56"/>
      <c r="JED31" s="56"/>
      <c r="JEE31" s="56"/>
      <c r="JEF31" s="56"/>
      <c r="JEH31" s="55"/>
      <c r="JEI31" s="60"/>
      <c r="JEJ31" s="60"/>
      <c r="JEK31" s="60"/>
      <c r="JEL31" s="60"/>
      <c r="JEM31" s="61"/>
      <c r="JEN31" s="60"/>
      <c r="JEO31" s="60"/>
      <c r="JEP31" s="60"/>
      <c r="JEQ31" s="61"/>
      <c r="JER31" s="55"/>
      <c r="JES31" s="56"/>
      <c r="JET31" s="56"/>
      <c r="JEU31" s="56"/>
      <c r="JEV31" s="56"/>
      <c r="JEW31" s="56"/>
      <c r="JEY31" s="55"/>
      <c r="JEZ31" s="60"/>
      <c r="JFA31" s="60"/>
      <c r="JFB31" s="60"/>
      <c r="JFC31" s="60"/>
      <c r="JFD31" s="61"/>
      <c r="JFE31" s="60"/>
      <c r="JFF31" s="60"/>
      <c r="JFG31" s="60"/>
      <c r="JFH31" s="61"/>
      <c r="JFI31" s="55"/>
      <c r="JFJ31" s="56"/>
      <c r="JFK31" s="56"/>
      <c r="JFL31" s="56"/>
      <c r="JFM31" s="56"/>
      <c r="JFN31" s="56"/>
      <c r="JFP31" s="55"/>
      <c r="JFQ31" s="60"/>
      <c r="JFR31" s="60"/>
      <c r="JFS31" s="60"/>
      <c r="JFT31" s="60"/>
      <c r="JFU31" s="61"/>
      <c r="JFV31" s="60"/>
      <c r="JFW31" s="60"/>
      <c r="JFX31" s="60"/>
      <c r="JFY31" s="61"/>
      <c r="JFZ31" s="55"/>
      <c r="JGA31" s="56"/>
      <c r="JGB31" s="56"/>
      <c r="JGC31" s="56"/>
      <c r="JGD31" s="56"/>
      <c r="JGE31" s="56"/>
      <c r="JGG31" s="55"/>
      <c r="JGH31" s="60"/>
      <c r="JGI31" s="60"/>
      <c r="JGJ31" s="60"/>
      <c r="JGK31" s="60"/>
      <c r="JGL31" s="61"/>
      <c r="JGM31" s="60"/>
      <c r="JGN31" s="60"/>
      <c r="JGO31" s="60"/>
      <c r="JGP31" s="61"/>
      <c r="JGQ31" s="55"/>
      <c r="JGR31" s="56"/>
      <c r="JGS31" s="56"/>
      <c r="JGT31" s="56"/>
      <c r="JGU31" s="56"/>
      <c r="JGV31" s="56"/>
      <c r="JGX31" s="55"/>
      <c r="JGY31" s="60"/>
      <c r="JGZ31" s="60"/>
      <c r="JHA31" s="60"/>
      <c r="JHB31" s="60"/>
      <c r="JHC31" s="61"/>
      <c r="JHD31" s="60"/>
      <c r="JHE31" s="60"/>
      <c r="JHF31" s="60"/>
      <c r="JHG31" s="61"/>
      <c r="JHH31" s="55"/>
      <c r="JHI31" s="56"/>
      <c r="JHJ31" s="56"/>
      <c r="JHK31" s="56"/>
      <c r="JHL31" s="56"/>
      <c r="JHM31" s="56"/>
      <c r="JHO31" s="55"/>
      <c r="JHP31" s="60"/>
      <c r="JHQ31" s="60"/>
      <c r="JHR31" s="60"/>
      <c r="JHS31" s="60"/>
      <c r="JHT31" s="61"/>
      <c r="JHU31" s="60"/>
      <c r="JHV31" s="60"/>
      <c r="JHW31" s="60"/>
      <c r="JHX31" s="61"/>
      <c r="JHY31" s="55"/>
      <c r="JHZ31" s="56"/>
      <c r="JIA31" s="56"/>
      <c r="JIB31" s="56"/>
      <c r="JIC31" s="56"/>
      <c r="JID31" s="56"/>
      <c r="JIF31" s="55"/>
      <c r="JIG31" s="60"/>
      <c r="JIH31" s="60"/>
      <c r="JII31" s="60"/>
      <c r="JIJ31" s="60"/>
      <c r="JIK31" s="61"/>
      <c r="JIL31" s="60"/>
      <c r="JIM31" s="60"/>
      <c r="JIN31" s="60"/>
      <c r="JIO31" s="61"/>
      <c r="JIP31" s="55"/>
      <c r="JIQ31" s="56"/>
      <c r="JIR31" s="56"/>
      <c r="JIS31" s="56"/>
      <c r="JIT31" s="56"/>
      <c r="JIU31" s="56"/>
      <c r="JIW31" s="55"/>
      <c r="JIX31" s="60"/>
      <c r="JIY31" s="60"/>
      <c r="JIZ31" s="60"/>
      <c r="JJA31" s="60"/>
      <c r="JJB31" s="61"/>
      <c r="JJC31" s="60"/>
      <c r="JJD31" s="60"/>
      <c r="JJE31" s="60"/>
      <c r="JJF31" s="61"/>
      <c r="JJG31" s="55"/>
      <c r="JJH31" s="56"/>
      <c r="JJI31" s="56"/>
      <c r="JJJ31" s="56"/>
      <c r="JJK31" s="56"/>
      <c r="JJL31" s="56"/>
      <c r="JJN31" s="55"/>
      <c r="JJO31" s="60"/>
      <c r="JJP31" s="60"/>
      <c r="JJQ31" s="60"/>
      <c r="JJR31" s="60"/>
      <c r="JJS31" s="61"/>
      <c r="JJT31" s="60"/>
      <c r="JJU31" s="60"/>
      <c r="JJV31" s="60"/>
      <c r="JJW31" s="61"/>
      <c r="JJX31" s="55"/>
      <c r="JJY31" s="56"/>
      <c r="JJZ31" s="56"/>
      <c r="JKA31" s="56"/>
      <c r="JKB31" s="56"/>
      <c r="JKC31" s="56"/>
      <c r="JKE31" s="55"/>
      <c r="JKF31" s="60"/>
      <c r="JKG31" s="60"/>
      <c r="JKH31" s="60"/>
      <c r="JKI31" s="60"/>
      <c r="JKJ31" s="61"/>
      <c r="JKK31" s="60"/>
      <c r="JKL31" s="60"/>
      <c r="JKM31" s="60"/>
      <c r="JKN31" s="61"/>
      <c r="JKO31" s="55"/>
      <c r="JKP31" s="56"/>
      <c r="JKQ31" s="56"/>
      <c r="JKR31" s="56"/>
      <c r="JKS31" s="56"/>
      <c r="JKT31" s="56"/>
      <c r="JKV31" s="55"/>
      <c r="JKW31" s="60"/>
      <c r="JKX31" s="60"/>
      <c r="JKY31" s="60"/>
      <c r="JKZ31" s="60"/>
      <c r="JLA31" s="61"/>
      <c r="JLB31" s="60"/>
      <c r="JLC31" s="60"/>
      <c r="JLD31" s="60"/>
      <c r="JLE31" s="61"/>
      <c r="JLF31" s="55"/>
      <c r="JLG31" s="56"/>
      <c r="JLH31" s="56"/>
      <c r="JLI31" s="56"/>
      <c r="JLJ31" s="56"/>
      <c r="JLK31" s="56"/>
      <c r="JLM31" s="55"/>
      <c r="JLN31" s="60"/>
      <c r="JLO31" s="60"/>
      <c r="JLP31" s="60"/>
      <c r="JLQ31" s="60"/>
      <c r="JLR31" s="61"/>
      <c r="JLS31" s="60"/>
      <c r="JLT31" s="60"/>
      <c r="JLU31" s="60"/>
      <c r="JLV31" s="61"/>
      <c r="JLW31" s="55"/>
      <c r="JLX31" s="56"/>
      <c r="JLY31" s="56"/>
      <c r="JLZ31" s="56"/>
      <c r="JMA31" s="56"/>
      <c r="JMB31" s="56"/>
      <c r="JMD31" s="55"/>
      <c r="JME31" s="60"/>
      <c r="JMF31" s="60"/>
      <c r="JMG31" s="60"/>
      <c r="JMH31" s="60"/>
      <c r="JMI31" s="61"/>
      <c r="JMJ31" s="60"/>
      <c r="JMK31" s="60"/>
      <c r="JML31" s="60"/>
      <c r="JMM31" s="61"/>
      <c r="JMN31" s="55"/>
      <c r="JMO31" s="56"/>
      <c r="JMP31" s="56"/>
      <c r="JMQ31" s="56"/>
      <c r="JMR31" s="56"/>
      <c r="JMS31" s="56"/>
      <c r="JMU31" s="55"/>
      <c r="JMV31" s="60"/>
      <c r="JMW31" s="60"/>
      <c r="JMX31" s="60"/>
      <c r="JMY31" s="60"/>
      <c r="JMZ31" s="61"/>
      <c r="JNA31" s="60"/>
      <c r="JNB31" s="60"/>
      <c r="JNC31" s="60"/>
      <c r="JND31" s="61"/>
      <c r="JNE31" s="55"/>
      <c r="JNF31" s="56"/>
      <c r="JNG31" s="56"/>
      <c r="JNH31" s="56"/>
      <c r="JNI31" s="56"/>
      <c r="JNJ31" s="56"/>
      <c r="JNL31" s="55"/>
      <c r="JNM31" s="60"/>
      <c r="JNN31" s="60"/>
      <c r="JNO31" s="60"/>
      <c r="JNP31" s="60"/>
      <c r="JNQ31" s="61"/>
      <c r="JNR31" s="60"/>
      <c r="JNS31" s="60"/>
      <c r="JNT31" s="60"/>
      <c r="JNU31" s="61"/>
      <c r="JNV31" s="55"/>
      <c r="JNW31" s="56"/>
      <c r="JNX31" s="56"/>
      <c r="JNY31" s="56"/>
      <c r="JNZ31" s="56"/>
      <c r="JOA31" s="56"/>
      <c r="JOC31" s="55"/>
      <c r="JOD31" s="60"/>
      <c r="JOE31" s="60"/>
      <c r="JOF31" s="60"/>
      <c r="JOG31" s="60"/>
      <c r="JOH31" s="61"/>
      <c r="JOI31" s="60"/>
      <c r="JOJ31" s="60"/>
      <c r="JOK31" s="60"/>
      <c r="JOL31" s="61"/>
      <c r="JOM31" s="55"/>
      <c r="JON31" s="56"/>
      <c r="JOO31" s="56"/>
      <c r="JOP31" s="56"/>
      <c r="JOQ31" s="56"/>
      <c r="JOR31" s="56"/>
      <c r="JOT31" s="55"/>
      <c r="JOU31" s="60"/>
      <c r="JOV31" s="60"/>
      <c r="JOW31" s="60"/>
      <c r="JOX31" s="60"/>
      <c r="JOY31" s="61"/>
      <c r="JOZ31" s="60"/>
      <c r="JPA31" s="60"/>
      <c r="JPB31" s="60"/>
      <c r="JPC31" s="61"/>
      <c r="JPD31" s="55"/>
      <c r="JPE31" s="56"/>
      <c r="JPF31" s="56"/>
      <c r="JPG31" s="56"/>
      <c r="JPH31" s="56"/>
      <c r="JPI31" s="56"/>
      <c r="JPK31" s="55"/>
      <c r="JPL31" s="60"/>
      <c r="JPM31" s="60"/>
      <c r="JPN31" s="60"/>
      <c r="JPO31" s="60"/>
      <c r="JPP31" s="61"/>
      <c r="JPQ31" s="60"/>
      <c r="JPR31" s="60"/>
      <c r="JPS31" s="60"/>
      <c r="JPT31" s="61"/>
      <c r="JPU31" s="55"/>
      <c r="JPV31" s="56"/>
      <c r="JPW31" s="56"/>
      <c r="JPX31" s="56"/>
      <c r="JPY31" s="56"/>
      <c r="JPZ31" s="56"/>
      <c r="JQB31" s="55"/>
      <c r="JQC31" s="60"/>
      <c r="JQD31" s="60"/>
      <c r="JQE31" s="60"/>
      <c r="JQF31" s="60"/>
      <c r="JQG31" s="61"/>
      <c r="JQH31" s="60"/>
      <c r="JQI31" s="60"/>
      <c r="JQJ31" s="60"/>
      <c r="JQK31" s="61"/>
      <c r="JQL31" s="55"/>
      <c r="JQM31" s="56"/>
      <c r="JQN31" s="56"/>
      <c r="JQO31" s="56"/>
      <c r="JQP31" s="56"/>
      <c r="JQQ31" s="56"/>
      <c r="JQS31" s="55"/>
      <c r="JQT31" s="60"/>
      <c r="JQU31" s="60"/>
      <c r="JQV31" s="60"/>
      <c r="JQW31" s="60"/>
      <c r="JQX31" s="61"/>
      <c r="JQY31" s="60"/>
      <c r="JQZ31" s="60"/>
      <c r="JRA31" s="60"/>
      <c r="JRB31" s="61"/>
      <c r="JRC31" s="55"/>
      <c r="JRD31" s="56"/>
      <c r="JRE31" s="56"/>
      <c r="JRF31" s="56"/>
      <c r="JRG31" s="56"/>
      <c r="JRH31" s="56"/>
      <c r="JRJ31" s="55"/>
      <c r="JRK31" s="60"/>
      <c r="JRL31" s="60"/>
      <c r="JRM31" s="60"/>
      <c r="JRN31" s="60"/>
      <c r="JRO31" s="61"/>
      <c r="JRP31" s="60"/>
      <c r="JRQ31" s="60"/>
      <c r="JRR31" s="60"/>
      <c r="JRS31" s="61"/>
      <c r="JRT31" s="55"/>
      <c r="JRU31" s="56"/>
      <c r="JRV31" s="56"/>
      <c r="JRW31" s="56"/>
      <c r="JRX31" s="56"/>
      <c r="JRY31" s="56"/>
      <c r="JSA31" s="55"/>
      <c r="JSB31" s="60"/>
      <c r="JSC31" s="60"/>
      <c r="JSD31" s="60"/>
      <c r="JSE31" s="60"/>
      <c r="JSF31" s="61"/>
      <c r="JSG31" s="60"/>
      <c r="JSH31" s="60"/>
      <c r="JSI31" s="60"/>
      <c r="JSJ31" s="61"/>
      <c r="JSK31" s="55"/>
      <c r="JSL31" s="56"/>
      <c r="JSM31" s="56"/>
      <c r="JSN31" s="56"/>
      <c r="JSO31" s="56"/>
      <c r="JSP31" s="56"/>
      <c r="JSR31" s="55"/>
      <c r="JSS31" s="60"/>
      <c r="JST31" s="60"/>
      <c r="JSU31" s="60"/>
      <c r="JSV31" s="60"/>
      <c r="JSW31" s="61"/>
      <c r="JSX31" s="60"/>
      <c r="JSY31" s="60"/>
      <c r="JSZ31" s="60"/>
      <c r="JTA31" s="61"/>
      <c r="JTB31" s="55"/>
      <c r="JTC31" s="56"/>
      <c r="JTD31" s="56"/>
      <c r="JTE31" s="56"/>
      <c r="JTF31" s="56"/>
      <c r="JTG31" s="56"/>
      <c r="JTI31" s="55"/>
      <c r="JTJ31" s="60"/>
      <c r="JTK31" s="60"/>
      <c r="JTL31" s="60"/>
      <c r="JTM31" s="60"/>
      <c r="JTN31" s="61"/>
      <c r="JTO31" s="60"/>
      <c r="JTP31" s="60"/>
      <c r="JTQ31" s="60"/>
      <c r="JTR31" s="61"/>
      <c r="JTS31" s="55"/>
      <c r="JTT31" s="56"/>
      <c r="JTU31" s="56"/>
      <c r="JTV31" s="56"/>
      <c r="JTW31" s="56"/>
      <c r="JTX31" s="56"/>
      <c r="JTZ31" s="55"/>
      <c r="JUA31" s="60"/>
      <c r="JUB31" s="60"/>
      <c r="JUC31" s="60"/>
      <c r="JUD31" s="60"/>
      <c r="JUE31" s="61"/>
      <c r="JUF31" s="60"/>
      <c r="JUG31" s="60"/>
      <c r="JUH31" s="60"/>
      <c r="JUI31" s="61"/>
      <c r="JUJ31" s="55"/>
      <c r="JUK31" s="56"/>
      <c r="JUL31" s="56"/>
      <c r="JUM31" s="56"/>
      <c r="JUN31" s="56"/>
      <c r="JUO31" s="56"/>
      <c r="JUQ31" s="55"/>
      <c r="JUR31" s="60"/>
      <c r="JUS31" s="60"/>
      <c r="JUT31" s="60"/>
      <c r="JUU31" s="60"/>
      <c r="JUV31" s="61"/>
      <c r="JUW31" s="60"/>
      <c r="JUX31" s="60"/>
      <c r="JUY31" s="60"/>
      <c r="JUZ31" s="61"/>
      <c r="JVA31" s="55"/>
      <c r="JVB31" s="56"/>
      <c r="JVC31" s="56"/>
      <c r="JVD31" s="56"/>
      <c r="JVE31" s="56"/>
      <c r="JVF31" s="56"/>
      <c r="JVH31" s="55"/>
      <c r="JVI31" s="60"/>
      <c r="JVJ31" s="60"/>
      <c r="JVK31" s="60"/>
      <c r="JVL31" s="60"/>
      <c r="JVM31" s="61"/>
      <c r="JVN31" s="60"/>
      <c r="JVO31" s="60"/>
      <c r="JVP31" s="60"/>
      <c r="JVQ31" s="61"/>
      <c r="JVR31" s="55"/>
      <c r="JVS31" s="56"/>
      <c r="JVT31" s="56"/>
      <c r="JVU31" s="56"/>
      <c r="JVV31" s="56"/>
      <c r="JVW31" s="56"/>
      <c r="JVY31" s="55"/>
      <c r="JVZ31" s="60"/>
      <c r="JWA31" s="60"/>
      <c r="JWB31" s="60"/>
      <c r="JWC31" s="60"/>
      <c r="JWD31" s="61"/>
      <c r="JWE31" s="60"/>
      <c r="JWF31" s="60"/>
      <c r="JWG31" s="60"/>
      <c r="JWH31" s="61"/>
      <c r="JWI31" s="55"/>
      <c r="JWJ31" s="56"/>
      <c r="JWK31" s="56"/>
      <c r="JWL31" s="56"/>
      <c r="JWM31" s="56"/>
      <c r="JWN31" s="56"/>
      <c r="JWP31" s="55"/>
      <c r="JWQ31" s="60"/>
      <c r="JWR31" s="60"/>
      <c r="JWS31" s="60"/>
      <c r="JWT31" s="60"/>
      <c r="JWU31" s="61"/>
      <c r="JWV31" s="60"/>
      <c r="JWW31" s="60"/>
      <c r="JWX31" s="60"/>
      <c r="JWY31" s="61"/>
      <c r="JWZ31" s="55"/>
      <c r="JXA31" s="56"/>
      <c r="JXB31" s="56"/>
      <c r="JXC31" s="56"/>
      <c r="JXD31" s="56"/>
      <c r="JXE31" s="56"/>
      <c r="JXG31" s="55"/>
      <c r="JXH31" s="60"/>
      <c r="JXI31" s="60"/>
      <c r="JXJ31" s="60"/>
      <c r="JXK31" s="60"/>
      <c r="JXL31" s="61"/>
      <c r="JXM31" s="60"/>
      <c r="JXN31" s="60"/>
      <c r="JXO31" s="60"/>
      <c r="JXP31" s="61"/>
      <c r="JXQ31" s="55"/>
      <c r="JXR31" s="56"/>
      <c r="JXS31" s="56"/>
      <c r="JXT31" s="56"/>
      <c r="JXU31" s="56"/>
      <c r="JXV31" s="56"/>
      <c r="JXX31" s="55"/>
      <c r="JXY31" s="60"/>
      <c r="JXZ31" s="60"/>
      <c r="JYA31" s="60"/>
      <c r="JYB31" s="60"/>
      <c r="JYC31" s="61"/>
      <c r="JYD31" s="60"/>
      <c r="JYE31" s="60"/>
      <c r="JYF31" s="60"/>
      <c r="JYG31" s="61"/>
      <c r="JYH31" s="55"/>
      <c r="JYI31" s="56"/>
      <c r="JYJ31" s="56"/>
      <c r="JYK31" s="56"/>
      <c r="JYL31" s="56"/>
      <c r="JYM31" s="56"/>
      <c r="JYO31" s="55"/>
      <c r="JYP31" s="60"/>
      <c r="JYQ31" s="60"/>
      <c r="JYR31" s="60"/>
      <c r="JYS31" s="60"/>
      <c r="JYT31" s="61"/>
      <c r="JYU31" s="60"/>
      <c r="JYV31" s="60"/>
      <c r="JYW31" s="60"/>
      <c r="JYX31" s="61"/>
      <c r="JYY31" s="55"/>
      <c r="JYZ31" s="56"/>
      <c r="JZA31" s="56"/>
      <c r="JZB31" s="56"/>
      <c r="JZC31" s="56"/>
      <c r="JZD31" s="56"/>
      <c r="JZF31" s="55"/>
      <c r="JZG31" s="60"/>
      <c r="JZH31" s="60"/>
      <c r="JZI31" s="60"/>
      <c r="JZJ31" s="60"/>
      <c r="JZK31" s="61"/>
      <c r="JZL31" s="60"/>
      <c r="JZM31" s="60"/>
      <c r="JZN31" s="60"/>
      <c r="JZO31" s="61"/>
      <c r="JZP31" s="55"/>
      <c r="JZQ31" s="56"/>
      <c r="JZR31" s="56"/>
      <c r="JZS31" s="56"/>
      <c r="JZT31" s="56"/>
      <c r="JZU31" s="56"/>
      <c r="JZW31" s="55"/>
      <c r="JZX31" s="60"/>
      <c r="JZY31" s="60"/>
      <c r="JZZ31" s="60"/>
      <c r="KAA31" s="60"/>
      <c r="KAB31" s="61"/>
      <c r="KAC31" s="60"/>
      <c r="KAD31" s="60"/>
      <c r="KAE31" s="60"/>
      <c r="KAF31" s="61"/>
      <c r="KAG31" s="55"/>
      <c r="KAH31" s="56"/>
      <c r="KAI31" s="56"/>
      <c r="KAJ31" s="56"/>
      <c r="KAK31" s="56"/>
      <c r="KAL31" s="56"/>
      <c r="KAN31" s="55"/>
      <c r="KAO31" s="60"/>
      <c r="KAP31" s="60"/>
      <c r="KAQ31" s="60"/>
      <c r="KAR31" s="60"/>
      <c r="KAS31" s="61"/>
      <c r="KAT31" s="60"/>
      <c r="KAU31" s="60"/>
      <c r="KAV31" s="60"/>
      <c r="KAW31" s="61"/>
      <c r="KAX31" s="55"/>
      <c r="KAY31" s="56"/>
      <c r="KAZ31" s="56"/>
      <c r="KBA31" s="56"/>
      <c r="KBB31" s="56"/>
      <c r="KBC31" s="56"/>
      <c r="KBE31" s="55"/>
      <c r="KBF31" s="60"/>
      <c r="KBG31" s="60"/>
      <c r="KBH31" s="60"/>
      <c r="KBI31" s="60"/>
      <c r="KBJ31" s="61"/>
      <c r="KBK31" s="60"/>
      <c r="KBL31" s="60"/>
      <c r="KBM31" s="60"/>
      <c r="KBN31" s="61"/>
      <c r="KBO31" s="55"/>
      <c r="KBP31" s="56"/>
      <c r="KBQ31" s="56"/>
      <c r="KBR31" s="56"/>
      <c r="KBS31" s="56"/>
      <c r="KBT31" s="56"/>
      <c r="KBV31" s="55"/>
      <c r="KBW31" s="60"/>
      <c r="KBX31" s="60"/>
      <c r="KBY31" s="60"/>
      <c r="KBZ31" s="60"/>
      <c r="KCA31" s="61"/>
      <c r="KCB31" s="60"/>
      <c r="KCC31" s="60"/>
      <c r="KCD31" s="60"/>
      <c r="KCE31" s="61"/>
      <c r="KCF31" s="55"/>
      <c r="KCG31" s="56"/>
      <c r="KCH31" s="56"/>
      <c r="KCI31" s="56"/>
      <c r="KCJ31" s="56"/>
      <c r="KCK31" s="56"/>
      <c r="KCM31" s="55"/>
      <c r="KCN31" s="60"/>
      <c r="KCO31" s="60"/>
      <c r="KCP31" s="60"/>
      <c r="KCQ31" s="60"/>
      <c r="KCR31" s="61"/>
      <c r="KCS31" s="60"/>
      <c r="KCT31" s="60"/>
      <c r="KCU31" s="60"/>
      <c r="KCV31" s="61"/>
      <c r="KCW31" s="55"/>
      <c r="KCX31" s="56"/>
      <c r="KCY31" s="56"/>
      <c r="KCZ31" s="56"/>
      <c r="KDA31" s="56"/>
      <c r="KDB31" s="56"/>
      <c r="KDD31" s="55"/>
      <c r="KDE31" s="60"/>
      <c r="KDF31" s="60"/>
      <c r="KDG31" s="60"/>
      <c r="KDH31" s="60"/>
      <c r="KDI31" s="61"/>
      <c r="KDJ31" s="60"/>
      <c r="KDK31" s="60"/>
      <c r="KDL31" s="60"/>
      <c r="KDM31" s="61"/>
      <c r="KDN31" s="55"/>
      <c r="KDO31" s="56"/>
      <c r="KDP31" s="56"/>
      <c r="KDQ31" s="56"/>
      <c r="KDR31" s="56"/>
      <c r="KDS31" s="56"/>
      <c r="KDU31" s="55"/>
      <c r="KDV31" s="60"/>
      <c r="KDW31" s="60"/>
      <c r="KDX31" s="60"/>
      <c r="KDY31" s="60"/>
      <c r="KDZ31" s="61"/>
      <c r="KEA31" s="60"/>
      <c r="KEB31" s="60"/>
      <c r="KEC31" s="60"/>
      <c r="KED31" s="61"/>
      <c r="KEE31" s="55"/>
      <c r="KEF31" s="56"/>
      <c r="KEG31" s="56"/>
      <c r="KEH31" s="56"/>
      <c r="KEI31" s="56"/>
      <c r="KEJ31" s="56"/>
      <c r="KEL31" s="55"/>
      <c r="KEM31" s="60"/>
      <c r="KEN31" s="60"/>
      <c r="KEO31" s="60"/>
      <c r="KEP31" s="60"/>
      <c r="KEQ31" s="61"/>
      <c r="KER31" s="60"/>
      <c r="KES31" s="60"/>
      <c r="KET31" s="60"/>
      <c r="KEU31" s="61"/>
      <c r="KEV31" s="55"/>
      <c r="KEW31" s="56"/>
      <c r="KEX31" s="56"/>
      <c r="KEY31" s="56"/>
      <c r="KEZ31" s="56"/>
      <c r="KFA31" s="56"/>
      <c r="KFC31" s="55"/>
      <c r="KFD31" s="60"/>
      <c r="KFE31" s="60"/>
      <c r="KFF31" s="60"/>
      <c r="KFG31" s="60"/>
      <c r="KFH31" s="61"/>
      <c r="KFI31" s="60"/>
      <c r="KFJ31" s="60"/>
      <c r="KFK31" s="60"/>
      <c r="KFL31" s="61"/>
      <c r="KFM31" s="55"/>
      <c r="KFN31" s="56"/>
      <c r="KFO31" s="56"/>
      <c r="KFP31" s="56"/>
      <c r="KFQ31" s="56"/>
      <c r="KFR31" s="56"/>
      <c r="KFT31" s="55"/>
      <c r="KFU31" s="60"/>
      <c r="KFV31" s="60"/>
      <c r="KFW31" s="60"/>
      <c r="KFX31" s="60"/>
      <c r="KFY31" s="61"/>
      <c r="KFZ31" s="60"/>
      <c r="KGA31" s="60"/>
      <c r="KGB31" s="60"/>
      <c r="KGC31" s="61"/>
      <c r="KGD31" s="55"/>
      <c r="KGE31" s="56"/>
      <c r="KGF31" s="56"/>
      <c r="KGG31" s="56"/>
      <c r="KGH31" s="56"/>
      <c r="KGI31" s="56"/>
      <c r="KGK31" s="55"/>
      <c r="KGL31" s="60"/>
      <c r="KGM31" s="60"/>
      <c r="KGN31" s="60"/>
      <c r="KGO31" s="60"/>
      <c r="KGP31" s="61"/>
      <c r="KGQ31" s="60"/>
      <c r="KGR31" s="60"/>
      <c r="KGS31" s="60"/>
      <c r="KGT31" s="61"/>
      <c r="KGU31" s="55"/>
      <c r="KGV31" s="56"/>
      <c r="KGW31" s="56"/>
      <c r="KGX31" s="56"/>
      <c r="KGY31" s="56"/>
      <c r="KGZ31" s="56"/>
      <c r="KHB31" s="55"/>
      <c r="KHC31" s="60"/>
      <c r="KHD31" s="60"/>
      <c r="KHE31" s="60"/>
      <c r="KHF31" s="60"/>
      <c r="KHG31" s="61"/>
      <c r="KHH31" s="60"/>
      <c r="KHI31" s="60"/>
      <c r="KHJ31" s="60"/>
      <c r="KHK31" s="61"/>
      <c r="KHL31" s="55"/>
      <c r="KHM31" s="56"/>
      <c r="KHN31" s="56"/>
      <c r="KHO31" s="56"/>
      <c r="KHP31" s="56"/>
      <c r="KHQ31" s="56"/>
      <c r="KHS31" s="55"/>
      <c r="KHT31" s="60"/>
      <c r="KHU31" s="60"/>
      <c r="KHV31" s="60"/>
      <c r="KHW31" s="60"/>
      <c r="KHX31" s="61"/>
      <c r="KHY31" s="60"/>
      <c r="KHZ31" s="60"/>
      <c r="KIA31" s="60"/>
      <c r="KIB31" s="61"/>
      <c r="KIC31" s="55"/>
      <c r="KID31" s="56"/>
      <c r="KIE31" s="56"/>
      <c r="KIF31" s="56"/>
      <c r="KIG31" s="56"/>
      <c r="KIH31" s="56"/>
      <c r="KIJ31" s="55"/>
      <c r="KIK31" s="60"/>
      <c r="KIL31" s="60"/>
      <c r="KIM31" s="60"/>
      <c r="KIN31" s="60"/>
      <c r="KIO31" s="61"/>
      <c r="KIP31" s="60"/>
      <c r="KIQ31" s="60"/>
      <c r="KIR31" s="60"/>
      <c r="KIS31" s="61"/>
      <c r="KIT31" s="55"/>
      <c r="KIU31" s="56"/>
      <c r="KIV31" s="56"/>
      <c r="KIW31" s="56"/>
      <c r="KIX31" s="56"/>
      <c r="KIY31" s="56"/>
      <c r="KJA31" s="55"/>
      <c r="KJB31" s="60"/>
      <c r="KJC31" s="60"/>
      <c r="KJD31" s="60"/>
      <c r="KJE31" s="60"/>
      <c r="KJF31" s="61"/>
      <c r="KJG31" s="60"/>
      <c r="KJH31" s="60"/>
      <c r="KJI31" s="60"/>
      <c r="KJJ31" s="61"/>
      <c r="KJK31" s="55"/>
      <c r="KJL31" s="56"/>
      <c r="KJM31" s="56"/>
      <c r="KJN31" s="56"/>
      <c r="KJO31" s="56"/>
      <c r="KJP31" s="56"/>
      <c r="KJR31" s="55"/>
      <c r="KJS31" s="60"/>
      <c r="KJT31" s="60"/>
      <c r="KJU31" s="60"/>
      <c r="KJV31" s="60"/>
      <c r="KJW31" s="61"/>
      <c r="KJX31" s="60"/>
      <c r="KJY31" s="60"/>
      <c r="KJZ31" s="60"/>
      <c r="KKA31" s="61"/>
      <c r="KKB31" s="55"/>
      <c r="KKC31" s="56"/>
      <c r="KKD31" s="56"/>
      <c r="KKE31" s="56"/>
      <c r="KKF31" s="56"/>
      <c r="KKG31" s="56"/>
      <c r="KKI31" s="55"/>
      <c r="KKJ31" s="60"/>
      <c r="KKK31" s="60"/>
      <c r="KKL31" s="60"/>
      <c r="KKM31" s="60"/>
      <c r="KKN31" s="61"/>
      <c r="KKO31" s="60"/>
      <c r="KKP31" s="60"/>
      <c r="KKQ31" s="60"/>
      <c r="KKR31" s="61"/>
      <c r="KKS31" s="55"/>
      <c r="KKT31" s="56"/>
      <c r="KKU31" s="56"/>
      <c r="KKV31" s="56"/>
      <c r="KKW31" s="56"/>
      <c r="KKX31" s="56"/>
      <c r="KKZ31" s="55"/>
      <c r="KLA31" s="60"/>
      <c r="KLB31" s="60"/>
      <c r="KLC31" s="60"/>
      <c r="KLD31" s="60"/>
      <c r="KLE31" s="61"/>
      <c r="KLF31" s="60"/>
      <c r="KLG31" s="60"/>
      <c r="KLH31" s="60"/>
      <c r="KLI31" s="61"/>
      <c r="KLJ31" s="55"/>
      <c r="KLK31" s="56"/>
      <c r="KLL31" s="56"/>
      <c r="KLM31" s="56"/>
      <c r="KLN31" s="56"/>
      <c r="KLO31" s="56"/>
      <c r="KLQ31" s="55"/>
      <c r="KLR31" s="60"/>
      <c r="KLS31" s="60"/>
      <c r="KLT31" s="60"/>
      <c r="KLU31" s="60"/>
      <c r="KLV31" s="61"/>
      <c r="KLW31" s="60"/>
      <c r="KLX31" s="60"/>
      <c r="KLY31" s="60"/>
      <c r="KLZ31" s="61"/>
      <c r="KMA31" s="55"/>
      <c r="KMB31" s="56"/>
      <c r="KMC31" s="56"/>
      <c r="KMD31" s="56"/>
      <c r="KME31" s="56"/>
      <c r="KMF31" s="56"/>
      <c r="KMH31" s="55"/>
      <c r="KMI31" s="60"/>
      <c r="KMJ31" s="60"/>
      <c r="KMK31" s="60"/>
      <c r="KML31" s="60"/>
      <c r="KMM31" s="61"/>
      <c r="KMN31" s="60"/>
      <c r="KMO31" s="60"/>
      <c r="KMP31" s="60"/>
      <c r="KMQ31" s="61"/>
      <c r="KMR31" s="55"/>
      <c r="KMS31" s="56"/>
      <c r="KMT31" s="56"/>
      <c r="KMU31" s="56"/>
      <c r="KMV31" s="56"/>
      <c r="KMW31" s="56"/>
      <c r="KMY31" s="55"/>
      <c r="KMZ31" s="60"/>
      <c r="KNA31" s="60"/>
      <c r="KNB31" s="60"/>
      <c r="KNC31" s="60"/>
      <c r="KND31" s="61"/>
      <c r="KNE31" s="60"/>
      <c r="KNF31" s="60"/>
      <c r="KNG31" s="60"/>
      <c r="KNH31" s="61"/>
      <c r="KNI31" s="55"/>
      <c r="KNJ31" s="56"/>
      <c r="KNK31" s="56"/>
      <c r="KNL31" s="56"/>
      <c r="KNM31" s="56"/>
      <c r="KNN31" s="56"/>
      <c r="KNP31" s="55"/>
      <c r="KNQ31" s="60"/>
      <c r="KNR31" s="60"/>
      <c r="KNS31" s="60"/>
      <c r="KNT31" s="60"/>
      <c r="KNU31" s="61"/>
      <c r="KNV31" s="60"/>
      <c r="KNW31" s="60"/>
      <c r="KNX31" s="60"/>
      <c r="KNY31" s="61"/>
      <c r="KNZ31" s="55"/>
      <c r="KOA31" s="56"/>
      <c r="KOB31" s="56"/>
      <c r="KOC31" s="56"/>
      <c r="KOD31" s="56"/>
      <c r="KOE31" s="56"/>
      <c r="KOG31" s="55"/>
      <c r="KOH31" s="60"/>
      <c r="KOI31" s="60"/>
      <c r="KOJ31" s="60"/>
      <c r="KOK31" s="60"/>
      <c r="KOL31" s="61"/>
      <c r="KOM31" s="60"/>
      <c r="KON31" s="60"/>
      <c r="KOO31" s="60"/>
      <c r="KOP31" s="61"/>
      <c r="KOQ31" s="55"/>
      <c r="KOR31" s="56"/>
      <c r="KOS31" s="56"/>
      <c r="KOT31" s="56"/>
      <c r="KOU31" s="56"/>
      <c r="KOV31" s="56"/>
      <c r="KOX31" s="55"/>
      <c r="KOY31" s="60"/>
      <c r="KOZ31" s="60"/>
      <c r="KPA31" s="60"/>
      <c r="KPB31" s="60"/>
      <c r="KPC31" s="61"/>
      <c r="KPD31" s="60"/>
      <c r="KPE31" s="60"/>
      <c r="KPF31" s="60"/>
      <c r="KPG31" s="61"/>
      <c r="KPH31" s="55"/>
      <c r="KPI31" s="56"/>
      <c r="KPJ31" s="56"/>
      <c r="KPK31" s="56"/>
      <c r="KPL31" s="56"/>
      <c r="KPM31" s="56"/>
      <c r="KPO31" s="55"/>
      <c r="KPP31" s="60"/>
      <c r="KPQ31" s="60"/>
      <c r="KPR31" s="60"/>
      <c r="KPS31" s="60"/>
      <c r="KPT31" s="61"/>
      <c r="KPU31" s="60"/>
      <c r="KPV31" s="60"/>
      <c r="KPW31" s="60"/>
      <c r="KPX31" s="61"/>
      <c r="KPY31" s="55"/>
      <c r="KPZ31" s="56"/>
      <c r="KQA31" s="56"/>
      <c r="KQB31" s="56"/>
      <c r="KQC31" s="56"/>
      <c r="KQD31" s="56"/>
      <c r="KQF31" s="55"/>
      <c r="KQG31" s="60"/>
      <c r="KQH31" s="60"/>
      <c r="KQI31" s="60"/>
      <c r="KQJ31" s="60"/>
      <c r="KQK31" s="61"/>
      <c r="KQL31" s="60"/>
      <c r="KQM31" s="60"/>
      <c r="KQN31" s="60"/>
      <c r="KQO31" s="61"/>
      <c r="KQP31" s="55"/>
      <c r="KQQ31" s="56"/>
      <c r="KQR31" s="56"/>
      <c r="KQS31" s="56"/>
      <c r="KQT31" s="56"/>
      <c r="KQU31" s="56"/>
      <c r="KQW31" s="55"/>
      <c r="KQX31" s="60"/>
      <c r="KQY31" s="60"/>
      <c r="KQZ31" s="60"/>
      <c r="KRA31" s="60"/>
      <c r="KRB31" s="61"/>
      <c r="KRC31" s="60"/>
      <c r="KRD31" s="60"/>
      <c r="KRE31" s="60"/>
      <c r="KRF31" s="61"/>
      <c r="KRG31" s="55"/>
      <c r="KRH31" s="56"/>
      <c r="KRI31" s="56"/>
      <c r="KRJ31" s="56"/>
      <c r="KRK31" s="56"/>
      <c r="KRL31" s="56"/>
      <c r="KRN31" s="55"/>
      <c r="KRO31" s="60"/>
      <c r="KRP31" s="60"/>
      <c r="KRQ31" s="60"/>
      <c r="KRR31" s="60"/>
      <c r="KRS31" s="61"/>
      <c r="KRT31" s="60"/>
      <c r="KRU31" s="60"/>
      <c r="KRV31" s="60"/>
      <c r="KRW31" s="61"/>
      <c r="KRX31" s="55"/>
      <c r="KRY31" s="56"/>
      <c r="KRZ31" s="56"/>
      <c r="KSA31" s="56"/>
      <c r="KSB31" s="56"/>
      <c r="KSC31" s="56"/>
      <c r="KSE31" s="55"/>
      <c r="KSF31" s="60"/>
      <c r="KSG31" s="60"/>
      <c r="KSH31" s="60"/>
      <c r="KSI31" s="60"/>
      <c r="KSJ31" s="61"/>
      <c r="KSK31" s="60"/>
      <c r="KSL31" s="60"/>
      <c r="KSM31" s="60"/>
      <c r="KSN31" s="61"/>
      <c r="KSO31" s="55"/>
      <c r="KSP31" s="56"/>
      <c r="KSQ31" s="56"/>
      <c r="KSR31" s="56"/>
      <c r="KSS31" s="56"/>
      <c r="KST31" s="56"/>
      <c r="KSV31" s="55"/>
      <c r="KSW31" s="60"/>
      <c r="KSX31" s="60"/>
      <c r="KSY31" s="60"/>
      <c r="KSZ31" s="60"/>
      <c r="KTA31" s="61"/>
      <c r="KTB31" s="60"/>
      <c r="KTC31" s="60"/>
      <c r="KTD31" s="60"/>
      <c r="KTE31" s="61"/>
      <c r="KTF31" s="55"/>
      <c r="KTG31" s="56"/>
      <c r="KTH31" s="56"/>
      <c r="KTI31" s="56"/>
      <c r="KTJ31" s="56"/>
      <c r="KTK31" s="56"/>
      <c r="KTM31" s="55"/>
      <c r="KTN31" s="60"/>
      <c r="KTO31" s="60"/>
      <c r="KTP31" s="60"/>
      <c r="KTQ31" s="60"/>
      <c r="KTR31" s="61"/>
      <c r="KTS31" s="60"/>
      <c r="KTT31" s="60"/>
      <c r="KTU31" s="60"/>
      <c r="KTV31" s="61"/>
      <c r="KTW31" s="55"/>
      <c r="KTX31" s="56"/>
      <c r="KTY31" s="56"/>
      <c r="KTZ31" s="56"/>
      <c r="KUA31" s="56"/>
      <c r="KUB31" s="56"/>
      <c r="KUD31" s="55"/>
      <c r="KUE31" s="60"/>
      <c r="KUF31" s="60"/>
      <c r="KUG31" s="60"/>
      <c r="KUH31" s="60"/>
      <c r="KUI31" s="61"/>
      <c r="KUJ31" s="60"/>
      <c r="KUK31" s="60"/>
      <c r="KUL31" s="60"/>
      <c r="KUM31" s="61"/>
      <c r="KUN31" s="55"/>
      <c r="KUO31" s="56"/>
      <c r="KUP31" s="56"/>
      <c r="KUQ31" s="56"/>
      <c r="KUR31" s="56"/>
      <c r="KUS31" s="56"/>
      <c r="KUU31" s="55"/>
      <c r="KUV31" s="60"/>
      <c r="KUW31" s="60"/>
      <c r="KUX31" s="60"/>
      <c r="KUY31" s="60"/>
      <c r="KUZ31" s="61"/>
      <c r="KVA31" s="60"/>
      <c r="KVB31" s="60"/>
      <c r="KVC31" s="60"/>
      <c r="KVD31" s="61"/>
      <c r="KVE31" s="55"/>
      <c r="KVF31" s="56"/>
      <c r="KVG31" s="56"/>
      <c r="KVH31" s="56"/>
      <c r="KVI31" s="56"/>
      <c r="KVJ31" s="56"/>
      <c r="KVL31" s="55"/>
      <c r="KVM31" s="60"/>
      <c r="KVN31" s="60"/>
      <c r="KVO31" s="60"/>
      <c r="KVP31" s="60"/>
      <c r="KVQ31" s="61"/>
      <c r="KVR31" s="60"/>
      <c r="KVS31" s="60"/>
      <c r="KVT31" s="60"/>
      <c r="KVU31" s="61"/>
      <c r="KVV31" s="55"/>
      <c r="KVW31" s="56"/>
      <c r="KVX31" s="56"/>
      <c r="KVY31" s="56"/>
      <c r="KVZ31" s="56"/>
      <c r="KWA31" s="56"/>
      <c r="KWC31" s="55"/>
      <c r="KWD31" s="60"/>
      <c r="KWE31" s="60"/>
      <c r="KWF31" s="60"/>
      <c r="KWG31" s="60"/>
      <c r="KWH31" s="61"/>
      <c r="KWI31" s="60"/>
      <c r="KWJ31" s="60"/>
      <c r="KWK31" s="60"/>
      <c r="KWL31" s="61"/>
      <c r="KWM31" s="55"/>
      <c r="KWN31" s="56"/>
      <c r="KWO31" s="56"/>
      <c r="KWP31" s="56"/>
      <c r="KWQ31" s="56"/>
      <c r="KWR31" s="56"/>
      <c r="KWT31" s="55"/>
      <c r="KWU31" s="60"/>
      <c r="KWV31" s="60"/>
      <c r="KWW31" s="60"/>
      <c r="KWX31" s="60"/>
      <c r="KWY31" s="61"/>
      <c r="KWZ31" s="60"/>
      <c r="KXA31" s="60"/>
      <c r="KXB31" s="60"/>
      <c r="KXC31" s="61"/>
      <c r="KXD31" s="55"/>
      <c r="KXE31" s="56"/>
      <c r="KXF31" s="56"/>
      <c r="KXG31" s="56"/>
      <c r="KXH31" s="56"/>
      <c r="KXI31" s="56"/>
      <c r="KXK31" s="55"/>
      <c r="KXL31" s="60"/>
      <c r="KXM31" s="60"/>
      <c r="KXN31" s="60"/>
      <c r="KXO31" s="60"/>
      <c r="KXP31" s="61"/>
      <c r="KXQ31" s="60"/>
      <c r="KXR31" s="60"/>
      <c r="KXS31" s="60"/>
      <c r="KXT31" s="61"/>
      <c r="KXU31" s="55"/>
      <c r="KXV31" s="56"/>
      <c r="KXW31" s="56"/>
      <c r="KXX31" s="56"/>
      <c r="KXY31" s="56"/>
      <c r="KXZ31" s="56"/>
      <c r="KYB31" s="55"/>
      <c r="KYC31" s="60"/>
      <c r="KYD31" s="60"/>
      <c r="KYE31" s="60"/>
      <c r="KYF31" s="60"/>
      <c r="KYG31" s="61"/>
      <c r="KYH31" s="60"/>
      <c r="KYI31" s="60"/>
      <c r="KYJ31" s="60"/>
      <c r="KYK31" s="61"/>
      <c r="KYL31" s="55"/>
      <c r="KYM31" s="56"/>
      <c r="KYN31" s="56"/>
      <c r="KYO31" s="56"/>
      <c r="KYP31" s="56"/>
      <c r="KYQ31" s="56"/>
      <c r="KYS31" s="55"/>
      <c r="KYT31" s="60"/>
      <c r="KYU31" s="60"/>
      <c r="KYV31" s="60"/>
      <c r="KYW31" s="60"/>
      <c r="KYX31" s="61"/>
      <c r="KYY31" s="60"/>
      <c r="KYZ31" s="60"/>
      <c r="KZA31" s="60"/>
      <c r="KZB31" s="61"/>
      <c r="KZC31" s="55"/>
      <c r="KZD31" s="56"/>
      <c r="KZE31" s="56"/>
      <c r="KZF31" s="56"/>
      <c r="KZG31" s="56"/>
      <c r="KZH31" s="56"/>
      <c r="KZJ31" s="55"/>
      <c r="KZK31" s="60"/>
      <c r="KZL31" s="60"/>
      <c r="KZM31" s="60"/>
      <c r="KZN31" s="60"/>
      <c r="KZO31" s="61"/>
      <c r="KZP31" s="60"/>
      <c r="KZQ31" s="60"/>
      <c r="KZR31" s="60"/>
      <c r="KZS31" s="61"/>
      <c r="KZT31" s="55"/>
      <c r="KZU31" s="56"/>
      <c r="KZV31" s="56"/>
      <c r="KZW31" s="56"/>
      <c r="KZX31" s="56"/>
      <c r="KZY31" s="56"/>
      <c r="LAA31" s="55"/>
      <c r="LAB31" s="60"/>
      <c r="LAC31" s="60"/>
      <c r="LAD31" s="60"/>
      <c r="LAE31" s="60"/>
      <c r="LAF31" s="61"/>
      <c r="LAG31" s="60"/>
      <c r="LAH31" s="60"/>
      <c r="LAI31" s="60"/>
      <c r="LAJ31" s="61"/>
      <c r="LAK31" s="55"/>
      <c r="LAL31" s="56"/>
      <c r="LAM31" s="56"/>
      <c r="LAN31" s="56"/>
      <c r="LAO31" s="56"/>
      <c r="LAP31" s="56"/>
      <c r="LAR31" s="55"/>
      <c r="LAS31" s="60"/>
      <c r="LAT31" s="60"/>
      <c r="LAU31" s="60"/>
      <c r="LAV31" s="60"/>
      <c r="LAW31" s="61"/>
      <c r="LAX31" s="60"/>
      <c r="LAY31" s="60"/>
      <c r="LAZ31" s="60"/>
      <c r="LBA31" s="61"/>
      <c r="LBB31" s="55"/>
      <c r="LBC31" s="56"/>
      <c r="LBD31" s="56"/>
      <c r="LBE31" s="56"/>
      <c r="LBF31" s="56"/>
      <c r="LBG31" s="56"/>
      <c r="LBI31" s="55"/>
      <c r="LBJ31" s="60"/>
      <c r="LBK31" s="60"/>
      <c r="LBL31" s="60"/>
      <c r="LBM31" s="60"/>
      <c r="LBN31" s="61"/>
      <c r="LBO31" s="60"/>
      <c r="LBP31" s="60"/>
      <c r="LBQ31" s="60"/>
      <c r="LBR31" s="61"/>
      <c r="LBS31" s="55"/>
      <c r="LBT31" s="56"/>
      <c r="LBU31" s="56"/>
      <c r="LBV31" s="56"/>
      <c r="LBW31" s="56"/>
      <c r="LBX31" s="56"/>
      <c r="LBZ31" s="55"/>
      <c r="LCA31" s="60"/>
      <c r="LCB31" s="60"/>
      <c r="LCC31" s="60"/>
      <c r="LCD31" s="60"/>
      <c r="LCE31" s="61"/>
      <c r="LCF31" s="60"/>
      <c r="LCG31" s="60"/>
      <c r="LCH31" s="60"/>
      <c r="LCI31" s="61"/>
      <c r="LCJ31" s="55"/>
      <c r="LCK31" s="56"/>
      <c r="LCL31" s="56"/>
      <c r="LCM31" s="56"/>
      <c r="LCN31" s="56"/>
      <c r="LCO31" s="56"/>
      <c r="LCQ31" s="55"/>
      <c r="LCR31" s="60"/>
      <c r="LCS31" s="60"/>
      <c r="LCT31" s="60"/>
      <c r="LCU31" s="60"/>
      <c r="LCV31" s="61"/>
      <c r="LCW31" s="60"/>
      <c r="LCX31" s="60"/>
      <c r="LCY31" s="60"/>
      <c r="LCZ31" s="61"/>
      <c r="LDA31" s="55"/>
      <c r="LDB31" s="56"/>
      <c r="LDC31" s="56"/>
      <c r="LDD31" s="56"/>
      <c r="LDE31" s="56"/>
      <c r="LDF31" s="56"/>
      <c r="LDH31" s="55"/>
      <c r="LDI31" s="60"/>
      <c r="LDJ31" s="60"/>
      <c r="LDK31" s="60"/>
      <c r="LDL31" s="60"/>
      <c r="LDM31" s="61"/>
      <c r="LDN31" s="60"/>
      <c r="LDO31" s="60"/>
      <c r="LDP31" s="60"/>
      <c r="LDQ31" s="61"/>
      <c r="LDR31" s="55"/>
      <c r="LDS31" s="56"/>
      <c r="LDT31" s="56"/>
      <c r="LDU31" s="56"/>
      <c r="LDV31" s="56"/>
      <c r="LDW31" s="56"/>
      <c r="LDY31" s="55"/>
      <c r="LDZ31" s="60"/>
      <c r="LEA31" s="60"/>
      <c r="LEB31" s="60"/>
      <c r="LEC31" s="60"/>
      <c r="LED31" s="61"/>
      <c r="LEE31" s="60"/>
      <c r="LEF31" s="60"/>
      <c r="LEG31" s="60"/>
      <c r="LEH31" s="61"/>
      <c r="LEI31" s="55"/>
      <c r="LEJ31" s="56"/>
      <c r="LEK31" s="56"/>
      <c r="LEL31" s="56"/>
      <c r="LEM31" s="56"/>
      <c r="LEN31" s="56"/>
      <c r="LEP31" s="55"/>
      <c r="LEQ31" s="60"/>
      <c r="LER31" s="60"/>
      <c r="LES31" s="60"/>
      <c r="LET31" s="60"/>
      <c r="LEU31" s="61"/>
      <c r="LEV31" s="60"/>
      <c r="LEW31" s="60"/>
      <c r="LEX31" s="60"/>
      <c r="LEY31" s="61"/>
      <c r="LEZ31" s="55"/>
      <c r="LFA31" s="56"/>
      <c r="LFB31" s="56"/>
      <c r="LFC31" s="56"/>
      <c r="LFD31" s="56"/>
      <c r="LFE31" s="56"/>
      <c r="LFG31" s="55"/>
      <c r="LFH31" s="60"/>
      <c r="LFI31" s="60"/>
      <c r="LFJ31" s="60"/>
      <c r="LFK31" s="60"/>
      <c r="LFL31" s="61"/>
      <c r="LFM31" s="60"/>
      <c r="LFN31" s="60"/>
      <c r="LFO31" s="60"/>
      <c r="LFP31" s="61"/>
      <c r="LFQ31" s="55"/>
      <c r="LFR31" s="56"/>
      <c r="LFS31" s="56"/>
      <c r="LFT31" s="56"/>
      <c r="LFU31" s="56"/>
      <c r="LFV31" s="56"/>
      <c r="LFX31" s="55"/>
      <c r="LFY31" s="60"/>
      <c r="LFZ31" s="60"/>
      <c r="LGA31" s="60"/>
      <c r="LGB31" s="60"/>
      <c r="LGC31" s="61"/>
      <c r="LGD31" s="60"/>
      <c r="LGE31" s="60"/>
      <c r="LGF31" s="60"/>
      <c r="LGG31" s="61"/>
      <c r="LGH31" s="55"/>
      <c r="LGI31" s="56"/>
      <c r="LGJ31" s="56"/>
      <c r="LGK31" s="56"/>
      <c r="LGL31" s="56"/>
      <c r="LGM31" s="56"/>
      <c r="LGO31" s="55"/>
      <c r="LGP31" s="60"/>
      <c r="LGQ31" s="60"/>
      <c r="LGR31" s="60"/>
      <c r="LGS31" s="60"/>
      <c r="LGT31" s="61"/>
      <c r="LGU31" s="60"/>
      <c r="LGV31" s="60"/>
      <c r="LGW31" s="60"/>
      <c r="LGX31" s="61"/>
      <c r="LGY31" s="55"/>
      <c r="LGZ31" s="56"/>
      <c r="LHA31" s="56"/>
      <c r="LHB31" s="56"/>
      <c r="LHC31" s="56"/>
      <c r="LHD31" s="56"/>
      <c r="LHF31" s="55"/>
      <c r="LHG31" s="60"/>
      <c r="LHH31" s="60"/>
      <c r="LHI31" s="60"/>
      <c r="LHJ31" s="60"/>
      <c r="LHK31" s="61"/>
      <c r="LHL31" s="60"/>
      <c r="LHM31" s="60"/>
      <c r="LHN31" s="60"/>
      <c r="LHO31" s="61"/>
      <c r="LHP31" s="55"/>
      <c r="LHQ31" s="56"/>
      <c r="LHR31" s="56"/>
      <c r="LHS31" s="56"/>
      <c r="LHT31" s="56"/>
      <c r="LHU31" s="56"/>
      <c r="LHW31" s="55"/>
      <c r="LHX31" s="60"/>
      <c r="LHY31" s="60"/>
      <c r="LHZ31" s="60"/>
      <c r="LIA31" s="60"/>
      <c r="LIB31" s="61"/>
      <c r="LIC31" s="60"/>
      <c r="LID31" s="60"/>
      <c r="LIE31" s="60"/>
      <c r="LIF31" s="61"/>
      <c r="LIG31" s="55"/>
      <c r="LIH31" s="56"/>
      <c r="LII31" s="56"/>
      <c r="LIJ31" s="56"/>
      <c r="LIK31" s="56"/>
      <c r="LIL31" s="56"/>
      <c r="LIN31" s="55"/>
      <c r="LIO31" s="60"/>
      <c r="LIP31" s="60"/>
      <c r="LIQ31" s="60"/>
      <c r="LIR31" s="60"/>
      <c r="LIS31" s="61"/>
      <c r="LIT31" s="60"/>
      <c r="LIU31" s="60"/>
      <c r="LIV31" s="60"/>
      <c r="LIW31" s="61"/>
      <c r="LIX31" s="55"/>
      <c r="LIY31" s="56"/>
      <c r="LIZ31" s="56"/>
      <c r="LJA31" s="56"/>
      <c r="LJB31" s="56"/>
      <c r="LJC31" s="56"/>
      <c r="LJE31" s="55"/>
      <c r="LJF31" s="60"/>
      <c r="LJG31" s="60"/>
      <c r="LJH31" s="60"/>
      <c r="LJI31" s="60"/>
      <c r="LJJ31" s="61"/>
      <c r="LJK31" s="60"/>
      <c r="LJL31" s="60"/>
      <c r="LJM31" s="60"/>
      <c r="LJN31" s="61"/>
      <c r="LJO31" s="55"/>
      <c r="LJP31" s="56"/>
      <c r="LJQ31" s="56"/>
      <c r="LJR31" s="56"/>
      <c r="LJS31" s="56"/>
      <c r="LJT31" s="56"/>
      <c r="LJV31" s="55"/>
      <c r="LJW31" s="60"/>
      <c r="LJX31" s="60"/>
      <c r="LJY31" s="60"/>
      <c r="LJZ31" s="60"/>
      <c r="LKA31" s="61"/>
      <c r="LKB31" s="60"/>
      <c r="LKC31" s="60"/>
      <c r="LKD31" s="60"/>
      <c r="LKE31" s="61"/>
      <c r="LKF31" s="55"/>
      <c r="LKG31" s="56"/>
      <c r="LKH31" s="56"/>
      <c r="LKI31" s="56"/>
      <c r="LKJ31" s="56"/>
      <c r="LKK31" s="56"/>
      <c r="LKM31" s="55"/>
      <c r="LKN31" s="60"/>
      <c r="LKO31" s="60"/>
      <c r="LKP31" s="60"/>
      <c r="LKQ31" s="60"/>
      <c r="LKR31" s="61"/>
      <c r="LKS31" s="60"/>
      <c r="LKT31" s="60"/>
      <c r="LKU31" s="60"/>
      <c r="LKV31" s="61"/>
      <c r="LKW31" s="55"/>
      <c r="LKX31" s="56"/>
      <c r="LKY31" s="56"/>
      <c r="LKZ31" s="56"/>
      <c r="LLA31" s="56"/>
      <c r="LLB31" s="56"/>
      <c r="LLD31" s="55"/>
      <c r="LLE31" s="60"/>
      <c r="LLF31" s="60"/>
      <c r="LLG31" s="60"/>
      <c r="LLH31" s="60"/>
      <c r="LLI31" s="61"/>
      <c r="LLJ31" s="60"/>
      <c r="LLK31" s="60"/>
      <c r="LLL31" s="60"/>
      <c r="LLM31" s="61"/>
      <c r="LLN31" s="55"/>
      <c r="LLO31" s="56"/>
      <c r="LLP31" s="56"/>
      <c r="LLQ31" s="56"/>
      <c r="LLR31" s="56"/>
      <c r="LLS31" s="56"/>
      <c r="LLU31" s="55"/>
      <c r="LLV31" s="60"/>
      <c r="LLW31" s="60"/>
      <c r="LLX31" s="60"/>
      <c r="LLY31" s="60"/>
      <c r="LLZ31" s="61"/>
      <c r="LMA31" s="60"/>
      <c r="LMB31" s="60"/>
      <c r="LMC31" s="60"/>
      <c r="LMD31" s="61"/>
      <c r="LME31" s="55"/>
      <c r="LMF31" s="56"/>
      <c r="LMG31" s="56"/>
      <c r="LMH31" s="56"/>
      <c r="LMI31" s="56"/>
      <c r="LMJ31" s="56"/>
      <c r="LML31" s="55"/>
      <c r="LMM31" s="60"/>
      <c r="LMN31" s="60"/>
      <c r="LMO31" s="60"/>
      <c r="LMP31" s="60"/>
      <c r="LMQ31" s="61"/>
      <c r="LMR31" s="60"/>
      <c r="LMS31" s="60"/>
      <c r="LMT31" s="60"/>
      <c r="LMU31" s="61"/>
      <c r="LMV31" s="55"/>
      <c r="LMW31" s="56"/>
      <c r="LMX31" s="56"/>
      <c r="LMY31" s="56"/>
      <c r="LMZ31" s="56"/>
      <c r="LNA31" s="56"/>
      <c r="LNC31" s="55"/>
      <c r="LND31" s="60"/>
      <c r="LNE31" s="60"/>
      <c r="LNF31" s="60"/>
      <c r="LNG31" s="60"/>
      <c r="LNH31" s="61"/>
      <c r="LNI31" s="60"/>
      <c r="LNJ31" s="60"/>
      <c r="LNK31" s="60"/>
      <c r="LNL31" s="61"/>
      <c r="LNM31" s="55"/>
      <c r="LNN31" s="56"/>
      <c r="LNO31" s="56"/>
      <c r="LNP31" s="56"/>
      <c r="LNQ31" s="56"/>
      <c r="LNR31" s="56"/>
      <c r="LNT31" s="55"/>
      <c r="LNU31" s="60"/>
      <c r="LNV31" s="60"/>
      <c r="LNW31" s="60"/>
      <c r="LNX31" s="60"/>
      <c r="LNY31" s="61"/>
      <c r="LNZ31" s="60"/>
      <c r="LOA31" s="60"/>
      <c r="LOB31" s="60"/>
      <c r="LOC31" s="61"/>
      <c r="LOD31" s="55"/>
      <c r="LOE31" s="56"/>
      <c r="LOF31" s="56"/>
      <c r="LOG31" s="56"/>
      <c r="LOH31" s="56"/>
      <c r="LOI31" s="56"/>
      <c r="LOK31" s="55"/>
      <c r="LOL31" s="60"/>
      <c r="LOM31" s="60"/>
      <c r="LON31" s="60"/>
      <c r="LOO31" s="60"/>
      <c r="LOP31" s="61"/>
      <c r="LOQ31" s="60"/>
      <c r="LOR31" s="60"/>
      <c r="LOS31" s="60"/>
      <c r="LOT31" s="61"/>
      <c r="LOU31" s="55"/>
      <c r="LOV31" s="56"/>
      <c r="LOW31" s="56"/>
      <c r="LOX31" s="56"/>
      <c r="LOY31" s="56"/>
      <c r="LOZ31" s="56"/>
      <c r="LPB31" s="55"/>
      <c r="LPC31" s="60"/>
      <c r="LPD31" s="60"/>
      <c r="LPE31" s="60"/>
      <c r="LPF31" s="60"/>
      <c r="LPG31" s="61"/>
      <c r="LPH31" s="60"/>
      <c r="LPI31" s="60"/>
      <c r="LPJ31" s="60"/>
      <c r="LPK31" s="61"/>
      <c r="LPL31" s="55"/>
      <c r="LPM31" s="56"/>
      <c r="LPN31" s="56"/>
      <c r="LPO31" s="56"/>
      <c r="LPP31" s="56"/>
      <c r="LPQ31" s="56"/>
      <c r="LPS31" s="55"/>
      <c r="LPT31" s="60"/>
      <c r="LPU31" s="60"/>
      <c r="LPV31" s="60"/>
      <c r="LPW31" s="60"/>
      <c r="LPX31" s="61"/>
      <c r="LPY31" s="60"/>
      <c r="LPZ31" s="60"/>
      <c r="LQA31" s="60"/>
      <c r="LQB31" s="61"/>
      <c r="LQC31" s="55"/>
      <c r="LQD31" s="56"/>
      <c r="LQE31" s="56"/>
      <c r="LQF31" s="56"/>
      <c r="LQG31" s="56"/>
      <c r="LQH31" s="56"/>
      <c r="LQJ31" s="55"/>
      <c r="LQK31" s="60"/>
      <c r="LQL31" s="60"/>
      <c r="LQM31" s="60"/>
      <c r="LQN31" s="60"/>
      <c r="LQO31" s="61"/>
      <c r="LQP31" s="60"/>
      <c r="LQQ31" s="60"/>
      <c r="LQR31" s="60"/>
      <c r="LQS31" s="61"/>
      <c r="LQT31" s="55"/>
      <c r="LQU31" s="56"/>
      <c r="LQV31" s="56"/>
      <c r="LQW31" s="56"/>
      <c r="LQX31" s="56"/>
      <c r="LQY31" s="56"/>
      <c r="LRA31" s="55"/>
      <c r="LRB31" s="60"/>
      <c r="LRC31" s="60"/>
      <c r="LRD31" s="60"/>
      <c r="LRE31" s="60"/>
      <c r="LRF31" s="61"/>
      <c r="LRG31" s="60"/>
      <c r="LRH31" s="60"/>
      <c r="LRI31" s="60"/>
      <c r="LRJ31" s="61"/>
      <c r="LRK31" s="55"/>
      <c r="LRL31" s="56"/>
      <c r="LRM31" s="56"/>
      <c r="LRN31" s="56"/>
      <c r="LRO31" s="56"/>
      <c r="LRP31" s="56"/>
      <c r="LRR31" s="55"/>
      <c r="LRS31" s="60"/>
      <c r="LRT31" s="60"/>
      <c r="LRU31" s="60"/>
      <c r="LRV31" s="60"/>
      <c r="LRW31" s="61"/>
      <c r="LRX31" s="60"/>
      <c r="LRY31" s="60"/>
      <c r="LRZ31" s="60"/>
      <c r="LSA31" s="61"/>
      <c r="LSB31" s="55"/>
      <c r="LSC31" s="56"/>
      <c r="LSD31" s="56"/>
      <c r="LSE31" s="56"/>
      <c r="LSF31" s="56"/>
      <c r="LSG31" s="56"/>
      <c r="LSI31" s="55"/>
      <c r="LSJ31" s="60"/>
      <c r="LSK31" s="60"/>
      <c r="LSL31" s="60"/>
      <c r="LSM31" s="60"/>
      <c r="LSN31" s="61"/>
      <c r="LSO31" s="60"/>
      <c r="LSP31" s="60"/>
      <c r="LSQ31" s="60"/>
      <c r="LSR31" s="61"/>
      <c r="LSS31" s="55"/>
      <c r="LST31" s="56"/>
      <c r="LSU31" s="56"/>
      <c r="LSV31" s="56"/>
      <c r="LSW31" s="56"/>
      <c r="LSX31" s="56"/>
      <c r="LSZ31" s="55"/>
      <c r="LTA31" s="60"/>
      <c r="LTB31" s="60"/>
      <c r="LTC31" s="60"/>
      <c r="LTD31" s="60"/>
      <c r="LTE31" s="61"/>
      <c r="LTF31" s="60"/>
      <c r="LTG31" s="60"/>
      <c r="LTH31" s="60"/>
      <c r="LTI31" s="61"/>
      <c r="LTJ31" s="55"/>
      <c r="LTK31" s="56"/>
      <c r="LTL31" s="56"/>
      <c r="LTM31" s="56"/>
      <c r="LTN31" s="56"/>
      <c r="LTO31" s="56"/>
      <c r="LTQ31" s="55"/>
      <c r="LTR31" s="60"/>
      <c r="LTS31" s="60"/>
      <c r="LTT31" s="60"/>
      <c r="LTU31" s="60"/>
      <c r="LTV31" s="61"/>
      <c r="LTW31" s="60"/>
      <c r="LTX31" s="60"/>
      <c r="LTY31" s="60"/>
      <c r="LTZ31" s="61"/>
      <c r="LUA31" s="55"/>
      <c r="LUB31" s="56"/>
      <c r="LUC31" s="56"/>
      <c r="LUD31" s="56"/>
      <c r="LUE31" s="56"/>
      <c r="LUF31" s="56"/>
      <c r="LUH31" s="55"/>
      <c r="LUI31" s="60"/>
      <c r="LUJ31" s="60"/>
      <c r="LUK31" s="60"/>
      <c r="LUL31" s="60"/>
      <c r="LUM31" s="61"/>
      <c r="LUN31" s="60"/>
      <c r="LUO31" s="60"/>
      <c r="LUP31" s="60"/>
      <c r="LUQ31" s="61"/>
      <c r="LUR31" s="55"/>
      <c r="LUS31" s="56"/>
      <c r="LUT31" s="56"/>
      <c r="LUU31" s="56"/>
      <c r="LUV31" s="56"/>
      <c r="LUW31" s="56"/>
      <c r="LUY31" s="55"/>
      <c r="LUZ31" s="60"/>
      <c r="LVA31" s="60"/>
      <c r="LVB31" s="60"/>
      <c r="LVC31" s="60"/>
      <c r="LVD31" s="61"/>
      <c r="LVE31" s="60"/>
      <c r="LVF31" s="60"/>
      <c r="LVG31" s="60"/>
      <c r="LVH31" s="61"/>
      <c r="LVI31" s="55"/>
      <c r="LVJ31" s="56"/>
      <c r="LVK31" s="56"/>
      <c r="LVL31" s="56"/>
      <c r="LVM31" s="56"/>
      <c r="LVN31" s="56"/>
      <c r="LVP31" s="55"/>
      <c r="LVQ31" s="60"/>
      <c r="LVR31" s="60"/>
      <c r="LVS31" s="60"/>
      <c r="LVT31" s="60"/>
      <c r="LVU31" s="61"/>
      <c r="LVV31" s="60"/>
      <c r="LVW31" s="60"/>
      <c r="LVX31" s="60"/>
      <c r="LVY31" s="61"/>
      <c r="LVZ31" s="55"/>
      <c r="LWA31" s="56"/>
      <c r="LWB31" s="56"/>
      <c r="LWC31" s="56"/>
      <c r="LWD31" s="56"/>
      <c r="LWE31" s="56"/>
      <c r="LWG31" s="55"/>
      <c r="LWH31" s="60"/>
      <c r="LWI31" s="60"/>
      <c r="LWJ31" s="60"/>
      <c r="LWK31" s="60"/>
      <c r="LWL31" s="61"/>
      <c r="LWM31" s="60"/>
      <c r="LWN31" s="60"/>
      <c r="LWO31" s="60"/>
      <c r="LWP31" s="61"/>
      <c r="LWQ31" s="55"/>
      <c r="LWR31" s="56"/>
      <c r="LWS31" s="56"/>
      <c r="LWT31" s="56"/>
      <c r="LWU31" s="56"/>
      <c r="LWV31" s="56"/>
      <c r="LWX31" s="55"/>
      <c r="LWY31" s="60"/>
      <c r="LWZ31" s="60"/>
      <c r="LXA31" s="60"/>
      <c r="LXB31" s="60"/>
      <c r="LXC31" s="61"/>
      <c r="LXD31" s="60"/>
      <c r="LXE31" s="60"/>
      <c r="LXF31" s="60"/>
      <c r="LXG31" s="61"/>
      <c r="LXH31" s="55"/>
      <c r="LXI31" s="56"/>
      <c r="LXJ31" s="56"/>
      <c r="LXK31" s="56"/>
      <c r="LXL31" s="56"/>
      <c r="LXM31" s="56"/>
      <c r="LXO31" s="55"/>
      <c r="LXP31" s="60"/>
      <c r="LXQ31" s="60"/>
      <c r="LXR31" s="60"/>
      <c r="LXS31" s="60"/>
      <c r="LXT31" s="61"/>
      <c r="LXU31" s="60"/>
      <c r="LXV31" s="60"/>
      <c r="LXW31" s="60"/>
      <c r="LXX31" s="61"/>
      <c r="LXY31" s="55"/>
      <c r="LXZ31" s="56"/>
      <c r="LYA31" s="56"/>
      <c r="LYB31" s="56"/>
      <c r="LYC31" s="56"/>
      <c r="LYD31" s="56"/>
      <c r="LYF31" s="55"/>
      <c r="LYG31" s="60"/>
      <c r="LYH31" s="60"/>
      <c r="LYI31" s="60"/>
      <c r="LYJ31" s="60"/>
      <c r="LYK31" s="61"/>
      <c r="LYL31" s="60"/>
      <c r="LYM31" s="60"/>
      <c r="LYN31" s="60"/>
      <c r="LYO31" s="61"/>
      <c r="LYP31" s="55"/>
      <c r="LYQ31" s="56"/>
      <c r="LYR31" s="56"/>
      <c r="LYS31" s="56"/>
      <c r="LYT31" s="56"/>
      <c r="LYU31" s="56"/>
      <c r="LYW31" s="55"/>
      <c r="LYX31" s="60"/>
      <c r="LYY31" s="60"/>
      <c r="LYZ31" s="60"/>
      <c r="LZA31" s="60"/>
      <c r="LZB31" s="61"/>
      <c r="LZC31" s="60"/>
      <c r="LZD31" s="60"/>
      <c r="LZE31" s="60"/>
      <c r="LZF31" s="61"/>
      <c r="LZG31" s="55"/>
      <c r="LZH31" s="56"/>
      <c r="LZI31" s="56"/>
      <c r="LZJ31" s="56"/>
      <c r="LZK31" s="56"/>
      <c r="LZL31" s="56"/>
      <c r="LZN31" s="55"/>
      <c r="LZO31" s="60"/>
      <c r="LZP31" s="60"/>
      <c r="LZQ31" s="60"/>
      <c r="LZR31" s="60"/>
      <c r="LZS31" s="61"/>
      <c r="LZT31" s="60"/>
      <c r="LZU31" s="60"/>
      <c r="LZV31" s="60"/>
      <c r="LZW31" s="61"/>
      <c r="LZX31" s="55"/>
      <c r="LZY31" s="56"/>
      <c r="LZZ31" s="56"/>
      <c r="MAA31" s="56"/>
      <c r="MAB31" s="56"/>
      <c r="MAC31" s="56"/>
      <c r="MAE31" s="55"/>
      <c r="MAF31" s="60"/>
      <c r="MAG31" s="60"/>
      <c r="MAH31" s="60"/>
      <c r="MAI31" s="60"/>
      <c r="MAJ31" s="61"/>
      <c r="MAK31" s="60"/>
      <c r="MAL31" s="60"/>
      <c r="MAM31" s="60"/>
      <c r="MAN31" s="61"/>
      <c r="MAO31" s="55"/>
      <c r="MAP31" s="56"/>
      <c r="MAQ31" s="56"/>
      <c r="MAR31" s="56"/>
      <c r="MAS31" s="56"/>
      <c r="MAT31" s="56"/>
      <c r="MAV31" s="55"/>
      <c r="MAW31" s="60"/>
      <c r="MAX31" s="60"/>
      <c r="MAY31" s="60"/>
      <c r="MAZ31" s="60"/>
      <c r="MBA31" s="61"/>
      <c r="MBB31" s="60"/>
      <c r="MBC31" s="60"/>
      <c r="MBD31" s="60"/>
      <c r="MBE31" s="61"/>
      <c r="MBF31" s="55"/>
      <c r="MBG31" s="56"/>
      <c r="MBH31" s="56"/>
      <c r="MBI31" s="56"/>
      <c r="MBJ31" s="56"/>
      <c r="MBK31" s="56"/>
      <c r="MBM31" s="55"/>
      <c r="MBN31" s="60"/>
      <c r="MBO31" s="60"/>
      <c r="MBP31" s="60"/>
      <c r="MBQ31" s="60"/>
      <c r="MBR31" s="61"/>
      <c r="MBS31" s="60"/>
      <c r="MBT31" s="60"/>
      <c r="MBU31" s="60"/>
      <c r="MBV31" s="61"/>
      <c r="MBW31" s="55"/>
      <c r="MBX31" s="56"/>
      <c r="MBY31" s="56"/>
      <c r="MBZ31" s="56"/>
      <c r="MCA31" s="56"/>
      <c r="MCB31" s="56"/>
      <c r="MCD31" s="55"/>
      <c r="MCE31" s="60"/>
      <c r="MCF31" s="60"/>
      <c r="MCG31" s="60"/>
      <c r="MCH31" s="60"/>
      <c r="MCI31" s="61"/>
      <c r="MCJ31" s="60"/>
      <c r="MCK31" s="60"/>
      <c r="MCL31" s="60"/>
      <c r="MCM31" s="61"/>
      <c r="MCN31" s="55"/>
      <c r="MCO31" s="56"/>
      <c r="MCP31" s="56"/>
      <c r="MCQ31" s="56"/>
      <c r="MCR31" s="56"/>
      <c r="MCS31" s="56"/>
      <c r="MCU31" s="55"/>
      <c r="MCV31" s="60"/>
      <c r="MCW31" s="60"/>
      <c r="MCX31" s="60"/>
      <c r="MCY31" s="60"/>
      <c r="MCZ31" s="61"/>
      <c r="MDA31" s="60"/>
      <c r="MDB31" s="60"/>
      <c r="MDC31" s="60"/>
      <c r="MDD31" s="61"/>
      <c r="MDE31" s="55"/>
      <c r="MDF31" s="56"/>
      <c r="MDG31" s="56"/>
      <c r="MDH31" s="56"/>
      <c r="MDI31" s="56"/>
      <c r="MDJ31" s="56"/>
      <c r="MDL31" s="55"/>
      <c r="MDM31" s="60"/>
      <c r="MDN31" s="60"/>
      <c r="MDO31" s="60"/>
      <c r="MDP31" s="60"/>
      <c r="MDQ31" s="61"/>
      <c r="MDR31" s="60"/>
      <c r="MDS31" s="60"/>
      <c r="MDT31" s="60"/>
      <c r="MDU31" s="61"/>
      <c r="MDV31" s="55"/>
      <c r="MDW31" s="56"/>
      <c r="MDX31" s="56"/>
      <c r="MDY31" s="56"/>
      <c r="MDZ31" s="56"/>
      <c r="MEA31" s="56"/>
      <c r="MEC31" s="55"/>
      <c r="MED31" s="60"/>
      <c r="MEE31" s="60"/>
      <c r="MEF31" s="60"/>
      <c r="MEG31" s="60"/>
      <c r="MEH31" s="61"/>
      <c r="MEI31" s="60"/>
      <c r="MEJ31" s="60"/>
      <c r="MEK31" s="60"/>
      <c r="MEL31" s="61"/>
      <c r="MEM31" s="55"/>
      <c r="MEN31" s="56"/>
      <c r="MEO31" s="56"/>
      <c r="MEP31" s="56"/>
      <c r="MEQ31" s="56"/>
      <c r="MER31" s="56"/>
      <c r="MET31" s="55"/>
      <c r="MEU31" s="60"/>
      <c r="MEV31" s="60"/>
      <c r="MEW31" s="60"/>
      <c r="MEX31" s="60"/>
      <c r="MEY31" s="61"/>
      <c r="MEZ31" s="60"/>
      <c r="MFA31" s="60"/>
      <c r="MFB31" s="60"/>
      <c r="MFC31" s="61"/>
      <c r="MFD31" s="55"/>
      <c r="MFE31" s="56"/>
      <c r="MFF31" s="56"/>
      <c r="MFG31" s="56"/>
      <c r="MFH31" s="56"/>
      <c r="MFI31" s="56"/>
      <c r="MFK31" s="55"/>
      <c r="MFL31" s="60"/>
      <c r="MFM31" s="60"/>
      <c r="MFN31" s="60"/>
      <c r="MFO31" s="60"/>
      <c r="MFP31" s="61"/>
      <c r="MFQ31" s="60"/>
      <c r="MFR31" s="60"/>
      <c r="MFS31" s="60"/>
      <c r="MFT31" s="61"/>
      <c r="MFU31" s="55"/>
      <c r="MFV31" s="56"/>
      <c r="MFW31" s="56"/>
      <c r="MFX31" s="56"/>
      <c r="MFY31" s="56"/>
      <c r="MFZ31" s="56"/>
      <c r="MGB31" s="55"/>
      <c r="MGC31" s="60"/>
      <c r="MGD31" s="60"/>
      <c r="MGE31" s="60"/>
      <c r="MGF31" s="60"/>
      <c r="MGG31" s="61"/>
      <c r="MGH31" s="60"/>
      <c r="MGI31" s="60"/>
      <c r="MGJ31" s="60"/>
      <c r="MGK31" s="61"/>
      <c r="MGL31" s="55"/>
      <c r="MGM31" s="56"/>
      <c r="MGN31" s="56"/>
      <c r="MGO31" s="56"/>
      <c r="MGP31" s="56"/>
      <c r="MGQ31" s="56"/>
      <c r="MGS31" s="55"/>
      <c r="MGT31" s="60"/>
      <c r="MGU31" s="60"/>
      <c r="MGV31" s="60"/>
      <c r="MGW31" s="60"/>
      <c r="MGX31" s="61"/>
      <c r="MGY31" s="60"/>
      <c r="MGZ31" s="60"/>
      <c r="MHA31" s="60"/>
      <c r="MHB31" s="61"/>
      <c r="MHC31" s="55"/>
      <c r="MHD31" s="56"/>
      <c r="MHE31" s="56"/>
      <c r="MHF31" s="56"/>
      <c r="MHG31" s="56"/>
      <c r="MHH31" s="56"/>
      <c r="MHJ31" s="55"/>
      <c r="MHK31" s="60"/>
      <c r="MHL31" s="60"/>
      <c r="MHM31" s="60"/>
      <c r="MHN31" s="60"/>
      <c r="MHO31" s="61"/>
      <c r="MHP31" s="60"/>
      <c r="MHQ31" s="60"/>
      <c r="MHR31" s="60"/>
      <c r="MHS31" s="61"/>
      <c r="MHT31" s="55"/>
      <c r="MHU31" s="56"/>
      <c r="MHV31" s="56"/>
      <c r="MHW31" s="56"/>
      <c r="MHX31" s="56"/>
      <c r="MHY31" s="56"/>
      <c r="MIA31" s="55"/>
      <c r="MIB31" s="60"/>
      <c r="MIC31" s="60"/>
      <c r="MID31" s="60"/>
      <c r="MIE31" s="60"/>
      <c r="MIF31" s="61"/>
      <c r="MIG31" s="60"/>
      <c r="MIH31" s="60"/>
      <c r="MII31" s="60"/>
      <c r="MIJ31" s="61"/>
      <c r="MIK31" s="55"/>
      <c r="MIL31" s="56"/>
      <c r="MIM31" s="56"/>
      <c r="MIN31" s="56"/>
      <c r="MIO31" s="56"/>
      <c r="MIP31" s="56"/>
      <c r="MIR31" s="55"/>
      <c r="MIS31" s="60"/>
      <c r="MIT31" s="60"/>
      <c r="MIU31" s="60"/>
      <c r="MIV31" s="60"/>
      <c r="MIW31" s="61"/>
      <c r="MIX31" s="60"/>
      <c r="MIY31" s="60"/>
      <c r="MIZ31" s="60"/>
      <c r="MJA31" s="61"/>
      <c r="MJB31" s="55"/>
      <c r="MJC31" s="56"/>
      <c r="MJD31" s="56"/>
      <c r="MJE31" s="56"/>
      <c r="MJF31" s="56"/>
      <c r="MJG31" s="56"/>
      <c r="MJI31" s="55"/>
      <c r="MJJ31" s="60"/>
      <c r="MJK31" s="60"/>
      <c r="MJL31" s="60"/>
      <c r="MJM31" s="60"/>
      <c r="MJN31" s="61"/>
      <c r="MJO31" s="60"/>
      <c r="MJP31" s="60"/>
      <c r="MJQ31" s="60"/>
      <c r="MJR31" s="61"/>
      <c r="MJS31" s="55"/>
      <c r="MJT31" s="56"/>
      <c r="MJU31" s="56"/>
      <c r="MJV31" s="56"/>
      <c r="MJW31" s="56"/>
      <c r="MJX31" s="56"/>
      <c r="MJZ31" s="55"/>
      <c r="MKA31" s="60"/>
      <c r="MKB31" s="60"/>
      <c r="MKC31" s="60"/>
      <c r="MKD31" s="60"/>
      <c r="MKE31" s="61"/>
      <c r="MKF31" s="60"/>
      <c r="MKG31" s="60"/>
      <c r="MKH31" s="60"/>
      <c r="MKI31" s="61"/>
      <c r="MKJ31" s="55"/>
      <c r="MKK31" s="56"/>
      <c r="MKL31" s="56"/>
      <c r="MKM31" s="56"/>
      <c r="MKN31" s="56"/>
      <c r="MKO31" s="56"/>
      <c r="MKQ31" s="55"/>
      <c r="MKR31" s="60"/>
      <c r="MKS31" s="60"/>
      <c r="MKT31" s="60"/>
      <c r="MKU31" s="60"/>
      <c r="MKV31" s="61"/>
      <c r="MKW31" s="60"/>
      <c r="MKX31" s="60"/>
      <c r="MKY31" s="60"/>
      <c r="MKZ31" s="61"/>
      <c r="MLA31" s="55"/>
      <c r="MLB31" s="56"/>
      <c r="MLC31" s="56"/>
      <c r="MLD31" s="56"/>
      <c r="MLE31" s="56"/>
      <c r="MLF31" s="56"/>
      <c r="MLH31" s="55"/>
      <c r="MLI31" s="60"/>
      <c r="MLJ31" s="60"/>
      <c r="MLK31" s="60"/>
      <c r="MLL31" s="60"/>
      <c r="MLM31" s="61"/>
      <c r="MLN31" s="60"/>
      <c r="MLO31" s="60"/>
      <c r="MLP31" s="60"/>
      <c r="MLQ31" s="61"/>
      <c r="MLR31" s="55"/>
      <c r="MLS31" s="56"/>
      <c r="MLT31" s="56"/>
      <c r="MLU31" s="56"/>
      <c r="MLV31" s="56"/>
      <c r="MLW31" s="56"/>
      <c r="MLY31" s="55"/>
      <c r="MLZ31" s="60"/>
      <c r="MMA31" s="60"/>
      <c r="MMB31" s="60"/>
      <c r="MMC31" s="60"/>
      <c r="MMD31" s="61"/>
      <c r="MME31" s="60"/>
      <c r="MMF31" s="60"/>
      <c r="MMG31" s="60"/>
      <c r="MMH31" s="61"/>
      <c r="MMI31" s="55"/>
      <c r="MMJ31" s="56"/>
      <c r="MMK31" s="56"/>
      <c r="MML31" s="56"/>
      <c r="MMM31" s="56"/>
      <c r="MMN31" s="56"/>
      <c r="MMP31" s="55"/>
      <c r="MMQ31" s="60"/>
      <c r="MMR31" s="60"/>
      <c r="MMS31" s="60"/>
      <c r="MMT31" s="60"/>
      <c r="MMU31" s="61"/>
      <c r="MMV31" s="60"/>
      <c r="MMW31" s="60"/>
      <c r="MMX31" s="60"/>
      <c r="MMY31" s="61"/>
      <c r="MMZ31" s="55"/>
      <c r="MNA31" s="56"/>
      <c r="MNB31" s="56"/>
      <c r="MNC31" s="56"/>
      <c r="MND31" s="56"/>
      <c r="MNE31" s="56"/>
      <c r="MNG31" s="55"/>
      <c r="MNH31" s="60"/>
      <c r="MNI31" s="60"/>
      <c r="MNJ31" s="60"/>
      <c r="MNK31" s="60"/>
      <c r="MNL31" s="61"/>
      <c r="MNM31" s="60"/>
      <c r="MNN31" s="60"/>
      <c r="MNO31" s="60"/>
      <c r="MNP31" s="61"/>
      <c r="MNQ31" s="55"/>
      <c r="MNR31" s="56"/>
      <c r="MNS31" s="56"/>
      <c r="MNT31" s="56"/>
      <c r="MNU31" s="56"/>
      <c r="MNV31" s="56"/>
      <c r="MNX31" s="55"/>
      <c r="MNY31" s="60"/>
      <c r="MNZ31" s="60"/>
      <c r="MOA31" s="60"/>
      <c r="MOB31" s="60"/>
      <c r="MOC31" s="61"/>
      <c r="MOD31" s="60"/>
      <c r="MOE31" s="60"/>
      <c r="MOF31" s="60"/>
      <c r="MOG31" s="61"/>
      <c r="MOH31" s="55"/>
      <c r="MOI31" s="56"/>
      <c r="MOJ31" s="56"/>
      <c r="MOK31" s="56"/>
      <c r="MOL31" s="56"/>
      <c r="MOM31" s="56"/>
      <c r="MOO31" s="55"/>
      <c r="MOP31" s="60"/>
      <c r="MOQ31" s="60"/>
      <c r="MOR31" s="60"/>
      <c r="MOS31" s="60"/>
      <c r="MOT31" s="61"/>
      <c r="MOU31" s="60"/>
      <c r="MOV31" s="60"/>
      <c r="MOW31" s="60"/>
      <c r="MOX31" s="61"/>
      <c r="MOY31" s="55"/>
      <c r="MOZ31" s="56"/>
      <c r="MPA31" s="56"/>
      <c r="MPB31" s="56"/>
      <c r="MPC31" s="56"/>
      <c r="MPD31" s="56"/>
      <c r="MPF31" s="55"/>
      <c r="MPG31" s="60"/>
      <c r="MPH31" s="60"/>
      <c r="MPI31" s="60"/>
      <c r="MPJ31" s="60"/>
      <c r="MPK31" s="61"/>
      <c r="MPL31" s="60"/>
      <c r="MPM31" s="60"/>
      <c r="MPN31" s="60"/>
      <c r="MPO31" s="61"/>
      <c r="MPP31" s="55"/>
      <c r="MPQ31" s="56"/>
      <c r="MPR31" s="56"/>
      <c r="MPS31" s="56"/>
      <c r="MPT31" s="56"/>
      <c r="MPU31" s="56"/>
      <c r="MPW31" s="55"/>
      <c r="MPX31" s="60"/>
      <c r="MPY31" s="60"/>
      <c r="MPZ31" s="60"/>
      <c r="MQA31" s="60"/>
      <c r="MQB31" s="61"/>
      <c r="MQC31" s="60"/>
      <c r="MQD31" s="60"/>
      <c r="MQE31" s="60"/>
      <c r="MQF31" s="61"/>
      <c r="MQG31" s="55"/>
      <c r="MQH31" s="56"/>
      <c r="MQI31" s="56"/>
      <c r="MQJ31" s="56"/>
      <c r="MQK31" s="56"/>
      <c r="MQL31" s="56"/>
      <c r="MQN31" s="55"/>
      <c r="MQO31" s="60"/>
      <c r="MQP31" s="60"/>
      <c r="MQQ31" s="60"/>
      <c r="MQR31" s="60"/>
      <c r="MQS31" s="61"/>
      <c r="MQT31" s="60"/>
      <c r="MQU31" s="60"/>
      <c r="MQV31" s="60"/>
      <c r="MQW31" s="61"/>
      <c r="MQX31" s="55"/>
      <c r="MQY31" s="56"/>
      <c r="MQZ31" s="56"/>
      <c r="MRA31" s="56"/>
      <c r="MRB31" s="56"/>
      <c r="MRC31" s="56"/>
      <c r="MRE31" s="55"/>
      <c r="MRF31" s="60"/>
      <c r="MRG31" s="60"/>
      <c r="MRH31" s="60"/>
      <c r="MRI31" s="60"/>
      <c r="MRJ31" s="61"/>
      <c r="MRK31" s="60"/>
      <c r="MRL31" s="60"/>
      <c r="MRM31" s="60"/>
      <c r="MRN31" s="61"/>
      <c r="MRO31" s="55"/>
      <c r="MRP31" s="56"/>
      <c r="MRQ31" s="56"/>
      <c r="MRR31" s="56"/>
      <c r="MRS31" s="56"/>
      <c r="MRT31" s="56"/>
      <c r="MRV31" s="55"/>
      <c r="MRW31" s="60"/>
      <c r="MRX31" s="60"/>
      <c r="MRY31" s="60"/>
      <c r="MRZ31" s="60"/>
      <c r="MSA31" s="61"/>
      <c r="MSB31" s="60"/>
      <c r="MSC31" s="60"/>
      <c r="MSD31" s="60"/>
      <c r="MSE31" s="61"/>
      <c r="MSF31" s="55"/>
      <c r="MSG31" s="56"/>
      <c r="MSH31" s="56"/>
      <c r="MSI31" s="56"/>
      <c r="MSJ31" s="56"/>
      <c r="MSK31" s="56"/>
      <c r="MSM31" s="55"/>
      <c r="MSN31" s="60"/>
      <c r="MSO31" s="60"/>
      <c r="MSP31" s="60"/>
      <c r="MSQ31" s="60"/>
      <c r="MSR31" s="61"/>
      <c r="MSS31" s="60"/>
      <c r="MST31" s="60"/>
      <c r="MSU31" s="60"/>
      <c r="MSV31" s="61"/>
      <c r="MSW31" s="55"/>
      <c r="MSX31" s="56"/>
      <c r="MSY31" s="56"/>
      <c r="MSZ31" s="56"/>
      <c r="MTA31" s="56"/>
      <c r="MTB31" s="56"/>
      <c r="MTD31" s="55"/>
      <c r="MTE31" s="60"/>
      <c r="MTF31" s="60"/>
      <c r="MTG31" s="60"/>
      <c r="MTH31" s="60"/>
      <c r="MTI31" s="61"/>
      <c r="MTJ31" s="60"/>
      <c r="MTK31" s="60"/>
      <c r="MTL31" s="60"/>
      <c r="MTM31" s="61"/>
      <c r="MTN31" s="55"/>
      <c r="MTO31" s="56"/>
      <c r="MTP31" s="56"/>
      <c r="MTQ31" s="56"/>
      <c r="MTR31" s="56"/>
      <c r="MTS31" s="56"/>
      <c r="MTU31" s="55"/>
      <c r="MTV31" s="60"/>
      <c r="MTW31" s="60"/>
      <c r="MTX31" s="60"/>
      <c r="MTY31" s="60"/>
      <c r="MTZ31" s="61"/>
      <c r="MUA31" s="60"/>
      <c r="MUB31" s="60"/>
      <c r="MUC31" s="60"/>
      <c r="MUD31" s="61"/>
      <c r="MUE31" s="55"/>
      <c r="MUF31" s="56"/>
      <c r="MUG31" s="56"/>
      <c r="MUH31" s="56"/>
      <c r="MUI31" s="56"/>
      <c r="MUJ31" s="56"/>
      <c r="MUL31" s="55"/>
      <c r="MUM31" s="60"/>
      <c r="MUN31" s="60"/>
      <c r="MUO31" s="60"/>
      <c r="MUP31" s="60"/>
      <c r="MUQ31" s="61"/>
      <c r="MUR31" s="60"/>
      <c r="MUS31" s="60"/>
      <c r="MUT31" s="60"/>
      <c r="MUU31" s="61"/>
      <c r="MUV31" s="55"/>
      <c r="MUW31" s="56"/>
      <c r="MUX31" s="56"/>
      <c r="MUY31" s="56"/>
      <c r="MUZ31" s="56"/>
      <c r="MVA31" s="56"/>
      <c r="MVC31" s="55"/>
      <c r="MVD31" s="60"/>
      <c r="MVE31" s="60"/>
      <c r="MVF31" s="60"/>
      <c r="MVG31" s="60"/>
      <c r="MVH31" s="61"/>
      <c r="MVI31" s="60"/>
      <c r="MVJ31" s="60"/>
      <c r="MVK31" s="60"/>
      <c r="MVL31" s="61"/>
      <c r="MVM31" s="55"/>
      <c r="MVN31" s="56"/>
      <c r="MVO31" s="56"/>
      <c r="MVP31" s="56"/>
      <c r="MVQ31" s="56"/>
      <c r="MVR31" s="56"/>
      <c r="MVT31" s="55"/>
      <c r="MVU31" s="60"/>
      <c r="MVV31" s="60"/>
      <c r="MVW31" s="60"/>
      <c r="MVX31" s="60"/>
      <c r="MVY31" s="61"/>
      <c r="MVZ31" s="60"/>
      <c r="MWA31" s="60"/>
      <c r="MWB31" s="60"/>
      <c r="MWC31" s="61"/>
      <c r="MWD31" s="55"/>
      <c r="MWE31" s="56"/>
      <c r="MWF31" s="56"/>
      <c r="MWG31" s="56"/>
      <c r="MWH31" s="56"/>
      <c r="MWI31" s="56"/>
      <c r="MWK31" s="55"/>
      <c r="MWL31" s="60"/>
      <c r="MWM31" s="60"/>
      <c r="MWN31" s="60"/>
      <c r="MWO31" s="60"/>
      <c r="MWP31" s="61"/>
      <c r="MWQ31" s="60"/>
      <c r="MWR31" s="60"/>
      <c r="MWS31" s="60"/>
      <c r="MWT31" s="61"/>
      <c r="MWU31" s="55"/>
      <c r="MWV31" s="56"/>
      <c r="MWW31" s="56"/>
      <c r="MWX31" s="56"/>
      <c r="MWY31" s="56"/>
      <c r="MWZ31" s="56"/>
      <c r="MXB31" s="55"/>
      <c r="MXC31" s="60"/>
      <c r="MXD31" s="60"/>
      <c r="MXE31" s="60"/>
      <c r="MXF31" s="60"/>
      <c r="MXG31" s="61"/>
      <c r="MXH31" s="60"/>
      <c r="MXI31" s="60"/>
      <c r="MXJ31" s="60"/>
      <c r="MXK31" s="61"/>
      <c r="MXL31" s="55"/>
      <c r="MXM31" s="56"/>
      <c r="MXN31" s="56"/>
      <c r="MXO31" s="56"/>
      <c r="MXP31" s="56"/>
      <c r="MXQ31" s="56"/>
      <c r="MXS31" s="55"/>
      <c r="MXT31" s="60"/>
      <c r="MXU31" s="60"/>
      <c r="MXV31" s="60"/>
      <c r="MXW31" s="60"/>
      <c r="MXX31" s="61"/>
      <c r="MXY31" s="60"/>
      <c r="MXZ31" s="60"/>
      <c r="MYA31" s="60"/>
      <c r="MYB31" s="61"/>
      <c r="MYC31" s="55"/>
      <c r="MYD31" s="56"/>
      <c r="MYE31" s="56"/>
      <c r="MYF31" s="56"/>
      <c r="MYG31" s="56"/>
      <c r="MYH31" s="56"/>
      <c r="MYJ31" s="55"/>
      <c r="MYK31" s="60"/>
      <c r="MYL31" s="60"/>
      <c r="MYM31" s="60"/>
      <c r="MYN31" s="60"/>
      <c r="MYO31" s="61"/>
      <c r="MYP31" s="60"/>
      <c r="MYQ31" s="60"/>
      <c r="MYR31" s="60"/>
      <c r="MYS31" s="61"/>
      <c r="MYT31" s="55"/>
      <c r="MYU31" s="56"/>
      <c r="MYV31" s="56"/>
      <c r="MYW31" s="56"/>
      <c r="MYX31" s="56"/>
      <c r="MYY31" s="56"/>
      <c r="MZA31" s="55"/>
      <c r="MZB31" s="60"/>
      <c r="MZC31" s="60"/>
      <c r="MZD31" s="60"/>
      <c r="MZE31" s="60"/>
      <c r="MZF31" s="61"/>
      <c r="MZG31" s="60"/>
      <c r="MZH31" s="60"/>
      <c r="MZI31" s="60"/>
      <c r="MZJ31" s="61"/>
      <c r="MZK31" s="55"/>
      <c r="MZL31" s="56"/>
      <c r="MZM31" s="56"/>
      <c r="MZN31" s="56"/>
      <c r="MZO31" s="56"/>
      <c r="MZP31" s="56"/>
      <c r="MZR31" s="55"/>
      <c r="MZS31" s="60"/>
      <c r="MZT31" s="60"/>
      <c r="MZU31" s="60"/>
      <c r="MZV31" s="60"/>
      <c r="MZW31" s="61"/>
      <c r="MZX31" s="60"/>
      <c r="MZY31" s="60"/>
      <c r="MZZ31" s="60"/>
      <c r="NAA31" s="61"/>
      <c r="NAB31" s="55"/>
      <c r="NAC31" s="56"/>
      <c r="NAD31" s="56"/>
      <c r="NAE31" s="56"/>
      <c r="NAF31" s="56"/>
      <c r="NAG31" s="56"/>
      <c r="NAI31" s="55"/>
      <c r="NAJ31" s="60"/>
      <c r="NAK31" s="60"/>
      <c r="NAL31" s="60"/>
      <c r="NAM31" s="60"/>
      <c r="NAN31" s="61"/>
      <c r="NAO31" s="60"/>
      <c r="NAP31" s="60"/>
      <c r="NAQ31" s="60"/>
      <c r="NAR31" s="61"/>
      <c r="NAS31" s="55"/>
      <c r="NAT31" s="56"/>
      <c r="NAU31" s="56"/>
      <c r="NAV31" s="56"/>
      <c r="NAW31" s="56"/>
      <c r="NAX31" s="56"/>
      <c r="NAZ31" s="55"/>
      <c r="NBA31" s="60"/>
      <c r="NBB31" s="60"/>
      <c r="NBC31" s="60"/>
      <c r="NBD31" s="60"/>
      <c r="NBE31" s="61"/>
      <c r="NBF31" s="60"/>
      <c r="NBG31" s="60"/>
      <c r="NBH31" s="60"/>
      <c r="NBI31" s="61"/>
      <c r="NBJ31" s="55"/>
      <c r="NBK31" s="56"/>
      <c r="NBL31" s="56"/>
      <c r="NBM31" s="56"/>
      <c r="NBN31" s="56"/>
      <c r="NBO31" s="56"/>
      <c r="NBQ31" s="55"/>
      <c r="NBR31" s="60"/>
      <c r="NBS31" s="60"/>
      <c r="NBT31" s="60"/>
      <c r="NBU31" s="60"/>
      <c r="NBV31" s="61"/>
      <c r="NBW31" s="60"/>
      <c r="NBX31" s="60"/>
      <c r="NBY31" s="60"/>
      <c r="NBZ31" s="61"/>
      <c r="NCA31" s="55"/>
      <c r="NCB31" s="56"/>
      <c r="NCC31" s="56"/>
      <c r="NCD31" s="56"/>
      <c r="NCE31" s="56"/>
      <c r="NCF31" s="56"/>
      <c r="NCH31" s="55"/>
      <c r="NCI31" s="60"/>
      <c r="NCJ31" s="60"/>
      <c r="NCK31" s="60"/>
      <c r="NCL31" s="60"/>
      <c r="NCM31" s="61"/>
      <c r="NCN31" s="60"/>
      <c r="NCO31" s="60"/>
      <c r="NCP31" s="60"/>
      <c r="NCQ31" s="61"/>
      <c r="NCR31" s="55"/>
      <c r="NCS31" s="56"/>
      <c r="NCT31" s="56"/>
      <c r="NCU31" s="56"/>
      <c r="NCV31" s="56"/>
      <c r="NCW31" s="56"/>
      <c r="NCY31" s="55"/>
      <c r="NCZ31" s="60"/>
      <c r="NDA31" s="60"/>
      <c r="NDB31" s="60"/>
      <c r="NDC31" s="60"/>
      <c r="NDD31" s="61"/>
      <c r="NDE31" s="60"/>
      <c r="NDF31" s="60"/>
      <c r="NDG31" s="60"/>
      <c r="NDH31" s="61"/>
      <c r="NDI31" s="55"/>
      <c r="NDJ31" s="56"/>
      <c r="NDK31" s="56"/>
      <c r="NDL31" s="56"/>
      <c r="NDM31" s="56"/>
      <c r="NDN31" s="56"/>
      <c r="NDP31" s="55"/>
      <c r="NDQ31" s="60"/>
      <c r="NDR31" s="60"/>
      <c r="NDS31" s="60"/>
      <c r="NDT31" s="60"/>
      <c r="NDU31" s="61"/>
      <c r="NDV31" s="60"/>
      <c r="NDW31" s="60"/>
      <c r="NDX31" s="60"/>
      <c r="NDY31" s="61"/>
      <c r="NDZ31" s="55"/>
      <c r="NEA31" s="56"/>
      <c r="NEB31" s="56"/>
      <c r="NEC31" s="56"/>
      <c r="NED31" s="56"/>
      <c r="NEE31" s="56"/>
      <c r="NEG31" s="55"/>
      <c r="NEH31" s="60"/>
      <c r="NEI31" s="60"/>
      <c r="NEJ31" s="60"/>
      <c r="NEK31" s="60"/>
      <c r="NEL31" s="61"/>
      <c r="NEM31" s="60"/>
      <c r="NEN31" s="60"/>
      <c r="NEO31" s="60"/>
      <c r="NEP31" s="61"/>
      <c r="NEQ31" s="55"/>
      <c r="NER31" s="56"/>
      <c r="NES31" s="56"/>
      <c r="NET31" s="56"/>
      <c r="NEU31" s="56"/>
      <c r="NEV31" s="56"/>
      <c r="NEX31" s="55"/>
      <c r="NEY31" s="60"/>
      <c r="NEZ31" s="60"/>
      <c r="NFA31" s="60"/>
      <c r="NFB31" s="60"/>
      <c r="NFC31" s="61"/>
      <c r="NFD31" s="60"/>
      <c r="NFE31" s="60"/>
      <c r="NFF31" s="60"/>
      <c r="NFG31" s="61"/>
      <c r="NFH31" s="55"/>
      <c r="NFI31" s="56"/>
      <c r="NFJ31" s="56"/>
      <c r="NFK31" s="56"/>
      <c r="NFL31" s="56"/>
      <c r="NFM31" s="56"/>
      <c r="NFO31" s="55"/>
      <c r="NFP31" s="60"/>
      <c r="NFQ31" s="60"/>
      <c r="NFR31" s="60"/>
      <c r="NFS31" s="60"/>
      <c r="NFT31" s="61"/>
      <c r="NFU31" s="60"/>
      <c r="NFV31" s="60"/>
      <c r="NFW31" s="60"/>
      <c r="NFX31" s="61"/>
      <c r="NFY31" s="55"/>
      <c r="NFZ31" s="56"/>
      <c r="NGA31" s="56"/>
      <c r="NGB31" s="56"/>
      <c r="NGC31" s="56"/>
      <c r="NGD31" s="56"/>
      <c r="NGF31" s="55"/>
      <c r="NGG31" s="60"/>
      <c r="NGH31" s="60"/>
      <c r="NGI31" s="60"/>
      <c r="NGJ31" s="60"/>
      <c r="NGK31" s="61"/>
      <c r="NGL31" s="60"/>
      <c r="NGM31" s="60"/>
      <c r="NGN31" s="60"/>
      <c r="NGO31" s="61"/>
      <c r="NGP31" s="55"/>
      <c r="NGQ31" s="56"/>
      <c r="NGR31" s="56"/>
      <c r="NGS31" s="56"/>
      <c r="NGT31" s="56"/>
      <c r="NGU31" s="56"/>
      <c r="NGW31" s="55"/>
      <c r="NGX31" s="60"/>
      <c r="NGY31" s="60"/>
      <c r="NGZ31" s="60"/>
      <c r="NHA31" s="60"/>
      <c r="NHB31" s="61"/>
      <c r="NHC31" s="60"/>
      <c r="NHD31" s="60"/>
      <c r="NHE31" s="60"/>
      <c r="NHF31" s="61"/>
      <c r="NHG31" s="55"/>
      <c r="NHH31" s="56"/>
      <c r="NHI31" s="56"/>
      <c r="NHJ31" s="56"/>
      <c r="NHK31" s="56"/>
      <c r="NHL31" s="56"/>
      <c r="NHN31" s="55"/>
      <c r="NHO31" s="60"/>
      <c r="NHP31" s="60"/>
      <c r="NHQ31" s="60"/>
      <c r="NHR31" s="60"/>
      <c r="NHS31" s="61"/>
      <c r="NHT31" s="60"/>
      <c r="NHU31" s="60"/>
      <c r="NHV31" s="60"/>
      <c r="NHW31" s="61"/>
      <c r="NHX31" s="55"/>
      <c r="NHY31" s="56"/>
      <c r="NHZ31" s="56"/>
      <c r="NIA31" s="56"/>
      <c r="NIB31" s="56"/>
      <c r="NIC31" s="56"/>
      <c r="NIE31" s="55"/>
      <c r="NIF31" s="60"/>
      <c r="NIG31" s="60"/>
      <c r="NIH31" s="60"/>
      <c r="NII31" s="60"/>
      <c r="NIJ31" s="61"/>
      <c r="NIK31" s="60"/>
      <c r="NIL31" s="60"/>
      <c r="NIM31" s="60"/>
      <c r="NIN31" s="61"/>
      <c r="NIO31" s="55"/>
      <c r="NIP31" s="56"/>
      <c r="NIQ31" s="56"/>
      <c r="NIR31" s="56"/>
      <c r="NIS31" s="56"/>
      <c r="NIT31" s="56"/>
      <c r="NIV31" s="55"/>
      <c r="NIW31" s="60"/>
      <c r="NIX31" s="60"/>
      <c r="NIY31" s="60"/>
      <c r="NIZ31" s="60"/>
      <c r="NJA31" s="61"/>
      <c r="NJB31" s="60"/>
      <c r="NJC31" s="60"/>
      <c r="NJD31" s="60"/>
      <c r="NJE31" s="61"/>
      <c r="NJF31" s="55"/>
      <c r="NJG31" s="56"/>
      <c r="NJH31" s="56"/>
      <c r="NJI31" s="56"/>
      <c r="NJJ31" s="56"/>
      <c r="NJK31" s="56"/>
      <c r="NJM31" s="55"/>
      <c r="NJN31" s="60"/>
      <c r="NJO31" s="60"/>
      <c r="NJP31" s="60"/>
      <c r="NJQ31" s="60"/>
      <c r="NJR31" s="61"/>
      <c r="NJS31" s="60"/>
      <c r="NJT31" s="60"/>
      <c r="NJU31" s="60"/>
      <c r="NJV31" s="61"/>
      <c r="NJW31" s="55"/>
      <c r="NJX31" s="56"/>
      <c r="NJY31" s="56"/>
      <c r="NJZ31" s="56"/>
      <c r="NKA31" s="56"/>
      <c r="NKB31" s="56"/>
      <c r="NKD31" s="55"/>
      <c r="NKE31" s="60"/>
      <c r="NKF31" s="60"/>
      <c r="NKG31" s="60"/>
      <c r="NKH31" s="60"/>
      <c r="NKI31" s="61"/>
      <c r="NKJ31" s="60"/>
      <c r="NKK31" s="60"/>
      <c r="NKL31" s="60"/>
      <c r="NKM31" s="61"/>
      <c r="NKN31" s="55"/>
      <c r="NKO31" s="56"/>
      <c r="NKP31" s="56"/>
      <c r="NKQ31" s="56"/>
      <c r="NKR31" s="56"/>
      <c r="NKS31" s="56"/>
      <c r="NKU31" s="55"/>
      <c r="NKV31" s="60"/>
      <c r="NKW31" s="60"/>
      <c r="NKX31" s="60"/>
      <c r="NKY31" s="60"/>
      <c r="NKZ31" s="61"/>
      <c r="NLA31" s="60"/>
      <c r="NLB31" s="60"/>
      <c r="NLC31" s="60"/>
      <c r="NLD31" s="61"/>
      <c r="NLE31" s="55"/>
      <c r="NLF31" s="56"/>
      <c r="NLG31" s="56"/>
      <c r="NLH31" s="56"/>
      <c r="NLI31" s="56"/>
      <c r="NLJ31" s="56"/>
      <c r="NLL31" s="55"/>
      <c r="NLM31" s="60"/>
      <c r="NLN31" s="60"/>
      <c r="NLO31" s="60"/>
      <c r="NLP31" s="60"/>
      <c r="NLQ31" s="61"/>
      <c r="NLR31" s="60"/>
      <c r="NLS31" s="60"/>
      <c r="NLT31" s="60"/>
      <c r="NLU31" s="61"/>
      <c r="NLV31" s="55"/>
      <c r="NLW31" s="56"/>
      <c r="NLX31" s="56"/>
      <c r="NLY31" s="56"/>
      <c r="NLZ31" s="56"/>
      <c r="NMA31" s="56"/>
      <c r="NMC31" s="55"/>
      <c r="NMD31" s="60"/>
      <c r="NME31" s="60"/>
      <c r="NMF31" s="60"/>
      <c r="NMG31" s="60"/>
      <c r="NMH31" s="61"/>
      <c r="NMI31" s="60"/>
      <c r="NMJ31" s="60"/>
      <c r="NMK31" s="60"/>
      <c r="NML31" s="61"/>
      <c r="NMM31" s="55"/>
      <c r="NMN31" s="56"/>
      <c r="NMO31" s="56"/>
      <c r="NMP31" s="56"/>
      <c r="NMQ31" s="56"/>
      <c r="NMR31" s="56"/>
      <c r="NMT31" s="55"/>
      <c r="NMU31" s="60"/>
      <c r="NMV31" s="60"/>
      <c r="NMW31" s="60"/>
      <c r="NMX31" s="60"/>
      <c r="NMY31" s="61"/>
      <c r="NMZ31" s="60"/>
      <c r="NNA31" s="60"/>
      <c r="NNB31" s="60"/>
      <c r="NNC31" s="61"/>
      <c r="NND31" s="55"/>
      <c r="NNE31" s="56"/>
      <c r="NNF31" s="56"/>
      <c r="NNG31" s="56"/>
      <c r="NNH31" s="56"/>
      <c r="NNI31" s="56"/>
      <c r="NNK31" s="55"/>
      <c r="NNL31" s="60"/>
      <c r="NNM31" s="60"/>
      <c r="NNN31" s="60"/>
      <c r="NNO31" s="60"/>
      <c r="NNP31" s="61"/>
      <c r="NNQ31" s="60"/>
      <c r="NNR31" s="60"/>
      <c r="NNS31" s="60"/>
      <c r="NNT31" s="61"/>
      <c r="NNU31" s="55"/>
      <c r="NNV31" s="56"/>
      <c r="NNW31" s="56"/>
      <c r="NNX31" s="56"/>
      <c r="NNY31" s="56"/>
      <c r="NNZ31" s="56"/>
      <c r="NOB31" s="55"/>
      <c r="NOC31" s="60"/>
      <c r="NOD31" s="60"/>
      <c r="NOE31" s="60"/>
      <c r="NOF31" s="60"/>
      <c r="NOG31" s="61"/>
      <c r="NOH31" s="60"/>
      <c r="NOI31" s="60"/>
      <c r="NOJ31" s="60"/>
      <c r="NOK31" s="61"/>
      <c r="NOL31" s="55"/>
      <c r="NOM31" s="56"/>
      <c r="NON31" s="56"/>
      <c r="NOO31" s="56"/>
      <c r="NOP31" s="56"/>
      <c r="NOQ31" s="56"/>
      <c r="NOS31" s="55"/>
      <c r="NOT31" s="60"/>
      <c r="NOU31" s="60"/>
      <c r="NOV31" s="60"/>
      <c r="NOW31" s="60"/>
      <c r="NOX31" s="61"/>
      <c r="NOY31" s="60"/>
      <c r="NOZ31" s="60"/>
      <c r="NPA31" s="60"/>
      <c r="NPB31" s="61"/>
      <c r="NPC31" s="55"/>
      <c r="NPD31" s="56"/>
      <c r="NPE31" s="56"/>
      <c r="NPF31" s="56"/>
      <c r="NPG31" s="56"/>
      <c r="NPH31" s="56"/>
      <c r="NPJ31" s="55"/>
      <c r="NPK31" s="60"/>
      <c r="NPL31" s="60"/>
      <c r="NPM31" s="60"/>
      <c r="NPN31" s="60"/>
      <c r="NPO31" s="61"/>
      <c r="NPP31" s="60"/>
      <c r="NPQ31" s="60"/>
      <c r="NPR31" s="60"/>
      <c r="NPS31" s="61"/>
      <c r="NPT31" s="55"/>
      <c r="NPU31" s="56"/>
      <c r="NPV31" s="56"/>
      <c r="NPW31" s="56"/>
      <c r="NPX31" s="56"/>
      <c r="NPY31" s="56"/>
      <c r="NQA31" s="55"/>
      <c r="NQB31" s="60"/>
      <c r="NQC31" s="60"/>
      <c r="NQD31" s="60"/>
      <c r="NQE31" s="60"/>
      <c r="NQF31" s="61"/>
      <c r="NQG31" s="60"/>
      <c r="NQH31" s="60"/>
      <c r="NQI31" s="60"/>
      <c r="NQJ31" s="61"/>
      <c r="NQK31" s="55"/>
      <c r="NQL31" s="56"/>
      <c r="NQM31" s="56"/>
      <c r="NQN31" s="56"/>
      <c r="NQO31" s="56"/>
      <c r="NQP31" s="56"/>
      <c r="NQR31" s="55"/>
      <c r="NQS31" s="60"/>
      <c r="NQT31" s="60"/>
      <c r="NQU31" s="60"/>
      <c r="NQV31" s="60"/>
      <c r="NQW31" s="61"/>
      <c r="NQX31" s="60"/>
      <c r="NQY31" s="60"/>
      <c r="NQZ31" s="60"/>
      <c r="NRA31" s="61"/>
      <c r="NRB31" s="55"/>
      <c r="NRC31" s="56"/>
      <c r="NRD31" s="56"/>
      <c r="NRE31" s="56"/>
      <c r="NRF31" s="56"/>
      <c r="NRG31" s="56"/>
      <c r="NRI31" s="55"/>
      <c r="NRJ31" s="60"/>
      <c r="NRK31" s="60"/>
      <c r="NRL31" s="60"/>
      <c r="NRM31" s="60"/>
      <c r="NRN31" s="61"/>
      <c r="NRO31" s="60"/>
      <c r="NRP31" s="60"/>
      <c r="NRQ31" s="60"/>
      <c r="NRR31" s="61"/>
      <c r="NRS31" s="55"/>
      <c r="NRT31" s="56"/>
      <c r="NRU31" s="56"/>
      <c r="NRV31" s="56"/>
      <c r="NRW31" s="56"/>
      <c r="NRX31" s="56"/>
      <c r="NRZ31" s="55"/>
      <c r="NSA31" s="60"/>
      <c r="NSB31" s="60"/>
      <c r="NSC31" s="60"/>
      <c r="NSD31" s="60"/>
      <c r="NSE31" s="61"/>
      <c r="NSF31" s="60"/>
      <c r="NSG31" s="60"/>
      <c r="NSH31" s="60"/>
      <c r="NSI31" s="61"/>
      <c r="NSJ31" s="55"/>
      <c r="NSK31" s="56"/>
      <c r="NSL31" s="56"/>
      <c r="NSM31" s="56"/>
      <c r="NSN31" s="56"/>
      <c r="NSO31" s="56"/>
      <c r="NSQ31" s="55"/>
      <c r="NSR31" s="60"/>
      <c r="NSS31" s="60"/>
      <c r="NST31" s="60"/>
      <c r="NSU31" s="60"/>
      <c r="NSV31" s="61"/>
      <c r="NSW31" s="60"/>
      <c r="NSX31" s="60"/>
      <c r="NSY31" s="60"/>
      <c r="NSZ31" s="61"/>
      <c r="NTA31" s="55"/>
      <c r="NTB31" s="56"/>
      <c r="NTC31" s="56"/>
      <c r="NTD31" s="56"/>
      <c r="NTE31" s="56"/>
      <c r="NTF31" s="56"/>
      <c r="NTH31" s="55"/>
      <c r="NTI31" s="60"/>
      <c r="NTJ31" s="60"/>
      <c r="NTK31" s="60"/>
      <c r="NTL31" s="60"/>
      <c r="NTM31" s="61"/>
      <c r="NTN31" s="60"/>
      <c r="NTO31" s="60"/>
      <c r="NTP31" s="60"/>
      <c r="NTQ31" s="61"/>
      <c r="NTR31" s="55"/>
      <c r="NTS31" s="56"/>
      <c r="NTT31" s="56"/>
      <c r="NTU31" s="56"/>
      <c r="NTV31" s="56"/>
      <c r="NTW31" s="56"/>
      <c r="NTY31" s="55"/>
      <c r="NTZ31" s="60"/>
      <c r="NUA31" s="60"/>
      <c r="NUB31" s="60"/>
      <c r="NUC31" s="60"/>
      <c r="NUD31" s="61"/>
      <c r="NUE31" s="60"/>
      <c r="NUF31" s="60"/>
      <c r="NUG31" s="60"/>
      <c r="NUH31" s="61"/>
      <c r="NUI31" s="55"/>
      <c r="NUJ31" s="56"/>
      <c r="NUK31" s="56"/>
      <c r="NUL31" s="56"/>
      <c r="NUM31" s="56"/>
      <c r="NUN31" s="56"/>
      <c r="NUP31" s="55"/>
      <c r="NUQ31" s="60"/>
      <c r="NUR31" s="60"/>
      <c r="NUS31" s="60"/>
      <c r="NUT31" s="60"/>
      <c r="NUU31" s="61"/>
      <c r="NUV31" s="60"/>
      <c r="NUW31" s="60"/>
      <c r="NUX31" s="60"/>
      <c r="NUY31" s="61"/>
      <c r="NUZ31" s="55"/>
      <c r="NVA31" s="56"/>
      <c r="NVB31" s="56"/>
      <c r="NVC31" s="56"/>
      <c r="NVD31" s="56"/>
      <c r="NVE31" s="56"/>
      <c r="NVG31" s="55"/>
      <c r="NVH31" s="60"/>
      <c r="NVI31" s="60"/>
      <c r="NVJ31" s="60"/>
      <c r="NVK31" s="60"/>
      <c r="NVL31" s="61"/>
      <c r="NVM31" s="60"/>
      <c r="NVN31" s="60"/>
      <c r="NVO31" s="60"/>
      <c r="NVP31" s="61"/>
      <c r="NVQ31" s="55"/>
      <c r="NVR31" s="56"/>
      <c r="NVS31" s="56"/>
      <c r="NVT31" s="56"/>
      <c r="NVU31" s="56"/>
      <c r="NVV31" s="56"/>
      <c r="NVX31" s="55"/>
      <c r="NVY31" s="60"/>
      <c r="NVZ31" s="60"/>
      <c r="NWA31" s="60"/>
      <c r="NWB31" s="60"/>
      <c r="NWC31" s="61"/>
      <c r="NWD31" s="60"/>
      <c r="NWE31" s="60"/>
      <c r="NWF31" s="60"/>
      <c r="NWG31" s="61"/>
      <c r="NWH31" s="55"/>
      <c r="NWI31" s="56"/>
      <c r="NWJ31" s="56"/>
      <c r="NWK31" s="56"/>
      <c r="NWL31" s="56"/>
      <c r="NWM31" s="56"/>
      <c r="NWO31" s="55"/>
      <c r="NWP31" s="60"/>
      <c r="NWQ31" s="60"/>
      <c r="NWR31" s="60"/>
      <c r="NWS31" s="60"/>
      <c r="NWT31" s="61"/>
      <c r="NWU31" s="60"/>
      <c r="NWV31" s="60"/>
      <c r="NWW31" s="60"/>
      <c r="NWX31" s="61"/>
      <c r="NWY31" s="55"/>
      <c r="NWZ31" s="56"/>
      <c r="NXA31" s="56"/>
      <c r="NXB31" s="56"/>
      <c r="NXC31" s="56"/>
      <c r="NXD31" s="56"/>
      <c r="NXF31" s="55"/>
      <c r="NXG31" s="60"/>
      <c r="NXH31" s="60"/>
      <c r="NXI31" s="60"/>
      <c r="NXJ31" s="60"/>
      <c r="NXK31" s="61"/>
      <c r="NXL31" s="60"/>
      <c r="NXM31" s="60"/>
      <c r="NXN31" s="60"/>
      <c r="NXO31" s="61"/>
      <c r="NXP31" s="55"/>
      <c r="NXQ31" s="56"/>
      <c r="NXR31" s="56"/>
      <c r="NXS31" s="56"/>
      <c r="NXT31" s="56"/>
      <c r="NXU31" s="56"/>
      <c r="NXW31" s="55"/>
      <c r="NXX31" s="60"/>
      <c r="NXY31" s="60"/>
      <c r="NXZ31" s="60"/>
      <c r="NYA31" s="60"/>
      <c r="NYB31" s="61"/>
      <c r="NYC31" s="60"/>
      <c r="NYD31" s="60"/>
      <c r="NYE31" s="60"/>
      <c r="NYF31" s="61"/>
      <c r="NYG31" s="55"/>
      <c r="NYH31" s="56"/>
      <c r="NYI31" s="56"/>
      <c r="NYJ31" s="56"/>
      <c r="NYK31" s="56"/>
      <c r="NYL31" s="56"/>
      <c r="NYN31" s="55"/>
      <c r="NYO31" s="60"/>
      <c r="NYP31" s="60"/>
      <c r="NYQ31" s="60"/>
      <c r="NYR31" s="60"/>
      <c r="NYS31" s="61"/>
      <c r="NYT31" s="60"/>
      <c r="NYU31" s="60"/>
      <c r="NYV31" s="60"/>
      <c r="NYW31" s="61"/>
      <c r="NYX31" s="55"/>
      <c r="NYY31" s="56"/>
      <c r="NYZ31" s="56"/>
      <c r="NZA31" s="56"/>
      <c r="NZB31" s="56"/>
      <c r="NZC31" s="56"/>
      <c r="NZE31" s="55"/>
      <c r="NZF31" s="60"/>
      <c r="NZG31" s="60"/>
      <c r="NZH31" s="60"/>
      <c r="NZI31" s="60"/>
      <c r="NZJ31" s="61"/>
      <c r="NZK31" s="60"/>
      <c r="NZL31" s="60"/>
      <c r="NZM31" s="60"/>
      <c r="NZN31" s="61"/>
      <c r="NZO31" s="55"/>
      <c r="NZP31" s="56"/>
      <c r="NZQ31" s="56"/>
      <c r="NZR31" s="56"/>
      <c r="NZS31" s="56"/>
      <c r="NZT31" s="56"/>
      <c r="NZV31" s="55"/>
      <c r="NZW31" s="60"/>
      <c r="NZX31" s="60"/>
      <c r="NZY31" s="60"/>
      <c r="NZZ31" s="60"/>
      <c r="OAA31" s="61"/>
      <c r="OAB31" s="60"/>
      <c r="OAC31" s="60"/>
      <c r="OAD31" s="60"/>
      <c r="OAE31" s="61"/>
      <c r="OAF31" s="55"/>
      <c r="OAG31" s="56"/>
      <c r="OAH31" s="56"/>
      <c r="OAI31" s="56"/>
      <c r="OAJ31" s="56"/>
      <c r="OAK31" s="56"/>
      <c r="OAM31" s="55"/>
      <c r="OAN31" s="60"/>
      <c r="OAO31" s="60"/>
      <c r="OAP31" s="60"/>
      <c r="OAQ31" s="60"/>
      <c r="OAR31" s="61"/>
      <c r="OAS31" s="60"/>
      <c r="OAT31" s="60"/>
      <c r="OAU31" s="60"/>
      <c r="OAV31" s="61"/>
      <c r="OAW31" s="55"/>
      <c r="OAX31" s="56"/>
      <c r="OAY31" s="56"/>
      <c r="OAZ31" s="56"/>
      <c r="OBA31" s="56"/>
      <c r="OBB31" s="56"/>
      <c r="OBD31" s="55"/>
      <c r="OBE31" s="60"/>
      <c r="OBF31" s="60"/>
      <c r="OBG31" s="60"/>
      <c r="OBH31" s="60"/>
      <c r="OBI31" s="61"/>
      <c r="OBJ31" s="60"/>
      <c r="OBK31" s="60"/>
      <c r="OBL31" s="60"/>
      <c r="OBM31" s="61"/>
      <c r="OBN31" s="55"/>
      <c r="OBO31" s="56"/>
      <c r="OBP31" s="56"/>
      <c r="OBQ31" s="56"/>
      <c r="OBR31" s="56"/>
      <c r="OBS31" s="56"/>
      <c r="OBU31" s="55"/>
      <c r="OBV31" s="60"/>
      <c r="OBW31" s="60"/>
      <c r="OBX31" s="60"/>
      <c r="OBY31" s="60"/>
      <c r="OBZ31" s="61"/>
      <c r="OCA31" s="60"/>
      <c r="OCB31" s="60"/>
      <c r="OCC31" s="60"/>
      <c r="OCD31" s="61"/>
      <c r="OCE31" s="55"/>
      <c r="OCF31" s="56"/>
      <c r="OCG31" s="56"/>
      <c r="OCH31" s="56"/>
      <c r="OCI31" s="56"/>
      <c r="OCJ31" s="56"/>
      <c r="OCL31" s="55"/>
      <c r="OCM31" s="60"/>
      <c r="OCN31" s="60"/>
      <c r="OCO31" s="60"/>
      <c r="OCP31" s="60"/>
      <c r="OCQ31" s="61"/>
      <c r="OCR31" s="60"/>
      <c r="OCS31" s="60"/>
      <c r="OCT31" s="60"/>
      <c r="OCU31" s="61"/>
      <c r="OCV31" s="55"/>
      <c r="OCW31" s="56"/>
      <c r="OCX31" s="56"/>
      <c r="OCY31" s="56"/>
      <c r="OCZ31" s="56"/>
      <c r="ODA31" s="56"/>
      <c r="ODC31" s="55"/>
      <c r="ODD31" s="60"/>
      <c r="ODE31" s="60"/>
      <c r="ODF31" s="60"/>
      <c r="ODG31" s="60"/>
      <c r="ODH31" s="61"/>
      <c r="ODI31" s="60"/>
      <c r="ODJ31" s="60"/>
      <c r="ODK31" s="60"/>
      <c r="ODL31" s="61"/>
      <c r="ODM31" s="55"/>
      <c r="ODN31" s="56"/>
      <c r="ODO31" s="56"/>
      <c r="ODP31" s="56"/>
      <c r="ODQ31" s="56"/>
      <c r="ODR31" s="56"/>
      <c r="ODT31" s="55"/>
      <c r="ODU31" s="60"/>
      <c r="ODV31" s="60"/>
      <c r="ODW31" s="60"/>
      <c r="ODX31" s="60"/>
      <c r="ODY31" s="61"/>
      <c r="ODZ31" s="60"/>
      <c r="OEA31" s="60"/>
      <c r="OEB31" s="60"/>
      <c r="OEC31" s="61"/>
      <c r="OED31" s="55"/>
      <c r="OEE31" s="56"/>
      <c r="OEF31" s="56"/>
      <c r="OEG31" s="56"/>
      <c r="OEH31" s="56"/>
      <c r="OEI31" s="56"/>
      <c r="OEK31" s="55"/>
      <c r="OEL31" s="60"/>
      <c r="OEM31" s="60"/>
      <c r="OEN31" s="60"/>
      <c r="OEO31" s="60"/>
      <c r="OEP31" s="61"/>
      <c r="OEQ31" s="60"/>
      <c r="OER31" s="60"/>
      <c r="OES31" s="60"/>
      <c r="OET31" s="61"/>
      <c r="OEU31" s="55"/>
      <c r="OEV31" s="56"/>
      <c r="OEW31" s="56"/>
      <c r="OEX31" s="56"/>
      <c r="OEY31" s="56"/>
      <c r="OEZ31" s="56"/>
      <c r="OFB31" s="55"/>
      <c r="OFC31" s="60"/>
      <c r="OFD31" s="60"/>
      <c r="OFE31" s="60"/>
      <c r="OFF31" s="60"/>
      <c r="OFG31" s="61"/>
      <c r="OFH31" s="60"/>
      <c r="OFI31" s="60"/>
      <c r="OFJ31" s="60"/>
      <c r="OFK31" s="61"/>
      <c r="OFL31" s="55"/>
      <c r="OFM31" s="56"/>
      <c r="OFN31" s="56"/>
      <c r="OFO31" s="56"/>
      <c r="OFP31" s="56"/>
      <c r="OFQ31" s="56"/>
      <c r="OFS31" s="55"/>
      <c r="OFT31" s="60"/>
      <c r="OFU31" s="60"/>
      <c r="OFV31" s="60"/>
      <c r="OFW31" s="60"/>
      <c r="OFX31" s="61"/>
      <c r="OFY31" s="60"/>
      <c r="OFZ31" s="60"/>
      <c r="OGA31" s="60"/>
      <c r="OGB31" s="61"/>
      <c r="OGC31" s="55"/>
      <c r="OGD31" s="56"/>
      <c r="OGE31" s="56"/>
      <c r="OGF31" s="56"/>
      <c r="OGG31" s="56"/>
      <c r="OGH31" s="56"/>
      <c r="OGJ31" s="55"/>
      <c r="OGK31" s="60"/>
      <c r="OGL31" s="60"/>
      <c r="OGM31" s="60"/>
      <c r="OGN31" s="60"/>
      <c r="OGO31" s="61"/>
      <c r="OGP31" s="60"/>
      <c r="OGQ31" s="60"/>
      <c r="OGR31" s="60"/>
      <c r="OGS31" s="61"/>
      <c r="OGT31" s="55"/>
      <c r="OGU31" s="56"/>
      <c r="OGV31" s="56"/>
      <c r="OGW31" s="56"/>
      <c r="OGX31" s="56"/>
      <c r="OGY31" s="56"/>
      <c r="OHA31" s="55"/>
      <c r="OHB31" s="60"/>
      <c r="OHC31" s="60"/>
      <c r="OHD31" s="60"/>
      <c r="OHE31" s="60"/>
      <c r="OHF31" s="61"/>
      <c r="OHG31" s="60"/>
      <c r="OHH31" s="60"/>
      <c r="OHI31" s="60"/>
      <c r="OHJ31" s="61"/>
      <c r="OHK31" s="55"/>
      <c r="OHL31" s="56"/>
      <c r="OHM31" s="56"/>
      <c r="OHN31" s="56"/>
      <c r="OHO31" s="56"/>
      <c r="OHP31" s="56"/>
      <c r="OHR31" s="55"/>
      <c r="OHS31" s="60"/>
      <c r="OHT31" s="60"/>
      <c r="OHU31" s="60"/>
      <c r="OHV31" s="60"/>
      <c r="OHW31" s="61"/>
      <c r="OHX31" s="60"/>
      <c r="OHY31" s="60"/>
      <c r="OHZ31" s="60"/>
      <c r="OIA31" s="61"/>
      <c r="OIB31" s="55"/>
      <c r="OIC31" s="56"/>
      <c r="OID31" s="56"/>
      <c r="OIE31" s="56"/>
      <c r="OIF31" s="56"/>
      <c r="OIG31" s="56"/>
      <c r="OII31" s="55"/>
      <c r="OIJ31" s="60"/>
      <c r="OIK31" s="60"/>
      <c r="OIL31" s="60"/>
      <c r="OIM31" s="60"/>
      <c r="OIN31" s="61"/>
      <c r="OIO31" s="60"/>
      <c r="OIP31" s="60"/>
      <c r="OIQ31" s="60"/>
      <c r="OIR31" s="61"/>
      <c r="OIS31" s="55"/>
      <c r="OIT31" s="56"/>
      <c r="OIU31" s="56"/>
      <c r="OIV31" s="56"/>
      <c r="OIW31" s="56"/>
      <c r="OIX31" s="56"/>
      <c r="OIZ31" s="55"/>
      <c r="OJA31" s="60"/>
      <c r="OJB31" s="60"/>
      <c r="OJC31" s="60"/>
      <c r="OJD31" s="60"/>
      <c r="OJE31" s="61"/>
      <c r="OJF31" s="60"/>
      <c r="OJG31" s="60"/>
      <c r="OJH31" s="60"/>
      <c r="OJI31" s="61"/>
      <c r="OJJ31" s="55"/>
      <c r="OJK31" s="56"/>
      <c r="OJL31" s="56"/>
      <c r="OJM31" s="56"/>
      <c r="OJN31" s="56"/>
      <c r="OJO31" s="56"/>
      <c r="OJQ31" s="55"/>
      <c r="OJR31" s="60"/>
      <c r="OJS31" s="60"/>
      <c r="OJT31" s="60"/>
      <c r="OJU31" s="60"/>
      <c r="OJV31" s="61"/>
      <c r="OJW31" s="60"/>
      <c r="OJX31" s="60"/>
      <c r="OJY31" s="60"/>
      <c r="OJZ31" s="61"/>
      <c r="OKA31" s="55"/>
      <c r="OKB31" s="56"/>
      <c r="OKC31" s="56"/>
      <c r="OKD31" s="56"/>
      <c r="OKE31" s="56"/>
      <c r="OKF31" s="56"/>
      <c r="OKH31" s="55"/>
      <c r="OKI31" s="60"/>
      <c r="OKJ31" s="60"/>
      <c r="OKK31" s="60"/>
      <c r="OKL31" s="60"/>
      <c r="OKM31" s="61"/>
      <c r="OKN31" s="60"/>
      <c r="OKO31" s="60"/>
      <c r="OKP31" s="60"/>
      <c r="OKQ31" s="61"/>
      <c r="OKR31" s="55"/>
      <c r="OKS31" s="56"/>
      <c r="OKT31" s="56"/>
      <c r="OKU31" s="56"/>
      <c r="OKV31" s="56"/>
      <c r="OKW31" s="56"/>
      <c r="OKY31" s="55"/>
      <c r="OKZ31" s="60"/>
      <c r="OLA31" s="60"/>
      <c r="OLB31" s="60"/>
      <c r="OLC31" s="60"/>
      <c r="OLD31" s="61"/>
      <c r="OLE31" s="60"/>
      <c r="OLF31" s="60"/>
      <c r="OLG31" s="60"/>
      <c r="OLH31" s="61"/>
      <c r="OLI31" s="55"/>
      <c r="OLJ31" s="56"/>
      <c r="OLK31" s="56"/>
      <c r="OLL31" s="56"/>
      <c r="OLM31" s="56"/>
      <c r="OLN31" s="56"/>
      <c r="OLP31" s="55"/>
      <c r="OLQ31" s="60"/>
      <c r="OLR31" s="60"/>
      <c r="OLS31" s="60"/>
      <c r="OLT31" s="60"/>
      <c r="OLU31" s="61"/>
      <c r="OLV31" s="60"/>
      <c r="OLW31" s="60"/>
      <c r="OLX31" s="60"/>
      <c r="OLY31" s="61"/>
      <c r="OLZ31" s="55"/>
      <c r="OMA31" s="56"/>
      <c r="OMB31" s="56"/>
      <c r="OMC31" s="56"/>
      <c r="OMD31" s="56"/>
      <c r="OME31" s="56"/>
      <c r="OMG31" s="55"/>
      <c r="OMH31" s="60"/>
      <c r="OMI31" s="60"/>
      <c r="OMJ31" s="60"/>
      <c r="OMK31" s="60"/>
      <c r="OML31" s="61"/>
      <c r="OMM31" s="60"/>
      <c r="OMN31" s="60"/>
      <c r="OMO31" s="60"/>
      <c r="OMP31" s="61"/>
      <c r="OMQ31" s="55"/>
      <c r="OMR31" s="56"/>
      <c r="OMS31" s="56"/>
      <c r="OMT31" s="56"/>
      <c r="OMU31" s="56"/>
      <c r="OMV31" s="56"/>
      <c r="OMX31" s="55"/>
      <c r="OMY31" s="60"/>
      <c r="OMZ31" s="60"/>
      <c r="ONA31" s="60"/>
      <c r="ONB31" s="60"/>
      <c r="ONC31" s="61"/>
      <c r="OND31" s="60"/>
      <c r="ONE31" s="60"/>
      <c r="ONF31" s="60"/>
      <c r="ONG31" s="61"/>
      <c r="ONH31" s="55"/>
      <c r="ONI31" s="56"/>
      <c r="ONJ31" s="56"/>
      <c r="ONK31" s="56"/>
      <c r="ONL31" s="56"/>
      <c r="ONM31" s="56"/>
      <c r="ONO31" s="55"/>
      <c r="ONP31" s="60"/>
      <c r="ONQ31" s="60"/>
      <c r="ONR31" s="60"/>
      <c r="ONS31" s="60"/>
      <c r="ONT31" s="61"/>
      <c r="ONU31" s="60"/>
      <c r="ONV31" s="60"/>
      <c r="ONW31" s="60"/>
      <c r="ONX31" s="61"/>
      <c r="ONY31" s="55"/>
      <c r="ONZ31" s="56"/>
      <c r="OOA31" s="56"/>
      <c r="OOB31" s="56"/>
      <c r="OOC31" s="56"/>
      <c r="OOD31" s="56"/>
      <c r="OOF31" s="55"/>
      <c r="OOG31" s="60"/>
      <c r="OOH31" s="60"/>
      <c r="OOI31" s="60"/>
      <c r="OOJ31" s="60"/>
      <c r="OOK31" s="61"/>
      <c r="OOL31" s="60"/>
      <c r="OOM31" s="60"/>
      <c r="OON31" s="60"/>
      <c r="OOO31" s="61"/>
      <c r="OOP31" s="55"/>
      <c r="OOQ31" s="56"/>
      <c r="OOR31" s="56"/>
      <c r="OOS31" s="56"/>
      <c r="OOT31" s="56"/>
      <c r="OOU31" s="56"/>
      <c r="OOW31" s="55"/>
      <c r="OOX31" s="60"/>
      <c r="OOY31" s="60"/>
      <c r="OOZ31" s="60"/>
      <c r="OPA31" s="60"/>
      <c r="OPB31" s="61"/>
      <c r="OPC31" s="60"/>
      <c r="OPD31" s="60"/>
      <c r="OPE31" s="60"/>
      <c r="OPF31" s="61"/>
      <c r="OPG31" s="55"/>
      <c r="OPH31" s="56"/>
      <c r="OPI31" s="56"/>
      <c r="OPJ31" s="56"/>
      <c r="OPK31" s="56"/>
      <c r="OPL31" s="56"/>
      <c r="OPN31" s="55"/>
      <c r="OPO31" s="60"/>
      <c r="OPP31" s="60"/>
      <c r="OPQ31" s="60"/>
      <c r="OPR31" s="60"/>
      <c r="OPS31" s="61"/>
      <c r="OPT31" s="60"/>
      <c r="OPU31" s="60"/>
      <c r="OPV31" s="60"/>
      <c r="OPW31" s="61"/>
      <c r="OPX31" s="55"/>
      <c r="OPY31" s="56"/>
      <c r="OPZ31" s="56"/>
      <c r="OQA31" s="56"/>
      <c r="OQB31" s="56"/>
      <c r="OQC31" s="56"/>
      <c r="OQE31" s="55"/>
      <c r="OQF31" s="60"/>
      <c r="OQG31" s="60"/>
      <c r="OQH31" s="60"/>
      <c r="OQI31" s="60"/>
      <c r="OQJ31" s="61"/>
      <c r="OQK31" s="60"/>
      <c r="OQL31" s="60"/>
      <c r="OQM31" s="60"/>
      <c r="OQN31" s="61"/>
      <c r="OQO31" s="55"/>
      <c r="OQP31" s="56"/>
      <c r="OQQ31" s="56"/>
      <c r="OQR31" s="56"/>
      <c r="OQS31" s="56"/>
      <c r="OQT31" s="56"/>
      <c r="OQV31" s="55"/>
      <c r="OQW31" s="60"/>
      <c r="OQX31" s="60"/>
      <c r="OQY31" s="60"/>
      <c r="OQZ31" s="60"/>
      <c r="ORA31" s="61"/>
      <c r="ORB31" s="60"/>
      <c r="ORC31" s="60"/>
      <c r="ORD31" s="60"/>
      <c r="ORE31" s="61"/>
      <c r="ORF31" s="55"/>
      <c r="ORG31" s="56"/>
      <c r="ORH31" s="56"/>
      <c r="ORI31" s="56"/>
      <c r="ORJ31" s="56"/>
      <c r="ORK31" s="56"/>
      <c r="ORM31" s="55"/>
      <c r="ORN31" s="60"/>
      <c r="ORO31" s="60"/>
      <c r="ORP31" s="60"/>
      <c r="ORQ31" s="60"/>
      <c r="ORR31" s="61"/>
      <c r="ORS31" s="60"/>
      <c r="ORT31" s="60"/>
      <c r="ORU31" s="60"/>
      <c r="ORV31" s="61"/>
      <c r="ORW31" s="55"/>
      <c r="ORX31" s="56"/>
      <c r="ORY31" s="56"/>
      <c r="ORZ31" s="56"/>
      <c r="OSA31" s="56"/>
      <c r="OSB31" s="56"/>
      <c r="OSD31" s="55"/>
      <c r="OSE31" s="60"/>
      <c r="OSF31" s="60"/>
      <c r="OSG31" s="60"/>
      <c r="OSH31" s="60"/>
      <c r="OSI31" s="61"/>
      <c r="OSJ31" s="60"/>
      <c r="OSK31" s="60"/>
      <c r="OSL31" s="60"/>
      <c r="OSM31" s="61"/>
      <c r="OSN31" s="55"/>
      <c r="OSO31" s="56"/>
      <c r="OSP31" s="56"/>
      <c r="OSQ31" s="56"/>
      <c r="OSR31" s="56"/>
      <c r="OSS31" s="56"/>
      <c r="OSU31" s="55"/>
      <c r="OSV31" s="60"/>
      <c r="OSW31" s="60"/>
      <c r="OSX31" s="60"/>
      <c r="OSY31" s="60"/>
      <c r="OSZ31" s="61"/>
      <c r="OTA31" s="60"/>
      <c r="OTB31" s="60"/>
      <c r="OTC31" s="60"/>
      <c r="OTD31" s="61"/>
      <c r="OTE31" s="55"/>
      <c r="OTF31" s="56"/>
      <c r="OTG31" s="56"/>
      <c r="OTH31" s="56"/>
      <c r="OTI31" s="56"/>
      <c r="OTJ31" s="56"/>
      <c r="OTL31" s="55"/>
      <c r="OTM31" s="60"/>
      <c r="OTN31" s="60"/>
      <c r="OTO31" s="60"/>
      <c r="OTP31" s="60"/>
      <c r="OTQ31" s="61"/>
      <c r="OTR31" s="60"/>
      <c r="OTS31" s="60"/>
      <c r="OTT31" s="60"/>
      <c r="OTU31" s="61"/>
      <c r="OTV31" s="55"/>
      <c r="OTW31" s="56"/>
      <c r="OTX31" s="56"/>
      <c r="OTY31" s="56"/>
      <c r="OTZ31" s="56"/>
      <c r="OUA31" s="56"/>
      <c r="OUC31" s="55"/>
      <c r="OUD31" s="60"/>
      <c r="OUE31" s="60"/>
      <c r="OUF31" s="60"/>
      <c r="OUG31" s="60"/>
      <c r="OUH31" s="61"/>
      <c r="OUI31" s="60"/>
      <c r="OUJ31" s="60"/>
      <c r="OUK31" s="60"/>
      <c r="OUL31" s="61"/>
      <c r="OUM31" s="55"/>
      <c r="OUN31" s="56"/>
      <c r="OUO31" s="56"/>
      <c r="OUP31" s="56"/>
      <c r="OUQ31" s="56"/>
      <c r="OUR31" s="56"/>
      <c r="OUT31" s="55"/>
      <c r="OUU31" s="60"/>
      <c r="OUV31" s="60"/>
      <c r="OUW31" s="60"/>
      <c r="OUX31" s="60"/>
      <c r="OUY31" s="61"/>
      <c r="OUZ31" s="60"/>
      <c r="OVA31" s="60"/>
      <c r="OVB31" s="60"/>
      <c r="OVC31" s="61"/>
      <c r="OVD31" s="55"/>
      <c r="OVE31" s="56"/>
      <c r="OVF31" s="56"/>
      <c r="OVG31" s="56"/>
      <c r="OVH31" s="56"/>
      <c r="OVI31" s="56"/>
      <c r="OVK31" s="55"/>
      <c r="OVL31" s="60"/>
      <c r="OVM31" s="60"/>
      <c r="OVN31" s="60"/>
      <c r="OVO31" s="60"/>
      <c r="OVP31" s="61"/>
      <c r="OVQ31" s="60"/>
      <c r="OVR31" s="60"/>
      <c r="OVS31" s="60"/>
      <c r="OVT31" s="61"/>
      <c r="OVU31" s="55"/>
      <c r="OVV31" s="56"/>
      <c r="OVW31" s="56"/>
      <c r="OVX31" s="56"/>
      <c r="OVY31" s="56"/>
      <c r="OVZ31" s="56"/>
      <c r="OWB31" s="55"/>
      <c r="OWC31" s="60"/>
      <c r="OWD31" s="60"/>
      <c r="OWE31" s="60"/>
      <c r="OWF31" s="60"/>
      <c r="OWG31" s="61"/>
      <c r="OWH31" s="60"/>
      <c r="OWI31" s="60"/>
      <c r="OWJ31" s="60"/>
      <c r="OWK31" s="61"/>
      <c r="OWL31" s="55"/>
      <c r="OWM31" s="56"/>
      <c r="OWN31" s="56"/>
      <c r="OWO31" s="56"/>
      <c r="OWP31" s="56"/>
      <c r="OWQ31" s="56"/>
      <c r="OWS31" s="55"/>
      <c r="OWT31" s="60"/>
      <c r="OWU31" s="60"/>
      <c r="OWV31" s="60"/>
      <c r="OWW31" s="60"/>
      <c r="OWX31" s="61"/>
      <c r="OWY31" s="60"/>
      <c r="OWZ31" s="60"/>
      <c r="OXA31" s="60"/>
      <c r="OXB31" s="61"/>
      <c r="OXC31" s="55"/>
      <c r="OXD31" s="56"/>
      <c r="OXE31" s="56"/>
      <c r="OXF31" s="56"/>
      <c r="OXG31" s="56"/>
      <c r="OXH31" s="56"/>
      <c r="OXJ31" s="55"/>
      <c r="OXK31" s="60"/>
      <c r="OXL31" s="60"/>
      <c r="OXM31" s="60"/>
      <c r="OXN31" s="60"/>
      <c r="OXO31" s="61"/>
      <c r="OXP31" s="60"/>
      <c r="OXQ31" s="60"/>
      <c r="OXR31" s="60"/>
      <c r="OXS31" s="61"/>
      <c r="OXT31" s="55"/>
      <c r="OXU31" s="56"/>
      <c r="OXV31" s="56"/>
      <c r="OXW31" s="56"/>
      <c r="OXX31" s="56"/>
      <c r="OXY31" s="56"/>
      <c r="OYA31" s="55"/>
      <c r="OYB31" s="60"/>
      <c r="OYC31" s="60"/>
      <c r="OYD31" s="60"/>
      <c r="OYE31" s="60"/>
      <c r="OYF31" s="61"/>
      <c r="OYG31" s="60"/>
      <c r="OYH31" s="60"/>
      <c r="OYI31" s="60"/>
      <c r="OYJ31" s="61"/>
      <c r="OYK31" s="55"/>
      <c r="OYL31" s="56"/>
      <c r="OYM31" s="56"/>
      <c r="OYN31" s="56"/>
      <c r="OYO31" s="56"/>
      <c r="OYP31" s="56"/>
      <c r="OYR31" s="55"/>
      <c r="OYS31" s="60"/>
      <c r="OYT31" s="60"/>
      <c r="OYU31" s="60"/>
      <c r="OYV31" s="60"/>
      <c r="OYW31" s="61"/>
      <c r="OYX31" s="60"/>
      <c r="OYY31" s="60"/>
      <c r="OYZ31" s="60"/>
      <c r="OZA31" s="61"/>
      <c r="OZB31" s="55"/>
      <c r="OZC31" s="56"/>
      <c r="OZD31" s="56"/>
      <c r="OZE31" s="56"/>
      <c r="OZF31" s="56"/>
      <c r="OZG31" s="56"/>
      <c r="OZI31" s="55"/>
      <c r="OZJ31" s="60"/>
      <c r="OZK31" s="60"/>
      <c r="OZL31" s="60"/>
      <c r="OZM31" s="60"/>
      <c r="OZN31" s="61"/>
      <c r="OZO31" s="60"/>
      <c r="OZP31" s="60"/>
      <c r="OZQ31" s="60"/>
      <c r="OZR31" s="61"/>
      <c r="OZS31" s="55"/>
      <c r="OZT31" s="56"/>
      <c r="OZU31" s="56"/>
      <c r="OZV31" s="56"/>
      <c r="OZW31" s="56"/>
      <c r="OZX31" s="56"/>
      <c r="OZZ31" s="55"/>
      <c r="PAA31" s="60"/>
      <c r="PAB31" s="60"/>
      <c r="PAC31" s="60"/>
      <c r="PAD31" s="60"/>
      <c r="PAE31" s="61"/>
      <c r="PAF31" s="60"/>
      <c r="PAG31" s="60"/>
      <c r="PAH31" s="60"/>
      <c r="PAI31" s="61"/>
      <c r="PAJ31" s="55"/>
      <c r="PAK31" s="56"/>
      <c r="PAL31" s="56"/>
      <c r="PAM31" s="56"/>
      <c r="PAN31" s="56"/>
      <c r="PAO31" s="56"/>
      <c r="PAQ31" s="55"/>
      <c r="PAR31" s="60"/>
      <c r="PAS31" s="60"/>
      <c r="PAT31" s="60"/>
      <c r="PAU31" s="60"/>
      <c r="PAV31" s="61"/>
      <c r="PAW31" s="60"/>
      <c r="PAX31" s="60"/>
      <c r="PAY31" s="60"/>
      <c r="PAZ31" s="61"/>
      <c r="PBA31" s="55"/>
      <c r="PBB31" s="56"/>
      <c r="PBC31" s="56"/>
      <c r="PBD31" s="56"/>
      <c r="PBE31" s="56"/>
      <c r="PBF31" s="56"/>
      <c r="PBH31" s="55"/>
      <c r="PBI31" s="60"/>
      <c r="PBJ31" s="60"/>
      <c r="PBK31" s="60"/>
      <c r="PBL31" s="60"/>
      <c r="PBM31" s="61"/>
      <c r="PBN31" s="60"/>
      <c r="PBO31" s="60"/>
      <c r="PBP31" s="60"/>
      <c r="PBQ31" s="61"/>
      <c r="PBR31" s="55"/>
      <c r="PBS31" s="56"/>
      <c r="PBT31" s="56"/>
      <c r="PBU31" s="56"/>
      <c r="PBV31" s="56"/>
      <c r="PBW31" s="56"/>
      <c r="PBY31" s="55"/>
      <c r="PBZ31" s="60"/>
      <c r="PCA31" s="60"/>
      <c r="PCB31" s="60"/>
      <c r="PCC31" s="60"/>
      <c r="PCD31" s="61"/>
      <c r="PCE31" s="60"/>
      <c r="PCF31" s="60"/>
      <c r="PCG31" s="60"/>
      <c r="PCH31" s="61"/>
      <c r="PCI31" s="55"/>
      <c r="PCJ31" s="56"/>
      <c r="PCK31" s="56"/>
      <c r="PCL31" s="56"/>
      <c r="PCM31" s="56"/>
      <c r="PCN31" s="56"/>
      <c r="PCP31" s="55"/>
      <c r="PCQ31" s="60"/>
      <c r="PCR31" s="60"/>
      <c r="PCS31" s="60"/>
      <c r="PCT31" s="60"/>
      <c r="PCU31" s="61"/>
      <c r="PCV31" s="60"/>
      <c r="PCW31" s="60"/>
      <c r="PCX31" s="60"/>
      <c r="PCY31" s="61"/>
      <c r="PCZ31" s="55"/>
      <c r="PDA31" s="56"/>
      <c r="PDB31" s="56"/>
      <c r="PDC31" s="56"/>
      <c r="PDD31" s="56"/>
      <c r="PDE31" s="56"/>
      <c r="PDG31" s="55"/>
      <c r="PDH31" s="60"/>
      <c r="PDI31" s="60"/>
      <c r="PDJ31" s="60"/>
      <c r="PDK31" s="60"/>
      <c r="PDL31" s="61"/>
      <c r="PDM31" s="60"/>
      <c r="PDN31" s="60"/>
      <c r="PDO31" s="60"/>
      <c r="PDP31" s="61"/>
      <c r="PDQ31" s="55"/>
      <c r="PDR31" s="56"/>
      <c r="PDS31" s="56"/>
      <c r="PDT31" s="56"/>
      <c r="PDU31" s="56"/>
      <c r="PDV31" s="56"/>
      <c r="PDX31" s="55"/>
      <c r="PDY31" s="60"/>
      <c r="PDZ31" s="60"/>
      <c r="PEA31" s="60"/>
      <c r="PEB31" s="60"/>
      <c r="PEC31" s="61"/>
      <c r="PED31" s="60"/>
      <c r="PEE31" s="60"/>
      <c r="PEF31" s="60"/>
      <c r="PEG31" s="61"/>
      <c r="PEH31" s="55"/>
      <c r="PEI31" s="56"/>
      <c r="PEJ31" s="56"/>
      <c r="PEK31" s="56"/>
      <c r="PEL31" s="56"/>
      <c r="PEM31" s="56"/>
      <c r="PEO31" s="55"/>
      <c r="PEP31" s="60"/>
      <c r="PEQ31" s="60"/>
      <c r="PER31" s="60"/>
      <c r="PES31" s="60"/>
      <c r="PET31" s="61"/>
      <c r="PEU31" s="60"/>
      <c r="PEV31" s="60"/>
      <c r="PEW31" s="60"/>
      <c r="PEX31" s="61"/>
      <c r="PEY31" s="55"/>
      <c r="PEZ31" s="56"/>
      <c r="PFA31" s="56"/>
      <c r="PFB31" s="56"/>
      <c r="PFC31" s="56"/>
      <c r="PFD31" s="56"/>
      <c r="PFF31" s="55"/>
      <c r="PFG31" s="60"/>
      <c r="PFH31" s="60"/>
      <c r="PFI31" s="60"/>
      <c r="PFJ31" s="60"/>
      <c r="PFK31" s="61"/>
      <c r="PFL31" s="60"/>
      <c r="PFM31" s="60"/>
      <c r="PFN31" s="60"/>
      <c r="PFO31" s="61"/>
      <c r="PFP31" s="55"/>
      <c r="PFQ31" s="56"/>
      <c r="PFR31" s="56"/>
      <c r="PFS31" s="56"/>
      <c r="PFT31" s="56"/>
      <c r="PFU31" s="56"/>
      <c r="PFW31" s="55"/>
      <c r="PFX31" s="60"/>
      <c r="PFY31" s="60"/>
      <c r="PFZ31" s="60"/>
      <c r="PGA31" s="60"/>
      <c r="PGB31" s="61"/>
      <c r="PGC31" s="60"/>
      <c r="PGD31" s="60"/>
      <c r="PGE31" s="60"/>
      <c r="PGF31" s="61"/>
      <c r="PGG31" s="55"/>
      <c r="PGH31" s="56"/>
      <c r="PGI31" s="56"/>
      <c r="PGJ31" s="56"/>
      <c r="PGK31" s="56"/>
      <c r="PGL31" s="56"/>
      <c r="PGN31" s="55"/>
      <c r="PGO31" s="60"/>
      <c r="PGP31" s="60"/>
      <c r="PGQ31" s="60"/>
      <c r="PGR31" s="60"/>
      <c r="PGS31" s="61"/>
      <c r="PGT31" s="60"/>
      <c r="PGU31" s="60"/>
      <c r="PGV31" s="60"/>
      <c r="PGW31" s="61"/>
      <c r="PGX31" s="55"/>
      <c r="PGY31" s="56"/>
      <c r="PGZ31" s="56"/>
      <c r="PHA31" s="56"/>
      <c r="PHB31" s="56"/>
      <c r="PHC31" s="56"/>
      <c r="PHE31" s="55"/>
      <c r="PHF31" s="60"/>
      <c r="PHG31" s="60"/>
      <c r="PHH31" s="60"/>
      <c r="PHI31" s="60"/>
      <c r="PHJ31" s="61"/>
      <c r="PHK31" s="60"/>
      <c r="PHL31" s="60"/>
      <c r="PHM31" s="60"/>
      <c r="PHN31" s="61"/>
      <c r="PHO31" s="55"/>
      <c r="PHP31" s="56"/>
      <c r="PHQ31" s="56"/>
      <c r="PHR31" s="56"/>
      <c r="PHS31" s="56"/>
      <c r="PHT31" s="56"/>
      <c r="PHV31" s="55"/>
      <c r="PHW31" s="60"/>
      <c r="PHX31" s="60"/>
      <c r="PHY31" s="60"/>
      <c r="PHZ31" s="60"/>
      <c r="PIA31" s="61"/>
      <c r="PIB31" s="60"/>
      <c r="PIC31" s="60"/>
      <c r="PID31" s="60"/>
      <c r="PIE31" s="61"/>
      <c r="PIF31" s="55"/>
      <c r="PIG31" s="56"/>
      <c r="PIH31" s="56"/>
      <c r="PII31" s="56"/>
      <c r="PIJ31" s="56"/>
      <c r="PIK31" s="56"/>
      <c r="PIM31" s="55"/>
      <c r="PIN31" s="60"/>
      <c r="PIO31" s="60"/>
      <c r="PIP31" s="60"/>
      <c r="PIQ31" s="60"/>
      <c r="PIR31" s="61"/>
      <c r="PIS31" s="60"/>
      <c r="PIT31" s="60"/>
      <c r="PIU31" s="60"/>
      <c r="PIV31" s="61"/>
      <c r="PIW31" s="55"/>
      <c r="PIX31" s="56"/>
      <c r="PIY31" s="56"/>
      <c r="PIZ31" s="56"/>
      <c r="PJA31" s="56"/>
      <c r="PJB31" s="56"/>
      <c r="PJD31" s="55"/>
      <c r="PJE31" s="60"/>
      <c r="PJF31" s="60"/>
      <c r="PJG31" s="60"/>
      <c r="PJH31" s="60"/>
      <c r="PJI31" s="61"/>
      <c r="PJJ31" s="60"/>
      <c r="PJK31" s="60"/>
      <c r="PJL31" s="60"/>
      <c r="PJM31" s="61"/>
      <c r="PJN31" s="55"/>
      <c r="PJO31" s="56"/>
      <c r="PJP31" s="56"/>
      <c r="PJQ31" s="56"/>
      <c r="PJR31" s="56"/>
      <c r="PJS31" s="56"/>
      <c r="PJU31" s="55"/>
      <c r="PJV31" s="60"/>
      <c r="PJW31" s="60"/>
      <c r="PJX31" s="60"/>
      <c r="PJY31" s="60"/>
      <c r="PJZ31" s="61"/>
      <c r="PKA31" s="60"/>
      <c r="PKB31" s="60"/>
      <c r="PKC31" s="60"/>
      <c r="PKD31" s="61"/>
      <c r="PKE31" s="55"/>
      <c r="PKF31" s="56"/>
      <c r="PKG31" s="56"/>
      <c r="PKH31" s="56"/>
      <c r="PKI31" s="56"/>
      <c r="PKJ31" s="56"/>
      <c r="PKL31" s="55"/>
      <c r="PKM31" s="60"/>
      <c r="PKN31" s="60"/>
      <c r="PKO31" s="60"/>
      <c r="PKP31" s="60"/>
      <c r="PKQ31" s="61"/>
      <c r="PKR31" s="60"/>
      <c r="PKS31" s="60"/>
      <c r="PKT31" s="60"/>
      <c r="PKU31" s="61"/>
      <c r="PKV31" s="55"/>
      <c r="PKW31" s="56"/>
      <c r="PKX31" s="56"/>
      <c r="PKY31" s="56"/>
      <c r="PKZ31" s="56"/>
      <c r="PLA31" s="56"/>
      <c r="PLC31" s="55"/>
      <c r="PLD31" s="60"/>
      <c r="PLE31" s="60"/>
      <c r="PLF31" s="60"/>
      <c r="PLG31" s="60"/>
      <c r="PLH31" s="61"/>
      <c r="PLI31" s="60"/>
      <c r="PLJ31" s="60"/>
      <c r="PLK31" s="60"/>
      <c r="PLL31" s="61"/>
      <c r="PLM31" s="55"/>
      <c r="PLN31" s="56"/>
      <c r="PLO31" s="56"/>
      <c r="PLP31" s="56"/>
      <c r="PLQ31" s="56"/>
      <c r="PLR31" s="56"/>
      <c r="PLT31" s="55"/>
      <c r="PLU31" s="60"/>
      <c r="PLV31" s="60"/>
      <c r="PLW31" s="60"/>
      <c r="PLX31" s="60"/>
      <c r="PLY31" s="61"/>
      <c r="PLZ31" s="60"/>
      <c r="PMA31" s="60"/>
      <c r="PMB31" s="60"/>
      <c r="PMC31" s="61"/>
      <c r="PMD31" s="55"/>
      <c r="PME31" s="56"/>
      <c r="PMF31" s="56"/>
      <c r="PMG31" s="56"/>
      <c r="PMH31" s="56"/>
      <c r="PMI31" s="56"/>
      <c r="PMK31" s="55"/>
      <c r="PML31" s="60"/>
      <c r="PMM31" s="60"/>
      <c r="PMN31" s="60"/>
      <c r="PMO31" s="60"/>
      <c r="PMP31" s="61"/>
      <c r="PMQ31" s="60"/>
      <c r="PMR31" s="60"/>
      <c r="PMS31" s="60"/>
      <c r="PMT31" s="61"/>
      <c r="PMU31" s="55"/>
      <c r="PMV31" s="56"/>
      <c r="PMW31" s="56"/>
      <c r="PMX31" s="56"/>
      <c r="PMY31" s="56"/>
      <c r="PMZ31" s="56"/>
      <c r="PNB31" s="55"/>
      <c r="PNC31" s="60"/>
      <c r="PND31" s="60"/>
      <c r="PNE31" s="60"/>
      <c r="PNF31" s="60"/>
      <c r="PNG31" s="61"/>
      <c r="PNH31" s="60"/>
      <c r="PNI31" s="60"/>
      <c r="PNJ31" s="60"/>
      <c r="PNK31" s="61"/>
      <c r="PNL31" s="55"/>
      <c r="PNM31" s="56"/>
      <c r="PNN31" s="56"/>
      <c r="PNO31" s="56"/>
      <c r="PNP31" s="56"/>
      <c r="PNQ31" s="56"/>
      <c r="PNS31" s="55"/>
      <c r="PNT31" s="60"/>
      <c r="PNU31" s="60"/>
      <c r="PNV31" s="60"/>
      <c r="PNW31" s="60"/>
      <c r="PNX31" s="61"/>
      <c r="PNY31" s="60"/>
      <c r="PNZ31" s="60"/>
      <c r="POA31" s="60"/>
      <c r="POB31" s="61"/>
      <c r="POC31" s="55"/>
      <c r="POD31" s="56"/>
      <c r="POE31" s="56"/>
      <c r="POF31" s="56"/>
      <c r="POG31" s="56"/>
      <c r="POH31" s="56"/>
      <c r="POJ31" s="55"/>
      <c r="POK31" s="60"/>
      <c r="POL31" s="60"/>
      <c r="POM31" s="60"/>
      <c r="PON31" s="60"/>
      <c r="POO31" s="61"/>
      <c r="POP31" s="60"/>
      <c r="POQ31" s="60"/>
      <c r="POR31" s="60"/>
      <c r="POS31" s="61"/>
      <c r="POT31" s="55"/>
      <c r="POU31" s="56"/>
      <c r="POV31" s="56"/>
      <c r="POW31" s="56"/>
      <c r="POX31" s="56"/>
      <c r="POY31" s="56"/>
      <c r="PPA31" s="55"/>
      <c r="PPB31" s="60"/>
      <c r="PPC31" s="60"/>
      <c r="PPD31" s="60"/>
      <c r="PPE31" s="60"/>
      <c r="PPF31" s="61"/>
      <c r="PPG31" s="60"/>
      <c r="PPH31" s="60"/>
      <c r="PPI31" s="60"/>
      <c r="PPJ31" s="61"/>
      <c r="PPK31" s="55"/>
      <c r="PPL31" s="56"/>
      <c r="PPM31" s="56"/>
      <c r="PPN31" s="56"/>
      <c r="PPO31" s="56"/>
      <c r="PPP31" s="56"/>
      <c r="PPR31" s="55"/>
      <c r="PPS31" s="60"/>
      <c r="PPT31" s="60"/>
      <c r="PPU31" s="60"/>
      <c r="PPV31" s="60"/>
      <c r="PPW31" s="61"/>
      <c r="PPX31" s="60"/>
      <c r="PPY31" s="60"/>
      <c r="PPZ31" s="60"/>
      <c r="PQA31" s="61"/>
      <c r="PQB31" s="55"/>
      <c r="PQC31" s="56"/>
      <c r="PQD31" s="56"/>
      <c r="PQE31" s="56"/>
      <c r="PQF31" s="56"/>
      <c r="PQG31" s="56"/>
      <c r="PQI31" s="55"/>
      <c r="PQJ31" s="60"/>
      <c r="PQK31" s="60"/>
      <c r="PQL31" s="60"/>
      <c r="PQM31" s="60"/>
      <c r="PQN31" s="61"/>
      <c r="PQO31" s="60"/>
      <c r="PQP31" s="60"/>
      <c r="PQQ31" s="60"/>
      <c r="PQR31" s="61"/>
      <c r="PQS31" s="55"/>
      <c r="PQT31" s="56"/>
      <c r="PQU31" s="56"/>
      <c r="PQV31" s="56"/>
      <c r="PQW31" s="56"/>
      <c r="PQX31" s="56"/>
      <c r="PQZ31" s="55"/>
      <c r="PRA31" s="60"/>
      <c r="PRB31" s="60"/>
      <c r="PRC31" s="60"/>
      <c r="PRD31" s="60"/>
      <c r="PRE31" s="61"/>
      <c r="PRF31" s="60"/>
      <c r="PRG31" s="60"/>
      <c r="PRH31" s="60"/>
      <c r="PRI31" s="61"/>
      <c r="PRJ31" s="55"/>
      <c r="PRK31" s="56"/>
      <c r="PRL31" s="56"/>
      <c r="PRM31" s="56"/>
      <c r="PRN31" s="56"/>
      <c r="PRO31" s="56"/>
      <c r="PRQ31" s="55"/>
      <c r="PRR31" s="60"/>
      <c r="PRS31" s="60"/>
      <c r="PRT31" s="60"/>
      <c r="PRU31" s="60"/>
      <c r="PRV31" s="61"/>
      <c r="PRW31" s="60"/>
      <c r="PRX31" s="60"/>
      <c r="PRY31" s="60"/>
      <c r="PRZ31" s="61"/>
      <c r="PSA31" s="55"/>
      <c r="PSB31" s="56"/>
      <c r="PSC31" s="56"/>
      <c r="PSD31" s="56"/>
      <c r="PSE31" s="56"/>
      <c r="PSF31" s="56"/>
      <c r="PSH31" s="55"/>
      <c r="PSI31" s="60"/>
      <c r="PSJ31" s="60"/>
      <c r="PSK31" s="60"/>
      <c r="PSL31" s="60"/>
      <c r="PSM31" s="61"/>
      <c r="PSN31" s="60"/>
      <c r="PSO31" s="60"/>
      <c r="PSP31" s="60"/>
      <c r="PSQ31" s="61"/>
      <c r="PSR31" s="55"/>
      <c r="PSS31" s="56"/>
      <c r="PST31" s="56"/>
      <c r="PSU31" s="56"/>
      <c r="PSV31" s="56"/>
      <c r="PSW31" s="56"/>
      <c r="PSY31" s="55"/>
      <c r="PSZ31" s="60"/>
      <c r="PTA31" s="60"/>
      <c r="PTB31" s="60"/>
      <c r="PTC31" s="60"/>
      <c r="PTD31" s="61"/>
      <c r="PTE31" s="60"/>
      <c r="PTF31" s="60"/>
      <c r="PTG31" s="60"/>
      <c r="PTH31" s="61"/>
      <c r="PTI31" s="55"/>
      <c r="PTJ31" s="56"/>
      <c r="PTK31" s="56"/>
      <c r="PTL31" s="56"/>
      <c r="PTM31" s="56"/>
      <c r="PTN31" s="56"/>
      <c r="PTP31" s="55"/>
      <c r="PTQ31" s="60"/>
      <c r="PTR31" s="60"/>
      <c r="PTS31" s="60"/>
      <c r="PTT31" s="60"/>
      <c r="PTU31" s="61"/>
      <c r="PTV31" s="60"/>
      <c r="PTW31" s="60"/>
      <c r="PTX31" s="60"/>
      <c r="PTY31" s="61"/>
      <c r="PTZ31" s="55"/>
      <c r="PUA31" s="56"/>
      <c r="PUB31" s="56"/>
      <c r="PUC31" s="56"/>
      <c r="PUD31" s="56"/>
      <c r="PUE31" s="56"/>
      <c r="PUG31" s="55"/>
      <c r="PUH31" s="60"/>
      <c r="PUI31" s="60"/>
      <c r="PUJ31" s="60"/>
      <c r="PUK31" s="60"/>
      <c r="PUL31" s="61"/>
      <c r="PUM31" s="60"/>
      <c r="PUN31" s="60"/>
      <c r="PUO31" s="60"/>
      <c r="PUP31" s="61"/>
      <c r="PUQ31" s="55"/>
      <c r="PUR31" s="56"/>
      <c r="PUS31" s="56"/>
      <c r="PUT31" s="56"/>
      <c r="PUU31" s="56"/>
      <c r="PUV31" s="56"/>
      <c r="PUX31" s="55"/>
      <c r="PUY31" s="60"/>
      <c r="PUZ31" s="60"/>
      <c r="PVA31" s="60"/>
      <c r="PVB31" s="60"/>
      <c r="PVC31" s="61"/>
      <c r="PVD31" s="60"/>
      <c r="PVE31" s="60"/>
      <c r="PVF31" s="60"/>
      <c r="PVG31" s="61"/>
      <c r="PVH31" s="55"/>
      <c r="PVI31" s="56"/>
      <c r="PVJ31" s="56"/>
      <c r="PVK31" s="56"/>
      <c r="PVL31" s="56"/>
      <c r="PVM31" s="56"/>
      <c r="PVO31" s="55"/>
      <c r="PVP31" s="60"/>
      <c r="PVQ31" s="60"/>
      <c r="PVR31" s="60"/>
      <c r="PVS31" s="60"/>
      <c r="PVT31" s="61"/>
      <c r="PVU31" s="60"/>
      <c r="PVV31" s="60"/>
      <c r="PVW31" s="60"/>
      <c r="PVX31" s="61"/>
      <c r="PVY31" s="55"/>
      <c r="PVZ31" s="56"/>
      <c r="PWA31" s="56"/>
      <c r="PWB31" s="56"/>
      <c r="PWC31" s="56"/>
      <c r="PWD31" s="56"/>
      <c r="PWF31" s="55"/>
      <c r="PWG31" s="60"/>
      <c r="PWH31" s="60"/>
      <c r="PWI31" s="60"/>
      <c r="PWJ31" s="60"/>
      <c r="PWK31" s="61"/>
      <c r="PWL31" s="60"/>
      <c r="PWM31" s="60"/>
      <c r="PWN31" s="60"/>
      <c r="PWO31" s="61"/>
      <c r="PWP31" s="55"/>
      <c r="PWQ31" s="56"/>
      <c r="PWR31" s="56"/>
      <c r="PWS31" s="56"/>
      <c r="PWT31" s="56"/>
      <c r="PWU31" s="56"/>
      <c r="PWW31" s="55"/>
      <c r="PWX31" s="60"/>
      <c r="PWY31" s="60"/>
      <c r="PWZ31" s="60"/>
      <c r="PXA31" s="60"/>
      <c r="PXB31" s="61"/>
      <c r="PXC31" s="60"/>
      <c r="PXD31" s="60"/>
      <c r="PXE31" s="60"/>
      <c r="PXF31" s="61"/>
      <c r="PXG31" s="55"/>
      <c r="PXH31" s="56"/>
      <c r="PXI31" s="56"/>
      <c r="PXJ31" s="56"/>
      <c r="PXK31" s="56"/>
      <c r="PXL31" s="56"/>
      <c r="PXN31" s="55"/>
      <c r="PXO31" s="60"/>
      <c r="PXP31" s="60"/>
      <c r="PXQ31" s="60"/>
      <c r="PXR31" s="60"/>
      <c r="PXS31" s="61"/>
      <c r="PXT31" s="60"/>
      <c r="PXU31" s="60"/>
      <c r="PXV31" s="60"/>
      <c r="PXW31" s="61"/>
      <c r="PXX31" s="55"/>
      <c r="PXY31" s="56"/>
      <c r="PXZ31" s="56"/>
      <c r="PYA31" s="56"/>
      <c r="PYB31" s="56"/>
      <c r="PYC31" s="56"/>
      <c r="PYE31" s="55"/>
      <c r="PYF31" s="60"/>
      <c r="PYG31" s="60"/>
      <c r="PYH31" s="60"/>
      <c r="PYI31" s="60"/>
      <c r="PYJ31" s="61"/>
      <c r="PYK31" s="60"/>
      <c r="PYL31" s="60"/>
      <c r="PYM31" s="60"/>
      <c r="PYN31" s="61"/>
      <c r="PYO31" s="55"/>
      <c r="PYP31" s="56"/>
      <c r="PYQ31" s="56"/>
      <c r="PYR31" s="56"/>
      <c r="PYS31" s="56"/>
      <c r="PYT31" s="56"/>
      <c r="PYV31" s="55"/>
      <c r="PYW31" s="60"/>
      <c r="PYX31" s="60"/>
      <c r="PYY31" s="60"/>
      <c r="PYZ31" s="60"/>
      <c r="PZA31" s="61"/>
      <c r="PZB31" s="60"/>
      <c r="PZC31" s="60"/>
      <c r="PZD31" s="60"/>
      <c r="PZE31" s="61"/>
      <c r="PZF31" s="55"/>
      <c r="PZG31" s="56"/>
      <c r="PZH31" s="56"/>
      <c r="PZI31" s="56"/>
      <c r="PZJ31" s="56"/>
      <c r="PZK31" s="56"/>
      <c r="PZM31" s="55"/>
      <c r="PZN31" s="60"/>
      <c r="PZO31" s="60"/>
      <c r="PZP31" s="60"/>
      <c r="PZQ31" s="60"/>
      <c r="PZR31" s="61"/>
      <c r="PZS31" s="60"/>
      <c r="PZT31" s="60"/>
      <c r="PZU31" s="60"/>
      <c r="PZV31" s="61"/>
      <c r="PZW31" s="55"/>
      <c r="PZX31" s="56"/>
      <c r="PZY31" s="56"/>
      <c r="PZZ31" s="56"/>
      <c r="QAA31" s="56"/>
      <c r="QAB31" s="56"/>
      <c r="QAD31" s="55"/>
      <c r="QAE31" s="60"/>
      <c r="QAF31" s="60"/>
      <c r="QAG31" s="60"/>
      <c r="QAH31" s="60"/>
      <c r="QAI31" s="61"/>
      <c r="QAJ31" s="60"/>
      <c r="QAK31" s="60"/>
      <c r="QAL31" s="60"/>
      <c r="QAM31" s="61"/>
      <c r="QAN31" s="55"/>
      <c r="QAO31" s="56"/>
      <c r="QAP31" s="56"/>
      <c r="QAQ31" s="56"/>
      <c r="QAR31" s="56"/>
      <c r="QAS31" s="56"/>
      <c r="QAU31" s="55"/>
      <c r="QAV31" s="60"/>
      <c r="QAW31" s="60"/>
      <c r="QAX31" s="60"/>
      <c r="QAY31" s="60"/>
      <c r="QAZ31" s="61"/>
      <c r="QBA31" s="60"/>
      <c r="QBB31" s="60"/>
      <c r="QBC31" s="60"/>
      <c r="QBD31" s="61"/>
      <c r="QBE31" s="55"/>
      <c r="QBF31" s="56"/>
      <c r="QBG31" s="56"/>
      <c r="QBH31" s="56"/>
      <c r="QBI31" s="56"/>
      <c r="QBJ31" s="56"/>
      <c r="QBL31" s="55"/>
      <c r="QBM31" s="60"/>
      <c r="QBN31" s="60"/>
      <c r="QBO31" s="60"/>
      <c r="QBP31" s="60"/>
      <c r="QBQ31" s="61"/>
      <c r="QBR31" s="60"/>
      <c r="QBS31" s="60"/>
      <c r="QBT31" s="60"/>
      <c r="QBU31" s="61"/>
      <c r="QBV31" s="55"/>
      <c r="QBW31" s="56"/>
      <c r="QBX31" s="56"/>
      <c r="QBY31" s="56"/>
      <c r="QBZ31" s="56"/>
      <c r="QCA31" s="56"/>
      <c r="QCC31" s="55"/>
      <c r="QCD31" s="60"/>
      <c r="QCE31" s="60"/>
      <c r="QCF31" s="60"/>
      <c r="QCG31" s="60"/>
      <c r="QCH31" s="61"/>
      <c r="QCI31" s="60"/>
      <c r="QCJ31" s="60"/>
      <c r="QCK31" s="60"/>
      <c r="QCL31" s="61"/>
      <c r="QCM31" s="55"/>
      <c r="QCN31" s="56"/>
      <c r="QCO31" s="56"/>
      <c r="QCP31" s="56"/>
      <c r="QCQ31" s="56"/>
      <c r="QCR31" s="56"/>
      <c r="QCT31" s="55"/>
      <c r="QCU31" s="60"/>
      <c r="QCV31" s="60"/>
      <c r="QCW31" s="60"/>
      <c r="QCX31" s="60"/>
      <c r="QCY31" s="61"/>
      <c r="QCZ31" s="60"/>
      <c r="QDA31" s="60"/>
      <c r="QDB31" s="60"/>
      <c r="QDC31" s="61"/>
      <c r="QDD31" s="55"/>
      <c r="QDE31" s="56"/>
      <c r="QDF31" s="56"/>
      <c r="QDG31" s="56"/>
      <c r="QDH31" s="56"/>
      <c r="QDI31" s="56"/>
      <c r="QDK31" s="55"/>
      <c r="QDL31" s="60"/>
      <c r="QDM31" s="60"/>
      <c r="QDN31" s="60"/>
      <c r="QDO31" s="60"/>
      <c r="QDP31" s="61"/>
      <c r="QDQ31" s="60"/>
      <c r="QDR31" s="60"/>
      <c r="QDS31" s="60"/>
      <c r="QDT31" s="61"/>
      <c r="QDU31" s="55"/>
      <c r="QDV31" s="56"/>
      <c r="QDW31" s="56"/>
      <c r="QDX31" s="56"/>
      <c r="QDY31" s="56"/>
      <c r="QDZ31" s="56"/>
      <c r="QEB31" s="55"/>
      <c r="QEC31" s="60"/>
      <c r="QED31" s="60"/>
      <c r="QEE31" s="60"/>
      <c r="QEF31" s="60"/>
      <c r="QEG31" s="61"/>
      <c r="QEH31" s="60"/>
      <c r="QEI31" s="60"/>
      <c r="QEJ31" s="60"/>
      <c r="QEK31" s="61"/>
      <c r="QEL31" s="55"/>
      <c r="QEM31" s="56"/>
      <c r="QEN31" s="56"/>
      <c r="QEO31" s="56"/>
      <c r="QEP31" s="56"/>
      <c r="QEQ31" s="56"/>
      <c r="QES31" s="55"/>
      <c r="QET31" s="60"/>
      <c r="QEU31" s="60"/>
      <c r="QEV31" s="60"/>
      <c r="QEW31" s="60"/>
      <c r="QEX31" s="61"/>
      <c r="QEY31" s="60"/>
      <c r="QEZ31" s="60"/>
      <c r="QFA31" s="60"/>
      <c r="QFB31" s="61"/>
      <c r="QFC31" s="55"/>
      <c r="QFD31" s="56"/>
      <c r="QFE31" s="56"/>
      <c r="QFF31" s="56"/>
      <c r="QFG31" s="56"/>
      <c r="QFH31" s="56"/>
      <c r="QFJ31" s="55"/>
      <c r="QFK31" s="60"/>
      <c r="QFL31" s="60"/>
      <c r="QFM31" s="60"/>
      <c r="QFN31" s="60"/>
      <c r="QFO31" s="61"/>
      <c r="QFP31" s="60"/>
      <c r="QFQ31" s="60"/>
      <c r="QFR31" s="60"/>
      <c r="QFS31" s="61"/>
      <c r="QFT31" s="55"/>
      <c r="QFU31" s="56"/>
      <c r="QFV31" s="56"/>
      <c r="QFW31" s="56"/>
      <c r="QFX31" s="56"/>
      <c r="QFY31" s="56"/>
      <c r="QGA31" s="55"/>
      <c r="QGB31" s="60"/>
      <c r="QGC31" s="60"/>
      <c r="QGD31" s="60"/>
      <c r="QGE31" s="60"/>
      <c r="QGF31" s="61"/>
      <c r="QGG31" s="60"/>
      <c r="QGH31" s="60"/>
      <c r="QGI31" s="60"/>
      <c r="QGJ31" s="61"/>
      <c r="QGK31" s="55"/>
      <c r="QGL31" s="56"/>
      <c r="QGM31" s="56"/>
      <c r="QGN31" s="56"/>
      <c r="QGO31" s="56"/>
      <c r="QGP31" s="56"/>
      <c r="QGR31" s="55"/>
      <c r="QGS31" s="60"/>
      <c r="QGT31" s="60"/>
      <c r="QGU31" s="60"/>
      <c r="QGV31" s="60"/>
      <c r="QGW31" s="61"/>
      <c r="QGX31" s="60"/>
      <c r="QGY31" s="60"/>
      <c r="QGZ31" s="60"/>
      <c r="QHA31" s="61"/>
      <c r="QHB31" s="55"/>
      <c r="QHC31" s="56"/>
      <c r="QHD31" s="56"/>
      <c r="QHE31" s="56"/>
      <c r="QHF31" s="56"/>
      <c r="QHG31" s="56"/>
      <c r="QHI31" s="55"/>
      <c r="QHJ31" s="60"/>
      <c r="QHK31" s="60"/>
      <c r="QHL31" s="60"/>
      <c r="QHM31" s="60"/>
      <c r="QHN31" s="61"/>
      <c r="QHO31" s="60"/>
      <c r="QHP31" s="60"/>
      <c r="QHQ31" s="60"/>
      <c r="QHR31" s="61"/>
      <c r="QHS31" s="55"/>
      <c r="QHT31" s="56"/>
      <c r="QHU31" s="56"/>
      <c r="QHV31" s="56"/>
      <c r="QHW31" s="56"/>
      <c r="QHX31" s="56"/>
      <c r="QHZ31" s="55"/>
      <c r="QIA31" s="60"/>
      <c r="QIB31" s="60"/>
      <c r="QIC31" s="60"/>
      <c r="QID31" s="60"/>
      <c r="QIE31" s="61"/>
      <c r="QIF31" s="60"/>
      <c r="QIG31" s="60"/>
      <c r="QIH31" s="60"/>
      <c r="QII31" s="61"/>
      <c r="QIJ31" s="55"/>
      <c r="QIK31" s="56"/>
      <c r="QIL31" s="56"/>
      <c r="QIM31" s="56"/>
      <c r="QIN31" s="56"/>
      <c r="QIO31" s="56"/>
      <c r="QIQ31" s="55"/>
      <c r="QIR31" s="60"/>
      <c r="QIS31" s="60"/>
      <c r="QIT31" s="60"/>
      <c r="QIU31" s="60"/>
      <c r="QIV31" s="61"/>
      <c r="QIW31" s="60"/>
      <c r="QIX31" s="60"/>
      <c r="QIY31" s="60"/>
      <c r="QIZ31" s="61"/>
      <c r="QJA31" s="55"/>
      <c r="QJB31" s="56"/>
      <c r="QJC31" s="56"/>
      <c r="QJD31" s="56"/>
      <c r="QJE31" s="56"/>
      <c r="QJF31" s="56"/>
      <c r="QJH31" s="55"/>
      <c r="QJI31" s="60"/>
      <c r="QJJ31" s="60"/>
      <c r="QJK31" s="60"/>
      <c r="QJL31" s="60"/>
      <c r="QJM31" s="61"/>
      <c r="QJN31" s="60"/>
      <c r="QJO31" s="60"/>
      <c r="QJP31" s="60"/>
      <c r="QJQ31" s="61"/>
      <c r="QJR31" s="55"/>
      <c r="QJS31" s="56"/>
      <c r="QJT31" s="56"/>
      <c r="QJU31" s="56"/>
      <c r="QJV31" s="56"/>
      <c r="QJW31" s="56"/>
      <c r="QJY31" s="55"/>
      <c r="QJZ31" s="60"/>
      <c r="QKA31" s="60"/>
      <c r="QKB31" s="60"/>
      <c r="QKC31" s="60"/>
      <c r="QKD31" s="61"/>
      <c r="QKE31" s="60"/>
      <c r="QKF31" s="60"/>
      <c r="QKG31" s="60"/>
      <c r="QKH31" s="61"/>
      <c r="QKI31" s="55"/>
      <c r="QKJ31" s="56"/>
      <c r="QKK31" s="56"/>
      <c r="QKL31" s="56"/>
      <c r="QKM31" s="56"/>
      <c r="QKN31" s="56"/>
      <c r="QKP31" s="55"/>
      <c r="QKQ31" s="60"/>
      <c r="QKR31" s="60"/>
      <c r="QKS31" s="60"/>
      <c r="QKT31" s="60"/>
      <c r="QKU31" s="61"/>
      <c r="QKV31" s="60"/>
      <c r="QKW31" s="60"/>
      <c r="QKX31" s="60"/>
      <c r="QKY31" s="61"/>
      <c r="QKZ31" s="55"/>
      <c r="QLA31" s="56"/>
      <c r="QLB31" s="56"/>
      <c r="QLC31" s="56"/>
      <c r="QLD31" s="56"/>
      <c r="QLE31" s="56"/>
      <c r="QLG31" s="55"/>
      <c r="QLH31" s="60"/>
      <c r="QLI31" s="60"/>
      <c r="QLJ31" s="60"/>
      <c r="QLK31" s="60"/>
      <c r="QLL31" s="61"/>
      <c r="QLM31" s="60"/>
      <c r="QLN31" s="60"/>
      <c r="QLO31" s="60"/>
      <c r="QLP31" s="61"/>
      <c r="QLQ31" s="55"/>
      <c r="QLR31" s="56"/>
      <c r="QLS31" s="56"/>
      <c r="QLT31" s="56"/>
      <c r="QLU31" s="56"/>
      <c r="QLV31" s="56"/>
      <c r="QLX31" s="55"/>
      <c r="QLY31" s="60"/>
      <c r="QLZ31" s="60"/>
      <c r="QMA31" s="60"/>
      <c r="QMB31" s="60"/>
      <c r="QMC31" s="61"/>
      <c r="QMD31" s="60"/>
      <c r="QME31" s="60"/>
      <c r="QMF31" s="60"/>
      <c r="QMG31" s="61"/>
      <c r="QMH31" s="55"/>
      <c r="QMI31" s="56"/>
      <c r="QMJ31" s="56"/>
      <c r="QMK31" s="56"/>
      <c r="QML31" s="56"/>
      <c r="QMM31" s="56"/>
      <c r="QMO31" s="55"/>
      <c r="QMP31" s="60"/>
      <c r="QMQ31" s="60"/>
      <c r="QMR31" s="60"/>
      <c r="QMS31" s="60"/>
      <c r="QMT31" s="61"/>
      <c r="QMU31" s="60"/>
      <c r="QMV31" s="60"/>
      <c r="QMW31" s="60"/>
      <c r="QMX31" s="61"/>
      <c r="QMY31" s="55"/>
      <c r="QMZ31" s="56"/>
      <c r="QNA31" s="56"/>
      <c r="QNB31" s="56"/>
      <c r="QNC31" s="56"/>
      <c r="QND31" s="56"/>
      <c r="QNF31" s="55"/>
      <c r="QNG31" s="60"/>
      <c r="QNH31" s="60"/>
      <c r="QNI31" s="60"/>
      <c r="QNJ31" s="60"/>
      <c r="QNK31" s="61"/>
      <c r="QNL31" s="60"/>
      <c r="QNM31" s="60"/>
      <c r="QNN31" s="60"/>
      <c r="QNO31" s="61"/>
      <c r="QNP31" s="55"/>
      <c r="QNQ31" s="56"/>
      <c r="QNR31" s="56"/>
      <c r="QNS31" s="56"/>
      <c r="QNT31" s="56"/>
      <c r="QNU31" s="56"/>
      <c r="QNW31" s="55"/>
      <c r="QNX31" s="60"/>
      <c r="QNY31" s="60"/>
      <c r="QNZ31" s="60"/>
      <c r="QOA31" s="60"/>
      <c r="QOB31" s="61"/>
      <c r="QOC31" s="60"/>
      <c r="QOD31" s="60"/>
      <c r="QOE31" s="60"/>
      <c r="QOF31" s="61"/>
      <c r="QOG31" s="55"/>
      <c r="QOH31" s="56"/>
      <c r="QOI31" s="56"/>
      <c r="QOJ31" s="56"/>
      <c r="QOK31" s="56"/>
      <c r="QOL31" s="56"/>
      <c r="QON31" s="55"/>
      <c r="QOO31" s="60"/>
      <c r="QOP31" s="60"/>
      <c r="QOQ31" s="60"/>
      <c r="QOR31" s="60"/>
      <c r="QOS31" s="61"/>
      <c r="QOT31" s="60"/>
      <c r="QOU31" s="60"/>
      <c r="QOV31" s="60"/>
      <c r="QOW31" s="61"/>
      <c r="QOX31" s="55"/>
      <c r="QOY31" s="56"/>
      <c r="QOZ31" s="56"/>
      <c r="QPA31" s="56"/>
      <c r="QPB31" s="56"/>
      <c r="QPC31" s="56"/>
      <c r="QPE31" s="55"/>
      <c r="QPF31" s="60"/>
      <c r="QPG31" s="60"/>
      <c r="QPH31" s="60"/>
      <c r="QPI31" s="60"/>
      <c r="QPJ31" s="61"/>
      <c r="QPK31" s="60"/>
      <c r="QPL31" s="60"/>
      <c r="QPM31" s="60"/>
      <c r="QPN31" s="61"/>
      <c r="QPO31" s="55"/>
      <c r="QPP31" s="56"/>
      <c r="QPQ31" s="56"/>
      <c r="QPR31" s="56"/>
      <c r="QPS31" s="56"/>
      <c r="QPT31" s="56"/>
      <c r="QPV31" s="55"/>
      <c r="QPW31" s="60"/>
      <c r="QPX31" s="60"/>
      <c r="QPY31" s="60"/>
      <c r="QPZ31" s="60"/>
      <c r="QQA31" s="61"/>
      <c r="QQB31" s="60"/>
      <c r="QQC31" s="60"/>
      <c r="QQD31" s="60"/>
      <c r="QQE31" s="61"/>
      <c r="QQF31" s="55"/>
      <c r="QQG31" s="56"/>
      <c r="QQH31" s="56"/>
      <c r="QQI31" s="56"/>
      <c r="QQJ31" s="56"/>
      <c r="QQK31" s="56"/>
      <c r="QQM31" s="55"/>
      <c r="QQN31" s="60"/>
      <c r="QQO31" s="60"/>
      <c r="QQP31" s="60"/>
      <c r="QQQ31" s="60"/>
      <c r="QQR31" s="61"/>
      <c r="QQS31" s="60"/>
      <c r="QQT31" s="60"/>
      <c r="QQU31" s="60"/>
      <c r="QQV31" s="61"/>
      <c r="QQW31" s="55"/>
      <c r="QQX31" s="56"/>
      <c r="QQY31" s="56"/>
      <c r="QQZ31" s="56"/>
      <c r="QRA31" s="56"/>
      <c r="QRB31" s="56"/>
      <c r="QRD31" s="55"/>
      <c r="QRE31" s="60"/>
      <c r="QRF31" s="60"/>
      <c r="QRG31" s="60"/>
      <c r="QRH31" s="60"/>
      <c r="QRI31" s="61"/>
      <c r="QRJ31" s="60"/>
      <c r="QRK31" s="60"/>
      <c r="QRL31" s="60"/>
      <c r="QRM31" s="61"/>
      <c r="QRN31" s="55"/>
      <c r="QRO31" s="56"/>
      <c r="QRP31" s="56"/>
      <c r="QRQ31" s="56"/>
      <c r="QRR31" s="56"/>
      <c r="QRS31" s="56"/>
      <c r="QRU31" s="55"/>
      <c r="QRV31" s="60"/>
      <c r="QRW31" s="60"/>
      <c r="QRX31" s="60"/>
      <c r="QRY31" s="60"/>
      <c r="QRZ31" s="61"/>
      <c r="QSA31" s="60"/>
      <c r="QSB31" s="60"/>
      <c r="QSC31" s="60"/>
      <c r="QSD31" s="61"/>
      <c r="QSE31" s="55"/>
      <c r="QSF31" s="56"/>
      <c r="QSG31" s="56"/>
      <c r="QSH31" s="56"/>
      <c r="QSI31" s="56"/>
      <c r="QSJ31" s="56"/>
      <c r="QSL31" s="55"/>
      <c r="QSM31" s="60"/>
      <c r="QSN31" s="60"/>
      <c r="QSO31" s="60"/>
      <c r="QSP31" s="60"/>
      <c r="QSQ31" s="61"/>
      <c r="QSR31" s="60"/>
      <c r="QSS31" s="60"/>
      <c r="QST31" s="60"/>
      <c r="QSU31" s="61"/>
      <c r="QSV31" s="55"/>
      <c r="QSW31" s="56"/>
      <c r="QSX31" s="56"/>
      <c r="QSY31" s="56"/>
      <c r="QSZ31" s="56"/>
      <c r="QTA31" s="56"/>
      <c r="QTC31" s="55"/>
      <c r="QTD31" s="60"/>
      <c r="QTE31" s="60"/>
      <c r="QTF31" s="60"/>
      <c r="QTG31" s="60"/>
      <c r="QTH31" s="61"/>
      <c r="QTI31" s="60"/>
      <c r="QTJ31" s="60"/>
      <c r="QTK31" s="60"/>
      <c r="QTL31" s="61"/>
      <c r="QTM31" s="55"/>
      <c r="QTN31" s="56"/>
      <c r="QTO31" s="56"/>
      <c r="QTP31" s="56"/>
      <c r="QTQ31" s="56"/>
      <c r="QTR31" s="56"/>
      <c r="QTT31" s="55"/>
      <c r="QTU31" s="60"/>
      <c r="QTV31" s="60"/>
      <c r="QTW31" s="60"/>
      <c r="QTX31" s="60"/>
      <c r="QTY31" s="61"/>
      <c r="QTZ31" s="60"/>
      <c r="QUA31" s="60"/>
      <c r="QUB31" s="60"/>
      <c r="QUC31" s="61"/>
      <c r="QUD31" s="55"/>
      <c r="QUE31" s="56"/>
      <c r="QUF31" s="56"/>
      <c r="QUG31" s="56"/>
      <c r="QUH31" s="56"/>
      <c r="QUI31" s="56"/>
      <c r="QUK31" s="55"/>
      <c r="QUL31" s="60"/>
      <c r="QUM31" s="60"/>
      <c r="QUN31" s="60"/>
      <c r="QUO31" s="60"/>
      <c r="QUP31" s="61"/>
      <c r="QUQ31" s="60"/>
      <c r="QUR31" s="60"/>
      <c r="QUS31" s="60"/>
      <c r="QUT31" s="61"/>
      <c r="QUU31" s="55"/>
      <c r="QUV31" s="56"/>
      <c r="QUW31" s="56"/>
      <c r="QUX31" s="56"/>
      <c r="QUY31" s="56"/>
      <c r="QUZ31" s="56"/>
      <c r="QVB31" s="55"/>
      <c r="QVC31" s="60"/>
      <c r="QVD31" s="60"/>
      <c r="QVE31" s="60"/>
      <c r="QVF31" s="60"/>
      <c r="QVG31" s="61"/>
      <c r="QVH31" s="60"/>
      <c r="QVI31" s="60"/>
      <c r="QVJ31" s="60"/>
      <c r="QVK31" s="61"/>
      <c r="QVL31" s="55"/>
      <c r="QVM31" s="56"/>
      <c r="QVN31" s="56"/>
      <c r="QVO31" s="56"/>
      <c r="QVP31" s="56"/>
      <c r="QVQ31" s="56"/>
      <c r="QVS31" s="55"/>
      <c r="QVT31" s="60"/>
      <c r="QVU31" s="60"/>
      <c r="QVV31" s="60"/>
      <c r="QVW31" s="60"/>
      <c r="QVX31" s="61"/>
      <c r="QVY31" s="60"/>
      <c r="QVZ31" s="60"/>
      <c r="QWA31" s="60"/>
      <c r="QWB31" s="61"/>
      <c r="QWC31" s="55"/>
      <c r="QWD31" s="56"/>
      <c r="QWE31" s="56"/>
      <c r="QWF31" s="56"/>
      <c r="QWG31" s="56"/>
      <c r="QWH31" s="56"/>
      <c r="QWJ31" s="55"/>
      <c r="QWK31" s="60"/>
      <c r="QWL31" s="60"/>
      <c r="QWM31" s="60"/>
      <c r="QWN31" s="60"/>
      <c r="QWO31" s="61"/>
      <c r="QWP31" s="60"/>
      <c r="QWQ31" s="60"/>
      <c r="QWR31" s="60"/>
      <c r="QWS31" s="61"/>
      <c r="QWT31" s="55"/>
      <c r="QWU31" s="56"/>
      <c r="QWV31" s="56"/>
      <c r="QWW31" s="56"/>
      <c r="QWX31" s="56"/>
      <c r="QWY31" s="56"/>
      <c r="QXA31" s="55"/>
      <c r="QXB31" s="60"/>
      <c r="QXC31" s="60"/>
      <c r="QXD31" s="60"/>
      <c r="QXE31" s="60"/>
      <c r="QXF31" s="61"/>
      <c r="QXG31" s="60"/>
      <c r="QXH31" s="60"/>
      <c r="QXI31" s="60"/>
      <c r="QXJ31" s="61"/>
      <c r="QXK31" s="55"/>
      <c r="QXL31" s="56"/>
      <c r="QXM31" s="56"/>
      <c r="QXN31" s="56"/>
      <c r="QXO31" s="56"/>
      <c r="QXP31" s="56"/>
      <c r="QXR31" s="55"/>
      <c r="QXS31" s="60"/>
      <c r="QXT31" s="60"/>
      <c r="QXU31" s="60"/>
      <c r="QXV31" s="60"/>
      <c r="QXW31" s="61"/>
      <c r="QXX31" s="60"/>
      <c r="QXY31" s="60"/>
      <c r="QXZ31" s="60"/>
      <c r="QYA31" s="61"/>
      <c r="QYB31" s="55"/>
      <c r="QYC31" s="56"/>
      <c r="QYD31" s="56"/>
      <c r="QYE31" s="56"/>
      <c r="QYF31" s="56"/>
      <c r="QYG31" s="56"/>
      <c r="QYI31" s="55"/>
      <c r="QYJ31" s="60"/>
      <c r="QYK31" s="60"/>
      <c r="QYL31" s="60"/>
      <c r="QYM31" s="60"/>
      <c r="QYN31" s="61"/>
      <c r="QYO31" s="60"/>
      <c r="QYP31" s="60"/>
      <c r="QYQ31" s="60"/>
      <c r="QYR31" s="61"/>
      <c r="QYS31" s="55"/>
      <c r="QYT31" s="56"/>
      <c r="QYU31" s="56"/>
      <c r="QYV31" s="56"/>
      <c r="QYW31" s="56"/>
      <c r="QYX31" s="56"/>
      <c r="QYZ31" s="55"/>
      <c r="QZA31" s="60"/>
      <c r="QZB31" s="60"/>
      <c r="QZC31" s="60"/>
      <c r="QZD31" s="60"/>
      <c r="QZE31" s="61"/>
      <c r="QZF31" s="60"/>
      <c r="QZG31" s="60"/>
      <c r="QZH31" s="60"/>
      <c r="QZI31" s="61"/>
      <c r="QZJ31" s="55"/>
      <c r="QZK31" s="56"/>
      <c r="QZL31" s="56"/>
      <c r="QZM31" s="56"/>
      <c r="QZN31" s="56"/>
      <c r="QZO31" s="56"/>
      <c r="QZQ31" s="55"/>
      <c r="QZR31" s="60"/>
      <c r="QZS31" s="60"/>
      <c r="QZT31" s="60"/>
      <c r="QZU31" s="60"/>
      <c r="QZV31" s="61"/>
      <c r="QZW31" s="60"/>
      <c r="QZX31" s="60"/>
      <c r="QZY31" s="60"/>
      <c r="QZZ31" s="61"/>
      <c r="RAA31" s="55"/>
      <c r="RAB31" s="56"/>
      <c r="RAC31" s="56"/>
      <c r="RAD31" s="56"/>
      <c r="RAE31" s="56"/>
      <c r="RAF31" s="56"/>
      <c r="RAH31" s="55"/>
      <c r="RAI31" s="60"/>
      <c r="RAJ31" s="60"/>
      <c r="RAK31" s="60"/>
      <c r="RAL31" s="60"/>
      <c r="RAM31" s="61"/>
      <c r="RAN31" s="60"/>
      <c r="RAO31" s="60"/>
      <c r="RAP31" s="60"/>
      <c r="RAQ31" s="61"/>
      <c r="RAR31" s="55"/>
      <c r="RAS31" s="56"/>
      <c r="RAT31" s="56"/>
      <c r="RAU31" s="56"/>
      <c r="RAV31" s="56"/>
      <c r="RAW31" s="56"/>
      <c r="RAY31" s="55"/>
      <c r="RAZ31" s="60"/>
      <c r="RBA31" s="60"/>
      <c r="RBB31" s="60"/>
      <c r="RBC31" s="60"/>
      <c r="RBD31" s="61"/>
      <c r="RBE31" s="60"/>
      <c r="RBF31" s="60"/>
      <c r="RBG31" s="60"/>
      <c r="RBH31" s="61"/>
      <c r="RBI31" s="55"/>
      <c r="RBJ31" s="56"/>
      <c r="RBK31" s="56"/>
      <c r="RBL31" s="56"/>
      <c r="RBM31" s="56"/>
      <c r="RBN31" s="56"/>
      <c r="RBP31" s="55"/>
      <c r="RBQ31" s="60"/>
      <c r="RBR31" s="60"/>
      <c r="RBS31" s="60"/>
      <c r="RBT31" s="60"/>
      <c r="RBU31" s="61"/>
      <c r="RBV31" s="60"/>
      <c r="RBW31" s="60"/>
      <c r="RBX31" s="60"/>
      <c r="RBY31" s="61"/>
      <c r="RBZ31" s="55"/>
      <c r="RCA31" s="56"/>
      <c r="RCB31" s="56"/>
      <c r="RCC31" s="56"/>
      <c r="RCD31" s="56"/>
      <c r="RCE31" s="56"/>
      <c r="RCG31" s="55"/>
      <c r="RCH31" s="60"/>
      <c r="RCI31" s="60"/>
      <c r="RCJ31" s="60"/>
      <c r="RCK31" s="60"/>
      <c r="RCL31" s="61"/>
      <c r="RCM31" s="60"/>
      <c r="RCN31" s="60"/>
      <c r="RCO31" s="60"/>
      <c r="RCP31" s="61"/>
      <c r="RCQ31" s="55"/>
      <c r="RCR31" s="56"/>
      <c r="RCS31" s="56"/>
      <c r="RCT31" s="56"/>
      <c r="RCU31" s="56"/>
      <c r="RCV31" s="56"/>
      <c r="RCX31" s="55"/>
      <c r="RCY31" s="60"/>
      <c r="RCZ31" s="60"/>
      <c r="RDA31" s="60"/>
      <c r="RDB31" s="60"/>
      <c r="RDC31" s="61"/>
      <c r="RDD31" s="60"/>
      <c r="RDE31" s="60"/>
      <c r="RDF31" s="60"/>
      <c r="RDG31" s="61"/>
      <c r="RDH31" s="55"/>
      <c r="RDI31" s="56"/>
      <c r="RDJ31" s="56"/>
      <c r="RDK31" s="56"/>
      <c r="RDL31" s="56"/>
      <c r="RDM31" s="56"/>
      <c r="RDO31" s="55"/>
      <c r="RDP31" s="60"/>
      <c r="RDQ31" s="60"/>
      <c r="RDR31" s="60"/>
      <c r="RDS31" s="60"/>
      <c r="RDT31" s="61"/>
      <c r="RDU31" s="60"/>
      <c r="RDV31" s="60"/>
      <c r="RDW31" s="60"/>
      <c r="RDX31" s="61"/>
      <c r="RDY31" s="55"/>
      <c r="RDZ31" s="56"/>
      <c r="REA31" s="56"/>
      <c r="REB31" s="56"/>
      <c r="REC31" s="56"/>
      <c r="RED31" s="56"/>
      <c r="REF31" s="55"/>
      <c r="REG31" s="60"/>
      <c r="REH31" s="60"/>
      <c r="REI31" s="60"/>
      <c r="REJ31" s="60"/>
      <c r="REK31" s="61"/>
      <c r="REL31" s="60"/>
      <c r="REM31" s="60"/>
      <c r="REN31" s="60"/>
      <c r="REO31" s="61"/>
      <c r="REP31" s="55"/>
      <c r="REQ31" s="56"/>
      <c r="RER31" s="56"/>
      <c r="RES31" s="56"/>
      <c r="RET31" s="56"/>
      <c r="REU31" s="56"/>
      <c r="REW31" s="55"/>
      <c r="REX31" s="60"/>
      <c r="REY31" s="60"/>
      <c r="REZ31" s="60"/>
      <c r="RFA31" s="60"/>
      <c r="RFB31" s="61"/>
      <c r="RFC31" s="60"/>
      <c r="RFD31" s="60"/>
      <c r="RFE31" s="60"/>
      <c r="RFF31" s="61"/>
      <c r="RFG31" s="55"/>
      <c r="RFH31" s="56"/>
      <c r="RFI31" s="56"/>
      <c r="RFJ31" s="56"/>
      <c r="RFK31" s="56"/>
      <c r="RFL31" s="56"/>
      <c r="RFN31" s="55"/>
      <c r="RFO31" s="60"/>
      <c r="RFP31" s="60"/>
      <c r="RFQ31" s="60"/>
      <c r="RFR31" s="60"/>
      <c r="RFS31" s="61"/>
      <c r="RFT31" s="60"/>
      <c r="RFU31" s="60"/>
      <c r="RFV31" s="60"/>
      <c r="RFW31" s="61"/>
      <c r="RFX31" s="55"/>
      <c r="RFY31" s="56"/>
      <c r="RFZ31" s="56"/>
      <c r="RGA31" s="56"/>
      <c r="RGB31" s="56"/>
      <c r="RGC31" s="56"/>
      <c r="RGE31" s="55"/>
      <c r="RGF31" s="60"/>
      <c r="RGG31" s="60"/>
      <c r="RGH31" s="60"/>
      <c r="RGI31" s="60"/>
      <c r="RGJ31" s="61"/>
      <c r="RGK31" s="60"/>
      <c r="RGL31" s="60"/>
      <c r="RGM31" s="60"/>
      <c r="RGN31" s="61"/>
      <c r="RGO31" s="55"/>
      <c r="RGP31" s="56"/>
      <c r="RGQ31" s="56"/>
      <c r="RGR31" s="56"/>
      <c r="RGS31" s="56"/>
      <c r="RGT31" s="56"/>
      <c r="RGV31" s="55"/>
      <c r="RGW31" s="60"/>
      <c r="RGX31" s="60"/>
      <c r="RGY31" s="60"/>
      <c r="RGZ31" s="60"/>
      <c r="RHA31" s="61"/>
      <c r="RHB31" s="60"/>
      <c r="RHC31" s="60"/>
      <c r="RHD31" s="60"/>
      <c r="RHE31" s="61"/>
      <c r="RHF31" s="55"/>
      <c r="RHG31" s="56"/>
      <c r="RHH31" s="56"/>
      <c r="RHI31" s="56"/>
      <c r="RHJ31" s="56"/>
      <c r="RHK31" s="56"/>
      <c r="RHM31" s="55"/>
      <c r="RHN31" s="60"/>
      <c r="RHO31" s="60"/>
      <c r="RHP31" s="60"/>
      <c r="RHQ31" s="60"/>
      <c r="RHR31" s="61"/>
      <c r="RHS31" s="60"/>
      <c r="RHT31" s="60"/>
      <c r="RHU31" s="60"/>
      <c r="RHV31" s="61"/>
      <c r="RHW31" s="55"/>
      <c r="RHX31" s="56"/>
      <c r="RHY31" s="56"/>
      <c r="RHZ31" s="56"/>
      <c r="RIA31" s="56"/>
      <c r="RIB31" s="56"/>
      <c r="RID31" s="55"/>
      <c r="RIE31" s="60"/>
      <c r="RIF31" s="60"/>
      <c r="RIG31" s="60"/>
      <c r="RIH31" s="60"/>
      <c r="RII31" s="61"/>
      <c r="RIJ31" s="60"/>
      <c r="RIK31" s="60"/>
      <c r="RIL31" s="60"/>
      <c r="RIM31" s="61"/>
      <c r="RIN31" s="55"/>
      <c r="RIO31" s="56"/>
      <c r="RIP31" s="56"/>
      <c r="RIQ31" s="56"/>
      <c r="RIR31" s="56"/>
      <c r="RIS31" s="56"/>
      <c r="RIU31" s="55"/>
      <c r="RIV31" s="60"/>
      <c r="RIW31" s="60"/>
      <c r="RIX31" s="60"/>
      <c r="RIY31" s="60"/>
      <c r="RIZ31" s="61"/>
      <c r="RJA31" s="60"/>
      <c r="RJB31" s="60"/>
      <c r="RJC31" s="60"/>
      <c r="RJD31" s="61"/>
      <c r="RJE31" s="55"/>
      <c r="RJF31" s="56"/>
      <c r="RJG31" s="56"/>
      <c r="RJH31" s="56"/>
      <c r="RJI31" s="56"/>
      <c r="RJJ31" s="56"/>
      <c r="RJL31" s="55"/>
      <c r="RJM31" s="60"/>
      <c r="RJN31" s="60"/>
      <c r="RJO31" s="60"/>
      <c r="RJP31" s="60"/>
      <c r="RJQ31" s="61"/>
      <c r="RJR31" s="60"/>
      <c r="RJS31" s="60"/>
      <c r="RJT31" s="60"/>
      <c r="RJU31" s="61"/>
      <c r="RJV31" s="55"/>
      <c r="RJW31" s="56"/>
      <c r="RJX31" s="56"/>
      <c r="RJY31" s="56"/>
      <c r="RJZ31" s="56"/>
      <c r="RKA31" s="56"/>
      <c r="RKC31" s="55"/>
      <c r="RKD31" s="60"/>
      <c r="RKE31" s="60"/>
      <c r="RKF31" s="60"/>
      <c r="RKG31" s="60"/>
      <c r="RKH31" s="61"/>
      <c r="RKI31" s="60"/>
      <c r="RKJ31" s="60"/>
      <c r="RKK31" s="60"/>
      <c r="RKL31" s="61"/>
      <c r="RKM31" s="55"/>
      <c r="RKN31" s="56"/>
      <c r="RKO31" s="56"/>
      <c r="RKP31" s="56"/>
      <c r="RKQ31" s="56"/>
      <c r="RKR31" s="56"/>
      <c r="RKT31" s="55"/>
      <c r="RKU31" s="60"/>
      <c r="RKV31" s="60"/>
      <c r="RKW31" s="60"/>
      <c r="RKX31" s="60"/>
      <c r="RKY31" s="61"/>
      <c r="RKZ31" s="60"/>
      <c r="RLA31" s="60"/>
      <c r="RLB31" s="60"/>
      <c r="RLC31" s="61"/>
      <c r="RLD31" s="55"/>
      <c r="RLE31" s="56"/>
      <c r="RLF31" s="56"/>
      <c r="RLG31" s="56"/>
      <c r="RLH31" s="56"/>
      <c r="RLI31" s="56"/>
      <c r="RLK31" s="55"/>
      <c r="RLL31" s="60"/>
      <c r="RLM31" s="60"/>
      <c r="RLN31" s="60"/>
      <c r="RLO31" s="60"/>
      <c r="RLP31" s="61"/>
      <c r="RLQ31" s="60"/>
      <c r="RLR31" s="60"/>
      <c r="RLS31" s="60"/>
      <c r="RLT31" s="61"/>
      <c r="RLU31" s="55"/>
      <c r="RLV31" s="56"/>
      <c r="RLW31" s="56"/>
      <c r="RLX31" s="56"/>
      <c r="RLY31" s="56"/>
      <c r="RLZ31" s="56"/>
      <c r="RMB31" s="55"/>
      <c r="RMC31" s="60"/>
      <c r="RMD31" s="60"/>
      <c r="RME31" s="60"/>
      <c r="RMF31" s="60"/>
      <c r="RMG31" s="61"/>
      <c r="RMH31" s="60"/>
      <c r="RMI31" s="60"/>
      <c r="RMJ31" s="60"/>
      <c r="RMK31" s="61"/>
      <c r="RML31" s="55"/>
      <c r="RMM31" s="56"/>
      <c r="RMN31" s="56"/>
      <c r="RMO31" s="56"/>
      <c r="RMP31" s="56"/>
      <c r="RMQ31" s="56"/>
      <c r="RMS31" s="55"/>
      <c r="RMT31" s="60"/>
      <c r="RMU31" s="60"/>
      <c r="RMV31" s="60"/>
      <c r="RMW31" s="60"/>
      <c r="RMX31" s="61"/>
      <c r="RMY31" s="60"/>
      <c r="RMZ31" s="60"/>
      <c r="RNA31" s="60"/>
      <c r="RNB31" s="61"/>
      <c r="RNC31" s="55"/>
      <c r="RND31" s="56"/>
      <c r="RNE31" s="56"/>
      <c r="RNF31" s="56"/>
      <c r="RNG31" s="56"/>
      <c r="RNH31" s="56"/>
      <c r="RNJ31" s="55"/>
      <c r="RNK31" s="60"/>
      <c r="RNL31" s="60"/>
      <c r="RNM31" s="60"/>
      <c r="RNN31" s="60"/>
      <c r="RNO31" s="61"/>
      <c r="RNP31" s="60"/>
      <c r="RNQ31" s="60"/>
      <c r="RNR31" s="60"/>
      <c r="RNS31" s="61"/>
      <c r="RNT31" s="55"/>
      <c r="RNU31" s="56"/>
      <c r="RNV31" s="56"/>
      <c r="RNW31" s="56"/>
      <c r="RNX31" s="56"/>
      <c r="RNY31" s="56"/>
      <c r="ROA31" s="55"/>
      <c r="ROB31" s="60"/>
      <c r="ROC31" s="60"/>
      <c r="ROD31" s="60"/>
      <c r="ROE31" s="60"/>
      <c r="ROF31" s="61"/>
      <c r="ROG31" s="60"/>
      <c r="ROH31" s="60"/>
      <c r="ROI31" s="60"/>
      <c r="ROJ31" s="61"/>
      <c r="ROK31" s="55"/>
      <c r="ROL31" s="56"/>
      <c r="ROM31" s="56"/>
      <c r="RON31" s="56"/>
      <c r="ROO31" s="56"/>
      <c r="ROP31" s="56"/>
      <c r="ROR31" s="55"/>
      <c r="ROS31" s="60"/>
      <c r="ROT31" s="60"/>
      <c r="ROU31" s="60"/>
      <c r="ROV31" s="60"/>
      <c r="ROW31" s="61"/>
      <c r="ROX31" s="60"/>
      <c r="ROY31" s="60"/>
      <c r="ROZ31" s="60"/>
      <c r="RPA31" s="61"/>
      <c r="RPB31" s="55"/>
      <c r="RPC31" s="56"/>
      <c r="RPD31" s="56"/>
      <c r="RPE31" s="56"/>
      <c r="RPF31" s="56"/>
      <c r="RPG31" s="56"/>
      <c r="RPI31" s="55"/>
      <c r="RPJ31" s="60"/>
      <c r="RPK31" s="60"/>
      <c r="RPL31" s="60"/>
      <c r="RPM31" s="60"/>
      <c r="RPN31" s="61"/>
      <c r="RPO31" s="60"/>
      <c r="RPP31" s="60"/>
      <c r="RPQ31" s="60"/>
      <c r="RPR31" s="61"/>
      <c r="RPS31" s="55"/>
      <c r="RPT31" s="56"/>
      <c r="RPU31" s="56"/>
      <c r="RPV31" s="56"/>
      <c r="RPW31" s="56"/>
      <c r="RPX31" s="56"/>
      <c r="RPZ31" s="55"/>
      <c r="RQA31" s="60"/>
      <c r="RQB31" s="60"/>
      <c r="RQC31" s="60"/>
      <c r="RQD31" s="60"/>
      <c r="RQE31" s="61"/>
      <c r="RQF31" s="60"/>
      <c r="RQG31" s="60"/>
      <c r="RQH31" s="60"/>
      <c r="RQI31" s="61"/>
      <c r="RQJ31" s="55"/>
      <c r="RQK31" s="56"/>
      <c r="RQL31" s="56"/>
      <c r="RQM31" s="56"/>
      <c r="RQN31" s="56"/>
      <c r="RQO31" s="56"/>
      <c r="RQQ31" s="55"/>
      <c r="RQR31" s="60"/>
      <c r="RQS31" s="60"/>
      <c r="RQT31" s="60"/>
      <c r="RQU31" s="60"/>
      <c r="RQV31" s="61"/>
      <c r="RQW31" s="60"/>
      <c r="RQX31" s="60"/>
      <c r="RQY31" s="60"/>
      <c r="RQZ31" s="61"/>
      <c r="RRA31" s="55"/>
      <c r="RRB31" s="56"/>
      <c r="RRC31" s="56"/>
      <c r="RRD31" s="56"/>
      <c r="RRE31" s="56"/>
      <c r="RRF31" s="56"/>
      <c r="RRH31" s="55"/>
      <c r="RRI31" s="60"/>
      <c r="RRJ31" s="60"/>
      <c r="RRK31" s="60"/>
      <c r="RRL31" s="60"/>
      <c r="RRM31" s="61"/>
      <c r="RRN31" s="60"/>
      <c r="RRO31" s="60"/>
      <c r="RRP31" s="60"/>
      <c r="RRQ31" s="61"/>
      <c r="RRR31" s="55"/>
      <c r="RRS31" s="56"/>
      <c r="RRT31" s="56"/>
      <c r="RRU31" s="56"/>
      <c r="RRV31" s="56"/>
      <c r="RRW31" s="56"/>
      <c r="RRY31" s="55"/>
      <c r="RRZ31" s="60"/>
      <c r="RSA31" s="60"/>
      <c r="RSB31" s="60"/>
      <c r="RSC31" s="60"/>
      <c r="RSD31" s="61"/>
      <c r="RSE31" s="60"/>
      <c r="RSF31" s="60"/>
      <c r="RSG31" s="60"/>
      <c r="RSH31" s="61"/>
      <c r="RSI31" s="55"/>
      <c r="RSJ31" s="56"/>
      <c r="RSK31" s="56"/>
      <c r="RSL31" s="56"/>
      <c r="RSM31" s="56"/>
      <c r="RSN31" s="56"/>
      <c r="RSP31" s="55"/>
      <c r="RSQ31" s="60"/>
      <c r="RSR31" s="60"/>
      <c r="RSS31" s="60"/>
      <c r="RST31" s="60"/>
      <c r="RSU31" s="61"/>
      <c r="RSV31" s="60"/>
      <c r="RSW31" s="60"/>
      <c r="RSX31" s="60"/>
      <c r="RSY31" s="61"/>
      <c r="RSZ31" s="55"/>
      <c r="RTA31" s="56"/>
      <c r="RTB31" s="56"/>
      <c r="RTC31" s="56"/>
      <c r="RTD31" s="56"/>
      <c r="RTE31" s="56"/>
      <c r="RTG31" s="55"/>
      <c r="RTH31" s="60"/>
      <c r="RTI31" s="60"/>
      <c r="RTJ31" s="60"/>
      <c r="RTK31" s="60"/>
      <c r="RTL31" s="61"/>
      <c r="RTM31" s="60"/>
      <c r="RTN31" s="60"/>
      <c r="RTO31" s="60"/>
      <c r="RTP31" s="61"/>
      <c r="RTQ31" s="55"/>
      <c r="RTR31" s="56"/>
      <c r="RTS31" s="56"/>
      <c r="RTT31" s="56"/>
      <c r="RTU31" s="56"/>
      <c r="RTV31" s="56"/>
      <c r="RTX31" s="55"/>
      <c r="RTY31" s="60"/>
      <c r="RTZ31" s="60"/>
      <c r="RUA31" s="60"/>
      <c r="RUB31" s="60"/>
      <c r="RUC31" s="61"/>
      <c r="RUD31" s="60"/>
      <c r="RUE31" s="60"/>
      <c r="RUF31" s="60"/>
      <c r="RUG31" s="61"/>
      <c r="RUH31" s="55"/>
      <c r="RUI31" s="56"/>
      <c r="RUJ31" s="56"/>
      <c r="RUK31" s="56"/>
      <c r="RUL31" s="56"/>
      <c r="RUM31" s="56"/>
      <c r="RUO31" s="55"/>
      <c r="RUP31" s="60"/>
      <c r="RUQ31" s="60"/>
      <c r="RUR31" s="60"/>
      <c r="RUS31" s="60"/>
      <c r="RUT31" s="61"/>
      <c r="RUU31" s="60"/>
      <c r="RUV31" s="60"/>
      <c r="RUW31" s="60"/>
      <c r="RUX31" s="61"/>
      <c r="RUY31" s="55"/>
      <c r="RUZ31" s="56"/>
      <c r="RVA31" s="56"/>
      <c r="RVB31" s="56"/>
      <c r="RVC31" s="56"/>
      <c r="RVD31" s="56"/>
      <c r="RVF31" s="55"/>
      <c r="RVG31" s="60"/>
      <c r="RVH31" s="60"/>
      <c r="RVI31" s="60"/>
      <c r="RVJ31" s="60"/>
      <c r="RVK31" s="61"/>
      <c r="RVL31" s="60"/>
      <c r="RVM31" s="60"/>
      <c r="RVN31" s="60"/>
      <c r="RVO31" s="61"/>
      <c r="RVP31" s="55"/>
      <c r="RVQ31" s="56"/>
      <c r="RVR31" s="56"/>
      <c r="RVS31" s="56"/>
      <c r="RVT31" s="56"/>
      <c r="RVU31" s="56"/>
      <c r="RVW31" s="55"/>
      <c r="RVX31" s="60"/>
      <c r="RVY31" s="60"/>
      <c r="RVZ31" s="60"/>
      <c r="RWA31" s="60"/>
      <c r="RWB31" s="61"/>
      <c r="RWC31" s="60"/>
      <c r="RWD31" s="60"/>
      <c r="RWE31" s="60"/>
      <c r="RWF31" s="61"/>
      <c r="RWG31" s="55"/>
      <c r="RWH31" s="56"/>
      <c r="RWI31" s="56"/>
      <c r="RWJ31" s="56"/>
      <c r="RWK31" s="56"/>
      <c r="RWL31" s="56"/>
      <c r="RWN31" s="55"/>
      <c r="RWO31" s="60"/>
      <c r="RWP31" s="60"/>
      <c r="RWQ31" s="60"/>
      <c r="RWR31" s="60"/>
      <c r="RWS31" s="61"/>
      <c r="RWT31" s="60"/>
      <c r="RWU31" s="60"/>
      <c r="RWV31" s="60"/>
      <c r="RWW31" s="61"/>
      <c r="RWX31" s="55"/>
      <c r="RWY31" s="56"/>
      <c r="RWZ31" s="56"/>
      <c r="RXA31" s="56"/>
      <c r="RXB31" s="56"/>
      <c r="RXC31" s="56"/>
      <c r="RXE31" s="55"/>
      <c r="RXF31" s="60"/>
      <c r="RXG31" s="60"/>
      <c r="RXH31" s="60"/>
      <c r="RXI31" s="60"/>
      <c r="RXJ31" s="61"/>
      <c r="RXK31" s="60"/>
      <c r="RXL31" s="60"/>
      <c r="RXM31" s="60"/>
      <c r="RXN31" s="61"/>
      <c r="RXO31" s="55"/>
      <c r="RXP31" s="56"/>
      <c r="RXQ31" s="56"/>
      <c r="RXR31" s="56"/>
      <c r="RXS31" s="56"/>
      <c r="RXT31" s="56"/>
      <c r="RXV31" s="55"/>
      <c r="RXW31" s="60"/>
      <c r="RXX31" s="60"/>
      <c r="RXY31" s="60"/>
      <c r="RXZ31" s="60"/>
      <c r="RYA31" s="61"/>
      <c r="RYB31" s="60"/>
      <c r="RYC31" s="60"/>
      <c r="RYD31" s="60"/>
      <c r="RYE31" s="61"/>
      <c r="RYF31" s="55"/>
      <c r="RYG31" s="56"/>
      <c r="RYH31" s="56"/>
      <c r="RYI31" s="56"/>
      <c r="RYJ31" s="56"/>
      <c r="RYK31" s="56"/>
      <c r="RYM31" s="55"/>
      <c r="RYN31" s="60"/>
      <c r="RYO31" s="60"/>
      <c r="RYP31" s="60"/>
      <c r="RYQ31" s="60"/>
      <c r="RYR31" s="61"/>
      <c r="RYS31" s="60"/>
      <c r="RYT31" s="60"/>
      <c r="RYU31" s="60"/>
      <c r="RYV31" s="61"/>
      <c r="RYW31" s="55"/>
      <c r="RYX31" s="56"/>
      <c r="RYY31" s="56"/>
      <c r="RYZ31" s="56"/>
      <c r="RZA31" s="56"/>
      <c r="RZB31" s="56"/>
      <c r="RZD31" s="55"/>
      <c r="RZE31" s="60"/>
      <c r="RZF31" s="60"/>
      <c r="RZG31" s="60"/>
      <c r="RZH31" s="60"/>
      <c r="RZI31" s="61"/>
      <c r="RZJ31" s="60"/>
      <c r="RZK31" s="60"/>
      <c r="RZL31" s="60"/>
      <c r="RZM31" s="61"/>
      <c r="RZN31" s="55"/>
      <c r="RZO31" s="56"/>
      <c r="RZP31" s="56"/>
      <c r="RZQ31" s="56"/>
      <c r="RZR31" s="56"/>
      <c r="RZS31" s="56"/>
      <c r="RZU31" s="55"/>
      <c r="RZV31" s="60"/>
      <c r="RZW31" s="60"/>
      <c r="RZX31" s="60"/>
      <c r="RZY31" s="60"/>
      <c r="RZZ31" s="61"/>
      <c r="SAA31" s="60"/>
      <c r="SAB31" s="60"/>
      <c r="SAC31" s="60"/>
      <c r="SAD31" s="61"/>
      <c r="SAE31" s="55"/>
      <c r="SAF31" s="56"/>
      <c r="SAG31" s="56"/>
      <c r="SAH31" s="56"/>
      <c r="SAI31" s="56"/>
      <c r="SAJ31" s="56"/>
      <c r="SAL31" s="55"/>
      <c r="SAM31" s="60"/>
      <c r="SAN31" s="60"/>
      <c r="SAO31" s="60"/>
      <c r="SAP31" s="60"/>
      <c r="SAQ31" s="61"/>
      <c r="SAR31" s="60"/>
      <c r="SAS31" s="60"/>
      <c r="SAT31" s="60"/>
      <c r="SAU31" s="61"/>
      <c r="SAV31" s="55"/>
      <c r="SAW31" s="56"/>
      <c r="SAX31" s="56"/>
      <c r="SAY31" s="56"/>
      <c r="SAZ31" s="56"/>
      <c r="SBA31" s="56"/>
      <c r="SBC31" s="55"/>
      <c r="SBD31" s="60"/>
      <c r="SBE31" s="60"/>
      <c r="SBF31" s="60"/>
      <c r="SBG31" s="60"/>
      <c r="SBH31" s="61"/>
      <c r="SBI31" s="60"/>
      <c r="SBJ31" s="60"/>
      <c r="SBK31" s="60"/>
      <c r="SBL31" s="61"/>
      <c r="SBM31" s="55"/>
      <c r="SBN31" s="56"/>
      <c r="SBO31" s="56"/>
      <c r="SBP31" s="56"/>
      <c r="SBQ31" s="56"/>
      <c r="SBR31" s="56"/>
      <c r="SBT31" s="55"/>
      <c r="SBU31" s="60"/>
      <c r="SBV31" s="60"/>
      <c r="SBW31" s="60"/>
      <c r="SBX31" s="60"/>
      <c r="SBY31" s="61"/>
      <c r="SBZ31" s="60"/>
      <c r="SCA31" s="60"/>
      <c r="SCB31" s="60"/>
      <c r="SCC31" s="61"/>
      <c r="SCD31" s="55"/>
      <c r="SCE31" s="56"/>
      <c r="SCF31" s="56"/>
      <c r="SCG31" s="56"/>
      <c r="SCH31" s="56"/>
      <c r="SCI31" s="56"/>
      <c r="SCK31" s="55"/>
      <c r="SCL31" s="60"/>
      <c r="SCM31" s="60"/>
      <c r="SCN31" s="60"/>
      <c r="SCO31" s="60"/>
      <c r="SCP31" s="61"/>
      <c r="SCQ31" s="60"/>
      <c r="SCR31" s="60"/>
      <c r="SCS31" s="60"/>
      <c r="SCT31" s="61"/>
      <c r="SCU31" s="55"/>
      <c r="SCV31" s="56"/>
      <c r="SCW31" s="56"/>
      <c r="SCX31" s="56"/>
      <c r="SCY31" s="56"/>
      <c r="SCZ31" s="56"/>
      <c r="SDB31" s="55"/>
      <c r="SDC31" s="60"/>
      <c r="SDD31" s="60"/>
      <c r="SDE31" s="60"/>
      <c r="SDF31" s="60"/>
      <c r="SDG31" s="61"/>
      <c r="SDH31" s="60"/>
      <c r="SDI31" s="60"/>
      <c r="SDJ31" s="60"/>
      <c r="SDK31" s="61"/>
      <c r="SDL31" s="55"/>
      <c r="SDM31" s="56"/>
      <c r="SDN31" s="56"/>
      <c r="SDO31" s="56"/>
      <c r="SDP31" s="56"/>
      <c r="SDQ31" s="56"/>
      <c r="SDS31" s="55"/>
      <c r="SDT31" s="60"/>
      <c r="SDU31" s="60"/>
      <c r="SDV31" s="60"/>
      <c r="SDW31" s="60"/>
      <c r="SDX31" s="61"/>
      <c r="SDY31" s="60"/>
      <c r="SDZ31" s="60"/>
      <c r="SEA31" s="60"/>
      <c r="SEB31" s="61"/>
      <c r="SEC31" s="55"/>
      <c r="SED31" s="56"/>
      <c r="SEE31" s="56"/>
      <c r="SEF31" s="56"/>
      <c r="SEG31" s="56"/>
      <c r="SEH31" s="56"/>
      <c r="SEJ31" s="55"/>
      <c r="SEK31" s="60"/>
      <c r="SEL31" s="60"/>
      <c r="SEM31" s="60"/>
      <c r="SEN31" s="60"/>
      <c r="SEO31" s="61"/>
      <c r="SEP31" s="60"/>
      <c r="SEQ31" s="60"/>
      <c r="SER31" s="60"/>
      <c r="SES31" s="61"/>
      <c r="SET31" s="55"/>
      <c r="SEU31" s="56"/>
      <c r="SEV31" s="56"/>
      <c r="SEW31" s="56"/>
      <c r="SEX31" s="56"/>
      <c r="SEY31" s="56"/>
      <c r="SFA31" s="55"/>
      <c r="SFB31" s="60"/>
      <c r="SFC31" s="60"/>
      <c r="SFD31" s="60"/>
      <c r="SFE31" s="60"/>
      <c r="SFF31" s="61"/>
      <c r="SFG31" s="60"/>
      <c r="SFH31" s="60"/>
      <c r="SFI31" s="60"/>
      <c r="SFJ31" s="61"/>
      <c r="SFK31" s="55"/>
      <c r="SFL31" s="56"/>
      <c r="SFM31" s="56"/>
      <c r="SFN31" s="56"/>
      <c r="SFO31" s="56"/>
      <c r="SFP31" s="56"/>
      <c r="SFR31" s="55"/>
      <c r="SFS31" s="60"/>
      <c r="SFT31" s="60"/>
      <c r="SFU31" s="60"/>
      <c r="SFV31" s="60"/>
      <c r="SFW31" s="61"/>
      <c r="SFX31" s="60"/>
      <c r="SFY31" s="60"/>
      <c r="SFZ31" s="60"/>
      <c r="SGA31" s="61"/>
      <c r="SGB31" s="55"/>
      <c r="SGC31" s="56"/>
      <c r="SGD31" s="56"/>
      <c r="SGE31" s="56"/>
      <c r="SGF31" s="56"/>
      <c r="SGG31" s="56"/>
      <c r="SGI31" s="55"/>
      <c r="SGJ31" s="60"/>
      <c r="SGK31" s="60"/>
      <c r="SGL31" s="60"/>
      <c r="SGM31" s="60"/>
      <c r="SGN31" s="61"/>
      <c r="SGO31" s="60"/>
      <c r="SGP31" s="60"/>
      <c r="SGQ31" s="60"/>
      <c r="SGR31" s="61"/>
      <c r="SGS31" s="55"/>
      <c r="SGT31" s="56"/>
      <c r="SGU31" s="56"/>
      <c r="SGV31" s="56"/>
      <c r="SGW31" s="56"/>
      <c r="SGX31" s="56"/>
      <c r="SGZ31" s="55"/>
      <c r="SHA31" s="60"/>
      <c r="SHB31" s="60"/>
      <c r="SHC31" s="60"/>
      <c r="SHD31" s="60"/>
      <c r="SHE31" s="61"/>
      <c r="SHF31" s="60"/>
      <c r="SHG31" s="60"/>
      <c r="SHH31" s="60"/>
      <c r="SHI31" s="61"/>
      <c r="SHJ31" s="55"/>
      <c r="SHK31" s="56"/>
      <c r="SHL31" s="56"/>
      <c r="SHM31" s="56"/>
      <c r="SHN31" s="56"/>
      <c r="SHO31" s="56"/>
      <c r="SHQ31" s="55"/>
      <c r="SHR31" s="60"/>
      <c r="SHS31" s="60"/>
      <c r="SHT31" s="60"/>
      <c r="SHU31" s="60"/>
      <c r="SHV31" s="61"/>
      <c r="SHW31" s="60"/>
      <c r="SHX31" s="60"/>
      <c r="SHY31" s="60"/>
      <c r="SHZ31" s="61"/>
      <c r="SIA31" s="55"/>
      <c r="SIB31" s="56"/>
      <c r="SIC31" s="56"/>
      <c r="SID31" s="56"/>
      <c r="SIE31" s="56"/>
      <c r="SIF31" s="56"/>
      <c r="SIH31" s="55"/>
      <c r="SII31" s="60"/>
      <c r="SIJ31" s="60"/>
      <c r="SIK31" s="60"/>
      <c r="SIL31" s="60"/>
      <c r="SIM31" s="61"/>
      <c r="SIN31" s="60"/>
      <c r="SIO31" s="60"/>
      <c r="SIP31" s="60"/>
      <c r="SIQ31" s="61"/>
      <c r="SIR31" s="55"/>
      <c r="SIS31" s="56"/>
      <c r="SIT31" s="56"/>
      <c r="SIU31" s="56"/>
      <c r="SIV31" s="56"/>
      <c r="SIW31" s="56"/>
      <c r="SIY31" s="55"/>
      <c r="SIZ31" s="60"/>
      <c r="SJA31" s="60"/>
      <c r="SJB31" s="60"/>
      <c r="SJC31" s="60"/>
      <c r="SJD31" s="61"/>
      <c r="SJE31" s="60"/>
      <c r="SJF31" s="60"/>
      <c r="SJG31" s="60"/>
      <c r="SJH31" s="61"/>
      <c r="SJI31" s="55"/>
      <c r="SJJ31" s="56"/>
      <c r="SJK31" s="56"/>
      <c r="SJL31" s="56"/>
      <c r="SJM31" s="56"/>
      <c r="SJN31" s="56"/>
      <c r="SJP31" s="55"/>
      <c r="SJQ31" s="60"/>
      <c r="SJR31" s="60"/>
      <c r="SJS31" s="60"/>
      <c r="SJT31" s="60"/>
      <c r="SJU31" s="61"/>
      <c r="SJV31" s="60"/>
      <c r="SJW31" s="60"/>
      <c r="SJX31" s="60"/>
      <c r="SJY31" s="61"/>
      <c r="SJZ31" s="55"/>
      <c r="SKA31" s="56"/>
      <c r="SKB31" s="56"/>
      <c r="SKC31" s="56"/>
      <c r="SKD31" s="56"/>
      <c r="SKE31" s="56"/>
      <c r="SKG31" s="55"/>
      <c r="SKH31" s="60"/>
      <c r="SKI31" s="60"/>
      <c r="SKJ31" s="60"/>
      <c r="SKK31" s="60"/>
      <c r="SKL31" s="61"/>
      <c r="SKM31" s="60"/>
      <c r="SKN31" s="60"/>
      <c r="SKO31" s="60"/>
      <c r="SKP31" s="61"/>
      <c r="SKQ31" s="55"/>
      <c r="SKR31" s="56"/>
      <c r="SKS31" s="56"/>
      <c r="SKT31" s="56"/>
      <c r="SKU31" s="56"/>
      <c r="SKV31" s="56"/>
      <c r="SKX31" s="55"/>
      <c r="SKY31" s="60"/>
      <c r="SKZ31" s="60"/>
      <c r="SLA31" s="60"/>
      <c r="SLB31" s="60"/>
      <c r="SLC31" s="61"/>
      <c r="SLD31" s="60"/>
      <c r="SLE31" s="60"/>
      <c r="SLF31" s="60"/>
      <c r="SLG31" s="61"/>
      <c r="SLH31" s="55"/>
      <c r="SLI31" s="56"/>
      <c r="SLJ31" s="56"/>
      <c r="SLK31" s="56"/>
      <c r="SLL31" s="56"/>
      <c r="SLM31" s="56"/>
      <c r="SLO31" s="55"/>
      <c r="SLP31" s="60"/>
      <c r="SLQ31" s="60"/>
      <c r="SLR31" s="60"/>
      <c r="SLS31" s="60"/>
      <c r="SLT31" s="61"/>
      <c r="SLU31" s="60"/>
      <c r="SLV31" s="60"/>
      <c r="SLW31" s="60"/>
      <c r="SLX31" s="61"/>
      <c r="SLY31" s="55"/>
      <c r="SLZ31" s="56"/>
      <c r="SMA31" s="56"/>
      <c r="SMB31" s="56"/>
      <c r="SMC31" s="56"/>
      <c r="SMD31" s="56"/>
      <c r="SMF31" s="55"/>
      <c r="SMG31" s="60"/>
      <c r="SMH31" s="60"/>
      <c r="SMI31" s="60"/>
      <c r="SMJ31" s="60"/>
      <c r="SMK31" s="61"/>
      <c r="SML31" s="60"/>
      <c r="SMM31" s="60"/>
      <c r="SMN31" s="60"/>
      <c r="SMO31" s="61"/>
      <c r="SMP31" s="55"/>
      <c r="SMQ31" s="56"/>
      <c r="SMR31" s="56"/>
      <c r="SMS31" s="56"/>
      <c r="SMT31" s="56"/>
      <c r="SMU31" s="56"/>
      <c r="SMW31" s="55"/>
      <c r="SMX31" s="60"/>
      <c r="SMY31" s="60"/>
      <c r="SMZ31" s="60"/>
      <c r="SNA31" s="60"/>
      <c r="SNB31" s="61"/>
      <c r="SNC31" s="60"/>
      <c r="SND31" s="60"/>
      <c r="SNE31" s="60"/>
      <c r="SNF31" s="61"/>
      <c r="SNG31" s="55"/>
      <c r="SNH31" s="56"/>
      <c r="SNI31" s="56"/>
      <c r="SNJ31" s="56"/>
      <c r="SNK31" s="56"/>
      <c r="SNL31" s="56"/>
      <c r="SNN31" s="55"/>
      <c r="SNO31" s="60"/>
      <c r="SNP31" s="60"/>
      <c r="SNQ31" s="60"/>
      <c r="SNR31" s="60"/>
      <c r="SNS31" s="61"/>
      <c r="SNT31" s="60"/>
      <c r="SNU31" s="60"/>
      <c r="SNV31" s="60"/>
      <c r="SNW31" s="61"/>
      <c r="SNX31" s="55"/>
      <c r="SNY31" s="56"/>
      <c r="SNZ31" s="56"/>
      <c r="SOA31" s="56"/>
      <c r="SOB31" s="56"/>
      <c r="SOC31" s="56"/>
      <c r="SOE31" s="55"/>
      <c r="SOF31" s="60"/>
      <c r="SOG31" s="60"/>
      <c r="SOH31" s="60"/>
      <c r="SOI31" s="60"/>
      <c r="SOJ31" s="61"/>
      <c r="SOK31" s="60"/>
      <c r="SOL31" s="60"/>
      <c r="SOM31" s="60"/>
      <c r="SON31" s="61"/>
      <c r="SOO31" s="55"/>
      <c r="SOP31" s="56"/>
      <c r="SOQ31" s="56"/>
      <c r="SOR31" s="56"/>
      <c r="SOS31" s="56"/>
      <c r="SOT31" s="56"/>
      <c r="SOV31" s="55"/>
      <c r="SOW31" s="60"/>
      <c r="SOX31" s="60"/>
      <c r="SOY31" s="60"/>
      <c r="SOZ31" s="60"/>
      <c r="SPA31" s="61"/>
      <c r="SPB31" s="60"/>
      <c r="SPC31" s="60"/>
      <c r="SPD31" s="60"/>
      <c r="SPE31" s="61"/>
      <c r="SPF31" s="55"/>
      <c r="SPG31" s="56"/>
      <c r="SPH31" s="56"/>
      <c r="SPI31" s="56"/>
      <c r="SPJ31" s="56"/>
      <c r="SPK31" s="56"/>
      <c r="SPM31" s="55"/>
      <c r="SPN31" s="60"/>
      <c r="SPO31" s="60"/>
      <c r="SPP31" s="60"/>
      <c r="SPQ31" s="60"/>
      <c r="SPR31" s="61"/>
      <c r="SPS31" s="60"/>
      <c r="SPT31" s="60"/>
      <c r="SPU31" s="60"/>
      <c r="SPV31" s="61"/>
      <c r="SPW31" s="55"/>
      <c r="SPX31" s="56"/>
      <c r="SPY31" s="56"/>
      <c r="SPZ31" s="56"/>
      <c r="SQA31" s="56"/>
      <c r="SQB31" s="56"/>
      <c r="SQD31" s="55"/>
      <c r="SQE31" s="60"/>
      <c r="SQF31" s="60"/>
      <c r="SQG31" s="60"/>
      <c r="SQH31" s="60"/>
      <c r="SQI31" s="61"/>
      <c r="SQJ31" s="60"/>
      <c r="SQK31" s="60"/>
      <c r="SQL31" s="60"/>
      <c r="SQM31" s="61"/>
      <c r="SQN31" s="55"/>
      <c r="SQO31" s="56"/>
      <c r="SQP31" s="56"/>
      <c r="SQQ31" s="56"/>
      <c r="SQR31" s="56"/>
      <c r="SQS31" s="56"/>
      <c r="SQU31" s="55"/>
      <c r="SQV31" s="60"/>
      <c r="SQW31" s="60"/>
      <c r="SQX31" s="60"/>
      <c r="SQY31" s="60"/>
      <c r="SQZ31" s="61"/>
      <c r="SRA31" s="60"/>
      <c r="SRB31" s="60"/>
      <c r="SRC31" s="60"/>
      <c r="SRD31" s="61"/>
      <c r="SRE31" s="55"/>
      <c r="SRF31" s="56"/>
      <c r="SRG31" s="56"/>
      <c r="SRH31" s="56"/>
      <c r="SRI31" s="56"/>
      <c r="SRJ31" s="56"/>
      <c r="SRL31" s="55"/>
      <c r="SRM31" s="60"/>
      <c r="SRN31" s="60"/>
      <c r="SRO31" s="60"/>
      <c r="SRP31" s="60"/>
      <c r="SRQ31" s="61"/>
      <c r="SRR31" s="60"/>
      <c r="SRS31" s="60"/>
      <c r="SRT31" s="60"/>
      <c r="SRU31" s="61"/>
      <c r="SRV31" s="55"/>
      <c r="SRW31" s="56"/>
      <c r="SRX31" s="56"/>
      <c r="SRY31" s="56"/>
      <c r="SRZ31" s="56"/>
      <c r="SSA31" s="56"/>
      <c r="SSC31" s="55"/>
      <c r="SSD31" s="60"/>
      <c r="SSE31" s="60"/>
      <c r="SSF31" s="60"/>
      <c r="SSG31" s="60"/>
      <c r="SSH31" s="61"/>
      <c r="SSI31" s="60"/>
      <c r="SSJ31" s="60"/>
      <c r="SSK31" s="60"/>
      <c r="SSL31" s="61"/>
      <c r="SSM31" s="55"/>
      <c r="SSN31" s="56"/>
      <c r="SSO31" s="56"/>
      <c r="SSP31" s="56"/>
      <c r="SSQ31" s="56"/>
      <c r="SSR31" s="56"/>
      <c r="SST31" s="55"/>
      <c r="SSU31" s="60"/>
      <c r="SSV31" s="60"/>
      <c r="SSW31" s="60"/>
      <c r="SSX31" s="60"/>
      <c r="SSY31" s="61"/>
      <c r="SSZ31" s="60"/>
      <c r="STA31" s="60"/>
      <c r="STB31" s="60"/>
      <c r="STC31" s="61"/>
      <c r="STD31" s="55"/>
      <c r="STE31" s="56"/>
      <c r="STF31" s="56"/>
      <c r="STG31" s="56"/>
      <c r="STH31" s="56"/>
      <c r="STI31" s="56"/>
      <c r="STK31" s="55"/>
      <c r="STL31" s="60"/>
      <c r="STM31" s="60"/>
      <c r="STN31" s="60"/>
      <c r="STO31" s="60"/>
      <c r="STP31" s="61"/>
      <c r="STQ31" s="60"/>
      <c r="STR31" s="60"/>
      <c r="STS31" s="60"/>
      <c r="STT31" s="61"/>
      <c r="STU31" s="55"/>
      <c r="STV31" s="56"/>
      <c r="STW31" s="56"/>
      <c r="STX31" s="56"/>
      <c r="STY31" s="56"/>
      <c r="STZ31" s="56"/>
      <c r="SUB31" s="55"/>
      <c r="SUC31" s="60"/>
      <c r="SUD31" s="60"/>
      <c r="SUE31" s="60"/>
      <c r="SUF31" s="60"/>
      <c r="SUG31" s="61"/>
      <c r="SUH31" s="60"/>
      <c r="SUI31" s="60"/>
      <c r="SUJ31" s="60"/>
      <c r="SUK31" s="61"/>
      <c r="SUL31" s="55"/>
      <c r="SUM31" s="56"/>
      <c r="SUN31" s="56"/>
      <c r="SUO31" s="56"/>
      <c r="SUP31" s="56"/>
      <c r="SUQ31" s="56"/>
      <c r="SUS31" s="55"/>
      <c r="SUT31" s="60"/>
      <c r="SUU31" s="60"/>
      <c r="SUV31" s="60"/>
      <c r="SUW31" s="60"/>
      <c r="SUX31" s="61"/>
      <c r="SUY31" s="60"/>
      <c r="SUZ31" s="60"/>
      <c r="SVA31" s="60"/>
      <c r="SVB31" s="61"/>
      <c r="SVC31" s="55"/>
      <c r="SVD31" s="56"/>
      <c r="SVE31" s="56"/>
      <c r="SVF31" s="56"/>
      <c r="SVG31" s="56"/>
      <c r="SVH31" s="56"/>
      <c r="SVJ31" s="55"/>
      <c r="SVK31" s="60"/>
      <c r="SVL31" s="60"/>
      <c r="SVM31" s="60"/>
      <c r="SVN31" s="60"/>
      <c r="SVO31" s="61"/>
      <c r="SVP31" s="60"/>
      <c r="SVQ31" s="60"/>
      <c r="SVR31" s="60"/>
      <c r="SVS31" s="61"/>
      <c r="SVT31" s="55"/>
      <c r="SVU31" s="56"/>
      <c r="SVV31" s="56"/>
      <c r="SVW31" s="56"/>
      <c r="SVX31" s="56"/>
      <c r="SVY31" s="56"/>
      <c r="SWA31" s="55"/>
      <c r="SWB31" s="60"/>
      <c r="SWC31" s="60"/>
      <c r="SWD31" s="60"/>
      <c r="SWE31" s="60"/>
      <c r="SWF31" s="61"/>
      <c r="SWG31" s="60"/>
      <c r="SWH31" s="60"/>
      <c r="SWI31" s="60"/>
      <c r="SWJ31" s="61"/>
      <c r="SWK31" s="55"/>
      <c r="SWL31" s="56"/>
      <c r="SWM31" s="56"/>
      <c r="SWN31" s="56"/>
      <c r="SWO31" s="56"/>
      <c r="SWP31" s="56"/>
      <c r="SWR31" s="55"/>
      <c r="SWS31" s="60"/>
      <c r="SWT31" s="60"/>
      <c r="SWU31" s="60"/>
      <c r="SWV31" s="60"/>
      <c r="SWW31" s="61"/>
      <c r="SWX31" s="60"/>
      <c r="SWY31" s="60"/>
      <c r="SWZ31" s="60"/>
      <c r="SXA31" s="61"/>
      <c r="SXB31" s="55"/>
      <c r="SXC31" s="56"/>
      <c r="SXD31" s="56"/>
      <c r="SXE31" s="56"/>
      <c r="SXF31" s="56"/>
      <c r="SXG31" s="56"/>
      <c r="SXI31" s="55"/>
      <c r="SXJ31" s="60"/>
      <c r="SXK31" s="60"/>
      <c r="SXL31" s="60"/>
      <c r="SXM31" s="60"/>
      <c r="SXN31" s="61"/>
      <c r="SXO31" s="60"/>
      <c r="SXP31" s="60"/>
      <c r="SXQ31" s="60"/>
      <c r="SXR31" s="61"/>
      <c r="SXS31" s="55"/>
      <c r="SXT31" s="56"/>
      <c r="SXU31" s="56"/>
      <c r="SXV31" s="56"/>
      <c r="SXW31" s="56"/>
      <c r="SXX31" s="56"/>
      <c r="SXZ31" s="55"/>
      <c r="SYA31" s="60"/>
      <c r="SYB31" s="60"/>
      <c r="SYC31" s="60"/>
      <c r="SYD31" s="60"/>
      <c r="SYE31" s="61"/>
      <c r="SYF31" s="60"/>
      <c r="SYG31" s="60"/>
      <c r="SYH31" s="60"/>
      <c r="SYI31" s="61"/>
      <c r="SYJ31" s="55"/>
      <c r="SYK31" s="56"/>
      <c r="SYL31" s="56"/>
      <c r="SYM31" s="56"/>
      <c r="SYN31" s="56"/>
      <c r="SYO31" s="56"/>
      <c r="SYQ31" s="55"/>
      <c r="SYR31" s="60"/>
      <c r="SYS31" s="60"/>
      <c r="SYT31" s="60"/>
      <c r="SYU31" s="60"/>
      <c r="SYV31" s="61"/>
      <c r="SYW31" s="60"/>
      <c r="SYX31" s="60"/>
      <c r="SYY31" s="60"/>
      <c r="SYZ31" s="61"/>
      <c r="SZA31" s="55"/>
      <c r="SZB31" s="56"/>
      <c r="SZC31" s="56"/>
      <c r="SZD31" s="56"/>
      <c r="SZE31" s="56"/>
      <c r="SZF31" s="56"/>
      <c r="SZH31" s="55"/>
      <c r="SZI31" s="60"/>
      <c r="SZJ31" s="60"/>
      <c r="SZK31" s="60"/>
      <c r="SZL31" s="60"/>
      <c r="SZM31" s="61"/>
      <c r="SZN31" s="60"/>
      <c r="SZO31" s="60"/>
      <c r="SZP31" s="60"/>
      <c r="SZQ31" s="61"/>
      <c r="SZR31" s="55"/>
      <c r="SZS31" s="56"/>
      <c r="SZT31" s="56"/>
      <c r="SZU31" s="56"/>
      <c r="SZV31" s="56"/>
      <c r="SZW31" s="56"/>
      <c r="SZY31" s="55"/>
      <c r="SZZ31" s="60"/>
      <c r="TAA31" s="60"/>
      <c r="TAB31" s="60"/>
      <c r="TAC31" s="60"/>
      <c r="TAD31" s="61"/>
      <c r="TAE31" s="60"/>
      <c r="TAF31" s="60"/>
      <c r="TAG31" s="60"/>
      <c r="TAH31" s="61"/>
      <c r="TAI31" s="55"/>
      <c r="TAJ31" s="56"/>
      <c r="TAK31" s="56"/>
      <c r="TAL31" s="56"/>
      <c r="TAM31" s="56"/>
      <c r="TAN31" s="56"/>
      <c r="TAP31" s="55"/>
      <c r="TAQ31" s="60"/>
      <c r="TAR31" s="60"/>
      <c r="TAS31" s="60"/>
      <c r="TAT31" s="60"/>
      <c r="TAU31" s="61"/>
      <c r="TAV31" s="60"/>
      <c r="TAW31" s="60"/>
      <c r="TAX31" s="60"/>
      <c r="TAY31" s="61"/>
      <c r="TAZ31" s="55"/>
      <c r="TBA31" s="56"/>
      <c r="TBB31" s="56"/>
      <c r="TBC31" s="56"/>
      <c r="TBD31" s="56"/>
      <c r="TBE31" s="56"/>
      <c r="TBG31" s="55"/>
      <c r="TBH31" s="60"/>
      <c r="TBI31" s="60"/>
      <c r="TBJ31" s="60"/>
      <c r="TBK31" s="60"/>
      <c r="TBL31" s="61"/>
      <c r="TBM31" s="60"/>
      <c r="TBN31" s="60"/>
      <c r="TBO31" s="60"/>
      <c r="TBP31" s="61"/>
      <c r="TBQ31" s="55"/>
      <c r="TBR31" s="56"/>
      <c r="TBS31" s="56"/>
      <c r="TBT31" s="56"/>
      <c r="TBU31" s="56"/>
      <c r="TBV31" s="56"/>
      <c r="TBX31" s="55"/>
      <c r="TBY31" s="60"/>
      <c r="TBZ31" s="60"/>
      <c r="TCA31" s="60"/>
      <c r="TCB31" s="60"/>
      <c r="TCC31" s="61"/>
      <c r="TCD31" s="60"/>
      <c r="TCE31" s="60"/>
      <c r="TCF31" s="60"/>
      <c r="TCG31" s="61"/>
      <c r="TCH31" s="55"/>
      <c r="TCI31" s="56"/>
      <c r="TCJ31" s="56"/>
      <c r="TCK31" s="56"/>
      <c r="TCL31" s="56"/>
      <c r="TCM31" s="56"/>
      <c r="TCO31" s="55"/>
      <c r="TCP31" s="60"/>
      <c r="TCQ31" s="60"/>
      <c r="TCR31" s="60"/>
      <c r="TCS31" s="60"/>
      <c r="TCT31" s="61"/>
      <c r="TCU31" s="60"/>
      <c r="TCV31" s="60"/>
      <c r="TCW31" s="60"/>
      <c r="TCX31" s="61"/>
      <c r="TCY31" s="55"/>
      <c r="TCZ31" s="56"/>
      <c r="TDA31" s="56"/>
      <c r="TDB31" s="56"/>
      <c r="TDC31" s="56"/>
      <c r="TDD31" s="56"/>
      <c r="TDF31" s="55"/>
      <c r="TDG31" s="60"/>
      <c r="TDH31" s="60"/>
      <c r="TDI31" s="60"/>
      <c r="TDJ31" s="60"/>
      <c r="TDK31" s="61"/>
      <c r="TDL31" s="60"/>
      <c r="TDM31" s="60"/>
      <c r="TDN31" s="60"/>
      <c r="TDO31" s="61"/>
      <c r="TDP31" s="55"/>
      <c r="TDQ31" s="56"/>
      <c r="TDR31" s="56"/>
      <c r="TDS31" s="56"/>
      <c r="TDT31" s="56"/>
      <c r="TDU31" s="56"/>
      <c r="TDW31" s="55"/>
      <c r="TDX31" s="60"/>
      <c r="TDY31" s="60"/>
      <c r="TDZ31" s="60"/>
      <c r="TEA31" s="60"/>
      <c r="TEB31" s="61"/>
      <c r="TEC31" s="60"/>
      <c r="TED31" s="60"/>
      <c r="TEE31" s="60"/>
      <c r="TEF31" s="61"/>
      <c r="TEG31" s="55"/>
      <c r="TEH31" s="56"/>
      <c r="TEI31" s="56"/>
      <c r="TEJ31" s="56"/>
      <c r="TEK31" s="56"/>
      <c r="TEL31" s="56"/>
      <c r="TEN31" s="55"/>
      <c r="TEO31" s="60"/>
      <c r="TEP31" s="60"/>
      <c r="TEQ31" s="60"/>
      <c r="TER31" s="60"/>
      <c r="TES31" s="61"/>
      <c r="TET31" s="60"/>
      <c r="TEU31" s="60"/>
      <c r="TEV31" s="60"/>
      <c r="TEW31" s="61"/>
      <c r="TEX31" s="55"/>
      <c r="TEY31" s="56"/>
      <c r="TEZ31" s="56"/>
      <c r="TFA31" s="56"/>
      <c r="TFB31" s="56"/>
      <c r="TFC31" s="56"/>
      <c r="TFE31" s="55"/>
      <c r="TFF31" s="60"/>
      <c r="TFG31" s="60"/>
      <c r="TFH31" s="60"/>
      <c r="TFI31" s="60"/>
      <c r="TFJ31" s="61"/>
      <c r="TFK31" s="60"/>
      <c r="TFL31" s="60"/>
      <c r="TFM31" s="60"/>
      <c r="TFN31" s="61"/>
      <c r="TFO31" s="55"/>
      <c r="TFP31" s="56"/>
      <c r="TFQ31" s="56"/>
      <c r="TFR31" s="56"/>
      <c r="TFS31" s="56"/>
      <c r="TFT31" s="56"/>
      <c r="TFV31" s="55"/>
      <c r="TFW31" s="60"/>
      <c r="TFX31" s="60"/>
      <c r="TFY31" s="60"/>
      <c r="TFZ31" s="60"/>
      <c r="TGA31" s="61"/>
      <c r="TGB31" s="60"/>
      <c r="TGC31" s="60"/>
      <c r="TGD31" s="60"/>
      <c r="TGE31" s="61"/>
      <c r="TGF31" s="55"/>
      <c r="TGG31" s="56"/>
      <c r="TGH31" s="56"/>
      <c r="TGI31" s="56"/>
      <c r="TGJ31" s="56"/>
      <c r="TGK31" s="56"/>
      <c r="TGM31" s="55"/>
      <c r="TGN31" s="60"/>
      <c r="TGO31" s="60"/>
      <c r="TGP31" s="60"/>
      <c r="TGQ31" s="60"/>
      <c r="TGR31" s="61"/>
      <c r="TGS31" s="60"/>
      <c r="TGT31" s="60"/>
      <c r="TGU31" s="60"/>
      <c r="TGV31" s="61"/>
      <c r="TGW31" s="55"/>
      <c r="TGX31" s="56"/>
      <c r="TGY31" s="56"/>
      <c r="TGZ31" s="56"/>
      <c r="THA31" s="56"/>
      <c r="THB31" s="56"/>
      <c r="THD31" s="55"/>
      <c r="THE31" s="60"/>
      <c r="THF31" s="60"/>
      <c r="THG31" s="60"/>
      <c r="THH31" s="60"/>
      <c r="THI31" s="61"/>
      <c r="THJ31" s="60"/>
      <c r="THK31" s="60"/>
      <c r="THL31" s="60"/>
      <c r="THM31" s="61"/>
      <c r="THN31" s="55"/>
      <c r="THO31" s="56"/>
      <c r="THP31" s="56"/>
      <c r="THQ31" s="56"/>
      <c r="THR31" s="56"/>
      <c r="THS31" s="56"/>
      <c r="THU31" s="55"/>
      <c r="THV31" s="60"/>
      <c r="THW31" s="60"/>
      <c r="THX31" s="60"/>
      <c r="THY31" s="60"/>
      <c r="THZ31" s="61"/>
      <c r="TIA31" s="60"/>
      <c r="TIB31" s="60"/>
      <c r="TIC31" s="60"/>
      <c r="TID31" s="61"/>
      <c r="TIE31" s="55"/>
      <c r="TIF31" s="56"/>
      <c r="TIG31" s="56"/>
      <c r="TIH31" s="56"/>
      <c r="TII31" s="56"/>
      <c r="TIJ31" s="56"/>
      <c r="TIL31" s="55"/>
      <c r="TIM31" s="60"/>
      <c r="TIN31" s="60"/>
      <c r="TIO31" s="60"/>
      <c r="TIP31" s="60"/>
      <c r="TIQ31" s="61"/>
      <c r="TIR31" s="60"/>
      <c r="TIS31" s="60"/>
      <c r="TIT31" s="60"/>
      <c r="TIU31" s="61"/>
      <c r="TIV31" s="55"/>
      <c r="TIW31" s="56"/>
      <c r="TIX31" s="56"/>
      <c r="TIY31" s="56"/>
      <c r="TIZ31" s="56"/>
      <c r="TJA31" s="56"/>
      <c r="TJC31" s="55"/>
      <c r="TJD31" s="60"/>
      <c r="TJE31" s="60"/>
      <c r="TJF31" s="60"/>
      <c r="TJG31" s="60"/>
      <c r="TJH31" s="61"/>
      <c r="TJI31" s="60"/>
      <c r="TJJ31" s="60"/>
      <c r="TJK31" s="60"/>
      <c r="TJL31" s="61"/>
      <c r="TJM31" s="55"/>
      <c r="TJN31" s="56"/>
      <c r="TJO31" s="56"/>
      <c r="TJP31" s="56"/>
      <c r="TJQ31" s="56"/>
      <c r="TJR31" s="56"/>
      <c r="TJT31" s="55"/>
      <c r="TJU31" s="60"/>
      <c r="TJV31" s="60"/>
      <c r="TJW31" s="60"/>
      <c r="TJX31" s="60"/>
      <c r="TJY31" s="61"/>
      <c r="TJZ31" s="60"/>
      <c r="TKA31" s="60"/>
      <c r="TKB31" s="60"/>
      <c r="TKC31" s="61"/>
      <c r="TKD31" s="55"/>
      <c r="TKE31" s="56"/>
      <c r="TKF31" s="56"/>
      <c r="TKG31" s="56"/>
      <c r="TKH31" s="56"/>
      <c r="TKI31" s="56"/>
      <c r="TKK31" s="55"/>
      <c r="TKL31" s="60"/>
      <c r="TKM31" s="60"/>
      <c r="TKN31" s="60"/>
      <c r="TKO31" s="60"/>
      <c r="TKP31" s="61"/>
      <c r="TKQ31" s="60"/>
      <c r="TKR31" s="60"/>
      <c r="TKS31" s="60"/>
      <c r="TKT31" s="61"/>
      <c r="TKU31" s="55"/>
      <c r="TKV31" s="56"/>
      <c r="TKW31" s="56"/>
      <c r="TKX31" s="56"/>
      <c r="TKY31" s="56"/>
      <c r="TKZ31" s="56"/>
      <c r="TLB31" s="55"/>
      <c r="TLC31" s="60"/>
      <c r="TLD31" s="60"/>
      <c r="TLE31" s="60"/>
      <c r="TLF31" s="60"/>
      <c r="TLG31" s="61"/>
      <c r="TLH31" s="60"/>
      <c r="TLI31" s="60"/>
      <c r="TLJ31" s="60"/>
      <c r="TLK31" s="61"/>
      <c r="TLL31" s="55"/>
      <c r="TLM31" s="56"/>
      <c r="TLN31" s="56"/>
      <c r="TLO31" s="56"/>
      <c r="TLP31" s="56"/>
      <c r="TLQ31" s="56"/>
      <c r="TLS31" s="55"/>
      <c r="TLT31" s="60"/>
      <c r="TLU31" s="60"/>
      <c r="TLV31" s="60"/>
      <c r="TLW31" s="60"/>
      <c r="TLX31" s="61"/>
      <c r="TLY31" s="60"/>
      <c r="TLZ31" s="60"/>
      <c r="TMA31" s="60"/>
      <c r="TMB31" s="61"/>
      <c r="TMC31" s="55"/>
      <c r="TMD31" s="56"/>
      <c r="TME31" s="56"/>
      <c r="TMF31" s="56"/>
      <c r="TMG31" s="56"/>
      <c r="TMH31" s="56"/>
      <c r="TMJ31" s="55"/>
      <c r="TMK31" s="60"/>
      <c r="TML31" s="60"/>
      <c r="TMM31" s="60"/>
      <c r="TMN31" s="60"/>
      <c r="TMO31" s="61"/>
      <c r="TMP31" s="60"/>
      <c r="TMQ31" s="60"/>
      <c r="TMR31" s="60"/>
      <c r="TMS31" s="61"/>
      <c r="TMT31" s="55"/>
      <c r="TMU31" s="56"/>
      <c r="TMV31" s="56"/>
      <c r="TMW31" s="56"/>
      <c r="TMX31" s="56"/>
      <c r="TMY31" s="56"/>
      <c r="TNA31" s="55"/>
      <c r="TNB31" s="60"/>
      <c r="TNC31" s="60"/>
      <c r="TND31" s="60"/>
      <c r="TNE31" s="60"/>
      <c r="TNF31" s="61"/>
      <c r="TNG31" s="60"/>
      <c r="TNH31" s="60"/>
      <c r="TNI31" s="60"/>
      <c r="TNJ31" s="61"/>
      <c r="TNK31" s="55"/>
      <c r="TNL31" s="56"/>
      <c r="TNM31" s="56"/>
      <c r="TNN31" s="56"/>
      <c r="TNO31" s="56"/>
      <c r="TNP31" s="56"/>
      <c r="TNR31" s="55"/>
      <c r="TNS31" s="60"/>
      <c r="TNT31" s="60"/>
      <c r="TNU31" s="60"/>
      <c r="TNV31" s="60"/>
      <c r="TNW31" s="61"/>
      <c r="TNX31" s="60"/>
      <c r="TNY31" s="60"/>
      <c r="TNZ31" s="60"/>
      <c r="TOA31" s="61"/>
      <c r="TOB31" s="55"/>
      <c r="TOC31" s="56"/>
      <c r="TOD31" s="56"/>
      <c r="TOE31" s="56"/>
      <c r="TOF31" s="56"/>
      <c r="TOG31" s="56"/>
      <c r="TOI31" s="55"/>
      <c r="TOJ31" s="60"/>
      <c r="TOK31" s="60"/>
      <c r="TOL31" s="60"/>
      <c r="TOM31" s="60"/>
      <c r="TON31" s="61"/>
      <c r="TOO31" s="60"/>
      <c r="TOP31" s="60"/>
      <c r="TOQ31" s="60"/>
      <c r="TOR31" s="61"/>
      <c r="TOS31" s="55"/>
      <c r="TOT31" s="56"/>
      <c r="TOU31" s="56"/>
      <c r="TOV31" s="56"/>
      <c r="TOW31" s="56"/>
      <c r="TOX31" s="56"/>
      <c r="TOZ31" s="55"/>
      <c r="TPA31" s="60"/>
      <c r="TPB31" s="60"/>
      <c r="TPC31" s="60"/>
      <c r="TPD31" s="60"/>
      <c r="TPE31" s="61"/>
      <c r="TPF31" s="60"/>
      <c r="TPG31" s="60"/>
      <c r="TPH31" s="60"/>
      <c r="TPI31" s="61"/>
      <c r="TPJ31" s="55"/>
      <c r="TPK31" s="56"/>
      <c r="TPL31" s="56"/>
      <c r="TPM31" s="56"/>
      <c r="TPN31" s="56"/>
      <c r="TPO31" s="56"/>
      <c r="TPQ31" s="55"/>
      <c r="TPR31" s="60"/>
      <c r="TPS31" s="60"/>
      <c r="TPT31" s="60"/>
      <c r="TPU31" s="60"/>
      <c r="TPV31" s="61"/>
      <c r="TPW31" s="60"/>
      <c r="TPX31" s="60"/>
      <c r="TPY31" s="60"/>
      <c r="TPZ31" s="61"/>
      <c r="TQA31" s="55"/>
      <c r="TQB31" s="56"/>
      <c r="TQC31" s="56"/>
      <c r="TQD31" s="56"/>
      <c r="TQE31" s="56"/>
      <c r="TQF31" s="56"/>
      <c r="TQH31" s="55"/>
      <c r="TQI31" s="60"/>
      <c r="TQJ31" s="60"/>
      <c r="TQK31" s="60"/>
      <c r="TQL31" s="60"/>
      <c r="TQM31" s="61"/>
      <c r="TQN31" s="60"/>
      <c r="TQO31" s="60"/>
      <c r="TQP31" s="60"/>
      <c r="TQQ31" s="61"/>
      <c r="TQR31" s="55"/>
      <c r="TQS31" s="56"/>
      <c r="TQT31" s="56"/>
      <c r="TQU31" s="56"/>
      <c r="TQV31" s="56"/>
      <c r="TQW31" s="56"/>
      <c r="TQY31" s="55"/>
      <c r="TQZ31" s="60"/>
      <c r="TRA31" s="60"/>
      <c r="TRB31" s="60"/>
      <c r="TRC31" s="60"/>
      <c r="TRD31" s="61"/>
      <c r="TRE31" s="60"/>
      <c r="TRF31" s="60"/>
      <c r="TRG31" s="60"/>
      <c r="TRH31" s="61"/>
      <c r="TRI31" s="55"/>
      <c r="TRJ31" s="56"/>
      <c r="TRK31" s="56"/>
      <c r="TRL31" s="56"/>
      <c r="TRM31" s="56"/>
      <c r="TRN31" s="56"/>
      <c r="TRP31" s="55"/>
      <c r="TRQ31" s="60"/>
      <c r="TRR31" s="60"/>
      <c r="TRS31" s="60"/>
      <c r="TRT31" s="60"/>
      <c r="TRU31" s="61"/>
      <c r="TRV31" s="60"/>
      <c r="TRW31" s="60"/>
      <c r="TRX31" s="60"/>
      <c r="TRY31" s="61"/>
      <c r="TRZ31" s="55"/>
      <c r="TSA31" s="56"/>
      <c r="TSB31" s="56"/>
      <c r="TSC31" s="56"/>
      <c r="TSD31" s="56"/>
      <c r="TSE31" s="56"/>
      <c r="TSG31" s="55"/>
      <c r="TSH31" s="60"/>
      <c r="TSI31" s="60"/>
      <c r="TSJ31" s="60"/>
      <c r="TSK31" s="60"/>
      <c r="TSL31" s="61"/>
      <c r="TSM31" s="60"/>
      <c r="TSN31" s="60"/>
      <c r="TSO31" s="60"/>
      <c r="TSP31" s="61"/>
      <c r="TSQ31" s="55"/>
      <c r="TSR31" s="56"/>
      <c r="TSS31" s="56"/>
      <c r="TST31" s="56"/>
      <c r="TSU31" s="56"/>
      <c r="TSV31" s="56"/>
      <c r="TSX31" s="55"/>
      <c r="TSY31" s="60"/>
      <c r="TSZ31" s="60"/>
      <c r="TTA31" s="60"/>
      <c r="TTB31" s="60"/>
      <c r="TTC31" s="61"/>
      <c r="TTD31" s="60"/>
      <c r="TTE31" s="60"/>
      <c r="TTF31" s="60"/>
      <c r="TTG31" s="61"/>
      <c r="TTH31" s="55"/>
      <c r="TTI31" s="56"/>
      <c r="TTJ31" s="56"/>
      <c r="TTK31" s="56"/>
      <c r="TTL31" s="56"/>
      <c r="TTM31" s="56"/>
      <c r="TTO31" s="55"/>
      <c r="TTP31" s="60"/>
      <c r="TTQ31" s="60"/>
      <c r="TTR31" s="60"/>
      <c r="TTS31" s="60"/>
      <c r="TTT31" s="61"/>
      <c r="TTU31" s="60"/>
      <c r="TTV31" s="60"/>
      <c r="TTW31" s="60"/>
      <c r="TTX31" s="61"/>
      <c r="TTY31" s="55"/>
      <c r="TTZ31" s="56"/>
      <c r="TUA31" s="56"/>
      <c r="TUB31" s="56"/>
      <c r="TUC31" s="56"/>
      <c r="TUD31" s="56"/>
      <c r="TUF31" s="55"/>
      <c r="TUG31" s="60"/>
      <c r="TUH31" s="60"/>
      <c r="TUI31" s="60"/>
      <c r="TUJ31" s="60"/>
      <c r="TUK31" s="61"/>
      <c r="TUL31" s="60"/>
      <c r="TUM31" s="60"/>
      <c r="TUN31" s="60"/>
      <c r="TUO31" s="61"/>
      <c r="TUP31" s="55"/>
      <c r="TUQ31" s="56"/>
      <c r="TUR31" s="56"/>
      <c r="TUS31" s="56"/>
      <c r="TUT31" s="56"/>
      <c r="TUU31" s="56"/>
      <c r="TUW31" s="55"/>
      <c r="TUX31" s="60"/>
      <c r="TUY31" s="60"/>
      <c r="TUZ31" s="60"/>
      <c r="TVA31" s="60"/>
      <c r="TVB31" s="61"/>
      <c r="TVC31" s="60"/>
      <c r="TVD31" s="60"/>
      <c r="TVE31" s="60"/>
      <c r="TVF31" s="61"/>
      <c r="TVG31" s="55"/>
      <c r="TVH31" s="56"/>
      <c r="TVI31" s="56"/>
      <c r="TVJ31" s="56"/>
      <c r="TVK31" s="56"/>
      <c r="TVL31" s="56"/>
      <c r="TVN31" s="55"/>
      <c r="TVO31" s="60"/>
      <c r="TVP31" s="60"/>
      <c r="TVQ31" s="60"/>
      <c r="TVR31" s="60"/>
      <c r="TVS31" s="61"/>
      <c r="TVT31" s="60"/>
      <c r="TVU31" s="60"/>
      <c r="TVV31" s="60"/>
      <c r="TVW31" s="61"/>
      <c r="TVX31" s="55"/>
      <c r="TVY31" s="56"/>
      <c r="TVZ31" s="56"/>
      <c r="TWA31" s="56"/>
      <c r="TWB31" s="56"/>
      <c r="TWC31" s="56"/>
      <c r="TWE31" s="55"/>
      <c r="TWF31" s="60"/>
      <c r="TWG31" s="60"/>
      <c r="TWH31" s="60"/>
      <c r="TWI31" s="60"/>
      <c r="TWJ31" s="61"/>
      <c r="TWK31" s="60"/>
      <c r="TWL31" s="60"/>
      <c r="TWM31" s="60"/>
      <c r="TWN31" s="61"/>
      <c r="TWO31" s="55"/>
      <c r="TWP31" s="56"/>
      <c r="TWQ31" s="56"/>
      <c r="TWR31" s="56"/>
      <c r="TWS31" s="56"/>
      <c r="TWT31" s="56"/>
      <c r="TWV31" s="55"/>
      <c r="TWW31" s="60"/>
      <c r="TWX31" s="60"/>
      <c r="TWY31" s="60"/>
      <c r="TWZ31" s="60"/>
      <c r="TXA31" s="61"/>
      <c r="TXB31" s="60"/>
      <c r="TXC31" s="60"/>
      <c r="TXD31" s="60"/>
      <c r="TXE31" s="61"/>
      <c r="TXF31" s="55"/>
      <c r="TXG31" s="56"/>
      <c r="TXH31" s="56"/>
      <c r="TXI31" s="56"/>
      <c r="TXJ31" s="56"/>
      <c r="TXK31" s="56"/>
      <c r="TXM31" s="55"/>
      <c r="TXN31" s="60"/>
      <c r="TXO31" s="60"/>
      <c r="TXP31" s="60"/>
      <c r="TXQ31" s="60"/>
      <c r="TXR31" s="61"/>
      <c r="TXS31" s="60"/>
      <c r="TXT31" s="60"/>
      <c r="TXU31" s="60"/>
      <c r="TXV31" s="61"/>
      <c r="TXW31" s="55"/>
      <c r="TXX31" s="56"/>
      <c r="TXY31" s="56"/>
      <c r="TXZ31" s="56"/>
      <c r="TYA31" s="56"/>
      <c r="TYB31" s="56"/>
      <c r="TYD31" s="55"/>
      <c r="TYE31" s="60"/>
      <c r="TYF31" s="60"/>
      <c r="TYG31" s="60"/>
      <c r="TYH31" s="60"/>
      <c r="TYI31" s="61"/>
      <c r="TYJ31" s="60"/>
      <c r="TYK31" s="60"/>
      <c r="TYL31" s="60"/>
      <c r="TYM31" s="61"/>
      <c r="TYN31" s="55"/>
      <c r="TYO31" s="56"/>
      <c r="TYP31" s="56"/>
      <c r="TYQ31" s="56"/>
      <c r="TYR31" s="56"/>
      <c r="TYS31" s="56"/>
      <c r="TYU31" s="55"/>
      <c r="TYV31" s="60"/>
      <c r="TYW31" s="60"/>
      <c r="TYX31" s="60"/>
      <c r="TYY31" s="60"/>
      <c r="TYZ31" s="61"/>
      <c r="TZA31" s="60"/>
      <c r="TZB31" s="60"/>
      <c r="TZC31" s="60"/>
      <c r="TZD31" s="61"/>
      <c r="TZE31" s="55"/>
      <c r="TZF31" s="56"/>
      <c r="TZG31" s="56"/>
      <c r="TZH31" s="56"/>
      <c r="TZI31" s="56"/>
      <c r="TZJ31" s="56"/>
      <c r="TZL31" s="55"/>
      <c r="TZM31" s="60"/>
      <c r="TZN31" s="60"/>
      <c r="TZO31" s="60"/>
      <c r="TZP31" s="60"/>
      <c r="TZQ31" s="61"/>
      <c r="TZR31" s="60"/>
      <c r="TZS31" s="60"/>
      <c r="TZT31" s="60"/>
      <c r="TZU31" s="61"/>
      <c r="TZV31" s="55"/>
      <c r="TZW31" s="56"/>
      <c r="TZX31" s="56"/>
      <c r="TZY31" s="56"/>
      <c r="TZZ31" s="56"/>
      <c r="UAA31" s="56"/>
      <c r="UAC31" s="55"/>
      <c r="UAD31" s="60"/>
      <c r="UAE31" s="60"/>
      <c r="UAF31" s="60"/>
      <c r="UAG31" s="60"/>
      <c r="UAH31" s="61"/>
      <c r="UAI31" s="60"/>
      <c r="UAJ31" s="60"/>
      <c r="UAK31" s="60"/>
      <c r="UAL31" s="61"/>
      <c r="UAM31" s="55"/>
      <c r="UAN31" s="56"/>
      <c r="UAO31" s="56"/>
      <c r="UAP31" s="56"/>
      <c r="UAQ31" s="56"/>
      <c r="UAR31" s="56"/>
      <c r="UAT31" s="55"/>
      <c r="UAU31" s="60"/>
      <c r="UAV31" s="60"/>
      <c r="UAW31" s="60"/>
      <c r="UAX31" s="60"/>
      <c r="UAY31" s="61"/>
      <c r="UAZ31" s="60"/>
      <c r="UBA31" s="60"/>
      <c r="UBB31" s="60"/>
      <c r="UBC31" s="61"/>
      <c r="UBD31" s="55"/>
      <c r="UBE31" s="56"/>
      <c r="UBF31" s="56"/>
      <c r="UBG31" s="56"/>
      <c r="UBH31" s="56"/>
      <c r="UBI31" s="56"/>
      <c r="UBK31" s="55"/>
      <c r="UBL31" s="60"/>
      <c r="UBM31" s="60"/>
      <c r="UBN31" s="60"/>
      <c r="UBO31" s="60"/>
      <c r="UBP31" s="61"/>
      <c r="UBQ31" s="60"/>
      <c r="UBR31" s="60"/>
      <c r="UBS31" s="60"/>
      <c r="UBT31" s="61"/>
      <c r="UBU31" s="55"/>
      <c r="UBV31" s="56"/>
      <c r="UBW31" s="56"/>
      <c r="UBX31" s="56"/>
      <c r="UBY31" s="56"/>
      <c r="UBZ31" s="56"/>
      <c r="UCB31" s="55"/>
      <c r="UCC31" s="60"/>
      <c r="UCD31" s="60"/>
      <c r="UCE31" s="60"/>
      <c r="UCF31" s="60"/>
      <c r="UCG31" s="61"/>
      <c r="UCH31" s="60"/>
      <c r="UCI31" s="60"/>
      <c r="UCJ31" s="60"/>
      <c r="UCK31" s="61"/>
      <c r="UCL31" s="55"/>
      <c r="UCM31" s="56"/>
      <c r="UCN31" s="56"/>
      <c r="UCO31" s="56"/>
      <c r="UCP31" s="56"/>
      <c r="UCQ31" s="56"/>
      <c r="UCS31" s="55"/>
      <c r="UCT31" s="60"/>
      <c r="UCU31" s="60"/>
      <c r="UCV31" s="60"/>
      <c r="UCW31" s="60"/>
      <c r="UCX31" s="61"/>
      <c r="UCY31" s="60"/>
      <c r="UCZ31" s="60"/>
      <c r="UDA31" s="60"/>
      <c r="UDB31" s="61"/>
      <c r="UDC31" s="55"/>
      <c r="UDD31" s="56"/>
      <c r="UDE31" s="56"/>
      <c r="UDF31" s="56"/>
      <c r="UDG31" s="56"/>
      <c r="UDH31" s="56"/>
      <c r="UDJ31" s="55"/>
      <c r="UDK31" s="60"/>
      <c r="UDL31" s="60"/>
      <c r="UDM31" s="60"/>
      <c r="UDN31" s="60"/>
      <c r="UDO31" s="61"/>
      <c r="UDP31" s="60"/>
      <c r="UDQ31" s="60"/>
      <c r="UDR31" s="60"/>
      <c r="UDS31" s="61"/>
      <c r="UDT31" s="55"/>
      <c r="UDU31" s="56"/>
      <c r="UDV31" s="56"/>
      <c r="UDW31" s="56"/>
      <c r="UDX31" s="56"/>
      <c r="UDY31" s="56"/>
      <c r="UEA31" s="55"/>
      <c r="UEB31" s="60"/>
      <c r="UEC31" s="60"/>
      <c r="UED31" s="60"/>
      <c r="UEE31" s="60"/>
      <c r="UEF31" s="61"/>
      <c r="UEG31" s="60"/>
      <c r="UEH31" s="60"/>
      <c r="UEI31" s="60"/>
      <c r="UEJ31" s="61"/>
      <c r="UEK31" s="55"/>
      <c r="UEL31" s="56"/>
      <c r="UEM31" s="56"/>
      <c r="UEN31" s="56"/>
      <c r="UEO31" s="56"/>
      <c r="UEP31" s="56"/>
      <c r="UER31" s="55"/>
      <c r="UES31" s="60"/>
      <c r="UET31" s="60"/>
      <c r="UEU31" s="60"/>
      <c r="UEV31" s="60"/>
      <c r="UEW31" s="61"/>
      <c r="UEX31" s="60"/>
      <c r="UEY31" s="60"/>
      <c r="UEZ31" s="60"/>
      <c r="UFA31" s="61"/>
      <c r="UFB31" s="55"/>
      <c r="UFC31" s="56"/>
      <c r="UFD31" s="56"/>
      <c r="UFE31" s="56"/>
      <c r="UFF31" s="56"/>
      <c r="UFG31" s="56"/>
      <c r="UFI31" s="55"/>
      <c r="UFJ31" s="60"/>
      <c r="UFK31" s="60"/>
      <c r="UFL31" s="60"/>
      <c r="UFM31" s="60"/>
      <c r="UFN31" s="61"/>
      <c r="UFO31" s="60"/>
      <c r="UFP31" s="60"/>
      <c r="UFQ31" s="60"/>
      <c r="UFR31" s="61"/>
      <c r="UFS31" s="55"/>
      <c r="UFT31" s="56"/>
      <c r="UFU31" s="56"/>
      <c r="UFV31" s="56"/>
      <c r="UFW31" s="56"/>
      <c r="UFX31" s="56"/>
      <c r="UFZ31" s="55"/>
      <c r="UGA31" s="60"/>
      <c r="UGB31" s="60"/>
      <c r="UGC31" s="60"/>
      <c r="UGD31" s="60"/>
      <c r="UGE31" s="61"/>
      <c r="UGF31" s="60"/>
      <c r="UGG31" s="60"/>
      <c r="UGH31" s="60"/>
      <c r="UGI31" s="61"/>
      <c r="UGJ31" s="55"/>
      <c r="UGK31" s="56"/>
      <c r="UGL31" s="56"/>
      <c r="UGM31" s="56"/>
      <c r="UGN31" s="56"/>
      <c r="UGO31" s="56"/>
      <c r="UGQ31" s="55"/>
      <c r="UGR31" s="60"/>
      <c r="UGS31" s="60"/>
      <c r="UGT31" s="60"/>
      <c r="UGU31" s="60"/>
      <c r="UGV31" s="61"/>
      <c r="UGW31" s="60"/>
      <c r="UGX31" s="60"/>
      <c r="UGY31" s="60"/>
      <c r="UGZ31" s="61"/>
      <c r="UHA31" s="55"/>
      <c r="UHB31" s="56"/>
      <c r="UHC31" s="56"/>
      <c r="UHD31" s="56"/>
      <c r="UHE31" s="56"/>
      <c r="UHF31" s="56"/>
      <c r="UHH31" s="55"/>
      <c r="UHI31" s="60"/>
      <c r="UHJ31" s="60"/>
      <c r="UHK31" s="60"/>
      <c r="UHL31" s="60"/>
      <c r="UHM31" s="61"/>
      <c r="UHN31" s="60"/>
      <c r="UHO31" s="60"/>
      <c r="UHP31" s="60"/>
      <c r="UHQ31" s="61"/>
      <c r="UHR31" s="55"/>
      <c r="UHS31" s="56"/>
      <c r="UHT31" s="56"/>
      <c r="UHU31" s="56"/>
      <c r="UHV31" s="56"/>
      <c r="UHW31" s="56"/>
      <c r="UHY31" s="55"/>
      <c r="UHZ31" s="60"/>
      <c r="UIA31" s="60"/>
      <c r="UIB31" s="60"/>
      <c r="UIC31" s="60"/>
      <c r="UID31" s="61"/>
      <c r="UIE31" s="60"/>
      <c r="UIF31" s="60"/>
      <c r="UIG31" s="60"/>
      <c r="UIH31" s="61"/>
      <c r="UII31" s="55"/>
      <c r="UIJ31" s="56"/>
      <c r="UIK31" s="56"/>
      <c r="UIL31" s="56"/>
      <c r="UIM31" s="56"/>
      <c r="UIN31" s="56"/>
      <c r="UIP31" s="55"/>
      <c r="UIQ31" s="60"/>
      <c r="UIR31" s="60"/>
      <c r="UIS31" s="60"/>
      <c r="UIT31" s="60"/>
      <c r="UIU31" s="61"/>
      <c r="UIV31" s="60"/>
      <c r="UIW31" s="60"/>
      <c r="UIX31" s="60"/>
      <c r="UIY31" s="61"/>
      <c r="UIZ31" s="55"/>
      <c r="UJA31" s="56"/>
      <c r="UJB31" s="56"/>
      <c r="UJC31" s="56"/>
      <c r="UJD31" s="56"/>
      <c r="UJE31" s="56"/>
      <c r="UJG31" s="55"/>
      <c r="UJH31" s="60"/>
      <c r="UJI31" s="60"/>
      <c r="UJJ31" s="60"/>
      <c r="UJK31" s="60"/>
      <c r="UJL31" s="61"/>
      <c r="UJM31" s="60"/>
      <c r="UJN31" s="60"/>
      <c r="UJO31" s="60"/>
      <c r="UJP31" s="61"/>
      <c r="UJQ31" s="55"/>
      <c r="UJR31" s="56"/>
      <c r="UJS31" s="56"/>
      <c r="UJT31" s="56"/>
      <c r="UJU31" s="56"/>
      <c r="UJV31" s="56"/>
      <c r="UJX31" s="55"/>
      <c r="UJY31" s="60"/>
      <c r="UJZ31" s="60"/>
      <c r="UKA31" s="60"/>
      <c r="UKB31" s="60"/>
      <c r="UKC31" s="61"/>
      <c r="UKD31" s="60"/>
      <c r="UKE31" s="60"/>
      <c r="UKF31" s="60"/>
      <c r="UKG31" s="61"/>
      <c r="UKH31" s="55"/>
      <c r="UKI31" s="56"/>
      <c r="UKJ31" s="56"/>
      <c r="UKK31" s="56"/>
      <c r="UKL31" s="56"/>
      <c r="UKM31" s="56"/>
      <c r="UKO31" s="55"/>
      <c r="UKP31" s="60"/>
      <c r="UKQ31" s="60"/>
      <c r="UKR31" s="60"/>
      <c r="UKS31" s="60"/>
      <c r="UKT31" s="61"/>
      <c r="UKU31" s="60"/>
      <c r="UKV31" s="60"/>
      <c r="UKW31" s="60"/>
      <c r="UKX31" s="61"/>
      <c r="UKY31" s="55"/>
      <c r="UKZ31" s="56"/>
      <c r="ULA31" s="56"/>
      <c r="ULB31" s="56"/>
      <c r="ULC31" s="56"/>
      <c r="ULD31" s="56"/>
      <c r="ULF31" s="55"/>
      <c r="ULG31" s="60"/>
      <c r="ULH31" s="60"/>
      <c r="ULI31" s="60"/>
      <c r="ULJ31" s="60"/>
      <c r="ULK31" s="61"/>
      <c r="ULL31" s="60"/>
      <c r="ULM31" s="60"/>
      <c r="ULN31" s="60"/>
      <c r="ULO31" s="61"/>
      <c r="ULP31" s="55"/>
      <c r="ULQ31" s="56"/>
      <c r="ULR31" s="56"/>
      <c r="ULS31" s="56"/>
      <c r="ULT31" s="56"/>
      <c r="ULU31" s="56"/>
      <c r="ULW31" s="55"/>
      <c r="ULX31" s="60"/>
      <c r="ULY31" s="60"/>
      <c r="ULZ31" s="60"/>
      <c r="UMA31" s="60"/>
      <c r="UMB31" s="61"/>
      <c r="UMC31" s="60"/>
      <c r="UMD31" s="60"/>
      <c r="UME31" s="60"/>
      <c r="UMF31" s="61"/>
      <c r="UMG31" s="55"/>
      <c r="UMH31" s="56"/>
      <c r="UMI31" s="56"/>
      <c r="UMJ31" s="56"/>
      <c r="UMK31" s="56"/>
      <c r="UML31" s="56"/>
      <c r="UMN31" s="55"/>
      <c r="UMO31" s="60"/>
      <c r="UMP31" s="60"/>
      <c r="UMQ31" s="60"/>
      <c r="UMR31" s="60"/>
      <c r="UMS31" s="61"/>
      <c r="UMT31" s="60"/>
      <c r="UMU31" s="60"/>
      <c r="UMV31" s="60"/>
      <c r="UMW31" s="61"/>
      <c r="UMX31" s="55"/>
      <c r="UMY31" s="56"/>
      <c r="UMZ31" s="56"/>
      <c r="UNA31" s="56"/>
      <c r="UNB31" s="56"/>
      <c r="UNC31" s="56"/>
      <c r="UNE31" s="55"/>
      <c r="UNF31" s="60"/>
      <c r="UNG31" s="60"/>
      <c r="UNH31" s="60"/>
      <c r="UNI31" s="60"/>
      <c r="UNJ31" s="61"/>
      <c r="UNK31" s="60"/>
      <c r="UNL31" s="60"/>
      <c r="UNM31" s="60"/>
      <c r="UNN31" s="61"/>
      <c r="UNO31" s="55"/>
      <c r="UNP31" s="56"/>
      <c r="UNQ31" s="56"/>
      <c r="UNR31" s="56"/>
      <c r="UNS31" s="56"/>
      <c r="UNT31" s="56"/>
      <c r="UNV31" s="55"/>
      <c r="UNW31" s="60"/>
      <c r="UNX31" s="60"/>
      <c r="UNY31" s="60"/>
      <c r="UNZ31" s="60"/>
      <c r="UOA31" s="61"/>
      <c r="UOB31" s="60"/>
      <c r="UOC31" s="60"/>
      <c r="UOD31" s="60"/>
      <c r="UOE31" s="61"/>
      <c r="UOF31" s="55"/>
      <c r="UOG31" s="56"/>
      <c r="UOH31" s="56"/>
      <c r="UOI31" s="56"/>
      <c r="UOJ31" s="56"/>
      <c r="UOK31" s="56"/>
      <c r="UOM31" s="55"/>
      <c r="UON31" s="60"/>
      <c r="UOO31" s="60"/>
      <c r="UOP31" s="60"/>
      <c r="UOQ31" s="60"/>
      <c r="UOR31" s="61"/>
      <c r="UOS31" s="60"/>
      <c r="UOT31" s="60"/>
      <c r="UOU31" s="60"/>
      <c r="UOV31" s="61"/>
      <c r="UOW31" s="55"/>
      <c r="UOX31" s="56"/>
      <c r="UOY31" s="56"/>
      <c r="UOZ31" s="56"/>
      <c r="UPA31" s="56"/>
      <c r="UPB31" s="56"/>
      <c r="UPD31" s="55"/>
      <c r="UPE31" s="60"/>
      <c r="UPF31" s="60"/>
      <c r="UPG31" s="60"/>
      <c r="UPH31" s="60"/>
      <c r="UPI31" s="61"/>
      <c r="UPJ31" s="60"/>
      <c r="UPK31" s="60"/>
      <c r="UPL31" s="60"/>
      <c r="UPM31" s="61"/>
      <c r="UPN31" s="55"/>
      <c r="UPO31" s="56"/>
      <c r="UPP31" s="56"/>
      <c r="UPQ31" s="56"/>
      <c r="UPR31" s="56"/>
      <c r="UPS31" s="56"/>
      <c r="UPU31" s="55"/>
      <c r="UPV31" s="60"/>
      <c r="UPW31" s="60"/>
      <c r="UPX31" s="60"/>
      <c r="UPY31" s="60"/>
      <c r="UPZ31" s="61"/>
      <c r="UQA31" s="60"/>
      <c r="UQB31" s="60"/>
      <c r="UQC31" s="60"/>
      <c r="UQD31" s="61"/>
      <c r="UQE31" s="55"/>
      <c r="UQF31" s="56"/>
      <c r="UQG31" s="56"/>
      <c r="UQH31" s="56"/>
      <c r="UQI31" s="56"/>
      <c r="UQJ31" s="56"/>
      <c r="UQL31" s="55"/>
      <c r="UQM31" s="60"/>
      <c r="UQN31" s="60"/>
      <c r="UQO31" s="60"/>
      <c r="UQP31" s="60"/>
      <c r="UQQ31" s="61"/>
      <c r="UQR31" s="60"/>
      <c r="UQS31" s="60"/>
      <c r="UQT31" s="60"/>
      <c r="UQU31" s="61"/>
      <c r="UQV31" s="55"/>
      <c r="UQW31" s="56"/>
      <c r="UQX31" s="56"/>
      <c r="UQY31" s="56"/>
      <c r="UQZ31" s="56"/>
      <c r="URA31" s="56"/>
      <c r="URC31" s="55"/>
      <c r="URD31" s="60"/>
      <c r="URE31" s="60"/>
      <c r="URF31" s="60"/>
      <c r="URG31" s="60"/>
      <c r="URH31" s="61"/>
      <c r="URI31" s="60"/>
      <c r="URJ31" s="60"/>
      <c r="URK31" s="60"/>
      <c r="URL31" s="61"/>
      <c r="URM31" s="55"/>
      <c r="URN31" s="56"/>
      <c r="URO31" s="56"/>
      <c r="URP31" s="56"/>
      <c r="URQ31" s="56"/>
      <c r="URR31" s="56"/>
      <c r="URT31" s="55"/>
      <c r="URU31" s="60"/>
      <c r="URV31" s="60"/>
      <c r="URW31" s="60"/>
      <c r="URX31" s="60"/>
      <c r="URY31" s="61"/>
      <c r="URZ31" s="60"/>
      <c r="USA31" s="60"/>
      <c r="USB31" s="60"/>
      <c r="USC31" s="61"/>
      <c r="USD31" s="55"/>
      <c r="USE31" s="56"/>
      <c r="USF31" s="56"/>
      <c r="USG31" s="56"/>
      <c r="USH31" s="56"/>
      <c r="USI31" s="56"/>
      <c r="USK31" s="55"/>
      <c r="USL31" s="60"/>
      <c r="USM31" s="60"/>
      <c r="USN31" s="60"/>
      <c r="USO31" s="60"/>
      <c r="USP31" s="61"/>
      <c r="USQ31" s="60"/>
      <c r="USR31" s="60"/>
      <c r="USS31" s="60"/>
      <c r="UST31" s="61"/>
      <c r="USU31" s="55"/>
      <c r="USV31" s="56"/>
      <c r="USW31" s="56"/>
      <c r="USX31" s="56"/>
      <c r="USY31" s="56"/>
      <c r="USZ31" s="56"/>
      <c r="UTB31" s="55"/>
      <c r="UTC31" s="60"/>
      <c r="UTD31" s="60"/>
      <c r="UTE31" s="60"/>
      <c r="UTF31" s="60"/>
      <c r="UTG31" s="61"/>
      <c r="UTH31" s="60"/>
      <c r="UTI31" s="60"/>
      <c r="UTJ31" s="60"/>
      <c r="UTK31" s="61"/>
      <c r="UTL31" s="55"/>
      <c r="UTM31" s="56"/>
      <c r="UTN31" s="56"/>
      <c r="UTO31" s="56"/>
      <c r="UTP31" s="56"/>
      <c r="UTQ31" s="56"/>
      <c r="UTS31" s="55"/>
      <c r="UTT31" s="60"/>
      <c r="UTU31" s="60"/>
      <c r="UTV31" s="60"/>
      <c r="UTW31" s="60"/>
      <c r="UTX31" s="61"/>
      <c r="UTY31" s="60"/>
      <c r="UTZ31" s="60"/>
      <c r="UUA31" s="60"/>
      <c r="UUB31" s="61"/>
      <c r="UUC31" s="55"/>
      <c r="UUD31" s="56"/>
      <c r="UUE31" s="56"/>
      <c r="UUF31" s="56"/>
      <c r="UUG31" s="56"/>
      <c r="UUH31" s="56"/>
      <c r="UUJ31" s="55"/>
      <c r="UUK31" s="60"/>
      <c r="UUL31" s="60"/>
      <c r="UUM31" s="60"/>
      <c r="UUN31" s="60"/>
      <c r="UUO31" s="61"/>
      <c r="UUP31" s="60"/>
      <c r="UUQ31" s="60"/>
      <c r="UUR31" s="60"/>
      <c r="UUS31" s="61"/>
      <c r="UUT31" s="55"/>
      <c r="UUU31" s="56"/>
      <c r="UUV31" s="56"/>
      <c r="UUW31" s="56"/>
      <c r="UUX31" s="56"/>
      <c r="UUY31" s="56"/>
      <c r="UVA31" s="55"/>
      <c r="UVB31" s="60"/>
      <c r="UVC31" s="60"/>
      <c r="UVD31" s="60"/>
      <c r="UVE31" s="60"/>
      <c r="UVF31" s="61"/>
      <c r="UVG31" s="60"/>
      <c r="UVH31" s="60"/>
      <c r="UVI31" s="60"/>
      <c r="UVJ31" s="61"/>
      <c r="UVK31" s="55"/>
      <c r="UVL31" s="56"/>
      <c r="UVM31" s="56"/>
      <c r="UVN31" s="56"/>
      <c r="UVO31" s="56"/>
      <c r="UVP31" s="56"/>
      <c r="UVR31" s="55"/>
      <c r="UVS31" s="60"/>
      <c r="UVT31" s="60"/>
      <c r="UVU31" s="60"/>
      <c r="UVV31" s="60"/>
      <c r="UVW31" s="61"/>
      <c r="UVX31" s="60"/>
      <c r="UVY31" s="60"/>
      <c r="UVZ31" s="60"/>
      <c r="UWA31" s="61"/>
      <c r="UWB31" s="55"/>
      <c r="UWC31" s="56"/>
      <c r="UWD31" s="56"/>
      <c r="UWE31" s="56"/>
      <c r="UWF31" s="56"/>
      <c r="UWG31" s="56"/>
      <c r="UWI31" s="55"/>
      <c r="UWJ31" s="60"/>
      <c r="UWK31" s="60"/>
      <c r="UWL31" s="60"/>
      <c r="UWM31" s="60"/>
      <c r="UWN31" s="61"/>
      <c r="UWO31" s="60"/>
      <c r="UWP31" s="60"/>
      <c r="UWQ31" s="60"/>
      <c r="UWR31" s="61"/>
      <c r="UWS31" s="55"/>
      <c r="UWT31" s="56"/>
      <c r="UWU31" s="56"/>
      <c r="UWV31" s="56"/>
      <c r="UWW31" s="56"/>
      <c r="UWX31" s="56"/>
      <c r="UWZ31" s="55"/>
      <c r="UXA31" s="60"/>
      <c r="UXB31" s="60"/>
      <c r="UXC31" s="60"/>
      <c r="UXD31" s="60"/>
      <c r="UXE31" s="61"/>
      <c r="UXF31" s="60"/>
      <c r="UXG31" s="60"/>
      <c r="UXH31" s="60"/>
      <c r="UXI31" s="61"/>
      <c r="UXJ31" s="55"/>
      <c r="UXK31" s="56"/>
      <c r="UXL31" s="56"/>
      <c r="UXM31" s="56"/>
      <c r="UXN31" s="56"/>
      <c r="UXO31" s="56"/>
      <c r="UXQ31" s="55"/>
      <c r="UXR31" s="60"/>
      <c r="UXS31" s="60"/>
      <c r="UXT31" s="60"/>
      <c r="UXU31" s="60"/>
      <c r="UXV31" s="61"/>
      <c r="UXW31" s="60"/>
      <c r="UXX31" s="60"/>
      <c r="UXY31" s="60"/>
      <c r="UXZ31" s="61"/>
      <c r="UYA31" s="55"/>
      <c r="UYB31" s="56"/>
      <c r="UYC31" s="56"/>
      <c r="UYD31" s="56"/>
      <c r="UYE31" s="56"/>
      <c r="UYF31" s="56"/>
      <c r="UYH31" s="55"/>
      <c r="UYI31" s="60"/>
      <c r="UYJ31" s="60"/>
      <c r="UYK31" s="60"/>
      <c r="UYL31" s="60"/>
      <c r="UYM31" s="61"/>
      <c r="UYN31" s="60"/>
      <c r="UYO31" s="60"/>
      <c r="UYP31" s="60"/>
      <c r="UYQ31" s="61"/>
      <c r="UYR31" s="55"/>
      <c r="UYS31" s="56"/>
      <c r="UYT31" s="56"/>
      <c r="UYU31" s="56"/>
      <c r="UYV31" s="56"/>
      <c r="UYW31" s="56"/>
      <c r="UYY31" s="55"/>
      <c r="UYZ31" s="60"/>
      <c r="UZA31" s="60"/>
      <c r="UZB31" s="60"/>
      <c r="UZC31" s="60"/>
      <c r="UZD31" s="61"/>
      <c r="UZE31" s="60"/>
      <c r="UZF31" s="60"/>
      <c r="UZG31" s="60"/>
      <c r="UZH31" s="61"/>
      <c r="UZI31" s="55"/>
      <c r="UZJ31" s="56"/>
      <c r="UZK31" s="56"/>
      <c r="UZL31" s="56"/>
      <c r="UZM31" s="56"/>
      <c r="UZN31" s="56"/>
      <c r="UZP31" s="55"/>
      <c r="UZQ31" s="60"/>
      <c r="UZR31" s="60"/>
      <c r="UZS31" s="60"/>
      <c r="UZT31" s="60"/>
      <c r="UZU31" s="61"/>
      <c r="UZV31" s="60"/>
      <c r="UZW31" s="60"/>
      <c r="UZX31" s="60"/>
      <c r="UZY31" s="61"/>
      <c r="UZZ31" s="55"/>
      <c r="VAA31" s="56"/>
      <c r="VAB31" s="56"/>
      <c r="VAC31" s="56"/>
      <c r="VAD31" s="56"/>
      <c r="VAE31" s="56"/>
      <c r="VAG31" s="55"/>
      <c r="VAH31" s="60"/>
      <c r="VAI31" s="60"/>
      <c r="VAJ31" s="60"/>
      <c r="VAK31" s="60"/>
      <c r="VAL31" s="61"/>
      <c r="VAM31" s="60"/>
      <c r="VAN31" s="60"/>
      <c r="VAO31" s="60"/>
      <c r="VAP31" s="61"/>
      <c r="VAQ31" s="55"/>
      <c r="VAR31" s="56"/>
      <c r="VAS31" s="56"/>
      <c r="VAT31" s="56"/>
      <c r="VAU31" s="56"/>
      <c r="VAV31" s="56"/>
      <c r="VAX31" s="55"/>
      <c r="VAY31" s="60"/>
      <c r="VAZ31" s="60"/>
      <c r="VBA31" s="60"/>
      <c r="VBB31" s="60"/>
      <c r="VBC31" s="61"/>
      <c r="VBD31" s="60"/>
      <c r="VBE31" s="60"/>
      <c r="VBF31" s="60"/>
      <c r="VBG31" s="61"/>
      <c r="VBH31" s="55"/>
      <c r="VBI31" s="56"/>
      <c r="VBJ31" s="56"/>
      <c r="VBK31" s="56"/>
      <c r="VBL31" s="56"/>
      <c r="VBM31" s="56"/>
      <c r="VBO31" s="55"/>
      <c r="VBP31" s="60"/>
      <c r="VBQ31" s="60"/>
      <c r="VBR31" s="60"/>
      <c r="VBS31" s="60"/>
      <c r="VBT31" s="61"/>
      <c r="VBU31" s="60"/>
      <c r="VBV31" s="60"/>
      <c r="VBW31" s="60"/>
      <c r="VBX31" s="61"/>
      <c r="VBY31" s="55"/>
      <c r="VBZ31" s="56"/>
      <c r="VCA31" s="56"/>
      <c r="VCB31" s="56"/>
      <c r="VCC31" s="56"/>
      <c r="VCD31" s="56"/>
      <c r="VCF31" s="55"/>
      <c r="VCG31" s="60"/>
      <c r="VCH31" s="60"/>
      <c r="VCI31" s="60"/>
      <c r="VCJ31" s="60"/>
      <c r="VCK31" s="61"/>
      <c r="VCL31" s="60"/>
      <c r="VCM31" s="60"/>
      <c r="VCN31" s="60"/>
      <c r="VCO31" s="61"/>
      <c r="VCP31" s="55"/>
      <c r="VCQ31" s="56"/>
      <c r="VCR31" s="56"/>
      <c r="VCS31" s="56"/>
      <c r="VCT31" s="56"/>
      <c r="VCU31" s="56"/>
      <c r="VCW31" s="55"/>
      <c r="VCX31" s="60"/>
      <c r="VCY31" s="60"/>
      <c r="VCZ31" s="60"/>
      <c r="VDA31" s="60"/>
      <c r="VDB31" s="61"/>
      <c r="VDC31" s="60"/>
      <c r="VDD31" s="60"/>
      <c r="VDE31" s="60"/>
      <c r="VDF31" s="61"/>
      <c r="VDG31" s="55"/>
      <c r="VDH31" s="56"/>
      <c r="VDI31" s="56"/>
      <c r="VDJ31" s="56"/>
      <c r="VDK31" s="56"/>
      <c r="VDL31" s="56"/>
      <c r="VDN31" s="55"/>
      <c r="VDO31" s="60"/>
      <c r="VDP31" s="60"/>
      <c r="VDQ31" s="60"/>
      <c r="VDR31" s="60"/>
      <c r="VDS31" s="61"/>
      <c r="VDT31" s="60"/>
      <c r="VDU31" s="60"/>
      <c r="VDV31" s="60"/>
      <c r="VDW31" s="61"/>
      <c r="VDX31" s="55"/>
      <c r="VDY31" s="56"/>
      <c r="VDZ31" s="56"/>
      <c r="VEA31" s="56"/>
      <c r="VEB31" s="56"/>
      <c r="VEC31" s="56"/>
      <c r="VEE31" s="55"/>
      <c r="VEF31" s="60"/>
      <c r="VEG31" s="60"/>
      <c r="VEH31" s="60"/>
      <c r="VEI31" s="60"/>
      <c r="VEJ31" s="61"/>
      <c r="VEK31" s="60"/>
      <c r="VEL31" s="60"/>
      <c r="VEM31" s="60"/>
      <c r="VEN31" s="61"/>
      <c r="VEO31" s="55"/>
      <c r="VEP31" s="56"/>
      <c r="VEQ31" s="56"/>
      <c r="VER31" s="56"/>
      <c r="VES31" s="56"/>
      <c r="VET31" s="56"/>
      <c r="VEV31" s="55"/>
      <c r="VEW31" s="60"/>
      <c r="VEX31" s="60"/>
      <c r="VEY31" s="60"/>
      <c r="VEZ31" s="60"/>
      <c r="VFA31" s="61"/>
      <c r="VFB31" s="60"/>
      <c r="VFC31" s="60"/>
      <c r="VFD31" s="60"/>
      <c r="VFE31" s="61"/>
      <c r="VFF31" s="55"/>
      <c r="VFG31" s="56"/>
      <c r="VFH31" s="56"/>
      <c r="VFI31" s="56"/>
      <c r="VFJ31" s="56"/>
      <c r="VFK31" s="56"/>
      <c r="VFM31" s="55"/>
      <c r="VFN31" s="60"/>
      <c r="VFO31" s="60"/>
      <c r="VFP31" s="60"/>
      <c r="VFQ31" s="60"/>
      <c r="VFR31" s="61"/>
      <c r="VFS31" s="60"/>
      <c r="VFT31" s="60"/>
      <c r="VFU31" s="60"/>
      <c r="VFV31" s="61"/>
      <c r="VFW31" s="55"/>
      <c r="VFX31" s="56"/>
      <c r="VFY31" s="56"/>
      <c r="VFZ31" s="56"/>
      <c r="VGA31" s="56"/>
      <c r="VGB31" s="56"/>
      <c r="VGD31" s="55"/>
      <c r="VGE31" s="60"/>
      <c r="VGF31" s="60"/>
      <c r="VGG31" s="60"/>
      <c r="VGH31" s="60"/>
      <c r="VGI31" s="61"/>
      <c r="VGJ31" s="60"/>
      <c r="VGK31" s="60"/>
      <c r="VGL31" s="60"/>
      <c r="VGM31" s="61"/>
      <c r="VGN31" s="55"/>
      <c r="VGO31" s="56"/>
      <c r="VGP31" s="56"/>
      <c r="VGQ31" s="56"/>
      <c r="VGR31" s="56"/>
      <c r="VGS31" s="56"/>
      <c r="VGU31" s="55"/>
      <c r="VGV31" s="60"/>
      <c r="VGW31" s="60"/>
      <c r="VGX31" s="60"/>
      <c r="VGY31" s="60"/>
      <c r="VGZ31" s="61"/>
      <c r="VHA31" s="60"/>
      <c r="VHB31" s="60"/>
      <c r="VHC31" s="60"/>
      <c r="VHD31" s="61"/>
      <c r="VHE31" s="55"/>
      <c r="VHF31" s="56"/>
      <c r="VHG31" s="56"/>
      <c r="VHH31" s="56"/>
      <c r="VHI31" s="56"/>
      <c r="VHJ31" s="56"/>
      <c r="VHL31" s="55"/>
      <c r="VHM31" s="60"/>
      <c r="VHN31" s="60"/>
      <c r="VHO31" s="60"/>
      <c r="VHP31" s="60"/>
      <c r="VHQ31" s="61"/>
      <c r="VHR31" s="60"/>
      <c r="VHS31" s="60"/>
      <c r="VHT31" s="60"/>
      <c r="VHU31" s="61"/>
      <c r="VHV31" s="55"/>
      <c r="VHW31" s="56"/>
      <c r="VHX31" s="56"/>
      <c r="VHY31" s="56"/>
      <c r="VHZ31" s="56"/>
      <c r="VIA31" s="56"/>
      <c r="VIC31" s="55"/>
      <c r="VID31" s="60"/>
      <c r="VIE31" s="60"/>
      <c r="VIF31" s="60"/>
      <c r="VIG31" s="60"/>
      <c r="VIH31" s="61"/>
      <c r="VII31" s="60"/>
      <c r="VIJ31" s="60"/>
      <c r="VIK31" s="60"/>
      <c r="VIL31" s="61"/>
      <c r="VIM31" s="55"/>
      <c r="VIN31" s="56"/>
      <c r="VIO31" s="56"/>
      <c r="VIP31" s="56"/>
      <c r="VIQ31" s="56"/>
      <c r="VIR31" s="56"/>
      <c r="VIT31" s="55"/>
      <c r="VIU31" s="60"/>
      <c r="VIV31" s="60"/>
      <c r="VIW31" s="60"/>
      <c r="VIX31" s="60"/>
      <c r="VIY31" s="61"/>
      <c r="VIZ31" s="60"/>
      <c r="VJA31" s="60"/>
      <c r="VJB31" s="60"/>
      <c r="VJC31" s="61"/>
      <c r="VJD31" s="55"/>
      <c r="VJE31" s="56"/>
      <c r="VJF31" s="56"/>
      <c r="VJG31" s="56"/>
      <c r="VJH31" s="56"/>
      <c r="VJI31" s="56"/>
      <c r="VJK31" s="55"/>
      <c r="VJL31" s="60"/>
      <c r="VJM31" s="60"/>
      <c r="VJN31" s="60"/>
      <c r="VJO31" s="60"/>
      <c r="VJP31" s="61"/>
      <c r="VJQ31" s="60"/>
      <c r="VJR31" s="60"/>
      <c r="VJS31" s="60"/>
      <c r="VJT31" s="61"/>
      <c r="VJU31" s="55"/>
      <c r="VJV31" s="56"/>
      <c r="VJW31" s="56"/>
      <c r="VJX31" s="56"/>
      <c r="VJY31" s="56"/>
      <c r="VJZ31" s="56"/>
      <c r="VKB31" s="55"/>
      <c r="VKC31" s="60"/>
      <c r="VKD31" s="60"/>
      <c r="VKE31" s="60"/>
      <c r="VKF31" s="60"/>
      <c r="VKG31" s="61"/>
      <c r="VKH31" s="60"/>
      <c r="VKI31" s="60"/>
      <c r="VKJ31" s="60"/>
      <c r="VKK31" s="61"/>
      <c r="VKL31" s="55"/>
      <c r="VKM31" s="56"/>
      <c r="VKN31" s="56"/>
      <c r="VKO31" s="56"/>
      <c r="VKP31" s="56"/>
      <c r="VKQ31" s="56"/>
      <c r="VKS31" s="55"/>
      <c r="VKT31" s="60"/>
      <c r="VKU31" s="60"/>
      <c r="VKV31" s="60"/>
      <c r="VKW31" s="60"/>
      <c r="VKX31" s="61"/>
      <c r="VKY31" s="60"/>
      <c r="VKZ31" s="60"/>
      <c r="VLA31" s="60"/>
      <c r="VLB31" s="61"/>
      <c r="VLC31" s="55"/>
      <c r="VLD31" s="56"/>
      <c r="VLE31" s="56"/>
      <c r="VLF31" s="56"/>
      <c r="VLG31" s="56"/>
      <c r="VLH31" s="56"/>
      <c r="VLJ31" s="55"/>
      <c r="VLK31" s="60"/>
      <c r="VLL31" s="60"/>
      <c r="VLM31" s="60"/>
      <c r="VLN31" s="60"/>
      <c r="VLO31" s="61"/>
      <c r="VLP31" s="60"/>
      <c r="VLQ31" s="60"/>
      <c r="VLR31" s="60"/>
      <c r="VLS31" s="61"/>
      <c r="VLT31" s="55"/>
      <c r="VLU31" s="56"/>
      <c r="VLV31" s="56"/>
      <c r="VLW31" s="56"/>
      <c r="VLX31" s="56"/>
      <c r="VLY31" s="56"/>
      <c r="VMA31" s="55"/>
      <c r="VMB31" s="60"/>
      <c r="VMC31" s="60"/>
      <c r="VMD31" s="60"/>
      <c r="VME31" s="60"/>
      <c r="VMF31" s="61"/>
      <c r="VMG31" s="60"/>
      <c r="VMH31" s="60"/>
      <c r="VMI31" s="60"/>
      <c r="VMJ31" s="61"/>
      <c r="VMK31" s="55"/>
      <c r="VML31" s="56"/>
      <c r="VMM31" s="56"/>
      <c r="VMN31" s="56"/>
      <c r="VMO31" s="56"/>
      <c r="VMP31" s="56"/>
      <c r="VMR31" s="55"/>
      <c r="VMS31" s="60"/>
      <c r="VMT31" s="60"/>
      <c r="VMU31" s="60"/>
      <c r="VMV31" s="60"/>
      <c r="VMW31" s="61"/>
      <c r="VMX31" s="60"/>
      <c r="VMY31" s="60"/>
      <c r="VMZ31" s="60"/>
      <c r="VNA31" s="61"/>
      <c r="VNB31" s="55"/>
      <c r="VNC31" s="56"/>
      <c r="VND31" s="56"/>
      <c r="VNE31" s="56"/>
      <c r="VNF31" s="56"/>
      <c r="VNG31" s="56"/>
      <c r="VNI31" s="55"/>
      <c r="VNJ31" s="60"/>
      <c r="VNK31" s="60"/>
      <c r="VNL31" s="60"/>
      <c r="VNM31" s="60"/>
      <c r="VNN31" s="61"/>
      <c r="VNO31" s="60"/>
      <c r="VNP31" s="60"/>
      <c r="VNQ31" s="60"/>
      <c r="VNR31" s="61"/>
      <c r="VNS31" s="55"/>
      <c r="VNT31" s="56"/>
      <c r="VNU31" s="56"/>
      <c r="VNV31" s="56"/>
      <c r="VNW31" s="56"/>
      <c r="VNX31" s="56"/>
      <c r="VNZ31" s="55"/>
      <c r="VOA31" s="60"/>
      <c r="VOB31" s="60"/>
      <c r="VOC31" s="60"/>
      <c r="VOD31" s="60"/>
      <c r="VOE31" s="61"/>
      <c r="VOF31" s="60"/>
      <c r="VOG31" s="60"/>
      <c r="VOH31" s="60"/>
      <c r="VOI31" s="61"/>
      <c r="VOJ31" s="55"/>
      <c r="VOK31" s="56"/>
      <c r="VOL31" s="56"/>
      <c r="VOM31" s="56"/>
      <c r="VON31" s="56"/>
      <c r="VOO31" s="56"/>
      <c r="VOQ31" s="55"/>
      <c r="VOR31" s="60"/>
      <c r="VOS31" s="60"/>
      <c r="VOT31" s="60"/>
      <c r="VOU31" s="60"/>
      <c r="VOV31" s="61"/>
      <c r="VOW31" s="60"/>
      <c r="VOX31" s="60"/>
      <c r="VOY31" s="60"/>
      <c r="VOZ31" s="61"/>
      <c r="VPA31" s="55"/>
      <c r="VPB31" s="56"/>
      <c r="VPC31" s="56"/>
      <c r="VPD31" s="56"/>
      <c r="VPE31" s="56"/>
      <c r="VPF31" s="56"/>
      <c r="VPH31" s="55"/>
      <c r="VPI31" s="60"/>
      <c r="VPJ31" s="60"/>
      <c r="VPK31" s="60"/>
      <c r="VPL31" s="60"/>
      <c r="VPM31" s="61"/>
      <c r="VPN31" s="60"/>
      <c r="VPO31" s="60"/>
      <c r="VPP31" s="60"/>
      <c r="VPQ31" s="61"/>
      <c r="VPR31" s="55"/>
      <c r="VPS31" s="56"/>
      <c r="VPT31" s="56"/>
      <c r="VPU31" s="56"/>
      <c r="VPV31" s="56"/>
      <c r="VPW31" s="56"/>
      <c r="VPY31" s="55"/>
      <c r="VPZ31" s="60"/>
      <c r="VQA31" s="60"/>
      <c r="VQB31" s="60"/>
      <c r="VQC31" s="60"/>
      <c r="VQD31" s="61"/>
      <c r="VQE31" s="60"/>
      <c r="VQF31" s="60"/>
      <c r="VQG31" s="60"/>
      <c r="VQH31" s="61"/>
      <c r="VQI31" s="55"/>
      <c r="VQJ31" s="56"/>
      <c r="VQK31" s="56"/>
      <c r="VQL31" s="56"/>
      <c r="VQM31" s="56"/>
      <c r="VQN31" s="56"/>
      <c r="VQP31" s="55"/>
      <c r="VQQ31" s="60"/>
      <c r="VQR31" s="60"/>
      <c r="VQS31" s="60"/>
      <c r="VQT31" s="60"/>
      <c r="VQU31" s="61"/>
      <c r="VQV31" s="60"/>
      <c r="VQW31" s="60"/>
      <c r="VQX31" s="60"/>
      <c r="VQY31" s="61"/>
      <c r="VQZ31" s="55"/>
      <c r="VRA31" s="56"/>
      <c r="VRB31" s="56"/>
      <c r="VRC31" s="56"/>
      <c r="VRD31" s="56"/>
      <c r="VRE31" s="56"/>
      <c r="VRG31" s="55"/>
      <c r="VRH31" s="60"/>
      <c r="VRI31" s="60"/>
      <c r="VRJ31" s="60"/>
      <c r="VRK31" s="60"/>
      <c r="VRL31" s="61"/>
      <c r="VRM31" s="60"/>
      <c r="VRN31" s="60"/>
      <c r="VRO31" s="60"/>
      <c r="VRP31" s="61"/>
      <c r="VRQ31" s="55"/>
      <c r="VRR31" s="56"/>
      <c r="VRS31" s="56"/>
      <c r="VRT31" s="56"/>
      <c r="VRU31" s="56"/>
      <c r="VRV31" s="56"/>
      <c r="VRX31" s="55"/>
      <c r="VRY31" s="60"/>
      <c r="VRZ31" s="60"/>
      <c r="VSA31" s="60"/>
      <c r="VSB31" s="60"/>
      <c r="VSC31" s="61"/>
      <c r="VSD31" s="60"/>
      <c r="VSE31" s="60"/>
      <c r="VSF31" s="60"/>
      <c r="VSG31" s="61"/>
      <c r="VSH31" s="55"/>
      <c r="VSI31" s="56"/>
      <c r="VSJ31" s="56"/>
      <c r="VSK31" s="56"/>
      <c r="VSL31" s="56"/>
      <c r="VSM31" s="56"/>
      <c r="VSO31" s="55"/>
      <c r="VSP31" s="60"/>
      <c r="VSQ31" s="60"/>
      <c r="VSR31" s="60"/>
      <c r="VSS31" s="60"/>
      <c r="VST31" s="61"/>
      <c r="VSU31" s="60"/>
      <c r="VSV31" s="60"/>
      <c r="VSW31" s="60"/>
      <c r="VSX31" s="61"/>
      <c r="VSY31" s="55"/>
      <c r="VSZ31" s="56"/>
      <c r="VTA31" s="56"/>
      <c r="VTB31" s="56"/>
      <c r="VTC31" s="56"/>
      <c r="VTD31" s="56"/>
      <c r="VTF31" s="55"/>
      <c r="VTG31" s="60"/>
      <c r="VTH31" s="60"/>
      <c r="VTI31" s="60"/>
      <c r="VTJ31" s="60"/>
      <c r="VTK31" s="61"/>
      <c r="VTL31" s="60"/>
      <c r="VTM31" s="60"/>
      <c r="VTN31" s="60"/>
      <c r="VTO31" s="61"/>
      <c r="VTP31" s="55"/>
      <c r="VTQ31" s="56"/>
      <c r="VTR31" s="56"/>
      <c r="VTS31" s="56"/>
      <c r="VTT31" s="56"/>
      <c r="VTU31" s="56"/>
      <c r="VTW31" s="55"/>
      <c r="VTX31" s="60"/>
      <c r="VTY31" s="60"/>
      <c r="VTZ31" s="60"/>
      <c r="VUA31" s="60"/>
      <c r="VUB31" s="61"/>
      <c r="VUC31" s="60"/>
      <c r="VUD31" s="60"/>
      <c r="VUE31" s="60"/>
      <c r="VUF31" s="61"/>
      <c r="VUG31" s="55"/>
      <c r="VUH31" s="56"/>
      <c r="VUI31" s="56"/>
      <c r="VUJ31" s="56"/>
      <c r="VUK31" s="56"/>
      <c r="VUL31" s="56"/>
      <c r="VUN31" s="55"/>
      <c r="VUO31" s="60"/>
      <c r="VUP31" s="60"/>
      <c r="VUQ31" s="60"/>
      <c r="VUR31" s="60"/>
      <c r="VUS31" s="61"/>
      <c r="VUT31" s="60"/>
      <c r="VUU31" s="60"/>
      <c r="VUV31" s="60"/>
      <c r="VUW31" s="61"/>
      <c r="VUX31" s="55"/>
      <c r="VUY31" s="56"/>
      <c r="VUZ31" s="56"/>
      <c r="VVA31" s="56"/>
      <c r="VVB31" s="56"/>
      <c r="VVC31" s="56"/>
      <c r="VVE31" s="55"/>
      <c r="VVF31" s="60"/>
      <c r="VVG31" s="60"/>
      <c r="VVH31" s="60"/>
      <c r="VVI31" s="60"/>
      <c r="VVJ31" s="61"/>
      <c r="VVK31" s="60"/>
      <c r="VVL31" s="60"/>
      <c r="VVM31" s="60"/>
      <c r="VVN31" s="61"/>
      <c r="VVO31" s="55"/>
      <c r="VVP31" s="56"/>
      <c r="VVQ31" s="56"/>
      <c r="VVR31" s="56"/>
      <c r="VVS31" s="56"/>
      <c r="VVT31" s="56"/>
      <c r="VVV31" s="55"/>
      <c r="VVW31" s="60"/>
      <c r="VVX31" s="60"/>
      <c r="VVY31" s="60"/>
      <c r="VVZ31" s="60"/>
      <c r="VWA31" s="61"/>
      <c r="VWB31" s="60"/>
      <c r="VWC31" s="60"/>
      <c r="VWD31" s="60"/>
      <c r="VWE31" s="61"/>
      <c r="VWF31" s="55"/>
      <c r="VWG31" s="56"/>
      <c r="VWH31" s="56"/>
      <c r="VWI31" s="56"/>
      <c r="VWJ31" s="56"/>
      <c r="VWK31" s="56"/>
      <c r="VWM31" s="55"/>
      <c r="VWN31" s="60"/>
      <c r="VWO31" s="60"/>
      <c r="VWP31" s="60"/>
      <c r="VWQ31" s="60"/>
      <c r="VWR31" s="61"/>
      <c r="VWS31" s="60"/>
      <c r="VWT31" s="60"/>
      <c r="VWU31" s="60"/>
      <c r="VWV31" s="61"/>
      <c r="VWW31" s="55"/>
      <c r="VWX31" s="56"/>
      <c r="VWY31" s="56"/>
      <c r="VWZ31" s="56"/>
      <c r="VXA31" s="56"/>
      <c r="VXB31" s="56"/>
      <c r="VXD31" s="55"/>
      <c r="VXE31" s="60"/>
      <c r="VXF31" s="60"/>
      <c r="VXG31" s="60"/>
      <c r="VXH31" s="60"/>
      <c r="VXI31" s="61"/>
      <c r="VXJ31" s="60"/>
      <c r="VXK31" s="60"/>
      <c r="VXL31" s="60"/>
      <c r="VXM31" s="61"/>
      <c r="VXN31" s="55"/>
      <c r="VXO31" s="56"/>
      <c r="VXP31" s="56"/>
      <c r="VXQ31" s="56"/>
      <c r="VXR31" s="56"/>
      <c r="VXS31" s="56"/>
      <c r="VXU31" s="55"/>
      <c r="VXV31" s="60"/>
      <c r="VXW31" s="60"/>
      <c r="VXX31" s="60"/>
      <c r="VXY31" s="60"/>
      <c r="VXZ31" s="61"/>
      <c r="VYA31" s="60"/>
      <c r="VYB31" s="60"/>
      <c r="VYC31" s="60"/>
      <c r="VYD31" s="61"/>
      <c r="VYE31" s="55"/>
      <c r="VYF31" s="56"/>
      <c r="VYG31" s="56"/>
      <c r="VYH31" s="56"/>
      <c r="VYI31" s="56"/>
      <c r="VYJ31" s="56"/>
      <c r="VYL31" s="55"/>
      <c r="VYM31" s="60"/>
      <c r="VYN31" s="60"/>
      <c r="VYO31" s="60"/>
      <c r="VYP31" s="60"/>
      <c r="VYQ31" s="61"/>
      <c r="VYR31" s="60"/>
      <c r="VYS31" s="60"/>
      <c r="VYT31" s="60"/>
      <c r="VYU31" s="61"/>
      <c r="VYV31" s="55"/>
      <c r="VYW31" s="56"/>
      <c r="VYX31" s="56"/>
      <c r="VYY31" s="56"/>
      <c r="VYZ31" s="56"/>
      <c r="VZA31" s="56"/>
      <c r="VZC31" s="55"/>
      <c r="VZD31" s="60"/>
      <c r="VZE31" s="60"/>
      <c r="VZF31" s="60"/>
      <c r="VZG31" s="60"/>
      <c r="VZH31" s="61"/>
      <c r="VZI31" s="60"/>
      <c r="VZJ31" s="60"/>
      <c r="VZK31" s="60"/>
      <c r="VZL31" s="61"/>
      <c r="VZM31" s="55"/>
      <c r="VZN31" s="56"/>
      <c r="VZO31" s="56"/>
      <c r="VZP31" s="56"/>
      <c r="VZQ31" s="56"/>
      <c r="VZR31" s="56"/>
      <c r="VZT31" s="55"/>
      <c r="VZU31" s="60"/>
      <c r="VZV31" s="60"/>
      <c r="VZW31" s="60"/>
      <c r="VZX31" s="60"/>
      <c r="VZY31" s="61"/>
      <c r="VZZ31" s="60"/>
      <c r="WAA31" s="60"/>
      <c r="WAB31" s="60"/>
      <c r="WAC31" s="61"/>
      <c r="WAD31" s="55"/>
      <c r="WAE31" s="56"/>
      <c r="WAF31" s="56"/>
      <c r="WAG31" s="56"/>
      <c r="WAH31" s="56"/>
      <c r="WAI31" s="56"/>
      <c r="WAK31" s="55"/>
      <c r="WAL31" s="60"/>
      <c r="WAM31" s="60"/>
      <c r="WAN31" s="60"/>
      <c r="WAO31" s="60"/>
      <c r="WAP31" s="61"/>
      <c r="WAQ31" s="60"/>
      <c r="WAR31" s="60"/>
      <c r="WAS31" s="60"/>
      <c r="WAT31" s="61"/>
      <c r="WAU31" s="55"/>
      <c r="WAV31" s="56"/>
      <c r="WAW31" s="56"/>
      <c r="WAX31" s="56"/>
      <c r="WAY31" s="56"/>
      <c r="WAZ31" s="56"/>
      <c r="WBB31" s="55"/>
      <c r="WBC31" s="60"/>
      <c r="WBD31" s="60"/>
      <c r="WBE31" s="60"/>
      <c r="WBF31" s="60"/>
      <c r="WBG31" s="61"/>
      <c r="WBH31" s="60"/>
      <c r="WBI31" s="60"/>
      <c r="WBJ31" s="60"/>
      <c r="WBK31" s="61"/>
      <c r="WBL31" s="55"/>
      <c r="WBM31" s="56"/>
      <c r="WBN31" s="56"/>
      <c r="WBO31" s="56"/>
      <c r="WBP31" s="56"/>
      <c r="WBQ31" s="56"/>
      <c r="WBS31" s="55"/>
      <c r="WBT31" s="60"/>
      <c r="WBU31" s="60"/>
      <c r="WBV31" s="60"/>
      <c r="WBW31" s="60"/>
      <c r="WBX31" s="61"/>
      <c r="WBY31" s="60"/>
      <c r="WBZ31" s="60"/>
      <c r="WCA31" s="60"/>
      <c r="WCB31" s="61"/>
      <c r="WCC31" s="55"/>
      <c r="WCD31" s="56"/>
      <c r="WCE31" s="56"/>
      <c r="WCF31" s="56"/>
      <c r="WCG31" s="56"/>
      <c r="WCH31" s="56"/>
      <c r="WCJ31" s="55"/>
      <c r="WCK31" s="60"/>
      <c r="WCL31" s="60"/>
      <c r="WCM31" s="60"/>
      <c r="WCN31" s="60"/>
      <c r="WCO31" s="61"/>
      <c r="WCP31" s="60"/>
      <c r="WCQ31" s="60"/>
      <c r="WCR31" s="60"/>
      <c r="WCS31" s="61"/>
      <c r="WCT31" s="55"/>
      <c r="WCU31" s="56"/>
      <c r="WCV31" s="56"/>
      <c r="WCW31" s="56"/>
      <c r="WCX31" s="56"/>
      <c r="WCY31" s="56"/>
      <c r="WDA31" s="55"/>
      <c r="WDB31" s="60"/>
      <c r="WDC31" s="60"/>
      <c r="WDD31" s="60"/>
      <c r="WDE31" s="60"/>
      <c r="WDF31" s="61"/>
      <c r="WDG31" s="60"/>
      <c r="WDH31" s="60"/>
      <c r="WDI31" s="60"/>
      <c r="WDJ31" s="61"/>
      <c r="WDK31" s="55"/>
      <c r="WDL31" s="56"/>
      <c r="WDM31" s="56"/>
      <c r="WDN31" s="56"/>
      <c r="WDO31" s="56"/>
      <c r="WDP31" s="56"/>
      <c r="WDR31" s="55"/>
      <c r="WDS31" s="60"/>
      <c r="WDT31" s="60"/>
      <c r="WDU31" s="60"/>
      <c r="WDV31" s="60"/>
      <c r="WDW31" s="61"/>
      <c r="WDX31" s="60"/>
      <c r="WDY31" s="60"/>
      <c r="WDZ31" s="60"/>
      <c r="WEA31" s="61"/>
      <c r="WEB31" s="55"/>
      <c r="WEC31" s="56"/>
      <c r="WED31" s="56"/>
      <c r="WEE31" s="56"/>
      <c r="WEF31" s="56"/>
      <c r="WEG31" s="56"/>
      <c r="WEI31" s="55"/>
      <c r="WEJ31" s="60"/>
      <c r="WEK31" s="60"/>
      <c r="WEL31" s="60"/>
      <c r="WEM31" s="60"/>
      <c r="WEN31" s="61"/>
      <c r="WEO31" s="60"/>
      <c r="WEP31" s="60"/>
      <c r="WEQ31" s="60"/>
      <c r="WER31" s="61"/>
      <c r="WES31" s="55"/>
      <c r="WET31" s="56"/>
      <c r="WEU31" s="56"/>
      <c r="WEV31" s="56"/>
      <c r="WEW31" s="56"/>
      <c r="WEX31" s="56"/>
      <c r="WEZ31" s="55"/>
      <c r="WFA31" s="60"/>
      <c r="WFB31" s="60"/>
      <c r="WFC31" s="60"/>
      <c r="WFD31" s="60"/>
      <c r="WFE31" s="61"/>
      <c r="WFF31" s="60"/>
      <c r="WFG31" s="60"/>
      <c r="WFH31" s="60"/>
      <c r="WFI31" s="61"/>
      <c r="WFJ31" s="55"/>
      <c r="WFK31" s="56"/>
      <c r="WFL31" s="56"/>
      <c r="WFM31" s="56"/>
      <c r="WFN31" s="56"/>
      <c r="WFO31" s="56"/>
      <c r="WFQ31" s="55"/>
      <c r="WFR31" s="60"/>
      <c r="WFS31" s="60"/>
      <c r="WFT31" s="60"/>
      <c r="WFU31" s="60"/>
      <c r="WFV31" s="61"/>
      <c r="WFW31" s="60"/>
      <c r="WFX31" s="60"/>
      <c r="WFY31" s="60"/>
      <c r="WFZ31" s="61"/>
      <c r="WGA31" s="55"/>
      <c r="WGB31" s="56"/>
      <c r="WGC31" s="56"/>
      <c r="WGD31" s="56"/>
      <c r="WGE31" s="56"/>
      <c r="WGF31" s="56"/>
      <c r="WGH31" s="55"/>
      <c r="WGI31" s="60"/>
      <c r="WGJ31" s="60"/>
      <c r="WGK31" s="60"/>
      <c r="WGL31" s="60"/>
      <c r="WGM31" s="61"/>
      <c r="WGN31" s="60"/>
      <c r="WGO31" s="60"/>
      <c r="WGP31" s="60"/>
      <c r="WGQ31" s="61"/>
      <c r="WGR31" s="55"/>
      <c r="WGS31" s="56"/>
      <c r="WGT31" s="56"/>
      <c r="WGU31" s="56"/>
      <c r="WGV31" s="56"/>
      <c r="WGW31" s="56"/>
      <c r="WGY31" s="55"/>
      <c r="WGZ31" s="60"/>
      <c r="WHA31" s="60"/>
      <c r="WHB31" s="60"/>
      <c r="WHC31" s="60"/>
      <c r="WHD31" s="61"/>
      <c r="WHE31" s="60"/>
      <c r="WHF31" s="60"/>
      <c r="WHG31" s="60"/>
      <c r="WHH31" s="61"/>
      <c r="WHI31" s="55"/>
      <c r="WHJ31" s="56"/>
      <c r="WHK31" s="56"/>
      <c r="WHL31" s="56"/>
      <c r="WHM31" s="56"/>
      <c r="WHN31" s="56"/>
      <c r="WHP31" s="55"/>
      <c r="WHQ31" s="60"/>
      <c r="WHR31" s="60"/>
      <c r="WHS31" s="60"/>
      <c r="WHT31" s="60"/>
      <c r="WHU31" s="61"/>
      <c r="WHV31" s="60"/>
      <c r="WHW31" s="60"/>
      <c r="WHX31" s="60"/>
      <c r="WHY31" s="61"/>
      <c r="WHZ31" s="55"/>
      <c r="WIA31" s="56"/>
      <c r="WIB31" s="56"/>
      <c r="WIC31" s="56"/>
      <c r="WID31" s="56"/>
      <c r="WIE31" s="56"/>
      <c r="WIG31" s="55"/>
      <c r="WIH31" s="60"/>
      <c r="WII31" s="60"/>
      <c r="WIJ31" s="60"/>
      <c r="WIK31" s="60"/>
      <c r="WIL31" s="61"/>
      <c r="WIM31" s="60"/>
      <c r="WIN31" s="60"/>
      <c r="WIO31" s="60"/>
      <c r="WIP31" s="61"/>
      <c r="WIQ31" s="55"/>
      <c r="WIR31" s="56"/>
      <c r="WIS31" s="56"/>
      <c r="WIT31" s="56"/>
      <c r="WIU31" s="56"/>
      <c r="WIV31" s="56"/>
      <c r="WIX31" s="55"/>
      <c r="WIY31" s="60"/>
      <c r="WIZ31" s="60"/>
      <c r="WJA31" s="60"/>
      <c r="WJB31" s="60"/>
      <c r="WJC31" s="61"/>
      <c r="WJD31" s="60"/>
      <c r="WJE31" s="60"/>
      <c r="WJF31" s="60"/>
      <c r="WJG31" s="61"/>
      <c r="WJH31" s="55"/>
      <c r="WJI31" s="56"/>
      <c r="WJJ31" s="56"/>
      <c r="WJK31" s="56"/>
      <c r="WJL31" s="56"/>
      <c r="WJM31" s="56"/>
      <c r="WJO31" s="55"/>
      <c r="WJP31" s="60"/>
      <c r="WJQ31" s="60"/>
      <c r="WJR31" s="60"/>
      <c r="WJS31" s="60"/>
      <c r="WJT31" s="61"/>
      <c r="WJU31" s="60"/>
      <c r="WJV31" s="60"/>
      <c r="WJW31" s="60"/>
      <c r="WJX31" s="61"/>
      <c r="WJY31" s="55"/>
      <c r="WJZ31" s="56"/>
      <c r="WKA31" s="56"/>
      <c r="WKB31" s="56"/>
      <c r="WKC31" s="56"/>
      <c r="WKD31" s="56"/>
      <c r="WKF31" s="55"/>
      <c r="WKG31" s="60"/>
      <c r="WKH31" s="60"/>
      <c r="WKI31" s="60"/>
      <c r="WKJ31" s="60"/>
      <c r="WKK31" s="61"/>
      <c r="WKL31" s="60"/>
      <c r="WKM31" s="60"/>
      <c r="WKN31" s="60"/>
      <c r="WKO31" s="61"/>
      <c r="WKP31" s="55"/>
      <c r="WKQ31" s="56"/>
      <c r="WKR31" s="56"/>
      <c r="WKS31" s="56"/>
      <c r="WKT31" s="56"/>
      <c r="WKU31" s="56"/>
      <c r="WKW31" s="55"/>
      <c r="WKX31" s="60"/>
      <c r="WKY31" s="60"/>
      <c r="WKZ31" s="60"/>
      <c r="WLA31" s="60"/>
      <c r="WLB31" s="61"/>
      <c r="WLC31" s="60"/>
      <c r="WLD31" s="60"/>
      <c r="WLE31" s="60"/>
      <c r="WLF31" s="61"/>
      <c r="WLG31" s="55"/>
      <c r="WLH31" s="56"/>
      <c r="WLI31" s="56"/>
      <c r="WLJ31" s="56"/>
      <c r="WLK31" s="56"/>
      <c r="WLL31" s="56"/>
      <c r="WLN31" s="55"/>
      <c r="WLO31" s="60"/>
      <c r="WLP31" s="60"/>
      <c r="WLQ31" s="60"/>
      <c r="WLR31" s="60"/>
      <c r="WLS31" s="61"/>
      <c r="WLT31" s="60"/>
      <c r="WLU31" s="60"/>
      <c r="WLV31" s="60"/>
      <c r="WLW31" s="61"/>
      <c r="WLX31" s="55"/>
      <c r="WLY31" s="56"/>
      <c r="WLZ31" s="56"/>
      <c r="WMA31" s="56"/>
      <c r="WMB31" s="56"/>
      <c r="WMC31" s="56"/>
      <c r="WME31" s="55"/>
      <c r="WMF31" s="60"/>
      <c r="WMG31" s="60"/>
      <c r="WMH31" s="60"/>
      <c r="WMI31" s="60"/>
      <c r="WMJ31" s="61"/>
      <c r="WMK31" s="60"/>
      <c r="WML31" s="60"/>
      <c r="WMM31" s="60"/>
      <c r="WMN31" s="61"/>
      <c r="WMO31" s="55"/>
      <c r="WMP31" s="56"/>
      <c r="WMQ31" s="56"/>
      <c r="WMR31" s="56"/>
      <c r="WMS31" s="56"/>
      <c r="WMT31" s="56"/>
      <c r="WMV31" s="55"/>
      <c r="WMW31" s="60"/>
      <c r="WMX31" s="60"/>
      <c r="WMY31" s="60"/>
      <c r="WMZ31" s="60"/>
      <c r="WNA31" s="61"/>
      <c r="WNB31" s="60"/>
      <c r="WNC31" s="60"/>
      <c r="WND31" s="60"/>
      <c r="WNE31" s="61"/>
      <c r="WNF31" s="55"/>
      <c r="WNG31" s="56"/>
      <c r="WNH31" s="56"/>
      <c r="WNI31" s="56"/>
      <c r="WNJ31" s="56"/>
      <c r="WNK31" s="56"/>
      <c r="WNM31" s="55"/>
      <c r="WNN31" s="60"/>
      <c r="WNO31" s="60"/>
      <c r="WNP31" s="60"/>
      <c r="WNQ31" s="60"/>
      <c r="WNR31" s="61"/>
      <c r="WNS31" s="60"/>
      <c r="WNT31" s="60"/>
      <c r="WNU31" s="60"/>
      <c r="WNV31" s="61"/>
      <c r="WNW31" s="55"/>
      <c r="WNX31" s="56"/>
      <c r="WNY31" s="56"/>
      <c r="WNZ31" s="56"/>
      <c r="WOA31" s="56"/>
      <c r="WOB31" s="56"/>
      <c r="WOD31" s="55"/>
      <c r="WOE31" s="60"/>
      <c r="WOF31" s="60"/>
      <c r="WOG31" s="60"/>
      <c r="WOH31" s="60"/>
      <c r="WOI31" s="61"/>
      <c r="WOJ31" s="60"/>
      <c r="WOK31" s="60"/>
      <c r="WOL31" s="60"/>
      <c r="WOM31" s="61"/>
      <c r="WON31" s="55"/>
      <c r="WOO31" s="56"/>
      <c r="WOP31" s="56"/>
      <c r="WOQ31" s="56"/>
      <c r="WOR31" s="56"/>
      <c r="WOS31" s="56"/>
      <c r="WOU31" s="55"/>
      <c r="WOV31" s="60"/>
      <c r="WOW31" s="60"/>
      <c r="WOX31" s="60"/>
      <c r="WOY31" s="60"/>
      <c r="WOZ31" s="61"/>
      <c r="WPA31" s="60"/>
      <c r="WPB31" s="60"/>
      <c r="WPC31" s="60"/>
      <c r="WPD31" s="61"/>
      <c r="WPE31" s="55"/>
      <c r="WPF31" s="56"/>
      <c r="WPG31" s="56"/>
      <c r="WPH31" s="56"/>
      <c r="WPI31" s="56"/>
      <c r="WPJ31" s="56"/>
      <c r="WPL31" s="55"/>
      <c r="WPM31" s="60"/>
      <c r="WPN31" s="60"/>
      <c r="WPO31" s="60"/>
      <c r="WPP31" s="60"/>
      <c r="WPQ31" s="61"/>
      <c r="WPR31" s="60"/>
      <c r="WPS31" s="60"/>
      <c r="WPT31" s="60"/>
      <c r="WPU31" s="61"/>
      <c r="WPV31" s="55"/>
      <c r="WPW31" s="56"/>
      <c r="WPX31" s="56"/>
      <c r="WPY31" s="56"/>
      <c r="WPZ31" s="56"/>
      <c r="WQA31" s="56"/>
      <c r="WQC31" s="55"/>
      <c r="WQD31" s="60"/>
      <c r="WQE31" s="60"/>
      <c r="WQF31" s="60"/>
      <c r="WQG31" s="60"/>
      <c r="WQH31" s="61"/>
      <c r="WQI31" s="60"/>
      <c r="WQJ31" s="60"/>
      <c r="WQK31" s="60"/>
      <c r="WQL31" s="61"/>
      <c r="WQM31" s="55"/>
      <c r="WQN31" s="56"/>
      <c r="WQO31" s="56"/>
      <c r="WQP31" s="56"/>
      <c r="WQQ31" s="56"/>
      <c r="WQR31" s="56"/>
      <c r="WQT31" s="55"/>
      <c r="WQU31" s="60"/>
      <c r="WQV31" s="60"/>
      <c r="WQW31" s="60"/>
      <c r="WQX31" s="60"/>
      <c r="WQY31" s="61"/>
      <c r="WQZ31" s="60"/>
      <c r="WRA31" s="60"/>
      <c r="WRB31" s="60"/>
      <c r="WRC31" s="61"/>
      <c r="WRD31" s="55"/>
      <c r="WRE31" s="56"/>
      <c r="WRF31" s="56"/>
      <c r="WRG31" s="56"/>
      <c r="WRH31" s="56"/>
      <c r="WRI31" s="56"/>
      <c r="WRK31" s="55"/>
      <c r="WRL31" s="60"/>
      <c r="WRM31" s="60"/>
      <c r="WRN31" s="60"/>
      <c r="WRO31" s="60"/>
      <c r="WRP31" s="61"/>
      <c r="WRQ31" s="60"/>
      <c r="WRR31" s="60"/>
      <c r="WRS31" s="60"/>
      <c r="WRT31" s="61"/>
      <c r="WRU31" s="55"/>
      <c r="WRV31" s="56"/>
      <c r="WRW31" s="56"/>
      <c r="WRX31" s="56"/>
      <c r="WRY31" s="56"/>
      <c r="WRZ31" s="56"/>
      <c r="WSB31" s="55"/>
      <c r="WSC31" s="60"/>
      <c r="WSD31" s="60"/>
      <c r="WSE31" s="60"/>
      <c r="WSF31" s="60"/>
      <c r="WSG31" s="61"/>
      <c r="WSH31" s="60"/>
      <c r="WSI31" s="60"/>
      <c r="WSJ31" s="60"/>
      <c r="WSK31" s="61"/>
      <c r="WSL31" s="55"/>
      <c r="WSM31" s="56"/>
      <c r="WSN31" s="56"/>
      <c r="WSO31" s="56"/>
      <c r="WSP31" s="56"/>
      <c r="WSQ31" s="56"/>
      <c r="WSS31" s="55"/>
      <c r="WST31" s="60"/>
      <c r="WSU31" s="60"/>
      <c r="WSV31" s="60"/>
      <c r="WSW31" s="60"/>
      <c r="WSX31" s="61"/>
      <c r="WSY31" s="60"/>
      <c r="WSZ31" s="60"/>
      <c r="WTA31" s="60"/>
      <c r="WTB31" s="61"/>
      <c r="WTC31" s="55"/>
      <c r="WTD31" s="56"/>
      <c r="WTE31" s="56"/>
      <c r="WTF31" s="56"/>
      <c r="WTG31" s="56"/>
      <c r="WTH31" s="56"/>
      <c r="WTJ31" s="55"/>
      <c r="WTK31" s="60"/>
      <c r="WTL31" s="60"/>
      <c r="WTM31" s="60"/>
      <c r="WTN31" s="60"/>
      <c r="WTO31" s="61"/>
      <c r="WTP31" s="60"/>
      <c r="WTQ31" s="60"/>
      <c r="WTR31" s="60"/>
      <c r="WTS31" s="61"/>
      <c r="WTT31" s="55"/>
      <c r="WTU31" s="56"/>
      <c r="WTV31" s="56"/>
      <c r="WTW31" s="56"/>
      <c r="WTX31" s="56"/>
      <c r="WTY31" s="56"/>
      <c r="WUA31" s="55"/>
      <c r="WUB31" s="60"/>
      <c r="WUC31" s="60"/>
      <c r="WUD31" s="60"/>
      <c r="WUE31" s="60"/>
      <c r="WUF31" s="61"/>
      <c r="WUG31" s="60"/>
      <c r="WUH31" s="60"/>
      <c r="WUI31" s="60"/>
      <c r="WUJ31" s="61"/>
      <c r="WUK31" s="55"/>
      <c r="WUL31" s="56"/>
      <c r="WUM31" s="56"/>
      <c r="WUN31" s="56"/>
      <c r="WUO31" s="56"/>
      <c r="WUP31" s="56"/>
      <c r="WUR31" s="55"/>
      <c r="WUS31" s="60"/>
      <c r="WUT31" s="60"/>
      <c r="WUU31" s="60"/>
      <c r="WUV31" s="60"/>
      <c r="WUW31" s="61"/>
      <c r="WUX31" s="60"/>
      <c r="WUY31" s="60"/>
      <c r="WUZ31" s="60"/>
      <c r="WVA31" s="61"/>
      <c r="WVB31" s="55"/>
      <c r="WVC31" s="56"/>
      <c r="WVD31" s="56"/>
      <c r="WVE31" s="56"/>
      <c r="WVF31" s="56"/>
      <c r="WVG31" s="56"/>
      <c r="WVI31" s="55"/>
      <c r="WVJ31" s="60"/>
      <c r="WVK31" s="60"/>
      <c r="WVL31" s="60"/>
      <c r="WVM31" s="60"/>
      <c r="WVN31" s="61"/>
      <c r="WVO31" s="60"/>
      <c r="WVP31" s="60"/>
      <c r="WVQ31" s="60"/>
      <c r="WVR31" s="61"/>
      <c r="WVS31" s="55"/>
      <c r="WVT31" s="56"/>
      <c r="WVU31" s="56"/>
      <c r="WVV31" s="56"/>
      <c r="WVW31" s="56"/>
      <c r="WVX31" s="56"/>
      <c r="WVZ31" s="55"/>
      <c r="WWA31" s="60"/>
      <c r="WWB31" s="60"/>
      <c r="WWC31" s="60"/>
      <c r="WWD31" s="60"/>
      <c r="WWE31" s="61"/>
      <c r="WWF31" s="60"/>
      <c r="WWG31" s="60"/>
      <c r="WWH31" s="60"/>
      <c r="WWI31" s="61"/>
      <c r="WWJ31" s="55"/>
      <c r="WWK31" s="56"/>
      <c r="WWL31" s="56"/>
      <c r="WWM31" s="56"/>
      <c r="WWN31" s="56"/>
      <c r="WWO31" s="56"/>
      <c r="WWQ31" s="55"/>
      <c r="WWR31" s="60"/>
      <c r="WWS31" s="60"/>
      <c r="WWT31" s="60"/>
      <c r="WWU31" s="60"/>
      <c r="WWV31" s="61"/>
      <c r="WWW31" s="60"/>
      <c r="WWX31" s="60"/>
      <c r="WWY31" s="60"/>
      <c r="WWZ31" s="61"/>
      <c r="WXA31" s="55"/>
      <c r="WXB31" s="56"/>
      <c r="WXC31" s="56"/>
      <c r="WXD31" s="56"/>
      <c r="WXE31" s="56"/>
      <c r="WXF31" s="56"/>
      <c r="WXH31" s="55"/>
      <c r="WXI31" s="60"/>
      <c r="WXJ31" s="60"/>
      <c r="WXK31" s="60"/>
      <c r="WXL31" s="60"/>
      <c r="WXM31" s="61"/>
      <c r="WXN31" s="60"/>
      <c r="WXO31" s="60"/>
      <c r="WXP31" s="60"/>
      <c r="WXQ31" s="61"/>
      <c r="WXR31" s="55"/>
      <c r="WXS31" s="56"/>
      <c r="WXT31" s="56"/>
      <c r="WXU31" s="56"/>
      <c r="WXV31" s="56"/>
      <c r="WXW31" s="56"/>
      <c r="WXY31" s="55"/>
      <c r="WXZ31" s="60"/>
      <c r="WYA31" s="60"/>
      <c r="WYB31" s="60"/>
      <c r="WYC31" s="60"/>
      <c r="WYD31" s="61"/>
      <c r="WYE31" s="60"/>
      <c r="WYF31" s="60"/>
      <c r="WYG31" s="60"/>
      <c r="WYH31" s="61"/>
      <c r="WYI31" s="55"/>
      <c r="WYJ31" s="56"/>
      <c r="WYK31" s="56"/>
      <c r="WYL31" s="56"/>
      <c r="WYM31" s="56"/>
      <c r="WYN31" s="56"/>
      <c r="WYP31" s="55"/>
      <c r="WYQ31" s="60"/>
      <c r="WYR31" s="60"/>
      <c r="WYS31" s="60"/>
      <c r="WYT31" s="60"/>
      <c r="WYU31" s="61"/>
      <c r="WYV31" s="60"/>
      <c r="WYW31" s="60"/>
      <c r="WYX31" s="60"/>
      <c r="WYY31" s="61"/>
      <c r="WYZ31" s="55"/>
      <c r="WZA31" s="56"/>
      <c r="WZB31" s="56"/>
      <c r="WZC31" s="56"/>
      <c r="WZD31" s="56"/>
      <c r="WZE31" s="56"/>
      <c r="WZG31" s="55"/>
      <c r="WZH31" s="60"/>
      <c r="WZI31" s="60"/>
      <c r="WZJ31" s="60"/>
      <c r="WZK31" s="60"/>
      <c r="WZL31" s="61"/>
      <c r="WZM31" s="60"/>
      <c r="WZN31" s="60"/>
      <c r="WZO31" s="60"/>
      <c r="WZP31" s="61"/>
      <c r="WZQ31" s="55"/>
      <c r="WZR31" s="56"/>
      <c r="WZS31" s="56"/>
      <c r="WZT31" s="56"/>
      <c r="WZU31" s="56"/>
      <c r="WZV31" s="56"/>
      <c r="WZX31" s="55"/>
      <c r="WZY31" s="60"/>
      <c r="WZZ31" s="60"/>
      <c r="XAA31" s="60"/>
      <c r="XAB31" s="60"/>
      <c r="XAC31" s="61"/>
      <c r="XAD31" s="60"/>
      <c r="XAE31" s="60"/>
      <c r="XAF31" s="60"/>
      <c r="XAG31" s="61"/>
      <c r="XAH31" s="55"/>
      <c r="XAI31" s="56"/>
      <c r="XAJ31" s="56"/>
      <c r="XAK31" s="56"/>
      <c r="XAL31" s="56"/>
      <c r="XAM31" s="56"/>
      <c r="XAO31" s="55"/>
      <c r="XAP31" s="60"/>
      <c r="XAQ31" s="60"/>
      <c r="XAR31" s="60"/>
      <c r="XAS31" s="60"/>
      <c r="XAT31" s="61"/>
      <c r="XAU31" s="60"/>
      <c r="XAV31" s="60"/>
      <c r="XAW31" s="60"/>
      <c r="XAX31" s="61"/>
      <c r="XAY31" s="55"/>
      <c r="XAZ31" s="56"/>
      <c r="XBA31" s="56"/>
      <c r="XBB31" s="56"/>
      <c r="XBC31" s="56"/>
      <c r="XBD31" s="56"/>
      <c r="XBF31" s="55"/>
      <c r="XBG31" s="60"/>
      <c r="XBH31" s="60"/>
      <c r="XBI31" s="60"/>
      <c r="XBJ31" s="60"/>
      <c r="XBK31" s="61"/>
      <c r="XBL31" s="60"/>
      <c r="XBM31" s="60"/>
      <c r="XBN31" s="60"/>
      <c r="XBO31" s="61"/>
      <c r="XBP31" s="55"/>
      <c r="XBQ31" s="56"/>
      <c r="XBR31" s="56"/>
      <c r="XBS31" s="56"/>
      <c r="XBT31" s="56"/>
      <c r="XBU31" s="56"/>
      <c r="XBW31" s="55"/>
      <c r="XBX31" s="60"/>
      <c r="XBY31" s="60"/>
      <c r="XBZ31" s="60"/>
      <c r="XCA31" s="60"/>
      <c r="XCB31" s="61"/>
      <c r="XCC31" s="60"/>
      <c r="XCD31" s="60"/>
      <c r="XCE31" s="60"/>
      <c r="XCF31" s="61"/>
      <c r="XCG31" s="55"/>
      <c r="XCH31" s="56"/>
      <c r="XCI31" s="56"/>
      <c r="XCJ31" s="56"/>
      <c r="XCK31" s="56"/>
      <c r="XCL31" s="56"/>
      <c r="XCN31" s="55"/>
      <c r="XCO31" s="60"/>
      <c r="XCP31" s="60"/>
      <c r="XCQ31" s="60"/>
      <c r="XCR31" s="60"/>
      <c r="XCS31" s="61"/>
      <c r="XCT31" s="60"/>
      <c r="XCU31" s="60"/>
      <c r="XCV31" s="60"/>
      <c r="XCW31" s="61"/>
      <c r="XCX31" s="55"/>
      <c r="XCY31" s="56"/>
      <c r="XCZ31" s="56"/>
      <c r="XDA31" s="56"/>
      <c r="XDB31" s="56"/>
      <c r="XDC31" s="56"/>
      <c r="XDE31" s="55"/>
      <c r="XDF31" s="60"/>
      <c r="XDG31" s="60"/>
      <c r="XDH31" s="60"/>
      <c r="XDI31" s="60"/>
      <c r="XDJ31" s="61"/>
      <c r="XDK31" s="60"/>
      <c r="XDL31" s="60"/>
      <c r="XDM31" s="60"/>
      <c r="XDN31" s="61"/>
      <c r="XDO31" s="55"/>
      <c r="XDP31" s="56"/>
      <c r="XDQ31" s="56"/>
      <c r="XDR31" s="56"/>
      <c r="XDS31" s="56"/>
      <c r="XDT31" s="56"/>
      <c r="XDV31" s="55"/>
      <c r="XDW31" s="60"/>
      <c r="XDX31" s="60"/>
      <c r="XDY31" s="60"/>
      <c r="XDZ31" s="60"/>
      <c r="XEA31" s="61"/>
      <c r="XEB31" s="60"/>
      <c r="XEC31" s="60"/>
      <c r="XED31" s="60"/>
      <c r="XEE31" s="61"/>
      <c r="XEF31" s="55"/>
      <c r="XEG31" s="56"/>
      <c r="XEH31" s="56"/>
      <c r="XEI31" s="56"/>
      <c r="XEJ31" s="56"/>
      <c r="XEK31" s="56"/>
      <c r="XEM31" s="55"/>
      <c r="XEN31" s="60"/>
      <c r="XEO31" s="60"/>
      <c r="XEP31" s="60"/>
      <c r="XEQ31" s="60"/>
      <c r="XER31" s="61"/>
    </row>
    <row r="32" spans="1:16372" x14ac:dyDescent="0.2">
      <c r="A32" s="55" t="s">
        <v>30</v>
      </c>
      <c r="B32" s="56" t="e">
        <f t="shared" si="16"/>
        <v>#REF!</v>
      </c>
      <c r="C32" s="56" t="e">
        <f t="shared" si="17"/>
        <v>#REF!</v>
      </c>
      <c r="D32" s="227" t="e">
        <f t="shared" si="21"/>
        <v>#REF!</v>
      </c>
      <c r="E32" s="56" t="e">
        <f t="shared" si="18"/>
        <v>#REF!</v>
      </c>
      <c r="G32" s="55" t="s">
        <v>30</v>
      </c>
      <c r="H32" s="60" t="e">
        <f>#REF!</f>
        <v>#REF!</v>
      </c>
      <c r="I32" s="60" t="e">
        <f>#REF!</f>
        <v>#REF!</v>
      </c>
      <c r="J32" s="227" t="e">
        <f t="shared" si="22"/>
        <v>#REF!</v>
      </c>
      <c r="K32" s="60" t="e">
        <f t="shared" si="19"/>
        <v>#REF!</v>
      </c>
      <c r="L32" s="60" t="e">
        <f t="shared" si="23"/>
        <v>#REF!</v>
      </c>
      <c r="M32" s="61" t="e">
        <f t="shared" si="20"/>
        <v>#REF!</v>
      </c>
      <c r="O32" s="55" t="s">
        <v>30</v>
      </c>
      <c r="P32" s="60">
        <v>682455.58000000042</v>
      </c>
      <c r="CT32" s="55"/>
      <c r="CU32" s="60"/>
      <c r="CV32" s="60"/>
      <c r="CW32" s="60"/>
      <c r="CX32" s="60"/>
      <c r="CY32" s="61"/>
      <c r="CZ32" s="60"/>
      <c r="DA32" s="60"/>
      <c r="DB32" s="60"/>
      <c r="DC32" s="61"/>
      <c r="DD32" s="55"/>
      <c r="DE32" s="56"/>
      <c r="DF32" s="56"/>
      <c r="DG32" s="56"/>
      <c r="DH32" s="56"/>
      <c r="DI32" s="56"/>
      <c r="DK32" s="55"/>
      <c r="DL32" s="60"/>
      <c r="DM32" s="60"/>
      <c r="DN32" s="60"/>
      <c r="DO32" s="60"/>
      <c r="DP32" s="61"/>
      <c r="DQ32" s="60"/>
      <c r="DR32" s="60"/>
      <c r="DS32" s="60"/>
      <c r="DT32" s="61"/>
      <c r="DU32" s="55"/>
      <c r="DV32" s="56"/>
      <c r="DW32" s="56"/>
      <c r="DX32" s="56"/>
      <c r="DY32" s="56"/>
      <c r="DZ32" s="56"/>
      <c r="EB32" s="55"/>
      <c r="EC32" s="60"/>
      <c r="ED32" s="60"/>
      <c r="EE32" s="60"/>
      <c r="EF32" s="60"/>
      <c r="EG32" s="61"/>
      <c r="EH32" s="60"/>
      <c r="EI32" s="60"/>
      <c r="EJ32" s="60"/>
      <c r="EK32" s="61"/>
      <c r="EL32" s="55"/>
      <c r="EM32" s="56"/>
      <c r="EN32" s="56"/>
      <c r="EO32" s="56"/>
      <c r="EP32" s="56"/>
      <c r="EQ32" s="56"/>
      <c r="ES32" s="55"/>
      <c r="ET32" s="60"/>
      <c r="EU32" s="60"/>
      <c r="EV32" s="60"/>
      <c r="EW32" s="60"/>
      <c r="EX32" s="61"/>
      <c r="EY32" s="60"/>
      <c r="EZ32" s="60"/>
      <c r="FA32" s="60"/>
      <c r="FB32" s="61"/>
      <c r="FC32" s="55"/>
      <c r="FD32" s="56"/>
      <c r="FE32" s="56"/>
      <c r="FF32" s="56"/>
      <c r="FG32" s="56"/>
      <c r="FH32" s="56"/>
      <c r="FJ32" s="55"/>
      <c r="FK32" s="60"/>
      <c r="FL32" s="60"/>
      <c r="FM32" s="60"/>
      <c r="FN32" s="60"/>
      <c r="FO32" s="61"/>
      <c r="FP32" s="60"/>
      <c r="FQ32" s="60"/>
      <c r="FR32" s="60"/>
      <c r="FS32" s="61"/>
      <c r="FT32" s="55"/>
      <c r="FU32" s="56"/>
      <c r="FV32" s="56"/>
      <c r="FW32" s="56"/>
      <c r="FX32" s="56"/>
      <c r="FY32" s="56"/>
      <c r="GA32" s="55"/>
      <c r="GB32" s="60"/>
      <c r="GC32" s="60"/>
      <c r="GD32" s="60"/>
      <c r="GE32" s="60"/>
      <c r="GF32" s="61"/>
      <c r="GG32" s="60"/>
      <c r="GH32" s="60"/>
      <c r="GI32" s="60"/>
      <c r="GJ32" s="61"/>
      <c r="GK32" s="55"/>
      <c r="GL32" s="56"/>
      <c r="GM32" s="56"/>
      <c r="GN32" s="56"/>
      <c r="GO32" s="56"/>
      <c r="GP32" s="56"/>
      <c r="GR32" s="55"/>
      <c r="GS32" s="60"/>
      <c r="GT32" s="60"/>
      <c r="GU32" s="60"/>
      <c r="GV32" s="60"/>
      <c r="GW32" s="61"/>
      <c r="GX32" s="60"/>
      <c r="GY32" s="60"/>
      <c r="GZ32" s="60"/>
      <c r="HA32" s="61"/>
      <c r="HB32" s="55"/>
      <c r="HC32" s="56"/>
      <c r="HD32" s="56"/>
      <c r="HE32" s="56"/>
      <c r="HF32" s="56"/>
      <c r="HG32" s="56"/>
      <c r="HI32" s="55"/>
      <c r="HJ32" s="60"/>
      <c r="HK32" s="60"/>
      <c r="HL32" s="60"/>
      <c r="HM32" s="60"/>
      <c r="HN32" s="61"/>
      <c r="HO32" s="60"/>
      <c r="HP32" s="60"/>
      <c r="HQ32" s="60"/>
      <c r="HR32" s="61"/>
      <c r="HS32" s="55"/>
      <c r="HT32" s="56"/>
      <c r="HU32" s="56"/>
      <c r="HV32" s="56"/>
      <c r="HW32" s="56"/>
      <c r="HX32" s="56"/>
      <c r="HZ32" s="55"/>
      <c r="IA32" s="60"/>
      <c r="IB32" s="60"/>
      <c r="IC32" s="60"/>
      <c r="ID32" s="60"/>
      <c r="IE32" s="61"/>
      <c r="IF32" s="60"/>
      <c r="IG32" s="60"/>
      <c r="IH32" s="60"/>
      <c r="II32" s="61"/>
      <c r="IJ32" s="55"/>
      <c r="IK32" s="56"/>
      <c r="IL32" s="56"/>
      <c r="IM32" s="56"/>
      <c r="IN32" s="56"/>
      <c r="IO32" s="56"/>
      <c r="IQ32" s="55"/>
      <c r="IR32" s="60"/>
      <c r="IS32" s="60"/>
      <c r="IT32" s="60"/>
      <c r="IU32" s="60"/>
      <c r="IV32" s="61"/>
      <c r="IW32" s="60"/>
      <c r="IX32" s="60"/>
      <c r="IY32" s="60"/>
      <c r="IZ32" s="61"/>
      <c r="JA32" s="55"/>
      <c r="JB32" s="56"/>
      <c r="JC32" s="56"/>
      <c r="JD32" s="56"/>
      <c r="JE32" s="56"/>
      <c r="JF32" s="56"/>
      <c r="JH32" s="55"/>
      <c r="JI32" s="60"/>
      <c r="JJ32" s="60"/>
      <c r="JK32" s="60"/>
      <c r="JL32" s="60"/>
      <c r="JM32" s="61"/>
      <c r="JN32" s="60"/>
      <c r="JO32" s="60"/>
      <c r="JP32" s="60"/>
      <c r="JQ32" s="61"/>
      <c r="JR32" s="55"/>
      <c r="JS32" s="56"/>
      <c r="JT32" s="56"/>
      <c r="JU32" s="56"/>
      <c r="JV32" s="56"/>
      <c r="JW32" s="56"/>
      <c r="JY32" s="55"/>
      <c r="JZ32" s="60"/>
      <c r="KA32" s="60"/>
      <c r="KB32" s="60"/>
      <c r="KC32" s="60"/>
      <c r="KD32" s="61"/>
      <c r="KE32" s="60"/>
      <c r="KF32" s="60"/>
      <c r="KG32" s="60"/>
      <c r="KH32" s="61"/>
      <c r="KI32" s="55"/>
      <c r="KJ32" s="56"/>
      <c r="KK32" s="56"/>
      <c r="KL32" s="56"/>
      <c r="KM32" s="56"/>
      <c r="KN32" s="56"/>
      <c r="KP32" s="55"/>
      <c r="KQ32" s="60"/>
      <c r="KR32" s="60"/>
      <c r="KS32" s="60"/>
      <c r="KT32" s="60"/>
      <c r="KU32" s="61"/>
      <c r="KV32" s="60"/>
      <c r="KW32" s="60"/>
      <c r="KX32" s="60"/>
      <c r="KY32" s="61"/>
      <c r="KZ32" s="55"/>
      <c r="LA32" s="56"/>
      <c r="LB32" s="56"/>
      <c r="LC32" s="56"/>
      <c r="LD32" s="56"/>
      <c r="LE32" s="56"/>
      <c r="LG32" s="55"/>
      <c r="LH32" s="60"/>
      <c r="LI32" s="60"/>
      <c r="LJ32" s="60"/>
      <c r="LK32" s="60"/>
      <c r="LL32" s="61"/>
      <c r="LM32" s="60"/>
      <c r="LN32" s="60"/>
      <c r="LO32" s="60"/>
      <c r="LP32" s="61"/>
      <c r="LQ32" s="55"/>
      <c r="LR32" s="56"/>
      <c r="LS32" s="56"/>
      <c r="LT32" s="56"/>
      <c r="LU32" s="56"/>
      <c r="LV32" s="56"/>
      <c r="LX32" s="55"/>
      <c r="LY32" s="60"/>
      <c r="LZ32" s="60"/>
      <c r="MA32" s="60"/>
      <c r="MB32" s="60"/>
      <c r="MC32" s="61"/>
      <c r="MD32" s="60"/>
      <c r="ME32" s="60"/>
      <c r="MF32" s="60"/>
      <c r="MG32" s="61"/>
      <c r="MH32" s="55"/>
      <c r="MI32" s="56"/>
      <c r="MJ32" s="56"/>
      <c r="MK32" s="56"/>
      <c r="ML32" s="56"/>
      <c r="MM32" s="56"/>
      <c r="MO32" s="55"/>
      <c r="MP32" s="60"/>
      <c r="MQ32" s="60"/>
      <c r="MR32" s="60"/>
      <c r="MS32" s="60"/>
      <c r="MT32" s="61"/>
      <c r="MU32" s="60"/>
      <c r="MV32" s="60"/>
      <c r="MW32" s="60"/>
      <c r="MX32" s="61"/>
      <c r="MY32" s="55"/>
      <c r="MZ32" s="56"/>
      <c r="NA32" s="56"/>
      <c r="NB32" s="56"/>
      <c r="NC32" s="56"/>
      <c r="ND32" s="56"/>
      <c r="NF32" s="55"/>
      <c r="NG32" s="60"/>
      <c r="NH32" s="60"/>
      <c r="NI32" s="60"/>
      <c r="NJ32" s="60"/>
      <c r="NK32" s="61"/>
      <c r="NL32" s="60"/>
      <c r="NM32" s="60"/>
      <c r="NN32" s="60"/>
      <c r="NO32" s="61"/>
      <c r="NP32" s="55"/>
      <c r="NQ32" s="56"/>
      <c r="NR32" s="56"/>
      <c r="NS32" s="56"/>
      <c r="NT32" s="56"/>
      <c r="NU32" s="56"/>
      <c r="NW32" s="55"/>
      <c r="NX32" s="60"/>
      <c r="NY32" s="60"/>
      <c r="NZ32" s="60"/>
      <c r="OA32" s="60"/>
      <c r="OB32" s="61"/>
      <c r="OC32" s="60"/>
      <c r="OD32" s="60"/>
      <c r="OE32" s="60"/>
      <c r="OF32" s="61"/>
      <c r="OG32" s="55"/>
      <c r="OH32" s="56"/>
      <c r="OI32" s="56"/>
      <c r="OJ32" s="56"/>
      <c r="OK32" s="56"/>
      <c r="OL32" s="56"/>
      <c r="ON32" s="55"/>
      <c r="OO32" s="60"/>
      <c r="OP32" s="60"/>
      <c r="OQ32" s="60"/>
      <c r="OR32" s="60"/>
      <c r="OS32" s="61"/>
      <c r="OT32" s="60"/>
      <c r="OU32" s="60"/>
      <c r="OV32" s="60"/>
      <c r="OW32" s="61"/>
      <c r="OX32" s="55"/>
      <c r="OY32" s="56"/>
      <c r="OZ32" s="56"/>
      <c r="PA32" s="56"/>
      <c r="PB32" s="56"/>
      <c r="PC32" s="56"/>
      <c r="PE32" s="55"/>
      <c r="PF32" s="60"/>
      <c r="PG32" s="60"/>
      <c r="PH32" s="60"/>
      <c r="PI32" s="60"/>
      <c r="PJ32" s="61"/>
      <c r="PK32" s="60"/>
      <c r="PL32" s="60"/>
      <c r="PM32" s="60"/>
      <c r="PN32" s="61"/>
      <c r="PO32" s="55"/>
      <c r="PP32" s="56"/>
      <c r="PQ32" s="56"/>
      <c r="PR32" s="56"/>
      <c r="PS32" s="56"/>
      <c r="PT32" s="56"/>
      <c r="PV32" s="55"/>
      <c r="PW32" s="60"/>
      <c r="PX32" s="60"/>
      <c r="PY32" s="60"/>
      <c r="PZ32" s="60"/>
      <c r="QA32" s="61"/>
      <c r="QB32" s="60"/>
      <c r="QC32" s="60"/>
      <c r="QD32" s="60"/>
      <c r="QE32" s="61"/>
      <c r="QF32" s="55"/>
      <c r="QG32" s="56"/>
      <c r="QH32" s="56"/>
      <c r="QI32" s="56"/>
      <c r="QJ32" s="56"/>
      <c r="QK32" s="56"/>
      <c r="QM32" s="55"/>
      <c r="QN32" s="60"/>
      <c r="QO32" s="60"/>
      <c r="QP32" s="60"/>
      <c r="QQ32" s="60"/>
      <c r="QR32" s="61"/>
      <c r="QS32" s="60"/>
      <c r="QT32" s="60"/>
      <c r="QU32" s="60"/>
      <c r="QV32" s="61"/>
      <c r="QW32" s="55"/>
      <c r="QX32" s="56"/>
      <c r="QY32" s="56"/>
      <c r="QZ32" s="56"/>
      <c r="RA32" s="56"/>
      <c r="RB32" s="56"/>
      <c r="RD32" s="55"/>
      <c r="RE32" s="60"/>
      <c r="RF32" s="60"/>
      <c r="RG32" s="60"/>
      <c r="RH32" s="60"/>
      <c r="RI32" s="61"/>
      <c r="RJ32" s="60"/>
      <c r="RK32" s="60"/>
      <c r="RL32" s="60"/>
      <c r="RM32" s="61"/>
      <c r="RN32" s="55"/>
      <c r="RO32" s="56"/>
      <c r="RP32" s="56"/>
      <c r="RQ32" s="56"/>
      <c r="RR32" s="56"/>
      <c r="RS32" s="56"/>
      <c r="RU32" s="55"/>
      <c r="RV32" s="60"/>
      <c r="RW32" s="60"/>
      <c r="RX32" s="60"/>
      <c r="RY32" s="60"/>
      <c r="RZ32" s="61"/>
      <c r="SA32" s="60"/>
      <c r="SB32" s="60"/>
      <c r="SC32" s="60"/>
      <c r="SD32" s="61"/>
      <c r="SE32" s="55"/>
      <c r="SF32" s="56"/>
      <c r="SG32" s="56"/>
      <c r="SH32" s="56"/>
      <c r="SI32" s="56"/>
      <c r="SJ32" s="56"/>
      <c r="SL32" s="55"/>
      <c r="SM32" s="60"/>
      <c r="SN32" s="60"/>
      <c r="SO32" s="60"/>
      <c r="SP32" s="60"/>
      <c r="SQ32" s="61"/>
      <c r="SR32" s="60"/>
      <c r="SS32" s="60"/>
      <c r="ST32" s="60"/>
      <c r="SU32" s="61"/>
      <c r="SV32" s="55"/>
      <c r="SW32" s="56"/>
      <c r="SX32" s="56"/>
      <c r="SY32" s="56"/>
      <c r="SZ32" s="56"/>
      <c r="TA32" s="56"/>
      <c r="TC32" s="55"/>
      <c r="TD32" s="60"/>
      <c r="TE32" s="60"/>
      <c r="TF32" s="60"/>
      <c r="TG32" s="60"/>
      <c r="TH32" s="61"/>
      <c r="TI32" s="60"/>
      <c r="TJ32" s="60"/>
      <c r="TK32" s="60"/>
      <c r="TL32" s="61"/>
      <c r="TM32" s="55"/>
      <c r="TN32" s="56"/>
      <c r="TO32" s="56"/>
      <c r="TP32" s="56"/>
      <c r="TQ32" s="56"/>
      <c r="TR32" s="56"/>
      <c r="TT32" s="55"/>
      <c r="TU32" s="60"/>
      <c r="TV32" s="60"/>
      <c r="TW32" s="60"/>
      <c r="TX32" s="60"/>
      <c r="TY32" s="61"/>
      <c r="TZ32" s="60"/>
      <c r="UA32" s="60"/>
      <c r="UB32" s="60"/>
      <c r="UC32" s="61"/>
      <c r="UD32" s="55"/>
      <c r="UE32" s="56"/>
      <c r="UF32" s="56"/>
      <c r="UG32" s="56"/>
      <c r="UH32" s="56"/>
      <c r="UI32" s="56"/>
      <c r="UK32" s="55"/>
      <c r="UL32" s="60"/>
      <c r="UM32" s="60"/>
      <c r="UN32" s="60"/>
      <c r="UO32" s="60"/>
      <c r="UP32" s="61"/>
      <c r="UQ32" s="60"/>
      <c r="UR32" s="60"/>
      <c r="US32" s="60"/>
      <c r="UT32" s="61"/>
      <c r="UU32" s="55"/>
      <c r="UV32" s="56"/>
      <c r="UW32" s="56"/>
      <c r="UX32" s="56"/>
      <c r="UY32" s="56"/>
      <c r="UZ32" s="56"/>
      <c r="VB32" s="55"/>
      <c r="VC32" s="60"/>
      <c r="VD32" s="60"/>
      <c r="VE32" s="60"/>
      <c r="VF32" s="60"/>
      <c r="VG32" s="61"/>
      <c r="VH32" s="60"/>
      <c r="VI32" s="60"/>
      <c r="VJ32" s="60"/>
      <c r="VK32" s="61"/>
      <c r="VL32" s="55"/>
      <c r="VM32" s="56"/>
      <c r="VN32" s="56"/>
      <c r="VO32" s="56"/>
      <c r="VP32" s="56"/>
      <c r="VQ32" s="56"/>
      <c r="VS32" s="55"/>
      <c r="VT32" s="60"/>
      <c r="VU32" s="60"/>
      <c r="VV32" s="60"/>
      <c r="VW32" s="60"/>
      <c r="VX32" s="61"/>
      <c r="VY32" s="60"/>
      <c r="VZ32" s="60"/>
      <c r="WA32" s="60"/>
      <c r="WB32" s="61"/>
      <c r="WC32" s="55"/>
      <c r="WD32" s="56"/>
      <c r="WE32" s="56"/>
      <c r="WF32" s="56"/>
      <c r="WG32" s="56"/>
      <c r="WH32" s="56"/>
      <c r="WJ32" s="55"/>
      <c r="WK32" s="60"/>
      <c r="WL32" s="60"/>
      <c r="WM32" s="60"/>
      <c r="WN32" s="60"/>
      <c r="WO32" s="61"/>
      <c r="WP32" s="60"/>
      <c r="WQ32" s="60"/>
      <c r="WR32" s="60"/>
      <c r="WS32" s="61"/>
      <c r="WT32" s="55"/>
      <c r="WU32" s="56"/>
      <c r="WV32" s="56"/>
      <c r="WW32" s="56"/>
      <c r="WX32" s="56"/>
      <c r="WY32" s="56"/>
      <c r="XA32" s="55"/>
      <c r="XB32" s="60"/>
      <c r="XC32" s="60"/>
      <c r="XD32" s="60"/>
      <c r="XE32" s="60"/>
      <c r="XF32" s="61"/>
      <c r="XG32" s="60"/>
      <c r="XH32" s="60"/>
      <c r="XI32" s="60"/>
      <c r="XJ32" s="61"/>
      <c r="XK32" s="55"/>
      <c r="XL32" s="56"/>
      <c r="XM32" s="56"/>
      <c r="XN32" s="56"/>
      <c r="XO32" s="56"/>
      <c r="XP32" s="56"/>
      <c r="XR32" s="55"/>
      <c r="XS32" s="60"/>
      <c r="XT32" s="60"/>
      <c r="XU32" s="60"/>
      <c r="XV32" s="60"/>
      <c r="XW32" s="61"/>
      <c r="XX32" s="60"/>
      <c r="XY32" s="60"/>
      <c r="XZ32" s="60"/>
      <c r="YA32" s="61"/>
      <c r="YB32" s="55"/>
      <c r="YC32" s="56"/>
      <c r="YD32" s="56"/>
      <c r="YE32" s="56"/>
      <c r="YF32" s="56"/>
      <c r="YG32" s="56"/>
      <c r="YI32" s="55"/>
      <c r="YJ32" s="60"/>
      <c r="YK32" s="60"/>
      <c r="YL32" s="60"/>
      <c r="YM32" s="60"/>
      <c r="YN32" s="61"/>
      <c r="YO32" s="60"/>
      <c r="YP32" s="60"/>
      <c r="YQ32" s="60"/>
      <c r="YR32" s="61"/>
      <c r="YS32" s="55"/>
      <c r="YT32" s="56"/>
      <c r="YU32" s="56"/>
      <c r="YV32" s="56"/>
      <c r="YW32" s="56"/>
      <c r="YX32" s="56"/>
      <c r="YZ32" s="55"/>
      <c r="ZA32" s="60"/>
      <c r="ZB32" s="60"/>
      <c r="ZC32" s="60"/>
      <c r="ZD32" s="60"/>
      <c r="ZE32" s="61"/>
      <c r="ZF32" s="60"/>
      <c r="ZG32" s="60"/>
      <c r="ZH32" s="60"/>
      <c r="ZI32" s="61"/>
      <c r="ZJ32" s="55"/>
      <c r="ZK32" s="56"/>
      <c r="ZL32" s="56"/>
      <c r="ZM32" s="56"/>
      <c r="ZN32" s="56"/>
      <c r="ZO32" s="56"/>
      <c r="ZQ32" s="55"/>
      <c r="ZR32" s="60"/>
      <c r="ZS32" s="60"/>
      <c r="ZT32" s="60"/>
      <c r="ZU32" s="60"/>
      <c r="ZV32" s="61"/>
      <c r="ZW32" s="60"/>
      <c r="ZX32" s="60"/>
      <c r="ZY32" s="60"/>
      <c r="ZZ32" s="61"/>
      <c r="AAA32" s="55"/>
      <c r="AAB32" s="56"/>
      <c r="AAC32" s="56"/>
      <c r="AAD32" s="56"/>
      <c r="AAE32" s="56"/>
      <c r="AAF32" s="56"/>
      <c r="AAH32" s="55"/>
      <c r="AAI32" s="60"/>
      <c r="AAJ32" s="60"/>
      <c r="AAK32" s="60"/>
      <c r="AAL32" s="60"/>
      <c r="AAM32" s="61"/>
      <c r="AAN32" s="60"/>
      <c r="AAO32" s="60"/>
      <c r="AAP32" s="60"/>
      <c r="AAQ32" s="61"/>
      <c r="AAR32" s="55"/>
      <c r="AAS32" s="56"/>
      <c r="AAT32" s="56"/>
      <c r="AAU32" s="56"/>
      <c r="AAV32" s="56"/>
      <c r="AAW32" s="56"/>
      <c r="AAY32" s="55"/>
      <c r="AAZ32" s="60"/>
      <c r="ABA32" s="60"/>
      <c r="ABB32" s="60"/>
      <c r="ABC32" s="60"/>
      <c r="ABD32" s="61"/>
      <c r="ABE32" s="60"/>
      <c r="ABF32" s="60"/>
      <c r="ABG32" s="60"/>
      <c r="ABH32" s="61"/>
      <c r="ABI32" s="55"/>
      <c r="ABJ32" s="56"/>
      <c r="ABK32" s="56"/>
      <c r="ABL32" s="56"/>
      <c r="ABM32" s="56"/>
      <c r="ABN32" s="56"/>
      <c r="ABP32" s="55"/>
      <c r="ABQ32" s="60"/>
      <c r="ABR32" s="60"/>
      <c r="ABS32" s="60"/>
      <c r="ABT32" s="60"/>
      <c r="ABU32" s="61"/>
      <c r="ABV32" s="60"/>
      <c r="ABW32" s="60"/>
      <c r="ABX32" s="60"/>
      <c r="ABY32" s="61"/>
      <c r="ABZ32" s="55"/>
      <c r="ACA32" s="56"/>
      <c r="ACB32" s="56"/>
      <c r="ACC32" s="56"/>
      <c r="ACD32" s="56"/>
      <c r="ACE32" s="56"/>
      <c r="ACG32" s="55"/>
      <c r="ACH32" s="60"/>
      <c r="ACI32" s="60"/>
      <c r="ACJ32" s="60"/>
      <c r="ACK32" s="60"/>
      <c r="ACL32" s="61"/>
      <c r="ACM32" s="60"/>
      <c r="ACN32" s="60"/>
      <c r="ACO32" s="60"/>
      <c r="ACP32" s="61"/>
      <c r="ACQ32" s="55"/>
      <c r="ACR32" s="56"/>
      <c r="ACS32" s="56"/>
      <c r="ACT32" s="56"/>
      <c r="ACU32" s="56"/>
      <c r="ACV32" s="56"/>
      <c r="ACX32" s="55"/>
      <c r="ACY32" s="60"/>
      <c r="ACZ32" s="60"/>
      <c r="ADA32" s="60"/>
      <c r="ADB32" s="60"/>
      <c r="ADC32" s="61"/>
      <c r="ADD32" s="60"/>
      <c r="ADE32" s="60"/>
      <c r="ADF32" s="60"/>
      <c r="ADG32" s="61"/>
      <c r="ADH32" s="55"/>
      <c r="ADI32" s="56"/>
      <c r="ADJ32" s="56"/>
      <c r="ADK32" s="56"/>
      <c r="ADL32" s="56"/>
      <c r="ADM32" s="56"/>
      <c r="ADO32" s="55"/>
      <c r="ADP32" s="60"/>
      <c r="ADQ32" s="60"/>
      <c r="ADR32" s="60"/>
      <c r="ADS32" s="60"/>
      <c r="ADT32" s="61"/>
      <c r="ADU32" s="60"/>
      <c r="ADV32" s="60"/>
      <c r="ADW32" s="60"/>
      <c r="ADX32" s="61"/>
      <c r="ADY32" s="55"/>
      <c r="ADZ32" s="56"/>
      <c r="AEA32" s="56"/>
      <c r="AEB32" s="56"/>
      <c r="AEC32" s="56"/>
      <c r="AED32" s="56"/>
      <c r="AEF32" s="55"/>
      <c r="AEG32" s="60"/>
      <c r="AEH32" s="60"/>
      <c r="AEI32" s="60"/>
      <c r="AEJ32" s="60"/>
      <c r="AEK32" s="61"/>
      <c r="AEL32" s="60"/>
      <c r="AEM32" s="60"/>
      <c r="AEN32" s="60"/>
      <c r="AEO32" s="61"/>
      <c r="AEP32" s="55"/>
      <c r="AEQ32" s="56"/>
      <c r="AER32" s="56"/>
      <c r="AES32" s="56"/>
      <c r="AET32" s="56"/>
      <c r="AEU32" s="56"/>
      <c r="AEW32" s="55"/>
      <c r="AEX32" s="60"/>
      <c r="AEY32" s="60"/>
      <c r="AEZ32" s="60"/>
      <c r="AFA32" s="60"/>
      <c r="AFB32" s="61"/>
      <c r="AFC32" s="60"/>
      <c r="AFD32" s="60"/>
      <c r="AFE32" s="60"/>
      <c r="AFF32" s="61"/>
      <c r="AFG32" s="55"/>
      <c r="AFH32" s="56"/>
      <c r="AFI32" s="56"/>
      <c r="AFJ32" s="56"/>
      <c r="AFK32" s="56"/>
      <c r="AFL32" s="56"/>
      <c r="AFN32" s="55"/>
      <c r="AFO32" s="60"/>
      <c r="AFP32" s="60"/>
      <c r="AFQ32" s="60"/>
      <c r="AFR32" s="60"/>
      <c r="AFS32" s="61"/>
      <c r="AFT32" s="60"/>
      <c r="AFU32" s="60"/>
      <c r="AFV32" s="60"/>
      <c r="AFW32" s="61"/>
      <c r="AFX32" s="55"/>
      <c r="AFY32" s="56"/>
      <c r="AFZ32" s="56"/>
      <c r="AGA32" s="56"/>
      <c r="AGB32" s="56"/>
      <c r="AGC32" s="56"/>
      <c r="AGE32" s="55"/>
      <c r="AGF32" s="60"/>
      <c r="AGG32" s="60"/>
      <c r="AGH32" s="60"/>
      <c r="AGI32" s="60"/>
      <c r="AGJ32" s="61"/>
      <c r="AGK32" s="60"/>
      <c r="AGL32" s="60"/>
      <c r="AGM32" s="60"/>
      <c r="AGN32" s="61"/>
      <c r="AGO32" s="55"/>
      <c r="AGP32" s="56"/>
      <c r="AGQ32" s="56"/>
      <c r="AGR32" s="56"/>
      <c r="AGS32" s="56"/>
      <c r="AGT32" s="56"/>
      <c r="AGV32" s="55"/>
      <c r="AGW32" s="60"/>
      <c r="AGX32" s="60"/>
      <c r="AGY32" s="60"/>
      <c r="AGZ32" s="60"/>
      <c r="AHA32" s="61"/>
      <c r="AHB32" s="60"/>
      <c r="AHC32" s="60"/>
      <c r="AHD32" s="60"/>
      <c r="AHE32" s="61"/>
      <c r="AHF32" s="55"/>
      <c r="AHG32" s="56"/>
      <c r="AHH32" s="56"/>
      <c r="AHI32" s="56"/>
      <c r="AHJ32" s="56"/>
      <c r="AHK32" s="56"/>
      <c r="AHM32" s="55"/>
      <c r="AHN32" s="60"/>
      <c r="AHO32" s="60"/>
      <c r="AHP32" s="60"/>
      <c r="AHQ32" s="60"/>
      <c r="AHR32" s="61"/>
      <c r="AHS32" s="60"/>
      <c r="AHT32" s="60"/>
      <c r="AHU32" s="60"/>
      <c r="AHV32" s="61"/>
      <c r="AHW32" s="55"/>
      <c r="AHX32" s="56"/>
      <c r="AHY32" s="56"/>
      <c r="AHZ32" s="56"/>
      <c r="AIA32" s="56"/>
      <c r="AIB32" s="56"/>
      <c r="AID32" s="55"/>
      <c r="AIE32" s="60"/>
      <c r="AIF32" s="60"/>
      <c r="AIG32" s="60"/>
      <c r="AIH32" s="60"/>
      <c r="AII32" s="61"/>
      <c r="AIJ32" s="60"/>
      <c r="AIK32" s="60"/>
      <c r="AIL32" s="60"/>
      <c r="AIM32" s="61"/>
      <c r="AIN32" s="55"/>
      <c r="AIO32" s="56"/>
      <c r="AIP32" s="56"/>
      <c r="AIQ32" s="56"/>
      <c r="AIR32" s="56"/>
      <c r="AIS32" s="56"/>
      <c r="AIU32" s="55"/>
      <c r="AIV32" s="60"/>
      <c r="AIW32" s="60"/>
      <c r="AIX32" s="60"/>
      <c r="AIY32" s="60"/>
      <c r="AIZ32" s="61"/>
      <c r="AJA32" s="60"/>
      <c r="AJB32" s="60"/>
      <c r="AJC32" s="60"/>
      <c r="AJD32" s="61"/>
      <c r="AJE32" s="55"/>
      <c r="AJF32" s="56"/>
      <c r="AJG32" s="56"/>
      <c r="AJH32" s="56"/>
      <c r="AJI32" s="56"/>
      <c r="AJJ32" s="56"/>
      <c r="AJL32" s="55"/>
      <c r="AJM32" s="60"/>
      <c r="AJN32" s="60"/>
      <c r="AJO32" s="60"/>
      <c r="AJP32" s="60"/>
      <c r="AJQ32" s="61"/>
      <c r="AJR32" s="60"/>
      <c r="AJS32" s="60"/>
      <c r="AJT32" s="60"/>
      <c r="AJU32" s="61"/>
      <c r="AJV32" s="55"/>
      <c r="AJW32" s="56"/>
      <c r="AJX32" s="56"/>
      <c r="AJY32" s="56"/>
      <c r="AJZ32" s="56"/>
      <c r="AKA32" s="56"/>
      <c r="AKC32" s="55"/>
      <c r="AKD32" s="60"/>
      <c r="AKE32" s="60"/>
      <c r="AKF32" s="60"/>
      <c r="AKG32" s="60"/>
      <c r="AKH32" s="61"/>
      <c r="AKI32" s="60"/>
      <c r="AKJ32" s="60"/>
      <c r="AKK32" s="60"/>
      <c r="AKL32" s="61"/>
      <c r="AKM32" s="55"/>
      <c r="AKN32" s="56"/>
      <c r="AKO32" s="56"/>
      <c r="AKP32" s="56"/>
      <c r="AKQ32" s="56"/>
      <c r="AKR32" s="56"/>
      <c r="AKT32" s="55"/>
      <c r="AKU32" s="60"/>
      <c r="AKV32" s="60"/>
      <c r="AKW32" s="60"/>
      <c r="AKX32" s="60"/>
      <c r="AKY32" s="61"/>
      <c r="AKZ32" s="60"/>
      <c r="ALA32" s="60"/>
      <c r="ALB32" s="60"/>
      <c r="ALC32" s="61"/>
      <c r="ALD32" s="55"/>
      <c r="ALE32" s="56"/>
      <c r="ALF32" s="56"/>
      <c r="ALG32" s="56"/>
      <c r="ALH32" s="56"/>
      <c r="ALI32" s="56"/>
      <c r="ALK32" s="55"/>
      <c r="ALL32" s="60"/>
      <c r="ALM32" s="60"/>
      <c r="ALN32" s="60"/>
      <c r="ALO32" s="60"/>
      <c r="ALP32" s="61"/>
      <c r="ALQ32" s="60"/>
      <c r="ALR32" s="60"/>
      <c r="ALS32" s="60"/>
      <c r="ALT32" s="61"/>
      <c r="ALU32" s="55"/>
      <c r="ALV32" s="56"/>
      <c r="ALW32" s="56"/>
      <c r="ALX32" s="56"/>
      <c r="ALY32" s="56"/>
      <c r="ALZ32" s="56"/>
      <c r="AMB32" s="55"/>
      <c r="AMC32" s="60"/>
      <c r="AMD32" s="60"/>
      <c r="AME32" s="60"/>
      <c r="AMF32" s="60"/>
      <c r="AMG32" s="61"/>
      <c r="AMH32" s="60"/>
      <c r="AMI32" s="60"/>
      <c r="AMJ32" s="60"/>
      <c r="AMK32" s="61"/>
      <c r="AML32" s="55"/>
      <c r="AMM32" s="56"/>
      <c r="AMN32" s="56"/>
      <c r="AMO32" s="56"/>
      <c r="AMP32" s="56"/>
      <c r="AMQ32" s="56"/>
      <c r="AMS32" s="55"/>
      <c r="AMT32" s="60"/>
      <c r="AMU32" s="60"/>
      <c r="AMV32" s="60"/>
      <c r="AMW32" s="60"/>
      <c r="AMX32" s="61"/>
      <c r="AMY32" s="60"/>
      <c r="AMZ32" s="60"/>
      <c r="ANA32" s="60"/>
      <c r="ANB32" s="61"/>
      <c r="ANC32" s="55"/>
      <c r="AND32" s="56"/>
      <c r="ANE32" s="56"/>
      <c r="ANF32" s="56"/>
      <c r="ANG32" s="56"/>
      <c r="ANH32" s="56"/>
      <c r="ANJ32" s="55"/>
      <c r="ANK32" s="60"/>
      <c r="ANL32" s="60"/>
      <c r="ANM32" s="60"/>
      <c r="ANN32" s="60"/>
      <c r="ANO32" s="61"/>
      <c r="ANP32" s="60"/>
      <c r="ANQ32" s="60"/>
      <c r="ANR32" s="60"/>
      <c r="ANS32" s="61"/>
      <c r="ANT32" s="55"/>
      <c r="ANU32" s="56"/>
      <c r="ANV32" s="56"/>
      <c r="ANW32" s="56"/>
      <c r="ANX32" s="56"/>
      <c r="ANY32" s="56"/>
      <c r="AOA32" s="55"/>
      <c r="AOB32" s="60"/>
      <c r="AOC32" s="60"/>
      <c r="AOD32" s="60"/>
      <c r="AOE32" s="60"/>
      <c r="AOF32" s="61"/>
      <c r="AOG32" s="60"/>
      <c r="AOH32" s="60"/>
      <c r="AOI32" s="60"/>
      <c r="AOJ32" s="61"/>
      <c r="AOK32" s="55"/>
      <c r="AOL32" s="56"/>
      <c r="AOM32" s="56"/>
      <c r="AON32" s="56"/>
      <c r="AOO32" s="56"/>
      <c r="AOP32" s="56"/>
      <c r="AOR32" s="55"/>
      <c r="AOS32" s="60"/>
      <c r="AOT32" s="60"/>
      <c r="AOU32" s="60"/>
      <c r="AOV32" s="60"/>
      <c r="AOW32" s="61"/>
      <c r="AOX32" s="60"/>
      <c r="AOY32" s="60"/>
      <c r="AOZ32" s="60"/>
      <c r="APA32" s="61"/>
      <c r="APB32" s="55"/>
      <c r="APC32" s="56"/>
      <c r="APD32" s="56"/>
      <c r="APE32" s="56"/>
      <c r="APF32" s="56"/>
      <c r="APG32" s="56"/>
      <c r="API32" s="55"/>
      <c r="APJ32" s="60"/>
      <c r="APK32" s="60"/>
      <c r="APL32" s="60"/>
      <c r="APM32" s="60"/>
      <c r="APN32" s="61"/>
      <c r="APO32" s="60"/>
      <c r="APP32" s="60"/>
      <c r="APQ32" s="60"/>
      <c r="APR32" s="61"/>
      <c r="APS32" s="55"/>
      <c r="APT32" s="56"/>
      <c r="APU32" s="56"/>
      <c r="APV32" s="56"/>
      <c r="APW32" s="56"/>
      <c r="APX32" s="56"/>
      <c r="APZ32" s="55"/>
      <c r="AQA32" s="60"/>
      <c r="AQB32" s="60"/>
      <c r="AQC32" s="60"/>
      <c r="AQD32" s="60"/>
      <c r="AQE32" s="61"/>
      <c r="AQF32" s="60"/>
      <c r="AQG32" s="60"/>
      <c r="AQH32" s="60"/>
      <c r="AQI32" s="61"/>
      <c r="AQJ32" s="55"/>
      <c r="AQK32" s="56"/>
      <c r="AQL32" s="56"/>
      <c r="AQM32" s="56"/>
      <c r="AQN32" s="56"/>
      <c r="AQO32" s="56"/>
      <c r="AQQ32" s="55"/>
      <c r="AQR32" s="60"/>
      <c r="AQS32" s="60"/>
      <c r="AQT32" s="60"/>
      <c r="AQU32" s="60"/>
      <c r="AQV32" s="61"/>
      <c r="AQW32" s="60"/>
      <c r="AQX32" s="60"/>
      <c r="AQY32" s="60"/>
      <c r="AQZ32" s="61"/>
      <c r="ARA32" s="55"/>
      <c r="ARB32" s="56"/>
      <c r="ARC32" s="56"/>
      <c r="ARD32" s="56"/>
      <c r="ARE32" s="56"/>
      <c r="ARF32" s="56"/>
      <c r="ARH32" s="55"/>
      <c r="ARI32" s="60"/>
      <c r="ARJ32" s="60"/>
      <c r="ARK32" s="60"/>
      <c r="ARL32" s="60"/>
      <c r="ARM32" s="61"/>
      <c r="ARN32" s="60"/>
      <c r="ARO32" s="60"/>
      <c r="ARP32" s="60"/>
      <c r="ARQ32" s="61"/>
      <c r="ARR32" s="55"/>
      <c r="ARS32" s="56"/>
      <c r="ART32" s="56"/>
      <c r="ARU32" s="56"/>
      <c r="ARV32" s="56"/>
      <c r="ARW32" s="56"/>
      <c r="ARY32" s="55"/>
      <c r="ARZ32" s="60"/>
      <c r="ASA32" s="60"/>
      <c r="ASB32" s="60"/>
      <c r="ASC32" s="60"/>
      <c r="ASD32" s="61"/>
      <c r="ASE32" s="60"/>
      <c r="ASF32" s="60"/>
      <c r="ASG32" s="60"/>
      <c r="ASH32" s="61"/>
      <c r="ASI32" s="55"/>
      <c r="ASJ32" s="56"/>
      <c r="ASK32" s="56"/>
      <c r="ASL32" s="56"/>
      <c r="ASM32" s="56"/>
      <c r="ASN32" s="56"/>
      <c r="ASP32" s="55"/>
      <c r="ASQ32" s="60"/>
      <c r="ASR32" s="60"/>
      <c r="ASS32" s="60"/>
      <c r="AST32" s="60"/>
      <c r="ASU32" s="61"/>
      <c r="ASV32" s="60"/>
      <c r="ASW32" s="60"/>
      <c r="ASX32" s="60"/>
      <c r="ASY32" s="61"/>
      <c r="ASZ32" s="55"/>
      <c r="ATA32" s="56"/>
      <c r="ATB32" s="56"/>
      <c r="ATC32" s="56"/>
      <c r="ATD32" s="56"/>
      <c r="ATE32" s="56"/>
      <c r="ATG32" s="55"/>
      <c r="ATH32" s="60"/>
      <c r="ATI32" s="60"/>
      <c r="ATJ32" s="60"/>
      <c r="ATK32" s="60"/>
      <c r="ATL32" s="61"/>
      <c r="ATM32" s="60"/>
      <c r="ATN32" s="60"/>
      <c r="ATO32" s="60"/>
      <c r="ATP32" s="61"/>
      <c r="ATQ32" s="55"/>
      <c r="ATR32" s="56"/>
      <c r="ATS32" s="56"/>
      <c r="ATT32" s="56"/>
      <c r="ATU32" s="56"/>
      <c r="ATV32" s="56"/>
      <c r="ATX32" s="55"/>
      <c r="ATY32" s="60"/>
      <c r="ATZ32" s="60"/>
      <c r="AUA32" s="60"/>
      <c r="AUB32" s="60"/>
      <c r="AUC32" s="61"/>
      <c r="AUD32" s="60"/>
      <c r="AUE32" s="60"/>
      <c r="AUF32" s="60"/>
      <c r="AUG32" s="61"/>
      <c r="AUH32" s="55"/>
      <c r="AUI32" s="56"/>
      <c r="AUJ32" s="56"/>
      <c r="AUK32" s="56"/>
      <c r="AUL32" s="56"/>
      <c r="AUM32" s="56"/>
      <c r="AUO32" s="55"/>
      <c r="AUP32" s="60"/>
      <c r="AUQ32" s="60"/>
      <c r="AUR32" s="60"/>
      <c r="AUS32" s="60"/>
      <c r="AUT32" s="61"/>
      <c r="AUU32" s="60"/>
      <c r="AUV32" s="60"/>
      <c r="AUW32" s="60"/>
      <c r="AUX32" s="61"/>
      <c r="AUY32" s="55"/>
      <c r="AUZ32" s="56"/>
      <c r="AVA32" s="56"/>
      <c r="AVB32" s="56"/>
      <c r="AVC32" s="56"/>
      <c r="AVD32" s="56"/>
      <c r="AVF32" s="55"/>
      <c r="AVG32" s="60"/>
      <c r="AVH32" s="60"/>
      <c r="AVI32" s="60"/>
      <c r="AVJ32" s="60"/>
      <c r="AVK32" s="61"/>
      <c r="AVL32" s="60"/>
      <c r="AVM32" s="60"/>
      <c r="AVN32" s="60"/>
      <c r="AVO32" s="61"/>
      <c r="AVP32" s="55"/>
      <c r="AVQ32" s="56"/>
      <c r="AVR32" s="56"/>
      <c r="AVS32" s="56"/>
      <c r="AVT32" s="56"/>
      <c r="AVU32" s="56"/>
      <c r="AVW32" s="55"/>
      <c r="AVX32" s="60"/>
      <c r="AVY32" s="60"/>
      <c r="AVZ32" s="60"/>
      <c r="AWA32" s="60"/>
      <c r="AWB32" s="61"/>
      <c r="AWC32" s="60"/>
      <c r="AWD32" s="60"/>
      <c r="AWE32" s="60"/>
      <c r="AWF32" s="61"/>
      <c r="AWG32" s="55"/>
      <c r="AWH32" s="56"/>
      <c r="AWI32" s="56"/>
      <c r="AWJ32" s="56"/>
      <c r="AWK32" s="56"/>
      <c r="AWL32" s="56"/>
      <c r="AWN32" s="55"/>
      <c r="AWO32" s="60"/>
      <c r="AWP32" s="60"/>
      <c r="AWQ32" s="60"/>
      <c r="AWR32" s="60"/>
      <c r="AWS32" s="61"/>
      <c r="AWT32" s="60"/>
      <c r="AWU32" s="60"/>
      <c r="AWV32" s="60"/>
      <c r="AWW32" s="61"/>
      <c r="AWX32" s="55"/>
      <c r="AWY32" s="56"/>
      <c r="AWZ32" s="56"/>
      <c r="AXA32" s="56"/>
      <c r="AXB32" s="56"/>
      <c r="AXC32" s="56"/>
      <c r="AXE32" s="55"/>
      <c r="AXF32" s="60"/>
      <c r="AXG32" s="60"/>
      <c r="AXH32" s="60"/>
      <c r="AXI32" s="60"/>
      <c r="AXJ32" s="61"/>
      <c r="AXK32" s="60"/>
      <c r="AXL32" s="60"/>
      <c r="AXM32" s="60"/>
      <c r="AXN32" s="61"/>
      <c r="AXO32" s="55"/>
      <c r="AXP32" s="56"/>
      <c r="AXQ32" s="56"/>
      <c r="AXR32" s="56"/>
      <c r="AXS32" s="56"/>
      <c r="AXT32" s="56"/>
      <c r="AXV32" s="55"/>
      <c r="AXW32" s="60"/>
      <c r="AXX32" s="60"/>
      <c r="AXY32" s="60"/>
      <c r="AXZ32" s="60"/>
      <c r="AYA32" s="61"/>
      <c r="AYB32" s="60"/>
      <c r="AYC32" s="60"/>
      <c r="AYD32" s="60"/>
      <c r="AYE32" s="61"/>
      <c r="AYF32" s="55"/>
      <c r="AYG32" s="56"/>
      <c r="AYH32" s="56"/>
      <c r="AYI32" s="56"/>
      <c r="AYJ32" s="56"/>
      <c r="AYK32" s="56"/>
      <c r="AYM32" s="55"/>
      <c r="AYN32" s="60"/>
      <c r="AYO32" s="60"/>
      <c r="AYP32" s="60"/>
      <c r="AYQ32" s="60"/>
      <c r="AYR32" s="61"/>
      <c r="AYS32" s="60"/>
      <c r="AYT32" s="60"/>
      <c r="AYU32" s="60"/>
      <c r="AYV32" s="61"/>
      <c r="AYW32" s="55"/>
      <c r="AYX32" s="56"/>
      <c r="AYY32" s="56"/>
      <c r="AYZ32" s="56"/>
      <c r="AZA32" s="56"/>
      <c r="AZB32" s="56"/>
      <c r="AZD32" s="55"/>
      <c r="AZE32" s="60"/>
      <c r="AZF32" s="60"/>
      <c r="AZG32" s="60"/>
      <c r="AZH32" s="60"/>
      <c r="AZI32" s="61"/>
      <c r="AZJ32" s="60"/>
      <c r="AZK32" s="60"/>
      <c r="AZL32" s="60"/>
      <c r="AZM32" s="61"/>
      <c r="AZN32" s="55"/>
      <c r="AZO32" s="56"/>
      <c r="AZP32" s="56"/>
      <c r="AZQ32" s="56"/>
      <c r="AZR32" s="56"/>
      <c r="AZS32" s="56"/>
      <c r="AZU32" s="55"/>
      <c r="AZV32" s="60"/>
      <c r="AZW32" s="60"/>
      <c r="AZX32" s="60"/>
      <c r="AZY32" s="60"/>
      <c r="AZZ32" s="61"/>
      <c r="BAA32" s="60"/>
      <c r="BAB32" s="60"/>
      <c r="BAC32" s="60"/>
      <c r="BAD32" s="61"/>
      <c r="BAE32" s="55"/>
      <c r="BAF32" s="56"/>
      <c r="BAG32" s="56"/>
      <c r="BAH32" s="56"/>
      <c r="BAI32" s="56"/>
      <c r="BAJ32" s="56"/>
      <c r="BAL32" s="55"/>
      <c r="BAM32" s="60"/>
      <c r="BAN32" s="60"/>
      <c r="BAO32" s="60"/>
      <c r="BAP32" s="60"/>
      <c r="BAQ32" s="61"/>
      <c r="BAR32" s="60"/>
      <c r="BAS32" s="60"/>
      <c r="BAT32" s="60"/>
      <c r="BAU32" s="61"/>
      <c r="BAV32" s="55"/>
      <c r="BAW32" s="56"/>
      <c r="BAX32" s="56"/>
      <c r="BAY32" s="56"/>
      <c r="BAZ32" s="56"/>
      <c r="BBA32" s="56"/>
      <c r="BBC32" s="55"/>
      <c r="BBD32" s="60"/>
      <c r="BBE32" s="60"/>
      <c r="BBF32" s="60"/>
      <c r="BBG32" s="60"/>
      <c r="BBH32" s="61"/>
      <c r="BBI32" s="60"/>
      <c r="BBJ32" s="60"/>
      <c r="BBK32" s="60"/>
      <c r="BBL32" s="61"/>
      <c r="BBM32" s="55"/>
      <c r="BBN32" s="56"/>
      <c r="BBO32" s="56"/>
      <c r="BBP32" s="56"/>
      <c r="BBQ32" s="56"/>
      <c r="BBR32" s="56"/>
      <c r="BBT32" s="55"/>
      <c r="BBU32" s="60"/>
      <c r="BBV32" s="60"/>
      <c r="BBW32" s="60"/>
      <c r="BBX32" s="60"/>
      <c r="BBY32" s="61"/>
      <c r="BBZ32" s="60"/>
      <c r="BCA32" s="60"/>
      <c r="BCB32" s="60"/>
      <c r="BCC32" s="61"/>
      <c r="BCD32" s="55"/>
      <c r="BCE32" s="56"/>
      <c r="BCF32" s="56"/>
      <c r="BCG32" s="56"/>
      <c r="BCH32" s="56"/>
      <c r="BCI32" s="56"/>
      <c r="BCK32" s="55"/>
      <c r="BCL32" s="60"/>
      <c r="BCM32" s="60"/>
      <c r="BCN32" s="60"/>
      <c r="BCO32" s="60"/>
      <c r="BCP32" s="61"/>
      <c r="BCQ32" s="60"/>
      <c r="BCR32" s="60"/>
      <c r="BCS32" s="60"/>
      <c r="BCT32" s="61"/>
      <c r="BCU32" s="55"/>
      <c r="BCV32" s="56"/>
      <c r="BCW32" s="56"/>
      <c r="BCX32" s="56"/>
      <c r="BCY32" s="56"/>
      <c r="BCZ32" s="56"/>
      <c r="BDB32" s="55"/>
      <c r="BDC32" s="60"/>
      <c r="BDD32" s="60"/>
      <c r="BDE32" s="60"/>
      <c r="BDF32" s="60"/>
      <c r="BDG32" s="61"/>
      <c r="BDH32" s="60"/>
      <c r="BDI32" s="60"/>
      <c r="BDJ32" s="60"/>
      <c r="BDK32" s="61"/>
      <c r="BDL32" s="55"/>
      <c r="BDM32" s="56"/>
      <c r="BDN32" s="56"/>
      <c r="BDO32" s="56"/>
      <c r="BDP32" s="56"/>
      <c r="BDQ32" s="56"/>
      <c r="BDS32" s="55"/>
      <c r="BDT32" s="60"/>
      <c r="BDU32" s="60"/>
      <c r="BDV32" s="60"/>
      <c r="BDW32" s="60"/>
      <c r="BDX32" s="61"/>
      <c r="BDY32" s="60"/>
      <c r="BDZ32" s="60"/>
      <c r="BEA32" s="60"/>
      <c r="BEB32" s="61"/>
      <c r="BEC32" s="55"/>
      <c r="BED32" s="56"/>
      <c r="BEE32" s="56"/>
      <c r="BEF32" s="56"/>
      <c r="BEG32" s="56"/>
      <c r="BEH32" s="56"/>
      <c r="BEJ32" s="55"/>
      <c r="BEK32" s="60"/>
      <c r="BEL32" s="60"/>
      <c r="BEM32" s="60"/>
      <c r="BEN32" s="60"/>
      <c r="BEO32" s="61"/>
      <c r="BEP32" s="60"/>
      <c r="BEQ32" s="60"/>
      <c r="BER32" s="60"/>
      <c r="BES32" s="61"/>
      <c r="BET32" s="55"/>
      <c r="BEU32" s="56"/>
      <c r="BEV32" s="56"/>
      <c r="BEW32" s="56"/>
      <c r="BEX32" s="56"/>
      <c r="BEY32" s="56"/>
      <c r="BFA32" s="55"/>
      <c r="BFB32" s="60"/>
      <c r="BFC32" s="60"/>
      <c r="BFD32" s="60"/>
      <c r="BFE32" s="60"/>
      <c r="BFF32" s="61"/>
      <c r="BFG32" s="60"/>
      <c r="BFH32" s="60"/>
      <c r="BFI32" s="60"/>
      <c r="BFJ32" s="61"/>
      <c r="BFK32" s="55"/>
      <c r="BFL32" s="56"/>
      <c r="BFM32" s="56"/>
      <c r="BFN32" s="56"/>
      <c r="BFO32" s="56"/>
      <c r="BFP32" s="56"/>
      <c r="BFR32" s="55"/>
      <c r="BFS32" s="60"/>
      <c r="BFT32" s="60"/>
      <c r="BFU32" s="60"/>
      <c r="BFV32" s="60"/>
      <c r="BFW32" s="61"/>
      <c r="BFX32" s="60"/>
      <c r="BFY32" s="60"/>
      <c r="BFZ32" s="60"/>
      <c r="BGA32" s="61"/>
      <c r="BGB32" s="55"/>
      <c r="BGC32" s="56"/>
      <c r="BGD32" s="56"/>
      <c r="BGE32" s="56"/>
      <c r="BGF32" s="56"/>
      <c r="BGG32" s="56"/>
      <c r="BGI32" s="55"/>
      <c r="BGJ32" s="60"/>
      <c r="BGK32" s="60"/>
      <c r="BGL32" s="60"/>
      <c r="BGM32" s="60"/>
      <c r="BGN32" s="61"/>
      <c r="BGO32" s="60"/>
      <c r="BGP32" s="60"/>
      <c r="BGQ32" s="60"/>
      <c r="BGR32" s="61"/>
      <c r="BGS32" s="55"/>
      <c r="BGT32" s="56"/>
      <c r="BGU32" s="56"/>
      <c r="BGV32" s="56"/>
      <c r="BGW32" s="56"/>
      <c r="BGX32" s="56"/>
      <c r="BGZ32" s="55"/>
      <c r="BHA32" s="60"/>
      <c r="BHB32" s="60"/>
      <c r="BHC32" s="60"/>
      <c r="BHD32" s="60"/>
      <c r="BHE32" s="61"/>
      <c r="BHF32" s="60"/>
      <c r="BHG32" s="60"/>
      <c r="BHH32" s="60"/>
      <c r="BHI32" s="61"/>
      <c r="BHJ32" s="55"/>
      <c r="BHK32" s="56"/>
      <c r="BHL32" s="56"/>
      <c r="BHM32" s="56"/>
      <c r="BHN32" s="56"/>
      <c r="BHO32" s="56"/>
      <c r="BHQ32" s="55"/>
      <c r="BHR32" s="60"/>
      <c r="BHS32" s="60"/>
      <c r="BHT32" s="60"/>
      <c r="BHU32" s="60"/>
      <c r="BHV32" s="61"/>
      <c r="BHW32" s="60"/>
      <c r="BHX32" s="60"/>
      <c r="BHY32" s="60"/>
      <c r="BHZ32" s="61"/>
      <c r="BIA32" s="55"/>
      <c r="BIB32" s="56"/>
      <c r="BIC32" s="56"/>
      <c r="BID32" s="56"/>
      <c r="BIE32" s="56"/>
      <c r="BIF32" s="56"/>
      <c r="BIH32" s="55"/>
      <c r="BII32" s="60"/>
      <c r="BIJ32" s="60"/>
      <c r="BIK32" s="60"/>
      <c r="BIL32" s="60"/>
      <c r="BIM32" s="61"/>
      <c r="BIN32" s="60"/>
      <c r="BIO32" s="60"/>
      <c r="BIP32" s="60"/>
      <c r="BIQ32" s="61"/>
      <c r="BIR32" s="55"/>
      <c r="BIS32" s="56"/>
      <c r="BIT32" s="56"/>
      <c r="BIU32" s="56"/>
      <c r="BIV32" s="56"/>
      <c r="BIW32" s="56"/>
      <c r="BIY32" s="55"/>
      <c r="BIZ32" s="60"/>
      <c r="BJA32" s="60"/>
      <c r="BJB32" s="60"/>
      <c r="BJC32" s="60"/>
      <c r="BJD32" s="61"/>
      <c r="BJE32" s="60"/>
      <c r="BJF32" s="60"/>
      <c r="BJG32" s="60"/>
      <c r="BJH32" s="61"/>
      <c r="BJI32" s="55"/>
      <c r="BJJ32" s="56"/>
      <c r="BJK32" s="56"/>
      <c r="BJL32" s="56"/>
      <c r="BJM32" s="56"/>
      <c r="BJN32" s="56"/>
      <c r="BJP32" s="55"/>
      <c r="BJQ32" s="60"/>
      <c r="BJR32" s="60"/>
      <c r="BJS32" s="60"/>
      <c r="BJT32" s="60"/>
      <c r="BJU32" s="61"/>
      <c r="BJV32" s="60"/>
      <c r="BJW32" s="60"/>
      <c r="BJX32" s="60"/>
      <c r="BJY32" s="61"/>
      <c r="BJZ32" s="55"/>
      <c r="BKA32" s="56"/>
      <c r="BKB32" s="56"/>
      <c r="BKC32" s="56"/>
      <c r="BKD32" s="56"/>
      <c r="BKE32" s="56"/>
      <c r="BKG32" s="55"/>
      <c r="BKH32" s="60"/>
      <c r="BKI32" s="60"/>
      <c r="BKJ32" s="60"/>
      <c r="BKK32" s="60"/>
      <c r="BKL32" s="61"/>
      <c r="BKM32" s="60"/>
      <c r="BKN32" s="60"/>
      <c r="BKO32" s="60"/>
      <c r="BKP32" s="61"/>
      <c r="BKQ32" s="55"/>
      <c r="BKR32" s="56"/>
      <c r="BKS32" s="56"/>
      <c r="BKT32" s="56"/>
      <c r="BKU32" s="56"/>
      <c r="BKV32" s="56"/>
      <c r="BKX32" s="55"/>
      <c r="BKY32" s="60"/>
      <c r="BKZ32" s="60"/>
      <c r="BLA32" s="60"/>
      <c r="BLB32" s="60"/>
      <c r="BLC32" s="61"/>
      <c r="BLD32" s="60"/>
      <c r="BLE32" s="60"/>
      <c r="BLF32" s="60"/>
      <c r="BLG32" s="61"/>
      <c r="BLH32" s="55"/>
      <c r="BLI32" s="56"/>
      <c r="BLJ32" s="56"/>
      <c r="BLK32" s="56"/>
      <c r="BLL32" s="56"/>
      <c r="BLM32" s="56"/>
      <c r="BLO32" s="55"/>
      <c r="BLP32" s="60"/>
      <c r="BLQ32" s="60"/>
      <c r="BLR32" s="60"/>
      <c r="BLS32" s="60"/>
      <c r="BLT32" s="61"/>
      <c r="BLU32" s="60"/>
      <c r="BLV32" s="60"/>
      <c r="BLW32" s="60"/>
      <c r="BLX32" s="61"/>
      <c r="BLY32" s="55"/>
      <c r="BLZ32" s="56"/>
      <c r="BMA32" s="56"/>
      <c r="BMB32" s="56"/>
      <c r="BMC32" s="56"/>
      <c r="BMD32" s="56"/>
      <c r="BMF32" s="55"/>
      <c r="BMG32" s="60"/>
      <c r="BMH32" s="60"/>
      <c r="BMI32" s="60"/>
      <c r="BMJ32" s="60"/>
      <c r="BMK32" s="61"/>
      <c r="BML32" s="60"/>
      <c r="BMM32" s="60"/>
      <c r="BMN32" s="60"/>
      <c r="BMO32" s="61"/>
      <c r="BMP32" s="55"/>
      <c r="BMQ32" s="56"/>
      <c r="BMR32" s="56"/>
      <c r="BMS32" s="56"/>
      <c r="BMT32" s="56"/>
      <c r="BMU32" s="56"/>
      <c r="BMW32" s="55"/>
      <c r="BMX32" s="60"/>
      <c r="BMY32" s="60"/>
      <c r="BMZ32" s="60"/>
      <c r="BNA32" s="60"/>
      <c r="BNB32" s="61"/>
      <c r="BNC32" s="60"/>
      <c r="BND32" s="60"/>
      <c r="BNE32" s="60"/>
      <c r="BNF32" s="61"/>
      <c r="BNG32" s="55"/>
      <c r="BNH32" s="56"/>
      <c r="BNI32" s="56"/>
      <c r="BNJ32" s="56"/>
      <c r="BNK32" s="56"/>
      <c r="BNL32" s="56"/>
      <c r="BNN32" s="55"/>
      <c r="BNO32" s="60"/>
      <c r="BNP32" s="60"/>
      <c r="BNQ32" s="60"/>
      <c r="BNR32" s="60"/>
      <c r="BNS32" s="61"/>
      <c r="BNT32" s="60"/>
      <c r="BNU32" s="60"/>
      <c r="BNV32" s="60"/>
      <c r="BNW32" s="61"/>
      <c r="BNX32" s="55"/>
      <c r="BNY32" s="56"/>
      <c r="BNZ32" s="56"/>
      <c r="BOA32" s="56"/>
      <c r="BOB32" s="56"/>
      <c r="BOC32" s="56"/>
      <c r="BOE32" s="55"/>
      <c r="BOF32" s="60"/>
      <c r="BOG32" s="60"/>
      <c r="BOH32" s="60"/>
      <c r="BOI32" s="60"/>
      <c r="BOJ32" s="61"/>
      <c r="BOK32" s="60"/>
      <c r="BOL32" s="60"/>
      <c r="BOM32" s="60"/>
      <c r="BON32" s="61"/>
      <c r="BOO32" s="55"/>
      <c r="BOP32" s="56"/>
      <c r="BOQ32" s="56"/>
      <c r="BOR32" s="56"/>
      <c r="BOS32" s="56"/>
      <c r="BOT32" s="56"/>
      <c r="BOV32" s="55"/>
      <c r="BOW32" s="60"/>
      <c r="BOX32" s="60"/>
      <c r="BOY32" s="60"/>
      <c r="BOZ32" s="60"/>
      <c r="BPA32" s="61"/>
      <c r="BPB32" s="60"/>
      <c r="BPC32" s="60"/>
      <c r="BPD32" s="60"/>
      <c r="BPE32" s="61"/>
      <c r="BPF32" s="55"/>
      <c r="BPG32" s="56"/>
      <c r="BPH32" s="56"/>
      <c r="BPI32" s="56"/>
      <c r="BPJ32" s="56"/>
      <c r="BPK32" s="56"/>
      <c r="BPM32" s="55"/>
      <c r="BPN32" s="60"/>
      <c r="BPO32" s="60"/>
      <c r="BPP32" s="60"/>
      <c r="BPQ32" s="60"/>
      <c r="BPR32" s="61"/>
      <c r="BPS32" s="60"/>
      <c r="BPT32" s="60"/>
      <c r="BPU32" s="60"/>
      <c r="BPV32" s="61"/>
      <c r="BPW32" s="55"/>
      <c r="BPX32" s="56"/>
      <c r="BPY32" s="56"/>
      <c r="BPZ32" s="56"/>
      <c r="BQA32" s="56"/>
      <c r="BQB32" s="56"/>
      <c r="BQD32" s="55"/>
      <c r="BQE32" s="60"/>
      <c r="BQF32" s="60"/>
      <c r="BQG32" s="60"/>
      <c r="BQH32" s="60"/>
      <c r="BQI32" s="61"/>
      <c r="BQJ32" s="60"/>
      <c r="BQK32" s="60"/>
      <c r="BQL32" s="60"/>
      <c r="BQM32" s="61"/>
      <c r="BQN32" s="55"/>
      <c r="BQO32" s="56"/>
      <c r="BQP32" s="56"/>
      <c r="BQQ32" s="56"/>
      <c r="BQR32" s="56"/>
      <c r="BQS32" s="56"/>
      <c r="BQU32" s="55"/>
      <c r="BQV32" s="60"/>
      <c r="BQW32" s="60"/>
      <c r="BQX32" s="60"/>
      <c r="BQY32" s="60"/>
      <c r="BQZ32" s="61"/>
      <c r="BRA32" s="60"/>
      <c r="BRB32" s="60"/>
      <c r="BRC32" s="60"/>
      <c r="BRD32" s="61"/>
      <c r="BRE32" s="55"/>
      <c r="BRF32" s="56"/>
      <c r="BRG32" s="56"/>
      <c r="BRH32" s="56"/>
      <c r="BRI32" s="56"/>
      <c r="BRJ32" s="56"/>
      <c r="BRL32" s="55"/>
      <c r="BRM32" s="60"/>
      <c r="BRN32" s="60"/>
      <c r="BRO32" s="60"/>
      <c r="BRP32" s="60"/>
      <c r="BRQ32" s="61"/>
      <c r="BRR32" s="60"/>
      <c r="BRS32" s="60"/>
      <c r="BRT32" s="60"/>
      <c r="BRU32" s="61"/>
      <c r="BRV32" s="55"/>
      <c r="BRW32" s="56"/>
      <c r="BRX32" s="56"/>
      <c r="BRY32" s="56"/>
      <c r="BRZ32" s="56"/>
      <c r="BSA32" s="56"/>
      <c r="BSC32" s="55"/>
      <c r="BSD32" s="60"/>
      <c r="BSE32" s="60"/>
      <c r="BSF32" s="60"/>
      <c r="BSG32" s="60"/>
      <c r="BSH32" s="61"/>
      <c r="BSI32" s="60"/>
      <c r="BSJ32" s="60"/>
      <c r="BSK32" s="60"/>
      <c r="BSL32" s="61"/>
      <c r="BSM32" s="55"/>
      <c r="BSN32" s="56"/>
      <c r="BSO32" s="56"/>
      <c r="BSP32" s="56"/>
      <c r="BSQ32" s="56"/>
      <c r="BSR32" s="56"/>
      <c r="BST32" s="55"/>
      <c r="BSU32" s="60"/>
      <c r="BSV32" s="60"/>
      <c r="BSW32" s="60"/>
      <c r="BSX32" s="60"/>
      <c r="BSY32" s="61"/>
      <c r="BSZ32" s="60"/>
      <c r="BTA32" s="60"/>
      <c r="BTB32" s="60"/>
      <c r="BTC32" s="61"/>
      <c r="BTD32" s="55"/>
      <c r="BTE32" s="56"/>
      <c r="BTF32" s="56"/>
      <c r="BTG32" s="56"/>
      <c r="BTH32" s="56"/>
      <c r="BTI32" s="56"/>
      <c r="BTK32" s="55"/>
      <c r="BTL32" s="60"/>
      <c r="BTM32" s="60"/>
      <c r="BTN32" s="60"/>
      <c r="BTO32" s="60"/>
      <c r="BTP32" s="61"/>
      <c r="BTQ32" s="60"/>
      <c r="BTR32" s="60"/>
      <c r="BTS32" s="60"/>
      <c r="BTT32" s="61"/>
      <c r="BTU32" s="55"/>
      <c r="BTV32" s="56"/>
      <c r="BTW32" s="56"/>
      <c r="BTX32" s="56"/>
      <c r="BTY32" s="56"/>
      <c r="BTZ32" s="56"/>
      <c r="BUB32" s="55"/>
      <c r="BUC32" s="60"/>
      <c r="BUD32" s="60"/>
      <c r="BUE32" s="60"/>
      <c r="BUF32" s="60"/>
      <c r="BUG32" s="61"/>
      <c r="BUH32" s="60"/>
      <c r="BUI32" s="60"/>
      <c r="BUJ32" s="60"/>
      <c r="BUK32" s="61"/>
      <c r="BUL32" s="55"/>
      <c r="BUM32" s="56"/>
      <c r="BUN32" s="56"/>
      <c r="BUO32" s="56"/>
      <c r="BUP32" s="56"/>
      <c r="BUQ32" s="56"/>
      <c r="BUS32" s="55"/>
      <c r="BUT32" s="60"/>
      <c r="BUU32" s="60"/>
      <c r="BUV32" s="60"/>
      <c r="BUW32" s="60"/>
      <c r="BUX32" s="61"/>
      <c r="BUY32" s="60"/>
      <c r="BUZ32" s="60"/>
      <c r="BVA32" s="60"/>
      <c r="BVB32" s="61"/>
      <c r="BVC32" s="55"/>
      <c r="BVD32" s="56"/>
      <c r="BVE32" s="56"/>
      <c r="BVF32" s="56"/>
      <c r="BVG32" s="56"/>
      <c r="BVH32" s="56"/>
      <c r="BVJ32" s="55"/>
      <c r="BVK32" s="60"/>
      <c r="BVL32" s="60"/>
      <c r="BVM32" s="60"/>
      <c r="BVN32" s="60"/>
      <c r="BVO32" s="61"/>
      <c r="BVP32" s="60"/>
      <c r="BVQ32" s="60"/>
      <c r="BVR32" s="60"/>
      <c r="BVS32" s="61"/>
      <c r="BVT32" s="55"/>
      <c r="BVU32" s="56"/>
      <c r="BVV32" s="56"/>
      <c r="BVW32" s="56"/>
      <c r="BVX32" s="56"/>
      <c r="BVY32" s="56"/>
      <c r="BWA32" s="55"/>
      <c r="BWB32" s="60"/>
      <c r="BWC32" s="60"/>
      <c r="BWD32" s="60"/>
      <c r="BWE32" s="60"/>
      <c r="BWF32" s="61"/>
      <c r="BWG32" s="60"/>
      <c r="BWH32" s="60"/>
      <c r="BWI32" s="60"/>
      <c r="BWJ32" s="61"/>
      <c r="BWK32" s="55"/>
      <c r="BWL32" s="56"/>
      <c r="BWM32" s="56"/>
      <c r="BWN32" s="56"/>
      <c r="BWO32" s="56"/>
      <c r="BWP32" s="56"/>
      <c r="BWR32" s="55"/>
      <c r="BWS32" s="60"/>
      <c r="BWT32" s="60"/>
      <c r="BWU32" s="60"/>
      <c r="BWV32" s="60"/>
      <c r="BWW32" s="61"/>
      <c r="BWX32" s="60"/>
      <c r="BWY32" s="60"/>
      <c r="BWZ32" s="60"/>
      <c r="BXA32" s="61"/>
      <c r="BXB32" s="55"/>
      <c r="BXC32" s="56"/>
      <c r="BXD32" s="56"/>
      <c r="BXE32" s="56"/>
      <c r="BXF32" s="56"/>
      <c r="BXG32" s="56"/>
      <c r="BXI32" s="55"/>
      <c r="BXJ32" s="60"/>
      <c r="BXK32" s="60"/>
      <c r="BXL32" s="60"/>
      <c r="BXM32" s="60"/>
      <c r="BXN32" s="61"/>
      <c r="BXO32" s="60"/>
      <c r="BXP32" s="60"/>
      <c r="BXQ32" s="60"/>
      <c r="BXR32" s="61"/>
      <c r="BXS32" s="55"/>
      <c r="BXT32" s="56"/>
      <c r="BXU32" s="56"/>
      <c r="BXV32" s="56"/>
      <c r="BXW32" s="56"/>
      <c r="BXX32" s="56"/>
      <c r="BXZ32" s="55"/>
      <c r="BYA32" s="60"/>
      <c r="BYB32" s="60"/>
      <c r="BYC32" s="60"/>
      <c r="BYD32" s="60"/>
      <c r="BYE32" s="61"/>
      <c r="BYF32" s="60"/>
      <c r="BYG32" s="60"/>
      <c r="BYH32" s="60"/>
      <c r="BYI32" s="61"/>
      <c r="BYJ32" s="55"/>
      <c r="BYK32" s="56"/>
      <c r="BYL32" s="56"/>
      <c r="BYM32" s="56"/>
      <c r="BYN32" s="56"/>
      <c r="BYO32" s="56"/>
      <c r="BYQ32" s="55"/>
      <c r="BYR32" s="60"/>
      <c r="BYS32" s="60"/>
      <c r="BYT32" s="60"/>
      <c r="BYU32" s="60"/>
      <c r="BYV32" s="61"/>
      <c r="BYW32" s="60"/>
      <c r="BYX32" s="60"/>
      <c r="BYY32" s="60"/>
      <c r="BYZ32" s="61"/>
      <c r="BZA32" s="55"/>
      <c r="BZB32" s="56"/>
      <c r="BZC32" s="56"/>
      <c r="BZD32" s="56"/>
      <c r="BZE32" s="56"/>
      <c r="BZF32" s="56"/>
      <c r="BZH32" s="55"/>
      <c r="BZI32" s="60"/>
      <c r="BZJ32" s="60"/>
      <c r="BZK32" s="60"/>
      <c r="BZL32" s="60"/>
      <c r="BZM32" s="61"/>
      <c r="BZN32" s="60"/>
      <c r="BZO32" s="60"/>
      <c r="BZP32" s="60"/>
      <c r="BZQ32" s="61"/>
      <c r="BZR32" s="55"/>
      <c r="BZS32" s="56"/>
      <c r="BZT32" s="56"/>
      <c r="BZU32" s="56"/>
      <c r="BZV32" s="56"/>
      <c r="BZW32" s="56"/>
      <c r="BZY32" s="55"/>
      <c r="BZZ32" s="60"/>
      <c r="CAA32" s="60"/>
      <c r="CAB32" s="60"/>
      <c r="CAC32" s="60"/>
      <c r="CAD32" s="61"/>
      <c r="CAE32" s="60"/>
      <c r="CAF32" s="60"/>
      <c r="CAG32" s="60"/>
      <c r="CAH32" s="61"/>
      <c r="CAI32" s="55"/>
      <c r="CAJ32" s="56"/>
      <c r="CAK32" s="56"/>
      <c r="CAL32" s="56"/>
      <c r="CAM32" s="56"/>
      <c r="CAN32" s="56"/>
      <c r="CAP32" s="55"/>
      <c r="CAQ32" s="60"/>
      <c r="CAR32" s="60"/>
      <c r="CAS32" s="60"/>
      <c r="CAT32" s="60"/>
      <c r="CAU32" s="61"/>
      <c r="CAV32" s="60"/>
      <c r="CAW32" s="60"/>
      <c r="CAX32" s="60"/>
      <c r="CAY32" s="61"/>
      <c r="CAZ32" s="55"/>
      <c r="CBA32" s="56"/>
      <c r="CBB32" s="56"/>
      <c r="CBC32" s="56"/>
      <c r="CBD32" s="56"/>
      <c r="CBE32" s="56"/>
      <c r="CBG32" s="55"/>
      <c r="CBH32" s="60"/>
      <c r="CBI32" s="60"/>
      <c r="CBJ32" s="60"/>
      <c r="CBK32" s="60"/>
      <c r="CBL32" s="61"/>
      <c r="CBM32" s="60"/>
      <c r="CBN32" s="60"/>
      <c r="CBO32" s="60"/>
      <c r="CBP32" s="61"/>
      <c r="CBQ32" s="55"/>
      <c r="CBR32" s="56"/>
      <c r="CBS32" s="56"/>
      <c r="CBT32" s="56"/>
      <c r="CBU32" s="56"/>
      <c r="CBV32" s="56"/>
      <c r="CBX32" s="55"/>
      <c r="CBY32" s="60"/>
      <c r="CBZ32" s="60"/>
      <c r="CCA32" s="60"/>
      <c r="CCB32" s="60"/>
      <c r="CCC32" s="61"/>
      <c r="CCD32" s="60"/>
      <c r="CCE32" s="60"/>
      <c r="CCF32" s="60"/>
      <c r="CCG32" s="61"/>
      <c r="CCH32" s="55"/>
      <c r="CCI32" s="56"/>
      <c r="CCJ32" s="56"/>
      <c r="CCK32" s="56"/>
      <c r="CCL32" s="56"/>
      <c r="CCM32" s="56"/>
      <c r="CCO32" s="55"/>
      <c r="CCP32" s="60"/>
      <c r="CCQ32" s="60"/>
      <c r="CCR32" s="60"/>
      <c r="CCS32" s="60"/>
      <c r="CCT32" s="61"/>
      <c r="CCU32" s="60"/>
      <c r="CCV32" s="60"/>
      <c r="CCW32" s="60"/>
      <c r="CCX32" s="61"/>
      <c r="CCY32" s="55"/>
      <c r="CCZ32" s="56"/>
      <c r="CDA32" s="56"/>
      <c r="CDB32" s="56"/>
      <c r="CDC32" s="56"/>
      <c r="CDD32" s="56"/>
      <c r="CDF32" s="55"/>
      <c r="CDG32" s="60"/>
      <c r="CDH32" s="60"/>
      <c r="CDI32" s="60"/>
      <c r="CDJ32" s="60"/>
      <c r="CDK32" s="61"/>
      <c r="CDL32" s="60"/>
      <c r="CDM32" s="60"/>
      <c r="CDN32" s="60"/>
      <c r="CDO32" s="61"/>
      <c r="CDP32" s="55"/>
      <c r="CDQ32" s="56"/>
      <c r="CDR32" s="56"/>
      <c r="CDS32" s="56"/>
      <c r="CDT32" s="56"/>
      <c r="CDU32" s="56"/>
      <c r="CDW32" s="55"/>
      <c r="CDX32" s="60"/>
      <c r="CDY32" s="60"/>
      <c r="CDZ32" s="60"/>
      <c r="CEA32" s="60"/>
      <c r="CEB32" s="61"/>
      <c r="CEC32" s="60"/>
      <c r="CED32" s="60"/>
      <c r="CEE32" s="60"/>
      <c r="CEF32" s="61"/>
      <c r="CEG32" s="55"/>
      <c r="CEH32" s="56"/>
      <c r="CEI32" s="56"/>
      <c r="CEJ32" s="56"/>
      <c r="CEK32" s="56"/>
      <c r="CEL32" s="56"/>
      <c r="CEN32" s="55"/>
      <c r="CEO32" s="60"/>
      <c r="CEP32" s="60"/>
      <c r="CEQ32" s="60"/>
      <c r="CER32" s="60"/>
      <c r="CES32" s="61"/>
      <c r="CET32" s="60"/>
      <c r="CEU32" s="60"/>
      <c r="CEV32" s="60"/>
      <c r="CEW32" s="61"/>
      <c r="CEX32" s="55"/>
      <c r="CEY32" s="56"/>
      <c r="CEZ32" s="56"/>
      <c r="CFA32" s="56"/>
      <c r="CFB32" s="56"/>
      <c r="CFC32" s="56"/>
      <c r="CFE32" s="55"/>
      <c r="CFF32" s="60"/>
      <c r="CFG32" s="60"/>
      <c r="CFH32" s="60"/>
      <c r="CFI32" s="60"/>
      <c r="CFJ32" s="61"/>
      <c r="CFK32" s="60"/>
      <c r="CFL32" s="60"/>
      <c r="CFM32" s="60"/>
      <c r="CFN32" s="61"/>
      <c r="CFO32" s="55"/>
      <c r="CFP32" s="56"/>
      <c r="CFQ32" s="56"/>
      <c r="CFR32" s="56"/>
      <c r="CFS32" s="56"/>
      <c r="CFT32" s="56"/>
      <c r="CFV32" s="55"/>
      <c r="CFW32" s="60"/>
      <c r="CFX32" s="60"/>
      <c r="CFY32" s="60"/>
      <c r="CFZ32" s="60"/>
      <c r="CGA32" s="61"/>
      <c r="CGB32" s="60"/>
      <c r="CGC32" s="60"/>
      <c r="CGD32" s="60"/>
      <c r="CGE32" s="61"/>
      <c r="CGF32" s="55"/>
      <c r="CGG32" s="56"/>
      <c r="CGH32" s="56"/>
      <c r="CGI32" s="56"/>
      <c r="CGJ32" s="56"/>
      <c r="CGK32" s="56"/>
      <c r="CGM32" s="55"/>
      <c r="CGN32" s="60"/>
      <c r="CGO32" s="60"/>
      <c r="CGP32" s="60"/>
      <c r="CGQ32" s="60"/>
      <c r="CGR32" s="61"/>
      <c r="CGS32" s="60"/>
      <c r="CGT32" s="60"/>
      <c r="CGU32" s="60"/>
      <c r="CGV32" s="61"/>
      <c r="CGW32" s="55"/>
      <c r="CGX32" s="56"/>
      <c r="CGY32" s="56"/>
      <c r="CGZ32" s="56"/>
      <c r="CHA32" s="56"/>
      <c r="CHB32" s="56"/>
      <c r="CHD32" s="55"/>
      <c r="CHE32" s="60"/>
      <c r="CHF32" s="60"/>
      <c r="CHG32" s="60"/>
      <c r="CHH32" s="60"/>
      <c r="CHI32" s="61"/>
      <c r="CHJ32" s="60"/>
      <c r="CHK32" s="60"/>
      <c r="CHL32" s="60"/>
      <c r="CHM32" s="61"/>
      <c r="CHN32" s="55"/>
      <c r="CHO32" s="56"/>
      <c r="CHP32" s="56"/>
      <c r="CHQ32" s="56"/>
      <c r="CHR32" s="56"/>
      <c r="CHS32" s="56"/>
      <c r="CHU32" s="55"/>
      <c r="CHV32" s="60"/>
      <c r="CHW32" s="60"/>
      <c r="CHX32" s="60"/>
      <c r="CHY32" s="60"/>
      <c r="CHZ32" s="61"/>
      <c r="CIA32" s="60"/>
      <c r="CIB32" s="60"/>
      <c r="CIC32" s="60"/>
      <c r="CID32" s="61"/>
      <c r="CIE32" s="55"/>
      <c r="CIF32" s="56"/>
      <c r="CIG32" s="56"/>
      <c r="CIH32" s="56"/>
      <c r="CII32" s="56"/>
      <c r="CIJ32" s="56"/>
      <c r="CIL32" s="55"/>
      <c r="CIM32" s="60"/>
      <c r="CIN32" s="60"/>
      <c r="CIO32" s="60"/>
      <c r="CIP32" s="60"/>
      <c r="CIQ32" s="61"/>
      <c r="CIR32" s="60"/>
      <c r="CIS32" s="60"/>
      <c r="CIT32" s="60"/>
      <c r="CIU32" s="61"/>
      <c r="CIV32" s="55"/>
      <c r="CIW32" s="56"/>
      <c r="CIX32" s="56"/>
      <c r="CIY32" s="56"/>
      <c r="CIZ32" s="56"/>
      <c r="CJA32" s="56"/>
      <c r="CJC32" s="55"/>
      <c r="CJD32" s="60"/>
      <c r="CJE32" s="60"/>
      <c r="CJF32" s="60"/>
      <c r="CJG32" s="60"/>
      <c r="CJH32" s="61"/>
      <c r="CJI32" s="60"/>
      <c r="CJJ32" s="60"/>
      <c r="CJK32" s="60"/>
      <c r="CJL32" s="61"/>
      <c r="CJM32" s="55"/>
      <c r="CJN32" s="56"/>
      <c r="CJO32" s="56"/>
      <c r="CJP32" s="56"/>
      <c r="CJQ32" s="56"/>
      <c r="CJR32" s="56"/>
      <c r="CJT32" s="55"/>
      <c r="CJU32" s="60"/>
      <c r="CJV32" s="60"/>
      <c r="CJW32" s="60"/>
      <c r="CJX32" s="60"/>
      <c r="CJY32" s="61"/>
      <c r="CJZ32" s="60"/>
      <c r="CKA32" s="60"/>
      <c r="CKB32" s="60"/>
      <c r="CKC32" s="61"/>
      <c r="CKD32" s="55"/>
      <c r="CKE32" s="56"/>
      <c r="CKF32" s="56"/>
      <c r="CKG32" s="56"/>
      <c r="CKH32" s="56"/>
      <c r="CKI32" s="56"/>
      <c r="CKK32" s="55"/>
      <c r="CKL32" s="60"/>
      <c r="CKM32" s="60"/>
      <c r="CKN32" s="60"/>
      <c r="CKO32" s="60"/>
      <c r="CKP32" s="61"/>
      <c r="CKQ32" s="60"/>
      <c r="CKR32" s="60"/>
      <c r="CKS32" s="60"/>
      <c r="CKT32" s="61"/>
      <c r="CKU32" s="55"/>
      <c r="CKV32" s="56"/>
      <c r="CKW32" s="56"/>
      <c r="CKX32" s="56"/>
      <c r="CKY32" s="56"/>
      <c r="CKZ32" s="56"/>
      <c r="CLB32" s="55"/>
      <c r="CLC32" s="60"/>
      <c r="CLD32" s="60"/>
      <c r="CLE32" s="60"/>
      <c r="CLF32" s="60"/>
      <c r="CLG32" s="61"/>
      <c r="CLH32" s="60"/>
      <c r="CLI32" s="60"/>
      <c r="CLJ32" s="60"/>
      <c r="CLK32" s="61"/>
      <c r="CLL32" s="55"/>
      <c r="CLM32" s="56"/>
      <c r="CLN32" s="56"/>
      <c r="CLO32" s="56"/>
      <c r="CLP32" s="56"/>
      <c r="CLQ32" s="56"/>
      <c r="CLS32" s="55"/>
      <c r="CLT32" s="60"/>
      <c r="CLU32" s="60"/>
      <c r="CLV32" s="60"/>
      <c r="CLW32" s="60"/>
      <c r="CLX32" s="61"/>
      <c r="CLY32" s="60"/>
      <c r="CLZ32" s="60"/>
      <c r="CMA32" s="60"/>
      <c r="CMB32" s="61"/>
      <c r="CMC32" s="55"/>
      <c r="CMD32" s="56"/>
      <c r="CME32" s="56"/>
      <c r="CMF32" s="56"/>
      <c r="CMG32" s="56"/>
      <c r="CMH32" s="56"/>
      <c r="CMJ32" s="55"/>
      <c r="CMK32" s="60"/>
      <c r="CML32" s="60"/>
      <c r="CMM32" s="60"/>
      <c r="CMN32" s="60"/>
      <c r="CMO32" s="61"/>
      <c r="CMP32" s="60"/>
      <c r="CMQ32" s="60"/>
      <c r="CMR32" s="60"/>
      <c r="CMS32" s="61"/>
      <c r="CMT32" s="55"/>
      <c r="CMU32" s="56"/>
      <c r="CMV32" s="56"/>
      <c r="CMW32" s="56"/>
      <c r="CMX32" s="56"/>
      <c r="CMY32" s="56"/>
      <c r="CNA32" s="55"/>
      <c r="CNB32" s="60"/>
      <c r="CNC32" s="60"/>
      <c r="CND32" s="60"/>
      <c r="CNE32" s="60"/>
      <c r="CNF32" s="61"/>
      <c r="CNG32" s="60"/>
      <c r="CNH32" s="60"/>
      <c r="CNI32" s="60"/>
      <c r="CNJ32" s="61"/>
      <c r="CNK32" s="55"/>
      <c r="CNL32" s="56"/>
      <c r="CNM32" s="56"/>
      <c r="CNN32" s="56"/>
      <c r="CNO32" s="56"/>
      <c r="CNP32" s="56"/>
      <c r="CNR32" s="55"/>
      <c r="CNS32" s="60"/>
      <c r="CNT32" s="60"/>
      <c r="CNU32" s="60"/>
      <c r="CNV32" s="60"/>
      <c r="CNW32" s="61"/>
      <c r="CNX32" s="60"/>
      <c r="CNY32" s="60"/>
      <c r="CNZ32" s="60"/>
      <c r="COA32" s="61"/>
      <c r="COB32" s="55"/>
      <c r="COC32" s="56"/>
      <c r="COD32" s="56"/>
      <c r="COE32" s="56"/>
      <c r="COF32" s="56"/>
      <c r="COG32" s="56"/>
      <c r="COI32" s="55"/>
      <c r="COJ32" s="60"/>
      <c r="COK32" s="60"/>
      <c r="COL32" s="60"/>
      <c r="COM32" s="60"/>
      <c r="CON32" s="61"/>
      <c r="COO32" s="60"/>
      <c r="COP32" s="60"/>
      <c r="COQ32" s="60"/>
      <c r="COR32" s="61"/>
      <c r="COS32" s="55"/>
      <c r="COT32" s="56"/>
      <c r="COU32" s="56"/>
      <c r="COV32" s="56"/>
      <c r="COW32" s="56"/>
      <c r="COX32" s="56"/>
      <c r="COZ32" s="55"/>
      <c r="CPA32" s="60"/>
      <c r="CPB32" s="60"/>
      <c r="CPC32" s="60"/>
      <c r="CPD32" s="60"/>
      <c r="CPE32" s="61"/>
      <c r="CPF32" s="60"/>
      <c r="CPG32" s="60"/>
      <c r="CPH32" s="60"/>
      <c r="CPI32" s="61"/>
      <c r="CPJ32" s="55"/>
      <c r="CPK32" s="56"/>
      <c r="CPL32" s="56"/>
      <c r="CPM32" s="56"/>
      <c r="CPN32" s="56"/>
      <c r="CPO32" s="56"/>
      <c r="CPQ32" s="55"/>
      <c r="CPR32" s="60"/>
      <c r="CPS32" s="60"/>
      <c r="CPT32" s="60"/>
      <c r="CPU32" s="60"/>
      <c r="CPV32" s="61"/>
      <c r="CPW32" s="60"/>
      <c r="CPX32" s="60"/>
      <c r="CPY32" s="60"/>
      <c r="CPZ32" s="61"/>
      <c r="CQA32" s="55"/>
      <c r="CQB32" s="56"/>
      <c r="CQC32" s="56"/>
      <c r="CQD32" s="56"/>
      <c r="CQE32" s="56"/>
      <c r="CQF32" s="56"/>
      <c r="CQH32" s="55"/>
      <c r="CQI32" s="60"/>
      <c r="CQJ32" s="60"/>
      <c r="CQK32" s="60"/>
      <c r="CQL32" s="60"/>
      <c r="CQM32" s="61"/>
      <c r="CQN32" s="60"/>
      <c r="CQO32" s="60"/>
      <c r="CQP32" s="60"/>
      <c r="CQQ32" s="61"/>
      <c r="CQR32" s="55"/>
      <c r="CQS32" s="56"/>
      <c r="CQT32" s="56"/>
      <c r="CQU32" s="56"/>
      <c r="CQV32" s="56"/>
      <c r="CQW32" s="56"/>
      <c r="CQY32" s="55"/>
      <c r="CQZ32" s="60"/>
      <c r="CRA32" s="60"/>
      <c r="CRB32" s="60"/>
      <c r="CRC32" s="60"/>
      <c r="CRD32" s="61"/>
      <c r="CRE32" s="60"/>
      <c r="CRF32" s="60"/>
      <c r="CRG32" s="60"/>
      <c r="CRH32" s="61"/>
      <c r="CRI32" s="55"/>
      <c r="CRJ32" s="56"/>
      <c r="CRK32" s="56"/>
      <c r="CRL32" s="56"/>
      <c r="CRM32" s="56"/>
      <c r="CRN32" s="56"/>
      <c r="CRP32" s="55"/>
      <c r="CRQ32" s="60"/>
      <c r="CRR32" s="60"/>
      <c r="CRS32" s="60"/>
      <c r="CRT32" s="60"/>
      <c r="CRU32" s="61"/>
      <c r="CRV32" s="60"/>
      <c r="CRW32" s="60"/>
      <c r="CRX32" s="60"/>
      <c r="CRY32" s="61"/>
      <c r="CRZ32" s="55"/>
      <c r="CSA32" s="56"/>
      <c r="CSB32" s="56"/>
      <c r="CSC32" s="56"/>
      <c r="CSD32" s="56"/>
      <c r="CSE32" s="56"/>
      <c r="CSG32" s="55"/>
      <c r="CSH32" s="60"/>
      <c r="CSI32" s="60"/>
      <c r="CSJ32" s="60"/>
      <c r="CSK32" s="60"/>
      <c r="CSL32" s="61"/>
      <c r="CSM32" s="60"/>
      <c r="CSN32" s="60"/>
      <c r="CSO32" s="60"/>
      <c r="CSP32" s="61"/>
      <c r="CSQ32" s="55"/>
      <c r="CSR32" s="56"/>
      <c r="CSS32" s="56"/>
      <c r="CST32" s="56"/>
      <c r="CSU32" s="56"/>
      <c r="CSV32" s="56"/>
      <c r="CSX32" s="55"/>
      <c r="CSY32" s="60"/>
      <c r="CSZ32" s="60"/>
      <c r="CTA32" s="60"/>
      <c r="CTB32" s="60"/>
      <c r="CTC32" s="61"/>
      <c r="CTD32" s="60"/>
      <c r="CTE32" s="60"/>
      <c r="CTF32" s="60"/>
      <c r="CTG32" s="61"/>
      <c r="CTH32" s="55"/>
      <c r="CTI32" s="56"/>
      <c r="CTJ32" s="56"/>
      <c r="CTK32" s="56"/>
      <c r="CTL32" s="56"/>
      <c r="CTM32" s="56"/>
      <c r="CTO32" s="55"/>
      <c r="CTP32" s="60"/>
      <c r="CTQ32" s="60"/>
      <c r="CTR32" s="60"/>
      <c r="CTS32" s="60"/>
      <c r="CTT32" s="61"/>
      <c r="CTU32" s="60"/>
      <c r="CTV32" s="60"/>
      <c r="CTW32" s="60"/>
      <c r="CTX32" s="61"/>
      <c r="CTY32" s="55"/>
      <c r="CTZ32" s="56"/>
      <c r="CUA32" s="56"/>
      <c r="CUB32" s="56"/>
      <c r="CUC32" s="56"/>
      <c r="CUD32" s="56"/>
      <c r="CUF32" s="55"/>
      <c r="CUG32" s="60"/>
      <c r="CUH32" s="60"/>
      <c r="CUI32" s="60"/>
      <c r="CUJ32" s="60"/>
      <c r="CUK32" s="61"/>
      <c r="CUL32" s="60"/>
      <c r="CUM32" s="60"/>
      <c r="CUN32" s="60"/>
      <c r="CUO32" s="61"/>
      <c r="CUP32" s="55"/>
      <c r="CUQ32" s="56"/>
      <c r="CUR32" s="56"/>
      <c r="CUS32" s="56"/>
      <c r="CUT32" s="56"/>
      <c r="CUU32" s="56"/>
      <c r="CUW32" s="55"/>
      <c r="CUX32" s="60"/>
      <c r="CUY32" s="60"/>
      <c r="CUZ32" s="60"/>
      <c r="CVA32" s="60"/>
      <c r="CVB32" s="61"/>
      <c r="CVC32" s="60"/>
      <c r="CVD32" s="60"/>
      <c r="CVE32" s="60"/>
      <c r="CVF32" s="61"/>
      <c r="CVG32" s="55"/>
      <c r="CVH32" s="56"/>
      <c r="CVI32" s="56"/>
      <c r="CVJ32" s="56"/>
      <c r="CVK32" s="56"/>
      <c r="CVL32" s="56"/>
      <c r="CVN32" s="55"/>
      <c r="CVO32" s="60"/>
      <c r="CVP32" s="60"/>
      <c r="CVQ32" s="60"/>
      <c r="CVR32" s="60"/>
      <c r="CVS32" s="61"/>
      <c r="CVT32" s="60"/>
      <c r="CVU32" s="60"/>
      <c r="CVV32" s="60"/>
      <c r="CVW32" s="61"/>
      <c r="CVX32" s="55"/>
      <c r="CVY32" s="56"/>
      <c r="CVZ32" s="56"/>
      <c r="CWA32" s="56"/>
      <c r="CWB32" s="56"/>
      <c r="CWC32" s="56"/>
      <c r="CWE32" s="55"/>
      <c r="CWF32" s="60"/>
      <c r="CWG32" s="60"/>
      <c r="CWH32" s="60"/>
      <c r="CWI32" s="60"/>
      <c r="CWJ32" s="61"/>
      <c r="CWK32" s="60"/>
      <c r="CWL32" s="60"/>
      <c r="CWM32" s="60"/>
      <c r="CWN32" s="61"/>
      <c r="CWO32" s="55"/>
      <c r="CWP32" s="56"/>
      <c r="CWQ32" s="56"/>
      <c r="CWR32" s="56"/>
      <c r="CWS32" s="56"/>
      <c r="CWT32" s="56"/>
      <c r="CWV32" s="55"/>
      <c r="CWW32" s="60"/>
      <c r="CWX32" s="60"/>
      <c r="CWY32" s="60"/>
      <c r="CWZ32" s="60"/>
      <c r="CXA32" s="61"/>
      <c r="CXB32" s="60"/>
      <c r="CXC32" s="60"/>
      <c r="CXD32" s="60"/>
      <c r="CXE32" s="61"/>
      <c r="CXF32" s="55"/>
      <c r="CXG32" s="56"/>
      <c r="CXH32" s="56"/>
      <c r="CXI32" s="56"/>
      <c r="CXJ32" s="56"/>
      <c r="CXK32" s="56"/>
      <c r="CXM32" s="55"/>
      <c r="CXN32" s="60"/>
      <c r="CXO32" s="60"/>
      <c r="CXP32" s="60"/>
      <c r="CXQ32" s="60"/>
      <c r="CXR32" s="61"/>
      <c r="CXS32" s="60"/>
      <c r="CXT32" s="60"/>
      <c r="CXU32" s="60"/>
      <c r="CXV32" s="61"/>
      <c r="CXW32" s="55"/>
      <c r="CXX32" s="56"/>
      <c r="CXY32" s="56"/>
      <c r="CXZ32" s="56"/>
      <c r="CYA32" s="56"/>
      <c r="CYB32" s="56"/>
      <c r="CYD32" s="55"/>
      <c r="CYE32" s="60"/>
      <c r="CYF32" s="60"/>
      <c r="CYG32" s="60"/>
      <c r="CYH32" s="60"/>
      <c r="CYI32" s="61"/>
      <c r="CYJ32" s="60"/>
      <c r="CYK32" s="60"/>
      <c r="CYL32" s="60"/>
      <c r="CYM32" s="61"/>
      <c r="CYN32" s="55"/>
      <c r="CYO32" s="56"/>
      <c r="CYP32" s="56"/>
      <c r="CYQ32" s="56"/>
      <c r="CYR32" s="56"/>
      <c r="CYS32" s="56"/>
      <c r="CYU32" s="55"/>
      <c r="CYV32" s="60"/>
      <c r="CYW32" s="60"/>
      <c r="CYX32" s="60"/>
      <c r="CYY32" s="60"/>
      <c r="CYZ32" s="61"/>
      <c r="CZA32" s="60"/>
      <c r="CZB32" s="60"/>
      <c r="CZC32" s="60"/>
      <c r="CZD32" s="61"/>
      <c r="CZE32" s="55"/>
      <c r="CZF32" s="56"/>
      <c r="CZG32" s="56"/>
      <c r="CZH32" s="56"/>
      <c r="CZI32" s="56"/>
      <c r="CZJ32" s="56"/>
      <c r="CZL32" s="55"/>
      <c r="CZM32" s="60"/>
      <c r="CZN32" s="60"/>
      <c r="CZO32" s="60"/>
      <c r="CZP32" s="60"/>
      <c r="CZQ32" s="61"/>
      <c r="CZR32" s="60"/>
      <c r="CZS32" s="60"/>
      <c r="CZT32" s="60"/>
      <c r="CZU32" s="61"/>
      <c r="CZV32" s="55"/>
      <c r="CZW32" s="56"/>
      <c r="CZX32" s="56"/>
      <c r="CZY32" s="56"/>
      <c r="CZZ32" s="56"/>
      <c r="DAA32" s="56"/>
      <c r="DAC32" s="55"/>
      <c r="DAD32" s="60"/>
      <c r="DAE32" s="60"/>
      <c r="DAF32" s="60"/>
      <c r="DAG32" s="60"/>
      <c r="DAH32" s="61"/>
      <c r="DAI32" s="60"/>
      <c r="DAJ32" s="60"/>
      <c r="DAK32" s="60"/>
      <c r="DAL32" s="61"/>
      <c r="DAM32" s="55"/>
      <c r="DAN32" s="56"/>
      <c r="DAO32" s="56"/>
      <c r="DAP32" s="56"/>
      <c r="DAQ32" s="56"/>
      <c r="DAR32" s="56"/>
      <c r="DAT32" s="55"/>
      <c r="DAU32" s="60"/>
      <c r="DAV32" s="60"/>
      <c r="DAW32" s="60"/>
      <c r="DAX32" s="60"/>
      <c r="DAY32" s="61"/>
      <c r="DAZ32" s="60"/>
      <c r="DBA32" s="60"/>
      <c r="DBB32" s="60"/>
      <c r="DBC32" s="61"/>
      <c r="DBD32" s="55"/>
      <c r="DBE32" s="56"/>
      <c r="DBF32" s="56"/>
      <c r="DBG32" s="56"/>
      <c r="DBH32" s="56"/>
      <c r="DBI32" s="56"/>
      <c r="DBK32" s="55"/>
      <c r="DBL32" s="60"/>
      <c r="DBM32" s="60"/>
      <c r="DBN32" s="60"/>
      <c r="DBO32" s="60"/>
      <c r="DBP32" s="61"/>
      <c r="DBQ32" s="60"/>
      <c r="DBR32" s="60"/>
      <c r="DBS32" s="60"/>
      <c r="DBT32" s="61"/>
      <c r="DBU32" s="55"/>
      <c r="DBV32" s="56"/>
      <c r="DBW32" s="56"/>
      <c r="DBX32" s="56"/>
      <c r="DBY32" s="56"/>
      <c r="DBZ32" s="56"/>
      <c r="DCB32" s="55"/>
      <c r="DCC32" s="60"/>
      <c r="DCD32" s="60"/>
      <c r="DCE32" s="60"/>
      <c r="DCF32" s="60"/>
      <c r="DCG32" s="61"/>
      <c r="DCH32" s="60"/>
      <c r="DCI32" s="60"/>
      <c r="DCJ32" s="60"/>
      <c r="DCK32" s="61"/>
      <c r="DCL32" s="55"/>
      <c r="DCM32" s="56"/>
      <c r="DCN32" s="56"/>
      <c r="DCO32" s="56"/>
      <c r="DCP32" s="56"/>
      <c r="DCQ32" s="56"/>
      <c r="DCS32" s="55"/>
      <c r="DCT32" s="60"/>
      <c r="DCU32" s="60"/>
      <c r="DCV32" s="60"/>
      <c r="DCW32" s="60"/>
      <c r="DCX32" s="61"/>
      <c r="DCY32" s="60"/>
      <c r="DCZ32" s="60"/>
      <c r="DDA32" s="60"/>
      <c r="DDB32" s="61"/>
      <c r="DDC32" s="55"/>
      <c r="DDD32" s="56"/>
      <c r="DDE32" s="56"/>
      <c r="DDF32" s="56"/>
      <c r="DDG32" s="56"/>
      <c r="DDH32" s="56"/>
      <c r="DDJ32" s="55"/>
      <c r="DDK32" s="60"/>
      <c r="DDL32" s="60"/>
      <c r="DDM32" s="60"/>
      <c r="DDN32" s="60"/>
      <c r="DDO32" s="61"/>
      <c r="DDP32" s="60"/>
      <c r="DDQ32" s="60"/>
      <c r="DDR32" s="60"/>
      <c r="DDS32" s="61"/>
      <c r="DDT32" s="55"/>
      <c r="DDU32" s="56"/>
      <c r="DDV32" s="56"/>
      <c r="DDW32" s="56"/>
      <c r="DDX32" s="56"/>
      <c r="DDY32" s="56"/>
      <c r="DEA32" s="55"/>
      <c r="DEB32" s="60"/>
      <c r="DEC32" s="60"/>
      <c r="DED32" s="60"/>
      <c r="DEE32" s="60"/>
      <c r="DEF32" s="61"/>
      <c r="DEG32" s="60"/>
      <c r="DEH32" s="60"/>
      <c r="DEI32" s="60"/>
      <c r="DEJ32" s="61"/>
      <c r="DEK32" s="55"/>
      <c r="DEL32" s="56"/>
      <c r="DEM32" s="56"/>
      <c r="DEN32" s="56"/>
      <c r="DEO32" s="56"/>
      <c r="DEP32" s="56"/>
      <c r="DER32" s="55"/>
      <c r="DES32" s="60"/>
      <c r="DET32" s="60"/>
      <c r="DEU32" s="60"/>
      <c r="DEV32" s="60"/>
      <c r="DEW32" s="61"/>
      <c r="DEX32" s="60"/>
      <c r="DEY32" s="60"/>
      <c r="DEZ32" s="60"/>
      <c r="DFA32" s="61"/>
      <c r="DFB32" s="55"/>
      <c r="DFC32" s="56"/>
      <c r="DFD32" s="56"/>
      <c r="DFE32" s="56"/>
      <c r="DFF32" s="56"/>
      <c r="DFG32" s="56"/>
      <c r="DFI32" s="55"/>
      <c r="DFJ32" s="60"/>
      <c r="DFK32" s="60"/>
      <c r="DFL32" s="60"/>
      <c r="DFM32" s="60"/>
      <c r="DFN32" s="61"/>
      <c r="DFO32" s="60"/>
      <c r="DFP32" s="60"/>
      <c r="DFQ32" s="60"/>
      <c r="DFR32" s="61"/>
      <c r="DFS32" s="55"/>
      <c r="DFT32" s="56"/>
      <c r="DFU32" s="56"/>
      <c r="DFV32" s="56"/>
      <c r="DFW32" s="56"/>
      <c r="DFX32" s="56"/>
      <c r="DFZ32" s="55"/>
      <c r="DGA32" s="60"/>
      <c r="DGB32" s="60"/>
      <c r="DGC32" s="60"/>
      <c r="DGD32" s="60"/>
      <c r="DGE32" s="61"/>
      <c r="DGF32" s="60"/>
      <c r="DGG32" s="60"/>
      <c r="DGH32" s="60"/>
      <c r="DGI32" s="61"/>
      <c r="DGJ32" s="55"/>
      <c r="DGK32" s="56"/>
      <c r="DGL32" s="56"/>
      <c r="DGM32" s="56"/>
      <c r="DGN32" s="56"/>
      <c r="DGO32" s="56"/>
      <c r="DGQ32" s="55"/>
      <c r="DGR32" s="60"/>
      <c r="DGS32" s="60"/>
      <c r="DGT32" s="60"/>
      <c r="DGU32" s="60"/>
      <c r="DGV32" s="61"/>
      <c r="DGW32" s="60"/>
      <c r="DGX32" s="60"/>
      <c r="DGY32" s="60"/>
      <c r="DGZ32" s="61"/>
      <c r="DHA32" s="55"/>
      <c r="DHB32" s="56"/>
      <c r="DHC32" s="56"/>
      <c r="DHD32" s="56"/>
      <c r="DHE32" s="56"/>
      <c r="DHF32" s="56"/>
      <c r="DHH32" s="55"/>
      <c r="DHI32" s="60"/>
      <c r="DHJ32" s="60"/>
      <c r="DHK32" s="60"/>
      <c r="DHL32" s="60"/>
      <c r="DHM32" s="61"/>
      <c r="DHN32" s="60"/>
      <c r="DHO32" s="60"/>
      <c r="DHP32" s="60"/>
      <c r="DHQ32" s="61"/>
      <c r="DHR32" s="55"/>
      <c r="DHS32" s="56"/>
      <c r="DHT32" s="56"/>
      <c r="DHU32" s="56"/>
      <c r="DHV32" s="56"/>
      <c r="DHW32" s="56"/>
      <c r="DHY32" s="55"/>
      <c r="DHZ32" s="60"/>
      <c r="DIA32" s="60"/>
      <c r="DIB32" s="60"/>
      <c r="DIC32" s="60"/>
      <c r="DID32" s="61"/>
      <c r="DIE32" s="60"/>
      <c r="DIF32" s="60"/>
      <c r="DIG32" s="60"/>
      <c r="DIH32" s="61"/>
      <c r="DII32" s="55"/>
      <c r="DIJ32" s="56"/>
      <c r="DIK32" s="56"/>
      <c r="DIL32" s="56"/>
      <c r="DIM32" s="56"/>
      <c r="DIN32" s="56"/>
      <c r="DIP32" s="55"/>
      <c r="DIQ32" s="60"/>
      <c r="DIR32" s="60"/>
      <c r="DIS32" s="60"/>
      <c r="DIT32" s="60"/>
      <c r="DIU32" s="61"/>
      <c r="DIV32" s="60"/>
      <c r="DIW32" s="60"/>
      <c r="DIX32" s="60"/>
      <c r="DIY32" s="61"/>
      <c r="DIZ32" s="55"/>
      <c r="DJA32" s="56"/>
      <c r="DJB32" s="56"/>
      <c r="DJC32" s="56"/>
      <c r="DJD32" s="56"/>
      <c r="DJE32" s="56"/>
      <c r="DJG32" s="55"/>
      <c r="DJH32" s="60"/>
      <c r="DJI32" s="60"/>
      <c r="DJJ32" s="60"/>
      <c r="DJK32" s="60"/>
      <c r="DJL32" s="61"/>
      <c r="DJM32" s="60"/>
      <c r="DJN32" s="60"/>
      <c r="DJO32" s="60"/>
      <c r="DJP32" s="61"/>
      <c r="DJQ32" s="55"/>
      <c r="DJR32" s="56"/>
      <c r="DJS32" s="56"/>
      <c r="DJT32" s="56"/>
      <c r="DJU32" s="56"/>
      <c r="DJV32" s="56"/>
      <c r="DJX32" s="55"/>
      <c r="DJY32" s="60"/>
      <c r="DJZ32" s="60"/>
      <c r="DKA32" s="60"/>
      <c r="DKB32" s="60"/>
      <c r="DKC32" s="61"/>
      <c r="DKD32" s="60"/>
      <c r="DKE32" s="60"/>
      <c r="DKF32" s="60"/>
      <c r="DKG32" s="61"/>
      <c r="DKH32" s="55"/>
      <c r="DKI32" s="56"/>
      <c r="DKJ32" s="56"/>
      <c r="DKK32" s="56"/>
      <c r="DKL32" s="56"/>
      <c r="DKM32" s="56"/>
      <c r="DKO32" s="55"/>
      <c r="DKP32" s="60"/>
      <c r="DKQ32" s="60"/>
      <c r="DKR32" s="60"/>
      <c r="DKS32" s="60"/>
      <c r="DKT32" s="61"/>
      <c r="DKU32" s="60"/>
      <c r="DKV32" s="60"/>
      <c r="DKW32" s="60"/>
      <c r="DKX32" s="61"/>
      <c r="DKY32" s="55"/>
      <c r="DKZ32" s="56"/>
      <c r="DLA32" s="56"/>
      <c r="DLB32" s="56"/>
      <c r="DLC32" s="56"/>
      <c r="DLD32" s="56"/>
      <c r="DLF32" s="55"/>
      <c r="DLG32" s="60"/>
      <c r="DLH32" s="60"/>
      <c r="DLI32" s="60"/>
      <c r="DLJ32" s="60"/>
      <c r="DLK32" s="61"/>
      <c r="DLL32" s="60"/>
      <c r="DLM32" s="60"/>
      <c r="DLN32" s="60"/>
      <c r="DLO32" s="61"/>
      <c r="DLP32" s="55"/>
      <c r="DLQ32" s="56"/>
      <c r="DLR32" s="56"/>
      <c r="DLS32" s="56"/>
      <c r="DLT32" s="56"/>
      <c r="DLU32" s="56"/>
      <c r="DLW32" s="55"/>
      <c r="DLX32" s="60"/>
      <c r="DLY32" s="60"/>
      <c r="DLZ32" s="60"/>
      <c r="DMA32" s="60"/>
      <c r="DMB32" s="61"/>
      <c r="DMC32" s="60"/>
      <c r="DMD32" s="60"/>
      <c r="DME32" s="60"/>
      <c r="DMF32" s="61"/>
      <c r="DMG32" s="55"/>
      <c r="DMH32" s="56"/>
      <c r="DMI32" s="56"/>
      <c r="DMJ32" s="56"/>
      <c r="DMK32" s="56"/>
      <c r="DML32" s="56"/>
      <c r="DMN32" s="55"/>
      <c r="DMO32" s="60"/>
      <c r="DMP32" s="60"/>
      <c r="DMQ32" s="60"/>
      <c r="DMR32" s="60"/>
      <c r="DMS32" s="61"/>
      <c r="DMT32" s="60"/>
      <c r="DMU32" s="60"/>
      <c r="DMV32" s="60"/>
      <c r="DMW32" s="61"/>
      <c r="DMX32" s="55"/>
      <c r="DMY32" s="56"/>
      <c r="DMZ32" s="56"/>
      <c r="DNA32" s="56"/>
      <c r="DNB32" s="56"/>
      <c r="DNC32" s="56"/>
      <c r="DNE32" s="55"/>
      <c r="DNF32" s="60"/>
      <c r="DNG32" s="60"/>
      <c r="DNH32" s="60"/>
      <c r="DNI32" s="60"/>
      <c r="DNJ32" s="61"/>
      <c r="DNK32" s="60"/>
      <c r="DNL32" s="60"/>
      <c r="DNM32" s="60"/>
      <c r="DNN32" s="61"/>
      <c r="DNO32" s="55"/>
      <c r="DNP32" s="56"/>
      <c r="DNQ32" s="56"/>
      <c r="DNR32" s="56"/>
      <c r="DNS32" s="56"/>
      <c r="DNT32" s="56"/>
      <c r="DNV32" s="55"/>
      <c r="DNW32" s="60"/>
      <c r="DNX32" s="60"/>
      <c r="DNY32" s="60"/>
      <c r="DNZ32" s="60"/>
      <c r="DOA32" s="61"/>
      <c r="DOB32" s="60"/>
      <c r="DOC32" s="60"/>
      <c r="DOD32" s="60"/>
      <c r="DOE32" s="61"/>
      <c r="DOF32" s="55"/>
      <c r="DOG32" s="56"/>
      <c r="DOH32" s="56"/>
      <c r="DOI32" s="56"/>
      <c r="DOJ32" s="56"/>
      <c r="DOK32" s="56"/>
      <c r="DOM32" s="55"/>
      <c r="DON32" s="60"/>
      <c r="DOO32" s="60"/>
      <c r="DOP32" s="60"/>
      <c r="DOQ32" s="60"/>
      <c r="DOR32" s="61"/>
      <c r="DOS32" s="60"/>
      <c r="DOT32" s="60"/>
      <c r="DOU32" s="60"/>
      <c r="DOV32" s="61"/>
      <c r="DOW32" s="55"/>
      <c r="DOX32" s="56"/>
      <c r="DOY32" s="56"/>
      <c r="DOZ32" s="56"/>
      <c r="DPA32" s="56"/>
      <c r="DPB32" s="56"/>
      <c r="DPD32" s="55"/>
      <c r="DPE32" s="60"/>
      <c r="DPF32" s="60"/>
      <c r="DPG32" s="60"/>
      <c r="DPH32" s="60"/>
      <c r="DPI32" s="61"/>
      <c r="DPJ32" s="60"/>
      <c r="DPK32" s="60"/>
      <c r="DPL32" s="60"/>
      <c r="DPM32" s="61"/>
      <c r="DPN32" s="55"/>
      <c r="DPO32" s="56"/>
      <c r="DPP32" s="56"/>
      <c r="DPQ32" s="56"/>
      <c r="DPR32" s="56"/>
      <c r="DPS32" s="56"/>
      <c r="DPU32" s="55"/>
      <c r="DPV32" s="60"/>
      <c r="DPW32" s="60"/>
      <c r="DPX32" s="60"/>
      <c r="DPY32" s="60"/>
      <c r="DPZ32" s="61"/>
      <c r="DQA32" s="60"/>
      <c r="DQB32" s="60"/>
      <c r="DQC32" s="60"/>
      <c r="DQD32" s="61"/>
      <c r="DQE32" s="55"/>
      <c r="DQF32" s="56"/>
      <c r="DQG32" s="56"/>
      <c r="DQH32" s="56"/>
      <c r="DQI32" s="56"/>
      <c r="DQJ32" s="56"/>
      <c r="DQL32" s="55"/>
      <c r="DQM32" s="60"/>
      <c r="DQN32" s="60"/>
      <c r="DQO32" s="60"/>
      <c r="DQP32" s="60"/>
      <c r="DQQ32" s="61"/>
      <c r="DQR32" s="60"/>
      <c r="DQS32" s="60"/>
      <c r="DQT32" s="60"/>
      <c r="DQU32" s="61"/>
      <c r="DQV32" s="55"/>
      <c r="DQW32" s="56"/>
      <c r="DQX32" s="56"/>
      <c r="DQY32" s="56"/>
      <c r="DQZ32" s="56"/>
      <c r="DRA32" s="56"/>
      <c r="DRC32" s="55"/>
      <c r="DRD32" s="60"/>
      <c r="DRE32" s="60"/>
      <c r="DRF32" s="60"/>
      <c r="DRG32" s="60"/>
      <c r="DRH32" s="61"/>
      <c r="DRI32" s="60"/>
      <c r="DRJ32" s="60"/>
      <c r="DRK32" s="60"/>
      <c r="DRL32" s="61"/>
      <c r="DRM32" s="55"/>
      <c r="DRN32" s="56"/>
      <c r="DRO32" s="56"/>
      <c r="DRP32" s="56"/>
      <c r="DRQ32" s="56"/>
      <c r="DRR32" s="56"/>
      <c r="DRT32" s="55"/>
      <c r="DRU32" s="60"/>
      <c r="DRV32" s="60"/>
      <c r="DRW32" s="60"/>
      <c r="DRX32" s="60"/>
      <c r="DRY32" s="61"/>
      <c r="DRZ32" s="60"/>
      <c r="DSA32" s="60"/>
      <c r="DSB32" s="60"/>
      <c r="DSC32" s="61"/>
      <c r="DSD32" s="55"/>
      <c r="DSE32" s="56"/>
      <c r="DSF32" s="56"/>
      <c r="DSG32" s="56"/>
      <c r="DSH32" s="56"/>
      <c r="DSI32" s="56"/>
      <c r="DSK32" s="55"/>
      <c r="DSL32" s="60"/>
      <c r="DSM32" s="60"/>
      <c r="DSN32" s="60"/>
      <c r="DSO32" s="60"/>
      <c r="DSP32" s="61"/>
      <c r="DSQ32" s="60"/>
      <c r="DSR32" s="60"/>
      <c r="DSS32" s="60"/>
      <c r="DST32" s="61"/>
      <c r="DSU32" s="55"/>
      <c r="DSV32" s="56"/>
      <c r="DSW32" s="56"/>
      <c r="DSX32" s="56"/>
      <c r="DSY32" s="56"/>
      <c r="DSZ32" s="56"/>
      <c r="DTB32" s="55"/>
      <c r="DTC32" s="60"/>
      <c r="DTD32" s="60"/>
      <c r="DTE32" s="60"/>
      <c r="DTF32" s="60"/>
      <c r="DTG32" s="61"/>
      <c r="DTH32" s="60"/>
      <c r="DTI32" s="60"/>
      <c r="DTJ32" s="60"/>
      <c r="DTK32" s="61"/>
      <c r="DTL32" s="55"/>
      <c r="DTM32" s="56"/>
      <c r="DTN32" s="56"/>
      <c r="DTO32" s="56"/>
      <c r="DTP32" s="56"/>
      <c r="DTQ32" s="56"/>
      <c r="DTS32" s="55"/>
      <c r="DTT32" s="60"/>
      <c r="DTU32" s="60"/>
      <c r="DTV32" s="60"/>
      <c r="DTW32" s="60"/>
      <c r="DTX32" s="61"/>
      <c r="DTY32" s="60"/>
      <c r="DTZ32" s="60"/>
      <c r="DUA32" s="60"/>
      <c r="DUB32" s="61"/>
      <c r="DUC32" s="55"/>
      <c r="DUD32" s="56"/>
      <c r="DUE32" s="56"/>
      <c r="DUF32" s="56"/>
      <c r="DUG32" s="56"/>
      <c r="DUH32" s="56"/>
      <c r="DUJ32" s="55"/>
      <c r="DUK32" s="60"/>
      <c r="DUL32" s="60"/>
      <c r="DUM32" s="60"/>
      <c r="DUN32" s="60"/>
      <c r="DUO32" s="61"/>
      <c r="DUP32" s="60"/>
      <c r="DUQ32" s="60"/>
      <c r="DUR32" s="60"/>
      <c r="DUS32" s="61"/>
      <c r="DUT32" s="55"/>
      <c r="DUU32" s="56"/>
      <c r="DUV32" s="56"/>
      <c r="DUW32" s="56"/>
      <c r="DUX32" s="56"/>
      <c r="DUY32" s="56"/>
      <c r="DVA32" s="55"/>
      <c r="DVB32" s="60"/>
      <c r="DVC32" s="60"/>
      <c r="DVD32" s="60"/>
      <c r="DVE32" s="60"/>
      <c r="DVF32" s="61"/>
      <c r="DVG32" s="60"/>
      <c r="DVH32" s="60"/>
      <c r="DVI32" s="60"/>
      <c r="DVJ32" s="61"/>
      <c r="DVK32" s="55"/>
      <c r="DVL32" s="56"/>
      <c r="DVM32" s="56"/>
      <c r="DVN32" s="56"/>
      <c r="DVO32" s="56"/>
      <c r="DVP32" s="56"/>
      <c r="DVR32" s="55"/>
      <c r="DVS32" s="60"/>
      <c r="DVT32" s="60"/>
      <c r="DVU32" s="60"/>
      <c r="DVV32" s="60"/>
      <c r="DVW32" s="61"/>
      <c r="DVX32" s="60"/>
      <c r="DVY32" s="60"/>
      <c r="DVZ32" s="60"/>
      <c r="DWA32" s="61"/>
      <c r="DWB32" s="55"/>
      <c r="DWC32" s="56"/>
      <c r="DWD32" s="56"/>
      <c r="DWE32" s="56"/>
      <c r="DWF32" s="56"/>
      <c r="DWG32" s="56"/>
      <c r="DWI32" s="55"/>
      <c r="DWJ32" s="60"/>
      <c r="DWK32" s="60"/>
      <c r="DWL32" s="60"/>
      <c r="DWM32" s="60"/>
      <c r="DWN32" s="61"/>
      <c r="DWO32" s="60"/>
      <c r="DWP32" s="60"/>
      <c r="DWQ32" s="60"/>
      <c r="DWR32" s="61"/>
      <c r="DWS32" s="55"/>
      <c r="DWT32" s="56"/>
      <c r="DWU32" s="56"/>
      <c r="DWV32" s="56"/>
      <c r="DWW32" s="56"/>
      <c r="DWX32" s="56"/>
      <c r="DWZ32" s="55"/>
      <c r="DXA32" s="60"/>
      <c r="DXB32" s="60"/>
      <c r="DXC32" s="60"/>
      <c r="DXD32" s="60"/>
      <c r="DXE32" s="61"/>
      <c r="DXF32" s="60"/>
      <c r="DXG32" s="60"/>
      <c r="DXH32" s="60"/>
      <c r="DXI32" s="61"/>
      <c r="DXJ32" s="55"/>
      <c r="DXK32" s="56"/>
      <c r="DXL32" s="56"/>
      <c r="DXM32" s="56"/>
      <c r="DXN32" s="56"/>
      <c r="DXO32" s="56"/>
      <c r="DXQ32" s="55"/>
      <c r="DXR32" s="60"/>
      <c r="DXS32" s="60"/>
      <c r="DXT32" s="60"/>
      <c r="DXU32" s="60"/>
      <c r="DXV32" s="61"/>
      <c r="DXW32" s="60"/>
      <c r="DXX32" s="60"/>
      <c r="DXY32" s="60"/>
      <c r="DXZ32" s="61"/>
      <c r="DYA32" s="55"/>
      <c r="DYB32" s="56"/>
      <c r="DYC32" s="56"/>
      <c r="DYD32" s="56"/>
      <c r="DYE32" s="56"/>
      <c r="DYF32" s="56"/>
      <c r="DYH32" s="55"/>
      <c r="DYI32" s="60"/>
      <c r="DYJ32" s="60"/>
      <c r="DYK32" s="60"/>
      <c r="DYL32" s="60"/>
      <c r="DYM32" s="61"/>
      <c r="DYN32" s="60"/>
      <c r="DYO32" s="60"/>
      <c r="DYP32" s="60"/>
      <c r="DYQ32" s="61"/>
      <c r="DYR32" s="55"/>
      <c r="DYS32" s="56"/>
      <c r="DYT32" s="56"/>
      <c r="DYU32" s="56"/>
      <c r="DYV32" s="56"/>
      <c r="DYW32" s="56"/>
      <c r="DYY32" s="55"/>
      <c r="DYZ32" s="60"/>
      <c r="DZA32" s="60"/>
      <c r="DZB32" s="60"/>
      <c r="DZC32" s="60"/>
      <c r="DZD32" s="61"/>
      <c r="DZE32" s="60"/>
      <c r="DZF32" s="60"/>
      <c r="DZG32" s="60"/>
      <c r="DZH32" s="61"/>
      <c r="DZI32" s="55"/>
      <c r="DZJ32" s="56"/>
      <c r="DZK32" s="56"/>
      <c r="DZL32" s="56"/>
      <c r="DZM32" s="56"/>
      <c r="DZN32" s="56"/>
      <c r="DZP32" s="55"/>
      <c r="DZQ32" s="60"/>
      <c r="DZR32" s="60"/>
      <c r="DZS32" s="60"/>
      <c r="DZT32" s="60"/>
      <c r="DZU32" s="61"/>
      <c r="DZV32" s="60"/>
      <c r="DZW32" s="60"/>
      <c r="DZX32" s="60"/>
      <c r="DZY32" s="61"/>
      <c r="DZZ32" s="55"/>
      <c r="EAA32" s="56"/>
      <c r="EAB32" s="56"/>
      <c r="EAC32" s="56"/>
      <c r="EAD32" s="56"/>
      <c r="EAE32" s="56"/>
      <c r="EAG32" s="55"/>
      <c r="EAH32" s="60"/>
      <c r="EAI32" s="60"/>
      <c r="EAJ32" s="60"/>
      <c r="EAK32" s="60"/>
      <c r="EAL32" s="61"/>
      <c r="EAM32" s="60"/>
      <c r="EAN32" s="60"/>
      <c r="EAO32" s="60"/>
      <c r="EAP32" s="61"/>
      <c r="EAQ32" s="55"/>
      <c r="EAR32" s="56"/>
      <c r="EAS32" s="56"/>
      <c r="EAT32" s="56"/>
      <c r="EAU32" s="56"/>
      <c r="EAV32" s="56"/>
      <c r="EAX32" s="55"/>
      <c r="EAY32" s="60"/>
      <c r="EAZ32" s="60"/>
      <c r="EBA32" s="60"/>
      <c r="EBB32" s="60"/>
      <c r="EBC32" s="61"/>
      <c r="EBD32" s="60"/>
      <c r="EBE32" s="60"/>
      <c r="EBF32" s="60"/>
      <c r="EBG32" s="61"/>
      <c r="EBH32" s="55"/>
      <c r="EBI32" s="56"/>
      <c r="EBJ32" s="56"/>
      <c r="EBK32" s="56"/>
      <c r="EBL32" s="56"/>
      <c r="EBM32" s="56"/>
      <c r="EBO32" s="55"/>
      <c r="EBP32" s="60"/>
      <c r="EBQ32" s="60"/>
      <c r="EBR32" s="60"/>
      <c r="EBS32" s="60"/>
      <c r="EBT32" s="61"/>
      <c r="EBU32" s="60"/>
      <c r="EBV32" s="60"/>
      <c r="EBW32" s="60"/>
      <c r="EBX32" s="61"/>
      <c r="EBY32" s="55"/>
      <c r="EBZ32" s="56"/>
      <c r="ECA32" s="56"/>
      <c r="ECB32" s="56"/>
      <c r="ECC32" s="56"/>
      <c r="ECD32" s="56"/>
      <c r="ECF32" s="55"/>
      <c r="ECG32" s="60"/>
      <c r="ECH32" s="60"/>
      <c r="ECI32" s="60"/>
      <c r="ECJ32" s="60"/>
      <c r="ECK32" s="61"/>
      <c r="ECL32" s="60"/>
      <c r="ECM32" s="60"/>
      <c r="ECN32" s="60"/>
      <c r="ECO32" s="61"/>
      <c r="ECP32" s="55"/>
      <c r="ECQ32" s="56"/>
      <c r="ECR32" s="56"/>
      <c r="ECS32" s="56"/>
      <c r="ECT32" s="56"/>
      <c r="ECU32" s="56"/>
      <c r="ECW32" s="55"/>
      <c r="ECX32" s="60"/>
      <c r="ECY32" s="60"/>
      <c r="ECZ32" s="60"/>
      <c r="EDA32" s="60"/>
      <c r="EDB32" s="61"/>
      <c r="EDC32" s="60"/>
      <c r="EDD32" s="60"/>
      <c r="EDE32" s="60"/>
      <c r="EDF32" s="61"/>
      <c r="EDG32" s="55"/>
      <c r="EDH32" s="56"/>
      <c r="EDI32" s="56"/>
      <c r="EDJ32" s="56"/>
      <c r="EDK32" s="56"/>
      <c r="EDL32" s="56"/>
      <c r="EDN32" s="55"/>
      <c r="EDO32" s="60"/>
      <c r="EDP32" s="60"/>
      <c r="EDQ32" s="60"/>
      <c r="EDR32" s="60"/>
      <c r="EDS32" s="61"/>
      <c r="EDT32" s="60"/>
      <c r="EDU32" s="60"/>
      <c r="EDV32" s="60"/>
      <c r="EDW32" s="61"/>
      <c r="EDX32" s="55"/>
      <c r="EDY32" s="56"/>
      <c r="EDZ32" s="56"/>
      <c r="EEA32" s="56"/>
      <c r="EEB32" s="56"/>
      <c r="EEC32" s="56"/>
      <c r="EEE32" s="55"/>
      <c r="EEF32" s="60"/>
      <c r="EEG32" s="60"/>
      <c r="EEH32" s="60"/>
      <c r="EEI32" s="60"/>
      <c r="EEJ32" s="61"/>
      <c r="EEK32" s="60"/>
      <c r="EEL32" s="60"/>
      <c r="EEM32" s="60"/>
      <c r="EEN32" s="61"/>
      <c r="EEO32" s="55"/>
      <c r="EEP32" s="56"/>
      <c r="EEQ32" s="56"/>
      <c r="EER32" s="56"/>
      <c r="EES32" s="56"/>
      <c r="EET32" s="56"/>
      <c r="EEV32" s="55"/>
      <c r="EEW32" s="60"/>
      <c r="EEX32" s="60"/>
      <c r="EEY32" s="60"/>
      <c r="EEZ32" s="60"/>
      <c r="EFA32" s="61"/>
      <c r="EFB32" s="60"/>
      <c r="EFC32" s="60"/>
      <c r="EFD32" s="60"/>
      <c r="EFE32" s="61"/>
      <c r="EFF32" s="55"/>
      <c r="EFG32" s="56"/>
      <c r="EFH32" s="56"/>
      <c r="EFI32" s="56"/>
      <c r="EFJ32" s="56"/>
      <c r="EFK32" s="56"/>
      <c r="EFM32" s="55"/>
      <c r="EFN32" s="60"/>
      <c r="EFO32" s="60"/>
      <c r="EFP32" s="60"/>
      <c r="EFQ32" s="60"/>
      <c r="EFR32" s="61"/>
      <c r="EFS32" s="60"/>
      <c r="EFT32" s="60"/>
      <c r="EFU32" s="60"/>
      <c r="EFV32" s="61"/>
      <c r="EFW32" s="55"/>
      <c r="EFX32" s="56"/>
      <c r="EFY32" s="56"/>
      <c r="EFZ32" s="56"/>
      <c r="EGA32" s="56"/>
      <c r="EGB32" s="56"/>
      <c r="EGD32" s="55"/>
      <c r="EGE32" s="60"/>
      <c r="EGF32" s="60"/>
      <c r="EGG32" s="60"/>
      <c r="EGH32" s="60"/>
      <c r="EGI32" s="61"/>
      <c r="EGJ32" s="60"/>
      <c r="EGK32" s="60"/>
      <c r="EGL32" s="60"/>
      <c r="EGM32" s="61"/>
      <c r="EGN32" s="55"/>
      <c r="EGO32" s="56"/>
      <c r="EGP32" s="56"/>
      <c r="EGQ32" s="56"/>
      <c r="EGR32" s="56"/>
      <c r="EGS32" s="56"/>
      <c r="EGU32" s="55"/>
      <c r="EGV32" s="60"/>
      <c r="EGW32" s="60"/>
      <c r="EGX32" s="60"/>
      <c r="EGY32" s="60"/>
      <c r="EGZ32" s="61"/>
      <c r="EHA32" s="60"/>
      <c r="EHB32" s="60"/>
      <c r="EHC32" s="60"/>
      <c r="EHD32" s="61"/>
      <c r="EHE32" s="55"/>
      <c r="EHF32" s="56"/>
      <c r="EHG32" s="56"/>
      <c r="EHH32" s="56"/>
      <c r="EHI32" s="56"/>
      <c r="EHJ32" s="56"/>
      <c r="EHL32" s="55"/>
      <c r="EHM32" s="60"/>
      <c r="EHN32" s="60"/>
      <c r="EHO32" s="60"/>
      <c r="EHP32" s="60"/>
      <c r="EHQ32" s="61"/>
      <c r="EHR32" s="60"/>
      <c r="EHS32" s="60"/>
      <c r="EHT32" s="60"/>
      <c r="EHU32" s="61"/>
      <c r="EHV32" s="55"/>
      <c r="EHW32" s="56"/>
      <c r="EHX32" s="56"/>
      <c r="EHY32" s="56"/>
      <c r="EHZ32" s="56"/>
      <c r="EIA32" s="56"/>
      <c r="EIC32" s="55"/>
      <c r="EID32" s="60"/>
      <c r="EIE32" s="60"/>
      <c r="EIF32" s="60"/>
      <c r="EIG32" s="60"/>
      <c r="EIH32" s="61"/>
      <c r="EII32" s="60"/>
      <c r="EIJ32" s="60"/>
      <c r="EIK32" s="60"/>
      <c r="EIL32" s="61"/>
      <c r="EIM32" s="55"/>
      <c r="EIN32" s="56"/>
      <c r="EIO32" s="56"/>
      <c r="EIP32" s="56"/>
      <c r="EIQ32" s="56"/>
      <c r="EIR32" s="56"/>
      <c r="EIT32" s="55"/>
      <c r="EIU32" s="60"/>
      <c r="EIV32" s="60"/>
      <c r="EIW32" s="60"/>
      <c r="EIX32" s="60"/>
      <c r="EIY32" s="61"/>
      <c r="EIZ32" s="60"/>
      <c r="EJA32" s="60"/>
      <c r="EJB32" s="60"/>
      <c r="EJC32" s="61"/>
      <c r="EJD32" s="55"/>
      <c r="EJE32" s="56"/>
      <c r="EJF32" s="56"/>
      <c r="EJG32" s="56"/>
      <c r="EJH32" s="56"/>
      <c r="EJI32" s="56"/>
      <c r="EJK32" s="55"/>
      <c r="EJL32" s="60"/>
      <c r="EJM32" s="60"/>
      <c r="EJN32" s="60"/>
      <c r="EJO32" s="60"/>
      <c r="EJP32" s="61"/>
      <c r="EJQ32" s="60"/>
      <c r="EJR32" s="60"/>
      <c r="EJS32" s="60"/>
      <c r="EJT32" s="61"/>
      <c r="EJU32" s="55"/>
      <c r="EJV32" s="56"/>
      <c r="EJW32" s="56"/>
      <c r="EJX32" s="56"/>
      <c r="EJY32" s="56"/>
      <c r="EJZ32" s="56"/>
      <c r="EKB32" s="55"/>
      <c r="EKC32" s="60"/>
      <c r="EKD32" s="60"/>
      <c r="EKE32" s="60"/>
      <c r="EKF32" s="60"/>
      <c r="EKG32" s="61"/>
      <c r="EKH32" s="60"/>
      <c r="EKI32" s="60"/>
      <c r="EKJ32" s="60"/>
      <c r="EKK32" s="61"/>
      <c r="EKL32" s="55"/>
      <c r="EKM32" s="56"/>
      <c r="EKN32" s="56"/>
      <c r="EKO32" s="56"/>
      <c r="EKP32" s="56"/>
      <c r="EKQ32" s="56"/>
      <c r="EKS32" s="55"/>
      <c r="EKT32" s="60"/>
      <c r="EKU32" s="60"/>
      <c r="EKV32" s="60"/>
      <c r="EKW32" s="60"/>
      <c r="EKX32" s="61"/>
      <c r="EKY32" s="60"/>
      <c r="EKZ32" s="60"/>
      <c r="ELA32" s="60"/>
      <c r="ELB32" s="61"/>
      <c r="ELC32" s="55"/>
      <c r="ELD32" s="56"/>
      <c r="ELE32" s="56"/>
      <c r="ELF32" s="56"/>
      <c r="ELG32" s="56"/>
      <c r="ELH32" s="56"/>
      <c r="ELJ32" s="55"/>
      <c r="ELK32" s="60"/>
      <c r="ELL32" s="60"/>
      <c r="ELM32" s="60"/>
      <c r="ELN32" s="60"/>
      <c r="ELO32" s="61"/>
      <c r="ELP32" s="60"/>
      <c r="ELQ32" s="60"/>
      <c r="ELR32" s="60"/>
      <c r="ELS32" s="61"/>
      <c r="ELT32" s="55"/>
      <c r="ELU32" s="56"/>
      <c r="ELV32" s="56"/>
      <c r="ELW32" s="56"/>
      <c r="ELX32" s="56"/>
      <c r="ELY32" s="56"/>
      <c r="EMA32" s="55"/>
      <c r="EMB32" s="60"/>
      <c r="EMC32" s="60"/>
      <c r="EMD32" s="60"/>
      <c r="EME32" s="60"/>
      <c r="EMF32" s="61"/>
      <c r="EMG32" s="60"/>
      <c r="EMH32" s="60"/>
      <c r="EMI32" s="60"/>
      <c r="EMJ32" s="61"/>
      <c r="EMK32" s="55"/>
      <c r="EML32" s="56"/>
      <c r="EMM32" s="56"/>
      <c r="EMN32" s="56"/>
      <c r="EMO32" s="56"/>
      <c r="EMP32" s="56"/>
      <c r="EMR32" s="55"/>
      <c r="EMS32" s="60"/>
      <c r="EMT32" s="60"/>
      <c r="EMU32" s="60"/>
      <c r="EMV32" s="60"/>
      <c r="EMW32" s="61"/>
      <c r="EMX32" s="60"/>
      <c r="EMY32" s="60"/>
      <c r="EMZ32" s="60"/>
      <c r="ENA32" s="61"/>
      <c r="ENB32" s="55"/>
      <c r="ENC32" s="56"/>
      <c r="END32" s="56"/>
      <c r="ENE32" s="56"/>
      <c r="ENF32" s="56"/>
      <c r="ENG32" s="56"/>
      <c r="ENI32" s="55"/>
      <c r="ENJ32" s="60"/>
      <c r="ENK32" s="60"/>
      <c r="ENL32" s="60"/>
      <c r="ENM32" s="60"/>
      <c r="ENN32" s="61"/>
      <c r="ENO32" s="60"/>
      <c r="ENP32" s="60"/>
      <c r="ENQ32" s="60"/>
      <c r="ENR32" s="61"/>
      <c r="ENS32" s="55"/>
      <c r="ENT32" s="56"/>
      <c r="ENU32" s="56"/>
      <c r="ENV32" s="56"/>
      <c r="ENW32" s="56"/>
      <c r="ENX32" s="56"/>
      <c r="ENZ32" s="55"/>
      <c r="EOA32" s="60"/>
      <c r="EOB32" s="60"/>
      <c r="EOC32" s="60"/>
      <c r="EOD32" s="60"/>
      <c r="EOE32" s="61"/>
      <c r="EOF32" s="60"/>
      <c r="EOG32" s="60"/>
      <c r="EOH32" s="60"/>
      <c r="EOI32" s="61"/>
      <c r="EOJ32" s="55"/>
      <c r="EOK32" s="56"/>
      <c r="EOL32" s="56"/>
      <c r="EOM32" s="56"/>
      <c r="EON32" s="56"/>
      <c r="EOO32" s="56"/>
      <c r="EOQ32" s="55"/>
      <c r="EOR32" s="60"/>
      <c r="EOS32" s="60"/>
      <c r="EOT32" s="60"/>
      <c r="EOU32" s="60"/>
      <c r="EOV32" s="61"/>
      <c r="EOW32" s="60"/>
      <c r="EOX32" s="60"/>
      <c r="EOY32" s="60"/>
      <c r="EOZ32" s="61"/>
      <c r="EPA32" s="55"/>
      <c r="EPB32" s="56"/>
      <c r="EPC32" s="56"/>
      <c r="EPD32" s="56"/>
      <c r="EPE32" s="56"/>
      <c r="EPF32" s="56"/>
      <c r="EPH32" s="55"/>
      <c r="EPI32" s="60"/>
      <c r="EPJ32" s="60"/>
      <c r="EPK32" s="60"/>
      <c r="EPL32" s="60"/>
      <c r="EPM32" s="61"/>
      <c r="EPN32" s="60"/>
      <c r="EPO32" s="60"/>
      <c r="EPP32" s="60"/>
      <c r="EPQ32" s="61"/>
      <c r="EPR32" s="55"/>
      <c r="EPS32" s="56"/>
      <c r="EPT32" s="56"/>
      <c r="EPU32" s="56"/>
      <c r="EPV32" s="56"/>
      <c r="EPW32" s="56"/>
      <c r="EPY32" s="55"/>
      <c r="EPZ32" s="60"/>
      <c r="EQA32" s="60"/>
      <c r="EQB32" s="60"/>
      <c r="EQC32" s="60"/>
      <c r="EQD32" s="61"/>
      <c r="EQE32" s="60"/>
      <c r="EQF32" s="60"/>
      <c r="EQG32" s="60"/>
      <c r="EQH32" s="61"/>
      <c r="EQI32" s="55"/>
      <c r="EQJ32" s="56"/>
      <c r="EQK32" s="56"/>
      <c r="EQL32" s="56"/>
      <c r="EQM32" s="56"/>
      <c r="EQN32" s="56"/>
      <c r="EQP32" s="55"/>
      <c r="EQQ32" s="60"/>
      <c r="EQR32" s="60"/>
      <c r="EQS32" s="60"/>
      <c r="EQT32" s="60"/>
      <c r="EQU32" s="61"/>
      <c r="EQV32" s="60"/>
      <c r="EQW32" s="60"/>
      <c r="EQX32" s="60"/>
      <c r="EQY32" s="61"/>
      <c r="EQZ32" s="55"/>
      <c r="ERA32" s="56"/>
      <c r="ERB32" s="56"/>
      <c r="ERC32" s="56"/>
      <c r="ERD32" s="56"/>
      <c r="ERE32" s="56"/>
      <c r="ERG32" s="55"/>
      <c r="ERH32" s="60"/>
      <c r="ERI32" s="60"/>
      <c r="ERJ32" s="60"/>
      <c r="ERK32" s="60"/>
      <c r="ERL32" s="61"/>
      <c r="ERM32" s="60"/>
      <c r="ERN32" s="60"/>
      <c r="ERO32" s="60"/>
      <c r="ERP32" s="61"/>
      <c r="ERQ32" s="55"/>
      <c r="ERR32" s="56"/>
      <c r="ERS32" s="56"/>
      <c r="ERT32" s="56"/>
      <c r="ERU32" s="56"/>
      <c r="ERV32" s="56"/>
      <c r="ERX32" s="55"/>
      <c r="ERY32" s="60"/>
      <c r="ERZ32" s="60"/>
      <c r="ESA32" s="60"/>
      <c r="ESB32" s="60"/>
      <c r="ESC32" s="61"/>
      <c r="ESD32" s="60"/>
      <c r="ESE32" s="60"/>
      <c r="ESF32" s="60"/>
      <c r="ESG32" s="61"/>
      <c r="ESH32" s="55"/>
      <c r="ESI32" s="56"/>
      <c r="ESJ32" s="56"/>
      <c r="ESK32" s="56"/>
      <c r="ESL32" s="56"/>
      <c r="ESM32" s="56"/>
      <c r="ESO32" s="55"/>
      <c r="ESP32" s="60"/>
      <c r="ESQ32" s="60"/>
      <c r="ESR32" s="60"/>
      <c r="ESS32" s="60"/>
      <c r="EST32" s="61"/>
      <c r="ESU32" s="60"/>
      <c r="ESV32" s="60"/>
      <c r="ESW32" s="60"/>
      <c r="ESX32" s="61"/>
      <c r="ESY32" s="55"/>
      <c r="ESZ32" s="56"/>
      <c r="ETA32" s="56"/>
      <c r="ETB32" s="56"/>
      <c r="ETC32" s="56"/>
      <c r="ETD32" s="56"/>
      <c r="ETF32" s="55"/>
      <c r="ETG32" s="60"/>
      <c r="ETH32" s="60"/>
      <c r="ETI32" s="60"/>
      <c r="ETJ32" s="60"/>
      <c r="ETK32" s="61"/>
      <c r="ETL32" s="60"/>
      <c r="ETM32" s="60"/>
      <c r="ETN32" s="60"/>
      <c r="ETO32" s="61"/>
      <c r="ETP32" s="55"/>
      <c r="ETQ32" s="56"/>
      <c r="ETR32" s="56"/>
      <c r="ETS32" s="56"/>
      <c r="ETT32" s="56"/>
      <c r="ETU32" s="56"/>
      <c r="ETW32" s="55"/>
      <c r="ETX32" s="60"/>
      <c r="ETY32" s="60"/>
      <c r="ETZ32" s="60"/>
      <c r="EUA32" s="60"/>
      <c r="EUB32" s="61"/>
      <c r="EUC32" s="60"/>
      <c r="EUD32" s="60"/>
      <c r="EUE32" s="60"/>
      <c r="EUF32" s="61"/>
      <c r="EUG32" s="55"/>
      <c r="EUH32" s="56"/>
      <c r="EUI32" s="56"/>
      <c r="EUJ32" s="56"/>
      <c r="EUK32" s="56"/>
      <c r="EUL32" s="56"/>
      <c r="EUN32" s="55"/>
      <c r="EUO32" s="60"/>
      <c r="EUP32" s="60"/>
      <c r="EUQ32" s="60"/>
      <c r="EUR32" s="60"/>
      <c r="EUS32" s="61"/>
      <c r="EUT32" s="60"/>
      <c r="EUU32" s="60"/>
      <c r="EUV32" s="60"/>
      <c r="EUW32" s="61"/>
      <c r="EUX32" s="55"/>
      <c r="EUY32" s="56"/>
      <c r="EUZ32" s="56"/>
      <c r="EVA32" s="56"/>
      <c r="EVB32" s="56"/>
      <c r="EVC32" s="56"/>
      <c r="EVE32" s="55"/>
      <c r="EVF32" s="60"/>
      <c r="EVG32" s="60"/>
      <c r="EVH32" s="60"/>
      <c r="EVI32" s="60"/>
      <c r="EVJ32" s="61"/>
      <c r="EVK32" s="60"/>
      <c r="EVL32" s="60"/>
      <c r="EVM32" s="60"/>
      <c r="EVN32" s="61"/>
      <c r="EVO32" s="55"/>
      <c r="EVP32" s="56"/>
      <c r="EVQ32" s="56"/>
      <c r="EVR32" s="56"/>
      <c r="EVS32" s="56"/>
      <c r="EVT32" s="56"/>
      <c r="EVV32" s="55"/>
      <c r="EVW32" s="60"/>
      <c r="EVX32" s="60"/>
      <c r="EVY32" s="60"/>
      <c r="EVZ32" s="60"/>
      <c r="EWA32" s="61"/>
      <c r="EWB32" s="60"/>
      <c r="EWC32" s="60"/>
      <c r="EWD32" s="60"/>
      <c r="EWE32" s="61"/>
      <c r="EWF32" s="55"/>
      <c r="EWG32" s="56"/>
      <c r="EWH32" s="56"/>
      <c r="EWI32" s="56"/>
      <c r="EWJ32" s="56"/>
      <c r="EWK32" s="56"/>
      <c r="EWM32" s="55"/>
      <c r="EWN32" s="60"/>
      <c r="EWO32" s="60"/>
      <c r="EWP32" s="60"/>
      <c r="EWQ32" s="60"/>
      <c r="EWR32" s="61"/>
      <c r="EWS32" s="60"/>
      <c r="EWT32" s="60"/>
      <c r="EWU32" s="60"/>
      <c r="EWV32" s="61"/>
      <c r="EWW32" s="55"/>
      <c r="EWX32" s="56"/>
      <c r="EWY32" s="56"/>
      <c r="EWZ32" s="56"/>
      <c r="EXA32" s="56"/>
      <c r="EXB32" s="56"/>
      <c r="EXD32" s="55"/>
      <c r="EXE32" s="60"/>
      <c r="EXF32" s="60"/>
      <c r="EXG32" s="60"/>
      <c r="EXH32" s="60"/>
      <c r="EXI32" s="61"/>
      <c r="EXJ32" s="60"/>
      <c r="EXK32" s="60"/>
      <c r="EXL32" s="60"/>
      <c r="EXM32" s="61"/>
      <c r="EXN32" s="55"/>
      <c r="EXO32" s="56"/>
      <c r="EXP32" s="56"/>
      <c r="EXQ32" s="56"/>
      <c r="EXR32" s="56"/>
      <c r="EXS32" s="56"/>
      <c r="EXU32" s="55"/>
      <c r="EXV32" s="60"/>
      <c r="EXW32" s="60"/>
      <c r="EXX32" s="60"/>
      <c r="EXY32" s="60"/>
      <c r="EXZ32" s="61"/>
      <c r="EYA32" s="60"/>
      <c r="EYB32" s="60"/>
      <c r="EYC32" s="60"/>
      <c r="EYD32" s="61"/>
      <c r="EYE32" s="55"/>
      <c r="EYF32" s="56"/>
      <c r="EYG32" s="56"/>
      <c r="EYH32" s="56"/>
      <c r="EYI32" s="56"/>
      <c r="EYJ32" s="56"/>
      <c r="EYL32" s="55"/>
      <c r="EYM32" s="60"/>
      <c r="EYN32" s="60"/>
      <c r="EYO32" s="60"/>
      <c r="EYP32" s="60"/>
      <c r="EYQ32" s="61"/>
      <c r="EYR32" s="60"/>
      <c r="EYS32" s="60"/>
      <c r="EYT32" s="60"/>
      <c r="EYU32" s="61"/>
      <c r="EYV32" s="55"/>
      <c r="EYW32" s="56"/>
      <c r="EYX32" s="56"/>
      <c r="EYY32" s="56"/>
      <c r="EYZ32" s="56"/>
      <c r="EZA32" s="56"/>
      <c r="EZC32" s="55"/>
      <c r="EZD32" s="60"/>
      <c r="EZE32" s="60"/>
      <c r="EZF32" s="60"/>
      <c r="EZG32" s="60"/>
      <c r="EZH32" s="61"/>
      <c r="EZI32" s="60"/>
      <c r="EZJ32" s="60"/>
      <c r="EZK32" s="60"/>
      <c r="EZL32" s="61"/>
      <c r="EZM32" s="55"/>
      <c r="EZN32" s="56"/>
      <c r="EZO32" s="56"/>
      <c r="EZP32" s="56"/>
      <c r="EZQ32" s="56"/>
      <c r="EZR32" s="56"/>
      <c r="EZT32" s="55"/>
      <c r="EZU32" s="60"/>
      <c r="EZV32" s="60"/>
      <c r="EZW32" s="60"/>
      <c r="EZX32" s="60"/>
      <c r="EZY32" s="61"/>
      <c r="EZZ32" s="60"/>
      <c r="FAA32" s="60"/>
      <c r="FAB32" s="60"/>
      <c r="FAC32" s="61"/>
      <c r="FAD32" s="55"/>
      <c r="FAE32" s="56"/>
      <c r="FAF32" s="56"/>
      <c r="FAG32" s="56"/>
      <c r="FAH32" s="56"/>
      <c r="FAI32" s="56"/>
      <c r="FAK32" s="55"/>
      <c r="FAL32" s="60"/>
      <c r="FAM32" s="60"/>
      <c r="FAN32" s="60"/>
      <c r="FAO32" s="60"/>
      <c r="FAP32" s="61"/>
      <c r="FAQ32" s="60"/>
      <c r="FAR32" s="60"/>
      <c r="FAS32" s="60"/>
      <c r="FAT32" s="61"/>
      <c r="FAU32" s="55"/>
      <c r="FAV32" s="56"/>
      <c r="FAW32" s="56"/>
      <c r="FAX32" s="56"/>
      <c r="FAY32" s="56"/>
      <c r="FAZ32" s="56"/>
      <c r="FBB32" s="55"/>
      <c r="FBC32" s="60"/>
      <c r="FBD32" s="60"/>
      <c r="FBE32" s="60"/>
      <c r="FBF32" s="60"/>
      <c r="FBG32" s="61"/>
      <c r="FBH32" s="60"/>
      <c r="FBI32" s="60"/>
      <c r="FBJ32" s="60"/>
      <c r="FBK32" s="61"/>
      <c r="FBL32" s="55"/>
      <c r="FBM32" s="56"/>
      <c r="FBN32" s="56"/>
      <c r="FBO32" s="56"/>
      <c r="FBP32" s="56"/>
      <c r="FBQ32" s="56"/>
      <c r="FBS32" s="55"/>
      <c r="FBT32" s="60"/>
      <c r="FBU32" s="60"/>
      <c r="FBV32" s="60"/>
      <c r="FBW32" s="60"/>
      <c r="FBX32" s="61"/>
      <c r="FBY32" s="60"/>
      <c r="FBZ32" s="60"/>
      <c r="FCA32" s="60"/>
      <c r="FCB32" s="61"/>
      <c r="FCC32" s="55"/>
      <c r="FCD32" s="56"/>
      <c r="FCE32" s="56"/>
      <c r="FCF32" s="56"/>
      <c r="FCG32" s="56"/>
      <c r="FCH32" s="56"/>
      <c r="FCJ32" s="55"/>
      <c r="FCK32" s="60"/>
      <c r="FCL32" s="60"/>
      <c r="FCM32" s="60"/>
      <c r="FCN32" s="60"/>
      <c r="FCO32" s="61"/>
      <c r="FCP32" s="60"/>
      <c r="FCQ32" s="60"/>
      <c r="FCR32" s="60"/>
      <c r="FCS32" s="61"/>
      <c r="FCT32" s="55"/>
      <c r="FCU32" s="56"/>
      <c r="FCV32" s="56"/>
      <c r="FCW32" s="56"/>
      <c r="FCX32" s="56"/>
      <c r="FCY32" s="56"/>
      <c r="FDA32" s="55"/>
      <c r="FDB32" s="60"/>
      <c r="FDC32" s="60"/>
      <c r="FDD32" s="60"/>
      <c r="FDE32" s="60"/>
      <c r="FDF32" s="61"/>
      <c r="FDG32" s="60"/>
      <c r="FDH32" s="60"/>
      <c r="FDI32" s="60"/>
      <c r="FDJ32" s="61"/>
      <c r="FDK32" s="55"/>
      <c r="FDL32" s="56"/>
      <c r="FDM32" s="56"/>
      <c r="FDN32" s="56"/>
      <c r="FDO32" s="56"/>
      <c r="FDP32" s="56"/>
      <c r="FDR32" s="55"/>
      <c r="FDS32" s="60"/>
      <c r="FDT32" s="60"/>
      <c r="FDU32" s="60"/>
      <c r="FDV32" s="60"/>
      <c r="FDW32" s="61"/>
      <c r="FDX32" s="60"/>
      <c r="FDY32" s="60"/>
      <c r="FDZ32" s="60"/>
      <c r="FEA32" s="61"/>
      <c r="FEB32" s="55"/>
      <c r="FEC32" s="56"/>
      <c r="FED32" s="56"/>
      <c r="FEE32" s="56"/>
      <c r="FEF32" s="56"/>
      <c r="FEG32" s="56"/>
      <c r="FEI32" s="55"/>
      <c r="FEJ32" s="60"/>
      <c r="FEK32" s="60"/>
      <c r="FEL32" s="60"/>
      <c r="FEM32" s="60"/>
      <c r="FEN32" s="61"/>
      <c r="FEO32" s="60"/>
      <c r="FEP32" s="60"/>
      <c r="FEQ32" s="60"/>
      <c r="FER32" s="61"/>
      <c r="FES32" s="55"/>
      <c r="FET32" s="56"/>
      <c r="FEU32" s="56"/>
      <c r="FEV32" s="56"/>
      <c r="FEW32" s="56"/>
      <c r="FEX32" s="56"/>
      <c r="FEZ32" s="55"/>
      <c r="FFA32" s="60"/>
      <c r="FFB32" s="60"/>
      <c r="FFC32" s="60"/>
      <c r="FFD32" s="60"/>
      <c r="FFE32" s="61"/>
      <c r="FFF32" s="60"/>
      <c r="FFG32" s="60"/>
      <c r="FFH32" s="60"/>
      <c r="FFI32" s="61"/>
      <c r="FFJ32" s="55"/>
      <c r="FFK32" s="56"/>
      <c r="FFL32" s="56"/>
      <c r="FFM32" s="56"/>
      <c r="FFN32" s="56"/>
      <c r="FFO32" s="56"/>
      <c r="FFQ32" s="55"/>
      <c r="FFR32" s="60"/>
      <c r="FFS32" s="60"/>
      <c r="FFT32" s="60"/>
      <c r="FFU32" s="60"/>
      <c r="FFV32" s="61"/>
      <c r="FFW32" s="60"/>
      <c r="FFX32" s="60"/>
      <c r="FFY32" s="60"/>
      <c r="FFZ32" s="61"/>
      <c r="FGA32" s="55"/>
      <c r="FGB32" s="56"/>
      <c r="FGC32" s="56"/>
      <c r="FGD32" s="56"/>
      <c r="FGE32" s="56"/>
      <c r="FGF32" s="56"/>
      <c r="FGH32" s="55"/>
      <c r="FGI32" s="60"/>
      <c r="FGJ32" s="60"/>
      <c r="FGK32" s="60"/>
      <c r="FGL32" s="60"/>
      <c r="FGM32" s="61"/>
      <c r="FGN32" s="60"/>
      <c r="FGO32" s="60"/>
      <c r="FGP32" s="60"/>
      <c r="FGQ32" s="61"/>
      <c r="FGR32" s="55"/>
      <c r="FGS32" s="56"/>
      <c r="FGT32" s="56"/>
      <c r="FGU32" s="56"/>
      <c r="FGV32" s="56"/>
      <c r="FGW32" s="56"/>
      <c r="FGY32" s="55"/>
      <c r="FGZ32" s="60"/>
      <c r="FHA32" s="60"/>
      <c r="FHB32" s="60"/>
      <c r="FHC32" s="60"/>
      <c r="FHD32" s="61"/>
      <c r="FHE32" s="60"/>
      <c r="FHF32" s="60"/>
      <c r="FHG32" s="60"/>
      <c r="FHH32" s="61"/>
      <c r="FHI32" s="55"/>
      <c r="FHJ32" s="56"/>
      <c r="FHK32" s="56"/>
      <c r="FHL32" s="56"/>
      <c r="FHM32" s="56"/>
      <c r="FHN32" s="56"/>
      <c r="FHP32" s="55"/>
      <c r="FHQ32" s="60"/>
      <c r="FHR32" s="60"/>
      <c r="FHS32" s="60"/>
      <c r="FHT32" s="60"/>
      <c r="FHU32" s="61"/>
      <c r="FHV32" s="60"/>
      <c r="FHW32" s="60"/>
      <c r="FHX32" s="60"/>
      <c r="FHY32" s="61"/>
      <c r="FHZ32" s="55"/>
      <c r="FIA32" s="56"/>
      <c r="FIB32" s="56"/>
      <c r="FIC32" s="56"/>
      <c r="FID32" s="56"/>
      <c r="FIE32" s="56"/>
      <c r="FIG32" s="55"/>
      <c r="FIH32" s="60"/>
      <c r="FII32" s="60"/>
      <c r="FIJ32" s="60"/>
      <c r="FIK32" s="60"/>
      <c r="FIL32" s="61"/>
      <c r="FIM32" s="60"/>
      <c r="FIN32" s="60"/>
      <c r="FIO32" s="60"/>
      <c r="FIP32" s="61"/>
      <c r="FIQ32" s="55"/>
      <c r="FIR32" s="56"/>
      <c r="FIS32" s="56"/>
      <c r="FIT32" s="56"/>
      <c r="FIU32" s="56"/>
      <c r="FIV32" s="56"/>
      <c r="FIX32" s="55"/>
      <c r="FIY32" s="60"/>
      <c r="FIZ32" s="60"/>
      <c r="FJA32" s="60"/>
      <c r="FJB32" s="60"/>
      <c r="FJC32" s="61"/>
      <c r="FJD32" s="60"/>
      <c r="FJE32" s="60"/>
      <c r="FJF32" s="60"/>
      <c r="FJG32" s="61"/>
      <c r="FJH32" s="55"/>
      <c r="FJI32" s="56"/>
      <c r="FJJ32" s="56"/>
      <c r="FJK32" s="56"/>
      <c r="FJL32" s="56"/>
      <c r="FJM32" s="56"/>
      <c r="FJO32" s="55"/>
      <c r="FJP32" s="60"/>
      <c r="FJQ32" s="60"/>
      <c r="FJR32" s="60"/>
      <c r="FJS32" s="60"/>
      <c r="FJT32" s="61"/>
      <c r="FJU32" s="60"/>
      <c r="FJV32" s="60"/>
      <c r="FJW32" s="60"/>
      <c r="FJX32" s="61"/>
      <c r="FJY32" s="55"/>
      <c r="FJZ32" s="56"/>
      <c r="FKA32" s="56"/>
      <c r="FKB32" s="56"/>
      <c r="FKC32" s="56"/>
      <c r="FKD32" s="56"/>
      <c r="FKF32" s="55"/>
      <c r="FKG32" s="60"/>
      <c r="FKH32" s="60"/>
      <c r="FKI32" s="60"/>
      <c r="FKJ32" s="60"/>
      <c r="FKK32" s="61"/>
      <c r="FKL32" s="60"/>
      <c r="FKM32" s="60"/>
      <c r="FKN32" s="60"/>
      <c r="FKO32" s="61"/>
      <c r="FKP32" s="55"/>
      <c r="FKQ32" s="56"/>
      <c r="FKR32" s="56"/>
      <c r="FKS32" s="56"/>
      <c r="FKT32" s="56"/>
      <c r="FKU32" s="56"/>
      <c r="FKW32" s="55"/>
      <c r="FKX32" s="60"/>
      <c r="FKY32" s="60"/>
      <c r="FKZ32" s="60"/>
      <c r="FLA32" s="60"/>
      <c r="FLB32" s="61"/>
      <c r="FLC32" s="60"/>
      <c r="FLD32" s="60"/>
      <c r="FLE32" s="60"/>
      <c r="FLF32" s="61"/>
      <c r="FLG32" s="55"/>
      <c r="FLH32" s="56"/>
      <c r="FLI32" s="56"/>
      <c r="FLJ32" s="56"/>
      <c r="FLK32" s="56"/>
      <c r="FLL32" s="56"/>
      <c r="FLN32" s="55"/>
      <c r="FLO32" s="60"/>
      <c r="FLP32" s="60"/>
      <c r="FLQ32" s="60"/>
      <c r="FLR32" s="60"/>
      <c r="FLS32" s="61"/>
      <c r="FLT32" s="60"/>
      <c r="FLU32" s="60"/>
      <c r="FLV32" s="60"/>
      <c r="FLW32" s="61"/>
      <c r="FLX32" s="55"/>
      <c r="FLY32" s="56"/>
      <c r="FLZ32" s="56"/>
      <c r="FMA32" s="56"/>
      <c r="FMB32" s="56"/>
      <c r="FMC32" s="56"/>
      <c r="FME32" s="55"/>
      <c r="FMF32" s="60"/>
      <c r="FMG32" s="60"/>
      <c r="FMH32" s="60"/>
      <c r="FMI32" s="60"/>
      <c r="FMJ32" s="61"/>
      <c r="FMK32" s="60"/>
      <c r="FML32" s="60"/>
      <c r="FMM32" s="60"/>
      <c r="FMN32" s="61"/>
      <c r="FMO32" s="55"/>
      <c r="FMP32" s="56"/>
      <c r="FMQ32" s="56"/>
      <c r="FMR32" s="56"/>
      <c r="FMS32" s="56"/>
      <c r="FMT32" s="56"/>
      <c r="FMV32" s="55"/>
      <c r="FMW32" s="60"/>
      <c r="FMX32" s="60"/>
      <c r="FMY32" s="60"/>
      <c r="FMZ32" s="60"/>
      <c r="FNA32" s="61"/>
      <c r="FNB32" s="60"/>
      <c r="FNC32" s="60"/>
      <c r="FND32" s="60"/>
      <c r="FNE32" s="61"/>
      <c r="FNF32" s="55"/>
      <c r="FNG32" s="56"/>
      <c r="FNH32" s="56"/>
      <c r="FNI32" s="56"/>
      <c r="FNJ32" s="56"/>
      <c r="FNK32" s="56"/>
      <c r="FNM32" s="55"/>
      <c r="FNN32" s="60"/>
      <c r="FNO32" s="60"/>
      <c r="FNP32" s="60"/>
      <c r="FNQ32" s="60"/>
      <c r="FNR32" s="61"/>
      <c r="FNS32" s="60"/>
      <c r="FNT32" s="60"/>
      <c r="FNU32" s="60"/>
      <c r="FNV32" s="61"/>
      <c r="FNW32" s="55"/>
      <c r="FNX32" s="56"/>
      <c r="FNY32" s="56"/>
      <c r="FNZ32" s="56"/>
      <c r="FOA32" s="56"/>
      <c r="FOB32" s="56"/>
      <c r="FOD32" s="55"/>
      <c r="FOE32" s="60"/>
      <c r="FOF32" s="60"/>
      <c r="FOG32" s="60"/>
      <c r="FOH32" s="60"/>
      <c r="FOI32" s="61"/>
      <c r="FOJ32" s="60"/>
      <c r="FOK32" s="60"/>
      <c r="FOL32" s="60"/>
      <c r="FOM32" s="61"/>
      <c r="FON32" s="55"/>
      <c r="FOO32" s="56"/>
      <c r="FOP32" s="56"/>
      <c r="FOQ32" s="56"/>
      <c r="FOR32" s="56"/>
      <c r="FOS32" s="56"/>
      <c r="FOU32" s="55"/>
      <c r="FOV32" s="60"/>
      <c r="FOW32" s="60"/>
      <c r="FOX32" s="60"/>
      <c r="FOY32" s="60"/>
      <c r="FOZ32" s="61"/>
      <c r="FPA32" s="60"/>
      <c r="FPB32" s="60"/>
      <c r="FPC32" s="60"/>
      <c r="FPD32" s="61"/>
      <c r="FPE32" s="55"/>
      <c r="FPF32" s="56"/>
      <c r="FPG32" s="56"/>
      <c r="FPH32" s="56"/>
      <c r="FPI32" s="56"/>
      <c r="FPJ32" s="56"/>
      <c r="FPL32" s="55"/>
      <c r="FPM32" s="60"/>
      <c r="FPN32" s="60"/>
      <c r="FPO32" s="60"/>
      <c r="FPP32" s="60"/>
      <c r="FPQ32" s="61"/>
      <c r="FPR32" s="60"/>
      <c r="FPS32" s="60"/>
      <c r="FPT32" s="60"/>
      <c r="FPU32" s="61"/>
      <c r="FPV32" s="55"/>
      <c r="FPW32" s="56"/>
      <c r="FPX32" s="56"/>
      <c r="FPY32" s="56"/>
      <c r="FPZ32" s="56"/>
      <c r="FQA32" s="56"/>
      <c r="FQC32" s="55"/>
      <c r="FQD32" s="60"/>
      <c r="FQE32" s="60"/>
      <c r="FQF32" s="60"/>
      <c r="FQG32" s="60"/>
      <c r="FQH32" s="61"/>
      <c r="FQI32" s="60"/>
      <c r="FQJ32" s="60"/>
      <c r="FQK32" s="60"/>
      <c r="FQL32" s="61"/>
      <c r="FQM32" s="55"/>
      <c r="FQN32" s="56"/>
      <c r="FQO32" s="56"/>
      <c r="FQP32" s="56"/>
      <c r="FQQ32" s="56"/>
      <c r="FQR32" s="56"/>
      <c r="FQT32" s="55"/>
      <c r="FQU32" s="60"/>
      <c r="FQV32" s="60"/>
      <c r="FQW32" s="60"/>
      <c r="FQX32" s="60"/>
      <c r="FQY32" s="61"/>
      <c r="FQZ32" s="60"/>
      <c r="FRA32" s="60"/>
      <c r="FRB32" s="60"/>
      <c r="FRC32" s="61"/>
      <c r="FRD32" s="55"/>
      <c r="FRE32" s="56"/>
      <c r="FRF32" s="56"/>
      <c r="FRG32" s="56"/>
      <c r="FRH32" s="56"/>
      <c r="FRI32" s="56"/>
      <c r="FRK32" s="55"/>
      <c r="FRL32" s="60"/>
      <c r="FRM32" s="60"/>
      <c r="FRN32" s="60"/>
      <c r="FRO32" s="60"/>
      <c r="FRP32" s="61"/>
      <c r="FRQ32" s="60"/>
      <c r="FRR32" s="60"/>
      <c r="FRS32" s="60"/>
      <c r="FRT32" s="61"/>
      <c r="FRU32" s="55"/>
      <c r="FRV32" s="56"/>
      <c r="FRW32" s="56"/>
      <c r="FRX32" s="56"/>
      <c r="FRY32" s="56"/>
      <c r="FRZ32" s="56"/>
      <c r="FSB32" s="55"/>
      <c r="FSC32" s="60"/>
      <c r="FSD32" s="60"/>
      <c r="FSE32" s="60"/>
      <c r="FSF32" s="60"/>
      <c r="FSG32" s="61"/>
      <c r="FSH32" s="60"/>
      <c r="FSI32" s="60"/>
      <c r="FSJ32" s="60"/>
      <c r="FSK32" s="61"/>
      <c r="FSL32" s="55"/>
      <c r="FSM32" s="56"/>
      <c r="FSN32" s="56"/>
      <c r="FSO32" s="56"/>
      <c r="FSP32" s="56"/>
      <c r="FSQ32" s="56"/>
      <c r="FSS32" s="55"/>
      <c r="FST32" s="60"/>
      <c r="FSU32" s="60"/>
      <c r="FSV32" s="60"/>
      <c r="FSW32" s="60"/>
      <c r="FSX32" s="61"/>
      <c r="FSY32" s="60"/>
      <c r="FSZ32" s="60"/>
      <c r="FTA32" s="60"/>
      <c r="FTB32" s="61"/>
      <c r="FTC32" s="55"/>
      <c r="FTD32" s="56"/>
      <c r="FTE32" s="56"/>
      <c r="FTF32" s="56"/>
      <c r="FTG32" s="56"/>
      <c r="FTH32" s="56"/>
      <c r="FTJ32" s="55"/>
      <c r="FTK32" s="60"/>
      <c r="FTL32" s="60"/>
      <c r="FTM32" s="60"/>
      <c r="FTN32" s="60"/>
      <c r="FTO32" s="61"/>
      <c r="FTP32" s="60"/>
      <c r="FTQ32" s="60"/>
      <c r="FTR32" s="60"/>
      <c r="FTS32" s="61"/>
      <c r="FTT32" s="55"/>
      <c r="FTU32" s="56"/>
      <c r="FTV32" s="56"/>
      <c r="FTW32" s="56"/>
      <c r="FTX32" s="56"/>
      <c r="FTY32" s="56"/>
      <c r="FUA32" s="55"/>
      <c r="FUB32" s="60"/>
      <c r="FUC32" s="60"/>
      <c r="FUD32" s="60"/>
      <c r="FUE32" s="60"/>
      <c r="FUF32" s="61"/>
      <c r="FUG32" s="60"/>
      <c r="FUH32" s="60"/>
      <c r="FUI32" s="60"/>
      <c r="FUJ32" s="61"/>
      <c r="FUK32" s="55"/>
      <c r="FUL32" s="56"/>
      <c r="FUM32" s="56"/>
      <c r="FUN32" s="56"/>
      <c r="FUO32" s="56"/>
      <c r="FUP32" s="56"/>
      <c r="FUR32" s="55"/>
      <c r="FUS32" s="60"/>
      <c r="FUT32" s="60"/>
      <c r="FUU32" s="60"/>
      <c r="FUV32" s="60"/>
      <c r="FUW32" s="61"/>
      <c r="FUX32" s="60"/>
      <c r="FUY32" s="60"/>
      <c r="FUZ32" s="60"/>
      <c r="FVA32" s="61"/>
      <c r="FVB32" s="55"/>
      <c r="FVC32" s="56"/>
      <c r="FVD32" s="56"/>
      <c r="FVE32" s="56"/>
      <c r="FVF32" s="56"/>
      <c r="FVG32" s="56"/>
      <c r="FVI32" s="55"/>
      <c r="FVJ32" s="60"/>
      <c r="FVK32" s="60"/>
      <c r="FVL32" s="60"/>
      <c r="FVM32" s="60"/>
      <c r="FVN32" s="61"/>
      <c r="FVO32" s="60"/>
      <c r="FVP32" s="60"/>
      <c r="FVQ32" s="60"/>
      <c r="FVR32" s="61"/>
      <c r="FVS32" s="55"/>
      <c r="FVT32" s="56"/>
      <c r="FVU32" s="56"/>
      <c r="FVV32" s="56"/>
      <c r="FVW32" s="56"/>
      <c r="FVX32" s="56"/>
      <c r="FVZ32" s="55"/>
      <c r="FWA32" s="60"/>
      <c r="FWB32" s="60"/>
      <c r="FWC32" s="60"/>
      <c r="FWD32" s="60"/>
      <c r="FWE32" s="61"/>
      <c r="FWF32" s="60"/>
      <c r="FWG32" s="60"/>
      <c r="FWH32" s="60"/>
      <c r="FWI32" s="61"/>
      <c r="FWJ32" s="55"/>
      <c r="FWK32" s="56"/>
      <c r="FWL32" s="56"/>
      <c r="FWM32" s="56"/>
      <c r="FWN32" s="56"/>
      <c r="FWO32" s="56"/>
      <c r="FWQ32" s="55"/>
      <c r="FWR32" s="60"/>
      <c r="FWS32" s="60"/>
      <c r="FWT32" s="60"/>
      <c r="FWU32" s="60"/>
      <c r="FWV32" s="61"/>
      <c r="FWW32" s="60"/>
      <c r="FWX32" s="60"/>
      <c r="FWY32" s="60"/>
      <c r="FWZ32" s="61"/>
      <c r="FXA32" s="55"/>
      <c r="FXB32" s="56"/>
      <c r="FXC32" s="56"/>
      <c r="FXD32" s="56"/>
      <c r="FXE32" s="56"/>
      <c r="FXF32" s="56"/>
      <c r="FXH32" s="55"/>
      <c r="FXI32" s="60"/>
      <c r="FXJ32" s="60"/>
      <c r="FXK32" s="60"/>
      <c r="FXL32" s="60"/>
      <c r="FXM32" s="61"/>
      <c r="FXN32" s="60"/>
      <c r="FXO32" s="60"/>
      <c r="FXP32" s="60"/>
      <c r="FXQ32" s="61"/>
      <c r="FXR32" s="55"/>
      <c r="FXS32" s="56"/>
      <c r="FXT32" s="56"/>
      <c r="FXU32" s="56"/>
      <c r="FXV32" s="56"/>
      <c r="FXW32" s="56"/>
      <c r="FXY32" s="55"/>
      <c r="FXZ32" s="60"/>
      <c r="FYA32" s="60"/>
      <c r="FYB32" s="60"/>
      <c r="FYC32" s="60"/>
      <c r="FYD32" s="61"/>
      <c r="FYE32" s="60"/>
      <c r="FYF32" s="60"/>
      <c r="FYG32" s="60"/>
      <c r="FYH32" s="61"/>
      <c r="FYI32" s="55"/>
      <c r="FYJ32" s="56"/>
      <c r="FYK32" s="56"/>
      <c r="FYL32" s="56"/>
      <c r="FYM32" s="56"/>
      <c r="FYN32" s="56"/>
      <c r="FYP32" s="55"/>
      <c r="FYQ32" s="60"/>
      <c r="FYR32" s="60"/>
      <c r="FYS32" s="60"/>
      <c r="FYT32" s="60"/>
      <c r="FYU32" s="61"/>
      <c r="FYV32" s="60"/>
      <c r="FYW32" s="60"/>
      <c r="FYX32" s="60"/>
      <c r="FYY32" s="61"/>
      <c r="FYZ32" s="55"/>
      <c r="FZA32" s="56"/>
      <c r="FZB32" s="56"/>
      <c r="FZC32" s="56"/>
      <c r="FZD32" s="56"/>
      <c r="FZE32" s="56"/>
      <c r="FZG32" s="55"/>
      <c r="FZH32" s="60"/>
      <c r="FZI32" s="60"/>
      <c r="FZJ32" s="60"/>
      <c r="FZK32" s="60"/>
      <c r="FZL32" s="61"/>
      <c r="FZM32" s="60"/>
      <c r="FZN32" s="60"/>
      <c r="FZO32" s="60"/>
      <c r="FZP32" s="61"/>
      <c r="FZQ32" s="55"/>
      <c r="FZR32" s="56"/>
      <c r="FZS32" s="56"/>
      <c r="FZT32" s="56"/>
      <c r="FZU32" s="56"/>
      <c r="FZV32" s="56"/>
      <c r="FZX32" s="55"/>
      <c r="FZY32" s="60"/>
      <c r="FZZ32" s="60"/>
      <c r="GAA32" s="60"/>
      <c r="GAB32" s="60"/>
      <c r="GAC32" s="61"/>
      <c r="GAD32" s="60"/>
      <c r="GAE32" s="60"/>
      <c r="GAF32" s="60"/>
      <c r="GAG32" s="61"/>
      <c r="GAH32" s="55"/>
      <c r="GAI32" s="56"/>
      <c r="GAJ32" s="56"/>
      <c r="GAK32" s="56"/>
      <c r="GAL32" s="56"/>
      <c r="GAM32" s="56"/>
      <c r="GAO32" s="55"/>
      <c r="GAP32" s="60"/>
      <c r="GAQ32" s="60"/>
      <c r="GAR32" s="60"/>
      <c r="GAS32" s="60"/>
      <c r="GAT32" s="61"/>
      <c r="GAU32" s="60"/>
      <c r="GAV32" s="60"/>
      <c r="GAW32" s="60"/>
      <c r="GAX32" s="61"/>
      <c r="GAY32" s="55"/>
      <c r="GAZ32" s="56"/>
      <c r="GBA32" s="56"/>
      <c r="GBB32" s="56"/>
      <c r="GBC32" s="56"/>
      <c r="GBD32" s="56"/>
      <c r="GBF32" s="55"/>
      <c r="GBG32" s="60"/>
      <c r="GBH32" s="60"/>
      <c r="GBI32" s="60"/>
      <c r="GBJ32" s="60"/>
      <c r="GBK32" s="61"/>
      <c r="GBL32" s="60"/>
      <c r="GBM32" s="60"/>
      <c r="GBN32" s="60"/>
      <c r="GBO32" s="61"/>
      <c r="GBP32" s="55"/>
      <c r="GBQ32" s="56"/>
      <c r="GBR32" s="56"/>
      <c r="GBS32" s="56"/>
      <c r="GBT32" s="56"/>
      <c r="GBU32" s="56"/>
      <c r="GBW32" s="55"/>
      <c r="GBX32" s="60"/>
      <c r="GBY32" s="60"/>
      <c r="GBZ32" s="60"/>
      <c r="GCA32" s="60"/>
      <c r="GCB32" s="61"/>
      <c r="GCC32" s="60"/>
      <c r="GCD32" s="60"/>
      <c r="GCE32" s="60"/>
      <c r="GCF32" s="61"/>
      <c r="GCG32" s="55"/>
      <c r="GCH32" s="56"/>
      <c r="GCI32" s="56"/>
      <c r="GCJ32" s="56"/>
      <c r="GCK32" s="56"/>
      <c r="GCL32" s="56"/>
      <c r="GCN32" s="55"/>
      <c r="GCO32" s="60"/>
      <c r="GCP32" s="60"/>
      <c r="GCQ32" s="60"/>
      <c r="GCR32" s="60"/>
      <c r="GCS32" s="61"/>
      <c r="GCT32" s="60"/>
      <c r="GCU32" s="60"/>
      <c r="GCV32" s="60"/>
      <c r="GCW32" s="61"/>
      <c r="GCX32" s="55"/>
      <c r="GCY32" s="56"/>
      <c r="GCZ32" s="56"/>
      <c r="GDA32" s="56"/>
      <c r="GDB32" s="56"/>
      <c r="GDC32" s="56"/>
      <c r="GDE32" s="55"/>
      <c r="GDF32" s="60"/>
      <c r="GDG32" s="60"/>
      <c r="GDH32" s="60"/>
      <c r="GDI32" s="60"/>
      <c r="GDJ32" s="61"/>
      <c r="GDK32" s="60"/>
      <c r="GDL32" s="60"/>
      <c r="GDM32" s="60"/>
      <c r="GDN32" s="61"/>
      <c r="GDO32" s="55"/>
      <c r="GDP32" s="56"/>
      <c r="GDQ32" s="56"/>
      <c r="GDR32" s="56"/>
      <c r="GDS32" s="56"/>
      <c r="GDT32" s="56"/>
      <c r="GDV32" s="55"/>
      <c r="GDW32" s="60"/>
      <c r="GDX32" s="60"/>
      <c r="GDY32" s="60"/>
      <c r="GDZ32" s="60"/>
      <c r="GEA32" s="61"/>
      <c r="GEB32" s="60"/>
      <c r="GEC32" s="60"/>
      <c r="GED32" s="60"/>
      <c r="GEE32" s="61"/>
      <c r="GEF32" s="55"/>
      <c r="GEG32" s="56"/>
      <c r="GEH32" s="56"/>
      <c r="GEI32" s="56"/>
      <c r="GEJ32" s="56"/>
      <c r="GEK32" s="56"/>
      <c r="GEM32" s="55"/>
      <c r="GEN32" s="60"/>
      <c r="GEO32" s="60"/>
      <c r="GEP32" s="60"/>
      <c r="GEQ32" s="60"/>
      <c r="GER32" s="61"/>
      <c r="GES32" s="60"/>
      <c r="GET32" s="60"/>
      <c r="GEU32" s="60"/>
      <c r="GEV32" s="61"/>
      <c r="GEW32" s="55"/>
      <c r="GEX32" s="56"/>
      <c r="GEY32" s="56"/>
      <c r="GEZ32" s="56"/>
      <c r="GFA32" s="56"/>
      <c r="GFB32" s="56"/>
      <c r="GFD32" s="55"/>
      <c r="GFE32" s="60"/>
      <c r="GFF32" s="60"/>
      <c r="GFG32" s="60"/>
      <c r="GFH32" s="60"/>
      <c r="GFI32" s="61"/>
      <c r="GFJ32" s="60"/>
      <c r="GFK32" s="60"/>
      <c r="GFL32" s="60"/>
      <c r="GFM32" s="61"/>
      <c r="GFN32" s="55"/>
      <c r="GFO32" s="56"/>
      <c r="GFP32" s="56"/>
      <c r="GFQ32" s="56"/>
      <c r="GFR32" s="56"/>
      <c r="GFS32" s="56"/>
      <c r="GFU32" s="55"/>
      <c r="GFV32" s="60"/>
      <c r="GFW32" s="60"/>
      <c r="GFX32" s="60"/>
      <c r="GFY32" s="60"/>
      <c r="GFZ32" s="61"/>
      <c r="GGA32" s="60"/>
      <c r="GGB32" s="60"/>
      <c r="GGC32" s="60"/>
      <c r="GGD32" s="61"/>
      <c r="GGE32" s="55"/>
      <c r="GGF32" s="56"/>
      <c r="GGG32" s="56"/>
      <c r="GGH32" s="56"/>
      <c r="GGI32" s="56"/>
      <c r="GGJ32" s="56"/>
      <c r="GGL32" s="55"/>
      <c r="GGM32" s="60"/>
      <c r="GGN32" s="60"/>
      <c r="GGO32" s="60"/>
      <c r="GGP32" s="60"/>
      <c r="GGQ32" s="61"/>
      <c r="GGR32" s="60"/>
      <c r="GGS32" s="60"/>
      <c r="GGT32" s="60"/>
      <c r="GGU32" s="61"/>
      <c r="GGV32" s="55"/>
      <c r="GGW32" s="56"/>
      <c r="GGX32" s="56"/>
      <c r="GGY32" s="56"/>
      <c r="GGZ32" s="56"/>
      <c r="GHA32" s="56"/>
      <c r="GHC32" s="55"/>
      <c r="GHD32" s="60"/>
      <c r="GHE32" s="60"/>
      <c r="GHF32" s="60"/>
      <c r="GHG32" s="60"/>
      <c r="GHH32" s="61"/>
      <c r="GHI32" s="60"/>
      <c r="GHJ32" s="60"/>
      <c r="GHK32" s="60"/>
      <c r="GHL32" s="61"/>
      <c r="GHM32" s="55"/>
      <c r="GHN32" s="56"/>
      <c r="GHO32" s="56"/>
      <c r="GHP32" s="56"/>
      <c r="GHQ32" s="56"/>
      <c r="GHR32" s="56"/>
      <c r="GHT32" s="55"/>
      <c r="GHU32" s="60"/>
      <c r="GHV32" s="60"/>
      <c r="GHW32" s="60"/>
      <c r="GHX32" s="60"/>
      <c r="GHY32" s="61"/>
      <c r="GHZ32" s="60"/>
      <c r="GIA32" s="60"/>
      <c r="GIB32" s="60"/>
      <c r="GIC32" s="61"/>
      <c r="GID32" s="55"/>
      <c r="GIE32" s="56"/>
      <c r="GIF32" s="56"/>
      <c r="GIG32" s="56"/>
      <c r="GIH32" s="56"/>
      <c r="GII32" s="56"/>
      <c r="GIK32" s="55"/>
      <c r="GIL32" s="60"/>
      <c r="GIM32" s="60"/>
      <c r="GIN32" s="60"/>
      <c r="GIO32" s="60"/>
      <c r="GIP32" s="61"/>
      <c r="GIQ32" s="60"/>
      <c r="GIR32" s="60"/>
      <c r="GIS32" s="60"/>
      <c r="GIT32" s="61"/>
      <c r="GIU32" s="55"/>
      <c r="GIV32" s="56"/>
      <c r="GIW32" s="56"/>
      <c r="GIX32" s="56"/>
      <c r="GIY32" s="56"/>
      <c r="GIZ32" s="56"/>
      <c r="GJB32" s="55"/>
      <c r="GJC32" s="60"/>
      <c r="GJD32" s="60"/>
      <c r="GJE32" s="60"/>
      <c r="GJF32" s="60"/>
      <c r="GJG32" s="61"/>
      <c r="GJH32" s="60"/>
      <c r="GJI32" s="60"/>
      <c r="GJJ32" s="60"/>
      <c r="GJK32" s="61"/>
      <c r="GJL32" s="55"/>
      <c r="GJM32" s="56"/>
      <c r="GJN32" s="56"/>
      <c r="GJO32" s="56"/>
      <c r="GJP32" s="56"/>
      <c r="GJQ32" s="56"/>
      <c r="GJS32" s="55"/>
      <c r="GJT32" s="60"/>
      <c r="GJU32" s="60"/>
      <c r="GJV32" s="60"/>
      <c r="GJW32" s="60"/>
      <c r="GJX32" s="61"/>
      <c r="GJY32" s="60"/>
      <c r="GJZ32" s="60"/>
      <c r="GKA32" s="60"/>
      <c r="GKB32" s="61"/>
      <c r="GKC32" s="55"/>
      <c r="GKD32" s="56"/>
      <c r="GKE32" s="56"/>
      <c r="GKF32" s="56"/>
      <c r="GKG32" s="56"/>
      <c r="GKH32" s="56"/>
      <c r="GKJ32" s="55"/>
      <c r="GKK32" s="60"/>
      <c r="GKL32" s="60"/>
      <c r="GKM32" s="60"/>
      <c r="GKN32" s="60"/>
      <c r="GKO32" s="61"/>
      <c r="GKP32" s="60"/>
      <c r="GKQ32" s="60"/>
      <c r="GKR32" s="60"/>
      <c r="GKS32" s="61"/>
      <c r="GKT32" s="55"/>
      <c r="GKU32" s="56"/>
      <c r="GKV32" s="56"/>
      <c r="GKW32" s="56"/>
      <c r="GKX32" s="56"/>
      <c r="GKY32" s="56"/>
      <c r="GLA32" s="55"/>
      <c r="GLB32" s="60"/>
      <c r="GLC32" s="60"/>
      <c r="GLD32" s="60"/>
      <c r="GLE32" s="60"/>
      <c r="GLF32" s="61"/>
      <c r="GLG32" s="60"/>
      <c r="GLH32" s="60"/>
      <c r="GLI32" s="60"/>
      <c r="GLJ32" s="61"/>
      <c r="GLK32" s="55"/>
      <c r="GLL32" s="56"/>
      <c r="GLM32" s="56"/>
      <c r="GLN32" s="56"/>
      <c r="GLO32" s="56"/>
      <c r="GLP32" s="56"/>
      <c r="GLR32" s="55"/>
      <c r="GLS32" s="60"/>
      <c r="GLT32" s="60"/>
      <c r="GLU32" s="60"/>
      <c r="GLV32" s="60"/>
      <c r="GLW32" s="61"/>
      <c r="GLX32" s="60"/>
      <c r="GLY32" s="60"/>
      <c r="GLZ32" s="60"/>
      <c r="GMA32" s="61"/>
      <c r="GMB32" s="55"/>
      <c r="GMC32" s="56"/>
      <c r="GMD32" s="56"/>
      <c r="GME32" s="56"/>
      <c r="GMF32" s="56"/>
      <c r="GMG32" s="56"/>
      <c r="GMI32" s="55"/>
      <c r="GMJ32" s="60"/>
      <c r="GMK32" s="60"/>
      <c r="GML32" s="60"/>
      <c r="GMM32" s="60"/>
      <c r="GMN32" s="61"/>
      <c r="GMO32" s="60"/>
      <c r="GMP32" s="60"/>
      <c r="GMQ32" s="60"/>
      <c r="GMR32" s="61"/>
      <c r="GMS32" s="55"/>
      <c r="GMT32" s="56"/>
      <c r="GMU32" s="56"/>
      <c r="GMV32" s="56"/>
      <c r="GMW32" s="56"/>
      <c r="GMX32" s="56"/>
      <c r="GMZ32" s="55"/>
      <c r="GNA32" s="60"/>
      <c r="GNB32" s="60"/>
      <c r="GNC32" s="60"/>
      <c r="GND32" s="60"/>
      <c r="GNE32" s="61"/>
      <c r="GNF32" s="60"/>
      <c r="GNG32" s="60"/>
      <c r="GNH32" s="60"/>
      <c r="GNI32" s="61"/>
      <c r="GNJ32" s="55"/>
      <c r="GNK32" s="56"/>
      <c r="GNL32" s="56"/>
      <c r="GNM32" s="56"/>
      <c r="GNN32" s="56"/>
      <c r="GNO32" s="56"/>
      <c r="GNQ32" s="55"/>
      <c r="GNR32" s="60"/>
      <c r="GNS32" s="60"/>
      <c r="GNT32" s="60"/>
      <c r="GNU32" s="60"/>
      <c r="GNV32" s="61"/>
      <c r="GNW32" s="60"/>
      <c r="GNX32" s="60"/>
      <c r="GNY32" s="60"/>
      <c r="GNZ32" s="61"/>
      <c r="GOA32" s="55"/>
      <c r="GOB32" s="56"/>
      <c r="GOC32" s="56"/>
      <c r="GOD32" s="56"/>
      <c r="GOE32" s="56"/>
      <c r="GOF32" s="56"/>
      <c r="GOH32" s="55"/>
      <c r="GOI32" s="60"/>
      <c r="GOJ32" s="60"/>
      <c r="GOK32" s="60"/>
      <c r="GOL32" s="60"/>
      <c r="GOM32" s="61"/>
      <c r="GON32" s="60"/>
      <c r="GOO32" s="60"/>
      <c r="GOP32" s="60"/>
      <c r="GOQ32" s="61"/>
      <c r="GOR32" s="55"/>
      <c r="GOS32" s="56"/>
      <c r="GOT32" s="56"/>
      <c r="GOU32" s="56"/>
      <c r="GOV32" s="56"/>
      <c r="GOW32" s="56"/>
      <c r="GOY32" s="55"/>
      <c r="GOZ32" s="60"/>
      <c r="GPA32" s="60"/>
      <c r="GPB32" s="60"/>
      <c r="GPC32" s="60"/>
      <c r="GPD32" s="61"/>
      <c r="GPE32" s="60"/>
      <c r="GPF32" s="60"/>
      <c r="GPG32" s="60"/>
      <c r="GPH32" s="61"/>
      <c r="GPI32" s="55"/>
      <c r="GPJ32" s="56"/>
      <c r="GPK32" s="56"/>
      <c r="GPL32" s="56"/>
      <c r="GPM32" s="56"/>
      <c r="GPN32" s="56"/>
      <c r="GPP32" s="55"/>
      <c r="GPQ32" s="60"/>
      <c r="GPR32" s="60"/>
      <c r="GPS32" s="60"/>
      <c r="GPT32" s="60"/>
      <c r="GPU32" s="61"/>
      <c r="GPV32" s="60"/>
      <c r="GPW32" s="60"/>
      <c r="GPX32" s="60"/>
      <c r="GPY32" s="61"/>
      <c r="GPZ32" s="55"/>
      <c r="GQA32" s="56"/>
      <c r="GQB32" s="56"/>
      <c r="GQC32" s="56"/>
      <c r="GQD32" s="56"/>
      <c r="GQE32" s="56"/>
      <c r="GQG32" s="55"/>
      <c r="GQH32" s="60"/>
      <c r="GQI32" s="60"/>
      <c r="GQJ32" s="60"/>
      <c r="GQK32" s="60"/>
      <c r="GQL32" s="61"/>
      <c r="GQM32" s="60"/>
      <c r="GQN32" s="60"/>
      <c r="GQO32" s="60"/>
      <c r="GQP32" s="61"/>
      <c r="GQQ32" s="55"/>
      <c r="GQR32" s="56"/>
      <c r="GQS32" s="56"/>
      <c r="GQT32" s="56"/>
      <c r="GQU32" s="56"/>
      <c r="GQV32" s="56"/>
      <c r="GQX32" s="55"/>
      <c r="GQY32" s="60"/>
      <c r="GQZ32" s="60"/>
      <c r="GRA32" s="60"/>
      <c r="GRB32" s="60"/>
      <c r="GRC32" s="61"/>
      <c r="GRD32" s="60"/>
      <c r="GRE32" s="60"/>
      <c r="GRF32" s="60"/>
      <c r="GRG32" s="61"/>
      <c r="GRH32" s="55"/>
      <c r="GRI32" s="56"/>
      <c r="GRJ32" s="56"/>
      <c r="GRK32" s="56"/>
      <c r="GRL32" s="56"/>
      <c r="GRM32" s="56"/>
      <c r="GRO32" s="55"/>
      <c r="GRP32" s="60"/>
      <c r="GRQ32" s="60"/>
      <c r="GRR32" s="60"/>
      <c r="GRS32" s="60"/>
      <c r="GRT32" s="61"/>
      <c r="GRU32" s="60"/>
      <c r="GRV32" s="60"/>
      <c r="GRW32" s="60"/>
      <c r="GRX32" s="61"/>
      <c r="GRY32" s="55"/>
      <c r="GRZ32" s="56"/>
      <c r="GSA32" s="56"/>
      <c r="GSB32" s="56"/>
      <c r="GSC32" s="56"/>
      <c r="GSD32" s="56"/>
      <c r="GSF32" s="55"/>
      <c r="GSG32" s="60"/>
      <c r="GSH32" s="60"/>
      <c r="GSI32" s="60"/>
      <c r="GSJ32" s="60"/>
      <c r="GSK32" s="61"/>
      <c r="GSL32" s="60"/>
      <c r="GSM32" s="60"/>
      <c r="GSN32" s="60"/>
      <c r="GSO32" s="61"/>
      <c r="GSP32" s="55"/>
      <c r="GSQ32" s="56"/>
      <c r="GSR32" s="56"/>
      <c r="GSS32" s="56"/>
      <c r="GST32" s="56"/>
      <c r="GSU32" s="56"/>
      <c r="GSW32" s="55"/>
      <c r="GSX32" s="60"/>
      <c r="GSY32" s="60"/>
      <c r="GSZ32" s="60"/>
      <c r="GTA32" s="60"/>
      <c r="GTB32" s="61"/>
      <c r="GTC32" s="60"/>
      <c r="GTD32" s="60"/>
      <c r="GTE32" s="60"/>
      <c r="GTF32" s="61"/>
      <c r="GTG32" s="55"/>
      <c r="GTH32" s="56"/>
      <c r="GTI32" s="56"/>
      <c r="GTJ32" s="56"/>
      <c r="GTK32" s="56"/>
      <c r="GTL32" s="56"/>
      <c r="GTN32" s="55"/>
      <c r="GTO32" s="60"/>
      <c r="GTP32" s="60"/>
      <c r="GTQ32" s="60"/>
      <c r="GTR32" s="60"/>
      <c r="GTS32" s="61"/>
      <c r="GTT32" s="60"/>
      <c r="GTU32" s="60"/>
      <c r="GTV32" s="60"/>
      <c r="GTW32" s="61"/>
      <c r="GTX32" s="55"/>
      <c r="GTY32" s="56"/>
      <c r="GTZ32" s="56"/>
      <c r="GUA32" s="56"/>
      <c r="GUB32" s="56"/>
      <c r="GUC32" s="56"/>
      <c r="GUE32" s="55"/>
      <c r="GUF32" s="60"/>
      <c r="GUG32" s="60"/>
      <c r="GUH32" s="60"/>
      <c r="GUI32" s="60"/>
      <c r="GUJ32" s="61"/>
      <c r="GUK32" s="60"/>
      <c r="GUL32" s="60"/>
      <c r="GUM32" s="60"/>
      <c r="GUN32" s="61"/>
      <c r="GUO32" s="55"/>
      <c r="GUP32" s="56"/>
      <c r="GUQ32" s="56"/>
      <c r="GUR32" s="56"/>
      <c r="GUS32" s="56"/>
      <c r="GUT32" s="56"/>
      <c r="GUV32" s="55"/>
      <c r="GUW32" s="60"/>
      <c r="GUX32" s="60"/>
      <c r="GUY32" s="60"/>
      <c r="GUZ32" s="60"/>
      <c r="GVA32" s="61"/>
      <c r="GVB32" s="60"/>
      <c r="GVC32" s="60"/>
      <c r="GVD32" s="60"/>
      <c r="GVE32" s="61"/>
      <c r="GVF32" s="55"/>
      <c r="GVG32" s="56"/>
      <c r="GVH32" s="56"/>
      <c r="GVI32" s="56"/>
      <c r="GVJ32" s="56"/>
      <c r="GVK32" s="56"/>
      <c r="GVM32" s="55"/>
      <c r="GVN32" s="60"/>
      <c r="GVO32" s="60"/>
      <c r="GVP32" s="60"/>
      <c r="GVQ32" s="60"/>
      <c r="GVR32" s="61"/>
      <c r="GVS32" s="60"/>
      <c r="GVT32" s="60"/>
      <c r="GVU32" s="60"/>
      <c r="GVV32" s="61"/>
      <c r="GVW32" s="55"/>
      <c r="GVX32" s="56"/>
      <c r="GVY32" s="56"/>
      <c r="GVZ32" s="56"/>
      <c r="GWA32" s="56"/>
      <c r="GWB32" s="56"/>
      <c r="GWD32" s="55"/>
      <c r="GWE32" s="60"/>
      <c r="GWF32" s="60"/>
      <c r="GWG32" s="60"/>
      <c r="GWH32" s="60"/>
      <c r="GWI32" s="61"/>
      <c r="GWJ32" s="60"/>
      <c r="GWK32" s="60"/>
      <c r="GWL32" s="60"/>
      <c r="GWM32" s="61"/>
      <c r="GWN32" s="55"/>
      <c r="GWO32" s="56"/>
      <c r="GWP32" s="56"/>
      <c r="GWQ32" s="56"/>
      <c r="GWR32" s="56"/>
      <c r="GWS32" s="56"/>
      <c r="GWU32" s="55"/>
      <c r="GWV32" s="60"/>
      <c r="GWW32" s="60"/>
      <c r="GWX32" s="60"/>
      <c r="GWY32" s="60"/>
      <c r="GWZ32" s="61"/>
      <c r="GXA32" s="60"/>
      <c r="GXB32" s="60"/>
      <c r="GXC32" s="60"/>
      <c r="GXD32" s="61"/>
      <c r="GXE32" s="55"/>
      <c r="GXF32" s="56"/>
      <c r="GXG32" s="56"/>
      <c r="GXH32" s="56"/>
      <c r="GXI32" s="56"/>
      <c r="GXJ32" s="56"/>
      <c r="GXL32" s="55"/>
      <c r="GXM32" s="60"/>
      <c r="GXN32" s="60"/>
      <c r="GXO32" s="60"/>
      <c r="GXP32" s="60"/>
      <c r="GXQ32" s="61"/>
      <c r="GXR32" s="60"/>
      <c r="GXS32" s="60"/>
      <c r="GXT32" s="60"/>
      <c r="GXU32" s="61"/>
      <c r="GXV32" s="55"/>
      <c r="GXW32" s="56"/>
      <c r="GXX32" s="56"/>
      <c r="GXY32" s="56"/>
      <c r="GXZ32" s="56"/>
      <c r="GYA32" s="56"/>
      <c r="GYC32" s="55"/>
      <c r="GYD32" s="60"/>
      <c r="GYE32" s="60"/>
      <c r="GYF32" s="60"/>
      <c r="GYG32" s="60"/>
      <c r="GYH32" s="61"/>
      <c r="GYI32" s="60"/>
      <c r="GYJ32" s="60"/>
      <c r="GYK32" s="60"/>
      <c r="GYL32" s="61"/>
      <c r="GYM32" s="55"/>
      <c r="GYN32" s="56"/>
      <c r="GYO32" s="56"/>
      <c r="GYP32" s="56"/>
      <c r="GYQ32" s="56"/>
      <c r="GYR32" s="56"/>
      <c r="GYT32" s="55"/>
      <c r="GYU32" s="60"/>
      <c r="GYV32" s="60"/>
      <c r="GYW32" s="60"/>
      <c r="GYX32" s="60"/>
      <c r="GYY32" s="61"/>
      <c r="GYZ32" s="60"/>
      <c r="GZA32" s="60"/>
      <c r="GZB32" s="60"/>
      <c r="GZC32" s="61"/>
      <c r="GZD32" s="55"/>
      <c r="GZE32" s="56"/>
      <c r="GZF32" s="56"/>
      <c r="GZG32" s="56"/>
      <c r="GZH32" s="56"/>
      <c r="GZI32" s="56"/>
      <c r="GZK32" s="55"/>
      <c r="GZL32" s="60"/>
      <c r="GZM32" s="60"/>
      <c r="GZN32" s="60"/>
      <c r="GZO32" s="60"/>
      <c r="GZP32" s="61"/>
      <c r="GZQ32" s="60"/>
      <c r="GZR32" s="60"/>
      <c r="GZS32" s="60"/>
      <c r="GZT32" s="61"/>
      <c r="GZU32" s="55"/>
      <c r="GZV32" s="56"/>
      <c r="GZW32" s="56"/>
      <c r="GZX32" s="56"/>
      <c r="GZY32" s="56"/>
      <c r="GZZ32" s="56"/>
      <c r="HAB32" s="55"/>
      <c r="HAC32" s="60"/>
      <c r="HAD32" s="60"/>
      <c r="HAE32" s="60"/>
      <c r="HAF32" s="60"/>
      <c r="HAG32" s="61"/>
      <c r="HAH32" s="60"/>
      <c r="HAI32" s="60"/>
      <c r="HAJ32" s="60"/>
      <c r="HAK32" s="61"/>
      <c r="HAL32" s="55"/>
      <c r="HAM32" s="56"/>
      <c r="HAN32" s="56"/>
      <c r="HAO32" s="56"/>
      <c r="HAP32" s="56"/>
      <c r="HAQ32" s="56"/>
      <c r="HAS32" s="55"/>
      <c r="HAT32" s="60"/>
      <c r="HAU32" s="60"/>
      <c r="HAV32" s="60"/>
      <c r="HAW32" s="60"/>
      <c r="HAX32" s="61"/>
      <c r="HAY32" s="60"/>
      <c r="HAZ32" s="60"/>
      <c r="HBA32" s="60"/>
      <c r="HBB32" s="61"/>
      <c r="HBC32" s="55"/>
      <c r="HBD32" s="56"/>
      <c r="HBE32" s="56"/>
      <c r="HBF32" s="56"/>
      <c r="HBG32" s="56"/>
      <c r="HBH32" s="56"/>
      <c r="HBJ32" s="55"/>
      <c r="HBK32" s="60"/>
      <c r="HBL32" s="60"/>
      <c r="HBM32" s="60"/>
      <c r="HBN32" s="60"/>
      <c r="HBO32" s="61"/>
      <c r="HBP32" s="60"/>
      <c r="HBQ32" s="60"/>
      <c r="HBR32" s="60"/>
      <c r="HBS32" s="61"/>
      <c r="HBT32" s="55"/>
      <c r="HBU32" s="56"/>
      <c r="HBV32" s="56"/>
      <c r="HBW32" s="56"/>
      <c r="HBX32" s="56"/>
      <c r="HBY32" s="56"/>
      <c r="HCA32" s="55"/>
      <c r="HCB32" s="60"/>
      <c r="HCC32" s="60"/>
      <c r="HCD32" s="60"/>
      <c r="HCE32" s="60"/>
      <c r="HCF32" s="61"/>
      <c r="HCG32" s="60"/>
      <c r="HCH32" s="60"/>
      <c r="HCI32" s="60"/>
      <c r="HCJ32" s="61"/>
      <c r="HCK32" s="55"/>
      <c r="HCL32" s="56"/>
      <c r="HCM32" s="56"/>
      <c r="HCN32" s="56"/>
      <c r="HCO32" s="56"/>
      <c r="HCP32" s="56"/>
      <c r="HCR32" s="55"/>
      <c r="HCS32" s="60"/>
      <c r="HCT32" s="60"/>
      <c r="HCU32" s="60"/>
      <c r="HCV32" s="60"/>
      <c r="HCW32" s="61"/>
      <c r="HCX32" s="60"/>
      <c r="HCY32" s="60"/>
      <c r="HCZ32" s="60"/>
      <c r="HDA32" s="61"/>
      <c r="HDB32" s="55"/>
      <c r="HDC32" s="56"/>
      <c r="HDD32" s="56"/>
      <c r="HDE32" s="56"/>
      <c r="HDF32" s="56"/>
      <c r="HDG32" s="56"/>
      <c r="HDI32" s="55"/>
      <c r="HDJ32" s="60"/>
      <c r="HDK32" s="60"/>
      <c r="HDL32" s="60"/>
      <c r="HDM32" s="60"/>
      <c r="HDN32" s="61"/>
      <c r="HDO32" s="60"/>
      <c r="HDP32" s="60"/>
      <c r="HDQ32" s="60"/>
      <c r="HDR32" s="61"/>
      <c r="HDS32" s="55"/>
      <c r="HDT32" s="56"/>
      <c r="HDU32" s="56"/>
      <c r="HDV32" s="56"/>
      <c r="HDW32" s="56"/>
      <c r="HDX32" s="56"/>
      <c r="HDZ32" s="55"/>
      <c r="HEA32" s="60"/>
      <c r="HEB32" s="60"/>
      <c r="HEC32" s="60"/>
      <c r="HED32" s="60"/>
      <c r="HEE32" s="61"/>
      <c r="HEF32" s="60"/>
      <c r="HEG32" s="60"/>
      <c r="HEH32" s="60"/>
      <c r="HEI32" s="61"/>
      <c r="HEJ32" s="55"/>
      <c r="HEK32" s="56"/>
      <c r="HEL32" s="56"/>
      <c r="HEM32" s="56"/>
      <c r="HEN32" s="56"/>
      <c r="HEO32" s="56"/>
      <c r="HEQ32" s="55"/>
      <c r="HER32" s="60"/>
      <c r="HES32" s="60"/>
      <c r="HET32" s="60"/>
      <c r="HEU32" s="60"/>
      <c r="HEV32" s="61"/>
      <c r="HEW32" s="60"/>
      <c r="HEX32" s="60"/>
      <c r="HEY32" s="60"/>
      <c r="HEZ32" s="61"/>
      <c r="HFA32" s="55"/>
      <c r="HFB32" s="56"/>
      <c r="HFC32" s="56"/>
      <c r="HFD32" s="56"/>
      <c r="HFE32" s="56"/>
      <c r="HFF32" s="56"/>
      <c r="HFH32" s="55"/>
      <c r="HFI32" s="60"/>
      <c r="HFJ32" s="60"/>
      <c r="HFK32" s="60"/>
      <c r="HFL32" s="60"/>
      <c r="HFM32" s="61"/>
      <c r="HFN32" s="60"/>
      <c r="HFO32" s="60"/>
      <c r="HFP32" s="60"/>
      <c r="HFQ32" s="61"/>
      <c r="HFR32" s="55"/>
      <c r="HFS32" s="56"/>
      <c r="HFT32" s="56"/>
      <c r="HFU32" s="56"/>
      <c r="HFV32" s="56"/>
      <c r="HFW32" s="56"/>
      <c r="HFY32" s="55"/>
      <c r="HFZ32" s="60"/>
      <c r="HGA32" s="60"/>
      <c r="HGB32" s="60"/>
      <c r="HGC32" s="60"/>
      <c r="HGD32" s="61"/>
      <c r="HGE32" s="60"/>
      <c r="HGF32" s="60"/>
      <c r="HGG32" s="60"/>
      <c r="HGH32" s="61"/>
      <c r="HGI32" s="55"/>
      <c r="HGJ32" s="56"/>
      <c r="HGK32" s="56"/>
      <c r="HGL32" s="56"/>
      <c r="HGM32" s="56"/>
      <c r="HGN32" s="56"/>
      <c r="HGP32" s="55"/>
      <c r="HGQ32" s="60"/>
      <c r="HGR32" s="60"/>
      <c r="HGS32" s="60"/>
      <c r="HGT32" s="60"/>
      <c r="HGU32" s="61"/>
      <c r="HGV32" s="60"/>
      <c r="HGW32" s="60"/>
      <c r="HGX32" s="60"/>
      <c r="HGY32" s="61"/>
      <c r="HGZ32" s="55"/>
      <c r="HHA32" s="56"/>
      <c r="HHB32" s="56"/>
      <c r="HHC32" s="56"/>
      <c r="HHD32" s="56"/>
      <c r="HHE32" s="56"/>
      <c r="HHG32" s="55"/>
      <c r="HHH32" s="60"/>
      <c r="HHI32" s="60"/>
      <c r="HHJ32" s="60"/>
      <c r="HHK32" s="60"/>
      <c r="HHL32" s="61"/>
      <c r="HHM32" s="60"/>
      <c r="HHN32" s="60"/>
      <c r="HHO32" s="60"/>
      <c r="HHP32" s="61"/>
      <c r="HHQ32" s="55"/>
      <c r="HHR32" s="56"/>
      <c r="HHS32" s="56"/>
      <c r="HHT32" s="56"/>
      <c r="HHU32" s="56"/>
      <c r="HHV32" s="56"/>
      <c r="HHX32" s="55"/>
      <c r="HHY32" s="60"/>
      <c r="HHZ32" s="60"/>
      <c r="HIA32" s="60"/>
      <c r="HIB32" s="60"/>
      <c r="HIC32" s="61"/>
      <c r="HID32" s="60"/>
      <c r="HIE32" s="60"/>
      <c r="HIF32" s="60"/>
      <c r="HIG32" s="61"/>
      <c r="HIH32" s="55"/>
      <c r="HII32" s="56"/>
      <c r="HIJ32" s="56"/>
      <c r="HIK32" s="56"/>
      <c r="HIL32" s="56"/>
      <c r="HIM32" s="56"/>
      <c r="HIO32" s="55"/>
      <c r="HIP32" s="60"/>
      <c r="HIQ32" s="60"/>
      <c r="HIR32" s="60"/>
      <c r="HIS32" s="60"/>
      <c r="HIT32" s="61"/>
      <c r="HIU32" s="60"/>
      <c r="HIV32" s="60"/>
      <c r="HIW32" s="60"/>
      <c r="HIX32" s="61"/>
      <c r="HIY32" s="55"/>
      <c r="HIZ32" s="56"/>
      <c r="HJA32" s="56"/>
      <c r="HJB32" s="56"/>
      <c r="HJC32" s="56"/>
      <c r="HJD32" s="56"/>
      <c r="HJF32" s="55"/>
      <c r="HJG32" s="60"/>
      <c r="HJH32" s="60"/>
      <c r="HJI32" s="60"/>
      <c r="HJJ32" s="60"/>
      <c r="HJK32" s="61"/>
      <c r="HJL32" s="60"/>
      <c r="HJM32" s="60"/>
      <c r="HJN32" s="60"/>
      <c r="HJO32" s="61"/>
      <c r="HJP32" s="55"/>
      <c r="HJQ32" s="56"/>
      <c r="HJR32" s="56"/>
      <c r="HJS32" s="56"/>
      <c r="HJT32" s="56"/>
      <c r="HJU32" s="56"/>
      <c r="HJW32" s="55"/>
      <c r="HJX32" s="60"/>
      <c r="HJY32" s="60"/>
      <c r="HJZ32" s="60"/>
      <c r="HKA32" s="60"/>
      <c r="HKB32" s="61"/>
      <c r="HKC32" s="60"/>
      <c r="HKD32" s="60"/>
      <c r="HKE32" s="60"/>
      <c r="HKF32" s="61"/>
      <c r="HKG32" s="55"/>
      <c r="HKH32" s="56"/>
      <c r="HKI32" s="56"/>
      <c r="HKJ32" s="56"/>
      <c r="HKK32" s="56"/>
      <c r="HKL32" s="56"/>
      <c r="HKN32" s="55"/>
      <c r="HKO32" s="60"/>
      <c r="HKP32" s="60"/>
      <c r="HKQ32" s="60"/>
      <c r="HKR32" s="60"/>
      <c r="HKS32" s="61"/>
      <c r="HKT32" s="60"/>
      <c r="HKU32" s="60"/>
      <c r="HKV32" s="60"/>
      <c r="HKW32" s="61"/>
      <c r="HKX32" s="55"/>
      <c r="HKY32" s="56"/>
      <c r="HKZ32" s="56"/>
      <c r="HLA32" s="56"/>
      <c r="HLB32" s="56"/>
      <c r="HLC32" s="56"/>
      <c r="HLE32" s="55"/>
      <c r="HLF32" s="60"/>
      <c r="HLG32" s="60"/>
      <c r="HLH32" s="60"/>
      <c r="HLI32" s="60"/>
      <c r="HLJ32" s="61"/>
      <c r="HLK32" s="60"/>
      <c r="HLL32" s="60"/>
      <c r="HLM32" s="60"/>
      <c r="HLN32" s="61"/>
      <c r="HLO32" s="55"/>
      <c r="HLP32" s="56"/>
      <c r="HLQ32" s="56"/>
      <c r="HLR32" s="56"/>
      <c r="HLS32" s="56"/>
      <c r="HLT32" s="56"/>
      <c r="HLV32" s="55"/>
      <c r="HLW32" s="60"/>
      <c r="HLX32" s="60"/>
      <c r="HLY32" s="60"/>
      <c r="HLZ32" s="60"/>
      <c r="HMA32" s="61"/>
      <c r="HMB32" s="60"/>
      <c r="HMC32" s="60"/>
      <c r="HMD32" s="60"/>
      <c r="HME32" s="61"/>
      <c r="HMF32" s="55"/>
      <c r="HMG32" s="56"/>
      <c r="HMH32" s="56"/>
      <c r="HMI32" s="56"/>
      <c r="HMJ32" s="56"/>
      <c r="HMK32" s="56"/>
      <c r="HMM32" s="55"/>
      <c r="HMN32" s="60"/>
      <c r="HMO32" s="60"/>
      <c r="HMP32" s="60"/>
      <c r="HMQ32" s="60"/>
      <c r="HMR32" s="61"/>
      <c r="HMS32" s="60"/>
      <c r="HMT32" s="60"/>
      <c r="HMU32" s="60"/>
      <c r="HMV32" s="61"/>
      <c r="HMW32" s="55"/>
      <c r="HMX32" s="56"/>
      <c r="HMY32" s="56"/>
      <c r="HMZ32" s="56"/>
      <c r="HNA32" s="56"/>
      <c r="HNB32" s="56"/>
      <c r="HND32" s="55"/>
      <c r="HNE32" s="60"/>
      <c r="HNF32" s="60"/>
      <c r="HNG32" s="60"/>
      <c r="HNH32" s="60"/>
      <c r="HNI32" s="61"/>
      <c r="HNJ32" s="60"/>
      <c r="HNK32" s="60"/>
      <c r="HNL32" s="60"/>
      <c r="HNM32" s="61"/>
      <c r="HNN32" s="55"/>
      <c r="HNO32" s="56"/>
      <c r="HNP32" s="56"/>
      <c r="HNQ32" s="56"/>
      <c r="HNR32" s="56"/>
      <c r="HNS32" s="56"/>
      <c r="HNU32" s="55"/>
      <c r="HNV32" s="60"/>
      <c r="HNW32" s="60"/>
      <c r="HNX32" s="60"/>
      <c r="HNY32" s="60"/>
      <c r="HNZ32" s="61"/>
      <c r="HOA32" s="60"/>
      <c r="HOB32" s="60"/>
      <c r="HOC32" s="60"/>
      <c r="HOD32" s="61"/>
      <c r="HOE32" s="55"/>
      <c r="HOF32" s="56"/>
      <c r="HOG32" s="56"/>
      <c r="HOH32" s="56"/>
      <c r="HOI32" s="56"/>
      <c r="HOJ32" s="56"/>
      <c r="HOL32" s="55"/>
      <c r="HOM32" s="60"/>
      <c r="HON32" s="60"/>
      <c r="HOO32" s="60"/>
      <c r="HOP32" s="60"/>
      <c r="HOQ32" s="61"/>
      <c r="HOR32" s="60"/>
      <c r="HOS32" s="60"/>
      <c r="HOT32" s="60"/>
      <c r="HOU32" s="61"/>
      <c r="HOV32" s="55"/>
      <c r="HOW32" s="56"/>
      <c r="HOX32" s="56"/>
      <c r="HOY32" s="56"/>
      <c r="HOZ32" s="56"/>
      <c r="HPA32" s="56"/>
      <c r="HPC32" s="55"/>
      <c r="HPD32" s="60"/>
      <c r="HPE32" s="60"/>
      <c r="HPF32" s="60"/>
      <c r="HPG32" s="60"/>
      <c r="HPH32" s="61"/>
      <c r="HPI32" s="60"/>
      <c r="HPJ32" s="60"/>
      <c r="HPK32" s="60"/>
      <c r="HPL32" s="61"/>
      <c r="HPM32" s="55"/>
      <c r="HPN32" s="56"/>
      <c r="HPO32" s="56"/>
      <c r="HPP32" s="56"/>
      <c r="HPQ32" s="56"/>
      <c r="HPR32" s="56"/>
      <c r="HPT32" s="55"/>
      <c r="HPU32" s="60"/>
      <c r="HPV32" s="60"/>
      <c r="HPW32" s="60"/>
      <c r="HPX32" s="60"/>
      <c r="HPY32" s="61"/>
      <c r="HPZ32" s="60"/>
      <c r="HQA32" s="60"/>
      <c r="HQB32" s="60"/>
      <c r="HQC32" s="61"/>
      <c r="HQD32" s="55"/>
      <c r="HQE32" s="56"/>
      <c r="HQF32" s="56"/>
      <c r="HQG32" s="56"/>
      <c r="HQH32" s="56"/>
      <c r="HQI32" s="56"/>
      <c r="HQK32" s="55"/>
      <c r="HQL32" s="60"/>
      <c r="HQM32" s="60"/>
      <c r="HQN32" s="60"/>
      <c r="HQO32" s="60"/>
      <c r="HQP32" s="61"/>
      <c r="HQQ32" s="60"/>
      <c r="HQR32" s="60"/>
      <c r="HQS32" s="60"/>
      <c r="HQT32" s="61"/>
      <c r="HQU32" s="55"/>
      <c r="HQV32" s="56"/>
      <c r="HQW32" s="56"/>
      <c r="HQX32" s="56"/>
      <c r="HQY32" s="56"/>
      <c r="HQZ32" s="56"/>
      <c r="HRB32" s="55"/>
      <c r="HRC32" s="60"/>
      <c r="HRD32" s="60"/>
      <c r="HRE32" s="60"/>
      <c r="HRF32" s="60"/>
      <c r="HRG32" s="61"/>
      <c r="HRH32" s="60"/>
      <c r="HRI32" s="60"/>
      <c r="HRJ32" s="60"/>
      <c r="HRK32" s="61"/>
      <c r="HRL32" s="55"/>
      <c r="HRM32" s="56"/>
      <c r="HRN32" s="56"/>
      <c r="HRO32" s="56"/>
      <c r="HRP32" s="56"/>
      <c r="HRQ32" s="56"/>
      <c r="HRS32" s="55"/>
      <c r="HRT32" s="60"/>
      <c r="HRU32" s="60"/>
      <c r="HRV32" s="60"/>
      <c r="HRW32" s="60"/>
      <c r="HRX32" s="61"/>
      <c r="HRY32" s="60"/>
      <c r="HRZ32" s="60"/>
      <c r="HSA32" s="60"/>
      <c r="HSB32" s="61"/>
      <c r="HSC32" s="55"/>
      <c r="HSD32" s="56"/>
      <c r="HSE32" s="56"/>
      <c r="HSF32" s="56"/>
      <c r="HSG32" s="56"/>
      <c r="HSH32" s="56"/>
      <c r="HSJ32" s="55"/>
      <c r="HSK32" s="60"/>
      <c r="HSL32" s="60"/>
      <c r="HSM32" s="60"/>
      <c r="HSN32" s="60"/>
      <c r="HSO32" s="61"/>
      <c r="HSP32" s="60"/>
      <c r="HSQ32" s="60"/>
      <c r="HSR32" s="60"/>
      <c r="HSS32" s="61"/>
      <c r="HST32" s="55"/>
      <c r="HSU32" s="56"/>
      <c r="HSV32" s="56"/>
      <c r="HSW32" s="56"/>
      <c r="HSX32" s="56"/>
      <c r="HSY32" s="56"/>
      <c r="HTA32" s="55"/>
      <c r="HTB32" s="60"/>
      <c r="HTC32" s="60"/>
      <c r="HTD32" s="60"/>
      <c r="HTE32" s="60"/>
      <c r="HTF32" s="61"/>
      <c r="HTG32" s="60"/>
      <c r="HTH32" s="60"/>
      <c r="HTI32" s="60"/>
      <c r="HTJ32" s="61"/>
      <c r="HTK32" s="55"/>
      <c r="HTL32" s="56"/>
      <c r="HTM32" s="56"/>
      <c r="HTN32" s="56"/>
      <c r="HTO32" s="56"/>
      <c r="HTP32" s="56"/>
      <c r="HTR32" s="55"/>
      <c r="HTS32" s="60"/>
      <c r="HTT32" s="60"/>
      <c r="HTU32" s="60"/>
      <c r="HTV32" s="60"/>
      <c r="HTW32" s="61"/>
      <c r="HTX32" s="60"/>
      <c r="HTY32" s="60"/>
      <c r="HTZ32" s="60"/>
      <c r="HUA32" s="61"/>
      <c r="HUB32" s="55"/>
      <c r="HUC32" s="56"/>
      <c r="HUD32" s="56"/>
      <c r="HUE32" s="56"/>
      <c r="HUF32" s="56"/>
      <c r="HUG32" s="56"/>
      <c r="HUI32" s="55"/>
      <c r="HUJ32" s="60"/>
      <c r="HUK32" s="60"/>
      <c r="HUL32" s="60"/>
      <c r="HUM32" s="60"/>
      <c r="HUN32" s="61"/>
      <c r="HUO32" s="60"/>
      <c r="HUP32" s="60"/>
      <c r="HUQ32" s="60"/>
      <c r="HUR32" s="61"/>
      <c r="HUS32" s="55"/>
      <c r="HUT32" s="56"/>
      <c r="HUU32" s="56"/>
      <c r="HUV32" s="56"/>
      <c r="HUW32" s="56"/>
      <c r="HUX32" s="56"/>
      <c r="HUZ32" s="55"/>
      <c r="HVA32" s="60"/>
      <c r="HVB32" s="60"/>
      <c r="HVC32" s="60"/>
      <c r="HVD32" s="60"/>
      <c r="HVE32" s="61"/>
      <c r="HVF32" s="60"/>
      <c r="HVG32" s="60"/>
      <c r="HVH32" s="60"/>
      <c r="HVI32" s="61"/>
      <c r="HVJ32" s="55"/>
      <c r="HVK32" s="56"/>
      <c r="HVL32" s="56"/>
      <c r="HVM32" s="56"/>
      <c r="HVN32" s="56"/>
      <c r="HVO32" s="56"/>
      <c r="HVQ32" s="55"/>
      <c r="HVR32" s="60"/>
      <c r="HVS32" s="60"/>
      <c r="HVT32" s="60"/>
      <c r="HVU32" s="60"/>
      <c r="HVV32" s="61"/>
      <c r="HVW32" s="60"/>
      <c r="HVX32" s="60"/>
      <c r="HVY32" s="60"/>
      <c r="HVZ32" s="61"/>
      <c r="HWA32" s="55"/>
      <c r="HWB32" s="56"/>
      <c r="HWC32" s="56"/>
      <c r="HWD32" s="56"/>
      <c r="HWE32" s="56"/>
      <c r="HWF32" s="56"/>
      <c r="HWH32" s="55"/>
      <c r="HWI32" s="60"/>
      <c r="HWJ32" s="60"/>
      <c r="HWK32" s="60"/>
      <c r="HWL32" s="60"/>
      <c r="HWM32" s="61"/>
      <c r="HWN32" s="60"/>
      <c r="HWO32" s="60"/>
      <c r="HWP32" s="60"/>
      <c r="HWQ32" s="61"/>
      <c r="HWR32" s="55"/>
      <c r="HWS32" s="56"/>
      <c r="HWT32" s="56"/>
      <c r="HWU32" s="56"/>
      <c r="HWV32" s="56"/>
      <c r="HWW32" s="56"/>
      <c r="HWY32" s="55"/>
      <c r="HWZ32" s="60"/>
      <c r="HXA32" s="60"/>
      <c r="HXB32" s="60"/>
      <c r="HXC32" s="60"/>
      <c r="HXD32" s="61"/>
      <c r="HXE32" s="60"/>
      <c r="HXF32" s="60"/>
      <c r="HXG32" s="60"/>
      <c r="HXH32" s="61"/>
      <c r="HXI32" s="55"/>
      <c r="HXJ32" s="56"/>
      <c r="HXK32" s="56"/>
      <c r="HXL32" s="56"/>
      <c r="HXM32" s="56"/>
      <c r="HXN32" s="56"/>
      <c r="HXP32" s="55"/>
      <c r="HXQ32" s="60"/>
      <c r="HXR32" s="60"/>
      <c r="HXS32" s="60"/>
      <c r="HXT32" s="60"/>
      <c r="HXU32" s="61"/>
      <c r="HXV32" s="60"/>
      <c r="HXW32" s="60"/>
      <c r="HXX32" s="60"/>
      <c r="HXY32" s="61"/>
      <c r="HXZ32" s="55"/>
      <c r="HYA32" s="56"/>
      <c r="HYB32" s="56"/>
      <c r="HYC32" s="56"/>
      <c r="HYD32" s="56"/>
      <c r="HYE32" s="56"/>
      <c r="HYG32" s="55"/>
      <c r="HYH32" s="60"/>
      <c r="HYI32" s="60"/>
      <c r="HYJ32" s="60"/>
      <c r="HYK32" s="60"/>
      <c r="HYL32" s="61"/>
      <c r="HYM32" s="60"/>
      <c r="HYN32" s="60"/>
      <c r="HYO32" s="60"/>
      <c r="HYP32" s="61"/>
      <c r="HYQ32" s="55"/>
      <c r="HYR32" s="56"/>
      <c r="HYS32" s="56"/>
      <c r="HYT32" s="56"/>
      <c r="HYU32" s="56"/>
      <c r="HYV32" s="56"/>
      <c r="HYX32" s="55"/>
      <c r="HYY32" s="60"/>
      <c r="HYZ32" s="60"/>
      <c r="HZA32" s="60"/>
      <c r="HZB32" s="60"/>
      <c r="HZC32" s="61"/>
      <c r="HZD32" s="60"/>
      <c r="HZE32" s="60"/>
      <c r="HZF32" s="60"/>
      <c r="HZG32" s="61"/>
      <c r="HZH32" s="55"/>
      <c r="HZI32" s="56"/>
      <c r="HZJ32" s="56"/>
      <c r="HZK32" s="56"/>
      <c r="HZL32" s="56"/>
      <c r="HZM32" s="56"/>
      <c r="HZO32" s="55"/>
      <c r="HZP32" s="60"/>
      <c r="HZQ32" s="60"/>
      <c r="HZR32" s="60"/>
      <c r="HZS32" s="60"/>
      <c r="HZT32" s="61"/>
      <c r="HZU32" s="60"/>
      <c r="HZV32" s="60"/>
      <c r="HZW32" s="60"/>
      <c r="HZX32" s="61"/>
      <c r="HZY32" s="55"/>
      <c r="HZZ32" s="56"/>
      <c r="IAA32" s="56"/>
      <c r="IAB32" s="56"/>
      <c r="IAC32" s="56"/>
      <c r="IAD32" s="56"/>
      <c r="IAF32" s="55"/>
      <c r="IAG32" s="60"/>
      <c r="IAH32" s="60"/>
      <c r="IAI32" s="60"/>
      <c r="IAJ32" s="60"/>
      <c r="IAK32" s="61"/>
      <c r="IAL32" s="60"/>
      <c r="IAM32" s="60"/>
      <c r="IAN32" s="60"/>
      <c r="IAO32" s="61"/>
      <c r="IAP32" s="55"/>
      <c r="IAQ32" s="56"/>
      <c r="IAR32" s="56"/>
      <c r="IAS32" s="56"/>
      <c r="IAT32" s="56"/>
      <c r="IAU32" s="56"/>
      <c r="IAW32" s="55"/>
      <c r="IAX32" s="60"/>
      <c r="IAY32" s="60"/>
      <c r="IAZ32" s="60"/>
      <c r="IBA32" s="60"/>
      <c r="IBB32" s="61"/>
      <c r="IBC32" s="60"/>
      <c r="IBD32" s="60"/>
      <c r="IBE32" s="60"/>
      <c r="IBF32" s="61"/>
      <c r="IBG32" s="55"/>
      <c r="IBH32" s="56"/>
      <c r="IBI32" s="56"/>
      <c r="IBJ32" s="56"/>
      <c r="IBK32" s="56"/>
      <c r="IBL32" s="56"/>
      <c r="IBN32" s="55"/>
      <c r="IBO32" s="60"/>
      <c r="IBP32" s="60"/>
      <c r="IBQ32" s="60"/>
      <c r="IBR32" s="60"/>
      <c r="IBS32" s="61"/>
      <c r="IBT32" s="60"/>
      <c r="IBU32" s="60"/>
      <c r="IBV32" s="60"/>
      <c r="IBW32" s="61"/>
      <c r="IBX32" s="55"/>
      <c r="IBY32" s="56"/>
      <c r="IBZ32" s="56"/>
      <c r="ICA32" s="56"/>
      <c r="ICB32" s="56"/>
      <c r="ICC32" s="56"/>
      <c r="ICE32" s="55"/>
      <c r="ICF32" s="60"/>
      <c r="ICG32" s="60"/>
      <c r="ICH32" s="60"/>
      <c r="ICI32" s="60"/>
      <c r="ICJ32" s="61"/>
      <c r="ICK32" s="60"/>
      <c r="ICL32" s="60"/>
      <c r="ICM32" s="60"/>
      <c r="ICN32" s="61"/>
      <c r="ICO32" s="55"/>
      <c r="ICP32" s="56"/>
      <c r="ICQ32" s="56"/>
      <c r="ICR32" s="56"/>
      <c r="ICS32" s="56"/>
      <c r="ICT32" s="56"/>
      <c r="ICV32" s="55"/>
      <c r="ICW32" s="60"/>
      <c r="ICX32" s="60"/>
      <c r="ICY32" s="60"/>
      <c r="ICZ32" s="60"/>
      <c r="IDA32" s="61"/>
      <c r="IDB32" s="60"/>
      <c r="IDC32" s="60"/>
      <c r="IDD32" s="60"/>
      <c r="IDE32" s="61"/>
      <c r="IDF32" s="55"/>
      <c r="IDG32" s="56"/>
      <c r="IDH32" s="56"/>
      <c r="IDI32" s="56"/>
      <c r="IDJ32" s="56"/>
      <c r="IDK32" s="56"/>
      <c r="IDM32" s="55"/>
      <c r="IDN32" s="60"/>
      <c r="IDO32" s="60"/>
      <c r="IDP32" s="60"/>
      <c r="IDQ32" s="60"/>
      <c r="IDR32" s="61"/>
      <c r="IDS32" s="60"/>
      <c r="IDT32" s="60"/>
      <c r="IDU32" s="60"/>
      <c r="IDV32" s="61"/>
      <c r="IDW32" s="55"/>
      <c r="IDX32" s="56"/>
      <c r="IDY32" s="56"/>
      <c r="IDZ32" s="56"/>
      <c r="IEA32" s="56"/>
      <c r="IEB32" s="56"/>
      <c r="IED32" s="55"/>
      <c r="IEE32" s="60"/>
      <c r="IEF32" s="60"/>
      <c r="IEG32" s="60"/>
      <c r="IEH32" s="60"/>
      <c r="IEI32" s="61"/>
      <c r="IEJ32" s="60"/>
      <c r="IEK32" s="60"/>
      <c r="IEL32" s="60"/>
      <c r="IEM32" s="61"/>
      <c r="IEN32" s="55"/>
      <c r="IEO32" s="56"/>
      <c r="IEP32" s="56"/>
      <c r="IEQ32" s="56"/>
      <c r="IER32" s="56"/>
      <c r="IES32" s="56"/>
      <c r="IEU32" s="55"/>
      <c r="IEV32" s="60"/>
      <c r="IEW32" s="60"/>
      <c r="IEX32" s="60"/>
      <c r="IEY32" s="60"/>
      <c r="IEZ32" s="61"/>
      <c r="IFA32" s="60"/>
      <c r="IFB32" s="60"/>
      <c r="IFC32" s="60"/>
      <c r="IFD32" s="61"/>
      <c r="IFE32" s="55"/>
      <c r="IFF32" s="56"/>
      <c r="IFG32" s="56"/>
      <c r="IFH32" s="56"/>
      <c r="IFI32" s="56"/>
      <c r="IFJ32" s="56"/>
      <c r="IFL32" s="55"/>
      <c r="IFM32" s="60"/>
      <c r="IFN32" s="60"/>
      <c r="IFO32" s="60"/>
      <c r="IFP32" s="60"/>
      <c r="IFQ32" s="61"/>
      <c r="IFR32" s="60"/>
      <c r="IFS32" s="60"/>
      <c r="IFT32" s="60"/>
      <c r="IFU32" s="61"/>
      <c r="IFV32" s="55"/>
      <c r="IFW32" s="56"/>
      <c r="IFX32" s="56"/>
      <c r="IFY32" s="56"/>
      <c r="IFZ32" s="56"/>
      <c r="IGA32" s="56"/>
      <c r="IGC32" s="55"/>
      <c r="IGD32" s="60"/>
      <c r="IGE32" s="60"/>
      <c r="IGF32" s="60"/>
      <c r="IGG32" s="60"/>
      <c r="IGH32" s="61"/>
      <c r="IGI32" s="60"/>
      <c r="IGJ32" s="60"/>
      <c r="IGK32" s="60"/>
      <c r="IGL32" s="61"/>
      <c r="IGM32" s="55"/>
      <c r="IGN32" s="56"/>
      <c r="IGO32" s="56"/>
      <c r="IGP32" s="56"/>
      <c r="IGQ32" s="56"/>
      <c r="IGR32" s="56"/>
      <c r="IGT32" s="55"/>
      <c r="IGU32" s="60"/>
      <c r="IGV32" s="60"/>
      <c r="IGW32" s="60"/>
      <c r="IGX32" s="60"/>
      <c r="IGY32" s="61"/>
      <c r="IGZ32" s="60"/>
      <c r="IHA32" s="60"/>
      <c r="IHB32" s="60"/>
      <c r="IHC32" s="61"/>
      <c r="IHD32" s="55"/>
      <c r="IHE32" s="56"/>
      <c r="IHF32" s="56"/>
      <c r="IHG32" s="56"/>
      <c r="IHH32" s="56"/>
      <c r="IHI32" s="56"/>
      <c r="IHK32" s="55"/>
      <c r="IHL32" s="60"/>
      <c r="IHM32" s="60"/>
      <c r="IHN32" s="60"/>
      <c r="IHO32" s="60"/>
      <c r="IHP32" s="61"/>
      <c r="IHQ32" s="60"/>
      <c r="IHR32" s="60"/>
      <c r="IHS32" s="60"/>
      <c r="IHT32" s="61"/>
      <c r="IHU32" s="55"/>
      <c r="IHV32" s="56"/>
      <c r="IHW32" s="56"/>
      <c r="IHX32" s="56"/>
      <c r="IHY32" s="56"/>
      <c r="IHZ32" s="56"/>
      <c r="IIB32" s="55"/>
      <c r="IIC32" s="60"/>
      <c r="IID32" s="60"/>
      <c r="IIE32" s="60"/>
      <c r="IIF32" s="60"/>
      <c r="IIG32" s="61"/>
      <c r="IIH32" s="60"/>
      <c r="III32" s="60"/>
      <c r="IIJ32" s="60"/>
      <c r="IIK32" s="61"/>
      <c r="IIL32" s="55"/>
      <c r="IIM32" s="56"/>
      <c r="IIN32" s="56"/>
      <c r="IIO32" s="56"/>
      <c r="IIP32" s="56"/>
      <c r="IIQ32" s="56"/>
      <c r="IIS32" s="55"/>
      <c r="IIT32" s="60"/>
      <c r="IIU32" s="60"/>
      <c r="IIV32" s="60"/>
      <c r="IIW32" s="60"/>
      <c r="IIX32" s="61"/>
      <c r="IIY32" s="60"/>
      <c r="IIZ32" s="60"/>
      <c r="IJA32" s="60"/>
      <c r="IJB32" s="61"/>
      <c r="IJC32" s="55"/>
      <c r="IJD32" s="56"/>
      <c r="IJE32" s="56"/>
      <c r="IJF32" s="56"/>
      <c r="IJG32" s="56"/>
      <c r="IJH32" s="56"/>
      <c r="IJJ32" s="55"/>
      <c r="IJK32" s="60"/>
      <c r="IJL32" s="60"/>
      <c r="IJM32" s="60"/>
      <c r="IJN32" s="60"/>
      <c r="IJO32" s="61"/>
      <c r="IJP32" s="60"/>
      <c r="IJQ32" s="60"/>
      <c r="IJR32" s="60"/>
      <c r="IJS32" s="61"/>
      <c r="IJT32" s="55"/>
      <c r="IJU32" s="56"/>
      <c r="IJV32" s="56"/>
      <c r="IJW32" s="56"/>
      <c r="IJX32" s="56"/>
      <c r="IJY32" s="56"/>
      <c r="IKA32" s="55"/>
      <c r="IKB32" s="60"/>
      <c r="IKC32" s="60"/>
      <c r="IKD32" s="60"/>
      <c r="IKE32" s="60"/>
      <c r="IKF32" s="61"/>
      <c r="IKG32" s="60"/>
      <c r="IKH32" s="60"/>
      <c r="IKI32" s="60"/>
      <c r="IKJ32" s="61"/>
      <c r="IKK32" s="55"/>
      <c r="IKL32" s="56"/>
      <c r="IKM32" s="56"/>
      <c r="IKN32" s="56"/>
      <c r="IKO32" s="56"/>
      <c r="IKP32" s="56"/>
      <c r="IKR32" s="55"/>
      <c r="IKS32" s="60"/>
      <c r="IKT32" s="60"/>
      <c r="IKU32" s="60"/>
      <c r="IKV32" s="60"/>
      <c r="IKW32" s="61"/>
      <c r="IKX32" s="60"/>
      <c r="IKY32" s="60"/>
      <c r="IKZ32" s="60"/>
      <c r="ILA32" s="61"/>
      <c r="ILB32" s="55"/>
      <c r="ILC32" s="56"/>
      <c r="ILD32" s="56"/>
      <c r="ILE32" s="56"/>
      <c r="ILF32" s="56"/>
      <c r="ILG32" s="56"/>
      <c r="ILI32" s="55"/>
      <c r="ILJ32" s="60"/>
      <c r="ILK32" s="60"/>
      <c r="ILL32" s="60"/>
      <c r="ILM32" s="60"/>
      <c r="ILN32" s="61"/>
      <c r="ILO32" s="60"/>
      <c r="ILP32" s="60"/>
      <c r="ILQ32" s="60"/>
      <c r="ILR32" s="61"/>
      <c r="ILS32" s="55"/>
      <c r="ILT32" s="56"/>
      <c r="ILU32" s="56"/>
      <c r="ILV32" s="56"/>
      <c r="ILW32" s="56"/>
      <c r="ILX32" s="56"/>
      <c r="ILZ32" s="55"/>
      <c r="IMA32" s="60"/>
      <c r="IMB32" s="60"/>
      <c r="IMC32" s="60"/>
      <c r="IMD32" s="60"/>
      <c r="IME32" s="61"/>
      <c r="IMF32" s="60"/>
      <c r="IMG32" s="60"/>
      <c r="IMH32" s="60"/>
      <c r="IMI32" s="61"/>
      <c r="IMJ32" s="55"/>
      <c r="IMK32" s="56"/>
      <c r="IML32" s="56"/>
      <c r="IMM32" s="56"/>
      <c r="IMN32" s="56"/>
      <c r="IMO32" s="56"/>
      <c r="IMQ32" s="55"/>
      <c r="IMR32" s="60"/>
      <c r="IMS32" s="60"/>
      <c r="IMT32" s="60"/>
      <c r="IMU32" s="60"/>
      <c r="IMV32" s="61"/>
      <c r="IMW32" s="60"/>
      <c r="IMX32" s="60"/>
      <c r="IMY32" s="60"/>
      <c r="IMZ32" s="61"/>
      <c r="INA32" s="55"/>
      <c r="INB32" s="56"/>
      <c r="INC32" s="56"/>
      <c r="IND32" s="56"/>
      <c r="INE32" s="56"/>
      <c r="INF32" s="56"/>
      <c r="INH32" s="55"/>
      <c r="INI32" s="60"/>
      <c r="INJ32" s="60"/>
      <c r="INK32" s="60"/>
      <c r="INL32" s="60"/>
      <c r="INM32" s="61"/>
      <c r="INN32" s="60"/>
      <c r="INO32" s="60"/>
      <c r="INP32" s="60"/>
      <c r="INQ32" s="61"/>
      <c r="INR32" s="55"/>
      <c r="INS32" s="56"/>
      <c r="INT32" s="56"/>
      <c r="INU32" s="56"/>
      <c r="INV32" s="56"/>
      <c r="INW32" s="56"/>
      <c r="INY32" s="55"/>
      <c r="INZ32" s="60"/>
      <c r="IOA32" s="60"/>
      <c r="IOB32" s="60"/>
      <c r="IOC32" s="60"/>
      <c r="IOD32" s="61"/>
      <c r="IOE32" s="60"/>
      <c r="IOF32" s="60"/>
      <c r="IOG32" s="60"/>
      <c r="IOH32" s="61"/>
      <c r="IOI32" s="55"/>
      <c r="IOJ32" s="56"/>
      <c r="IOK32" s="56"/>
      <c r="IOL32" s="56"/>
      <c r="IOM32" s="56"/>
      <c r="ION32" s="56"/>
      <c r="IOP32" s="55"/>
      <c r="IOQ32" s="60"/>
      <c r="IOR32" s="60"/>
      <c r="IOS32" s="60"/>
      <c r="IOT32" s="60"/>
      <c r="IOU32" s="61"/>
      <c r="IOV32" s="60"/>
      <c r="IOW32" s="60"/>
      <c r="IOX32" s="60"/>
      <c r="IOY32" s="61"/>
      <c r="IOZ32" s="55"/>
      <c r="IPA32" s="56"/>
      <c r="IPB32" s="56"/>
      <c r="IPC32" s="56"/>
      <c r="IPD32" s="56"/>
      <c r="IPE32" s="56"/>
      <c r="IPG32" s="55"/>
      <c r="IPH32" s="60"/>
      <c r="IPI32" s="60"/>
      <c r="IPJ32" s="60"/>
      <c r="IPK32" s="60"/>
      <c r="IPL32" s="61"/>
      <c r="IPM32" s="60"/>
      <c r="IPN32" s="60"/>
      <c r="IPO32" s="60"/>
      <c r="IPP32" s="61"/>
      <c r="IPQ32" s="55"/>
      <c r="IPR32" s="56"/>
      <c r="IPS32" s="56"/>
      <c r="IPT32" s="56"/>
      <c r="IPU32" s="56"/>
      <c r="IPV32" s="56"/>
      <c r="IPX32" s="55"/>
      <c r="IPY32" s="60"/>
      <c r="IPZ32" s="60"/>
      <c r="IQA32" s="60"/>
      <c r="IQB32" s="60"/>
      <c r="IQC32" s="61"/>
      <c r="IQD32" s="60"/>
      <c r="IQE32" s="60"/>
      <c r="IQF32" s="60"/>
      <c r="IQG32" s="61"/>
      <c r="IQH32" s="55"/>
      <c r="IQI32" s="56"/>
      <c r="IQJ32" s="56"/>
      <c r="IQK32" s="56"/>
      <c r="IQL32" s="56"/>
      <c r="IQM32" s="56"/>
      <c r="IQO32" s="55"/>
      <c r="IQP32" s="60"/>
      <c r="IQQ32" s="60"/>
      <c r="IQR32" s="60"/>
      <c r="IQS32" s="60"/>
      <c r="IQT32" s="61"/>
      <c r="IQU32" s="60"/>
      <c r="IQV32" s="60"/>
      <c r="IQW32" s="60"/>
      <c r="IQX32" s="61"/>
      <c r="IQY32" s="55"/>
      <c r="IQZ32" s="56"/>
      <c r="IRA32" s="56"/>
      <c r="IRB32" s="56"/>
      <c r="IRC32" s="56"/>
      <c r="IRD32" s="56"/>
      <c r="IRF32" s="55"/>
      <c r="IRG32" s="60"/>
      <c r="IRH32" s="60"/>
      <c r="IRI32" s="60"/>
      <c r="IRJ32" s="60"/>
      <c r="IRK32" s="61"/>
      <c r="IRL32" s="60"/>
      <c r="IRM32" s="60"/>
      <c r="IRN32" s="60"/>
      <c r="IRO32" s="61"/>
      <c r="IRP32" s="55"/>
      <c r="IRQ32" s="56"/>
      <c r="IRR32" s="56"/>
      <c r="IRS32" s="56"/>
      <c r="IRT32" s="56"/>
      <c r="IRU32" s="56"/>
      <c r="IRW32" s="55"/>
      <c r="IRX32" s="60"/>
      <c r="IRY32" s="60"/>
      <c r="IRZ32" s="60"/>
      <c r="ISA32" s="60"/>
      <c r="ISB32" s="61"/>
      <c r="ISC32" s="60"/>
      <c r="ISD32" s="60"/>
      <c r="ISE32" s="60"/>
      <c r="ISF32" s="61"/>
      <c r="ISG32" s="55"/>
      <c r="ISH32" s="56"/>
      <c r="ISI32" s="56"/>
      <c r="ISJ32" s="56"/>
      <c r="ISK32" s="56"/>
      <c r="ISL32" s="56"/>
      <c r="ISN32" s="55"/>
      <c r="ISO32" s="60"/>
      <c r="ISP32" s="60"/>
      <c r="ISQ32" s="60"/>
      <c r="ISR32" s="60"/>
      <c r="ISS32" s="61"/>
      <c r="IST32" s="60"/>
      <c r="ISU32" s="60"/>
      <c r="ISV32" s="60"/>
      <c r="ISW32" s="61"/>
      <c r="ISX32" s="55"/>
      <c r="ISY32" s="56"/>
      <c r="ISZ32" s="56"/>
      <c r="ITA32" s="56"/>
      <c r="ITB32" s="56"/>
      <c r="ITC32" s="56"/>
      <c r="ITE32" s="55"/>
      <c r="ITF32" s="60"/>
      <c r="ITG32" s="60"/>
      <c r="ITH32" s="60"/>
      <c r="ITI32" s="60"/>
      <c r="ITJ32" s="61"/>
      <c r="ITK32" s="60"/>
      <c r="ITL32" s="60"/>
      <c r="ITM32" s="60"/>
      <c r="ITN32" s="61"/>
      <c r="ITO32" s="55"/>
      <c r="ITP32" s="56"/>
      <c r="ITQ32" s="56"/>
      <c r="ITR32" s="56"/>
      <c r="ITS32" s="56"/>
      <c r="ITT32" s="56"/>
      <c r="ITV32" s="55"/>
      <c r="ITW32" s="60"/>
      <c r="ITX32" s="60"/>
      <c r="ITY32" s="60"/>
      <c r="ITZ32" s="60"/>
      <c r="IUA32" s="61"/>
      <c r="IUB32" s="60"/>
      <c r="IUC32" s="60"/>
      <c r="IUD32" s="60"/>
      <c r="IUE32" s="61"/>
      <c r="IUF32" s="55"/>
      <c r="IUG32" s="56"/>
      <c r="IUH32" s="56"/>
      <c r="IUI32" s="56"/>
      <c r="IUJ32" s="56"/>
      <c r="IUK32" s="56"/>
      <c r="IUM32" s="55"/>
      <c r="IUN32" s="60"/>
      <c r="IUO32" s="60"/>
      <c r="IUP32" s="60"/>
      <c r="IUQ32" s="60"/>
      <c r="IUR32" s="61"/>
      <c r="IUS32" s="60"/>
      <c r="IUT32" s="60"/>
      <c r="IUU32" s="60"/>
      <c r="IUV32" s="61"/>
      <c r="IUW32" s="55"/>
      <c r="IUX32" s="56"/>
      <c r="IUY32" s="56"/>
      <c r="IUZ32" s="56"/>
      <c r="IVA32" s="56"/>
      <c r="IVB32" s="56"/>
      <c r="IVD32" s="55"/>
      <c r="IVE32" s="60"/>
      <c r="IVF32" s="60"/>
      <c r="IVG32" s="60"/>
      <c r="IVH32" s="60"/>
      <c r="IVI32" s="61"/>
      <c r="IVJ32" s="60"/>
      <c r="IVK32" s="60"/>
      <c r="IVL32" s="60"/>
      <c r="IVM32" s="61"/>
      <c r="IVN32" s="55"/>
      <c r="IVO32" s="56"/>
      <c r="IVP32" s="56"/>
      <c r="IVQ32" s="56"/>
      <c r="IVR32" s="56"/>
      <c r="IVS32" s="56"/>
      <c r="IVU32" s="55"/>
      <c r="IVV32" s="60"/>
      <c r="IVW32" s="60"/>
      <c r="IVX32" s="60"/>
      <c r="IVY32" s="60"/>
      <c r="IVZ32" s="61"/>
      <c r="IWA32" s="60"/>
      <c r="IWB32" s="60"/>
      <c r="IWC32" s="60"/>
      <c r="IWD32" s="61"/>
      <c r="IWE32" s="55"/>
      <c r="IWF32" s="56"/>
      <c r="IWG32" s="56"/>
      <c r="IWH32" s="56"/>
      <c r="IWI32" s="56"/>
      <c r="IWJ32" s="56"/>
      <c r="IWL32" s="55"/>
      <c r="IWM32" s="60"/>
      <c r="IWN32" s="60"/>
      <c r="IWO32" s="60"/>
      <c r="IWP32" s="60"/>
      <c r="IWQ32" s="61"/>
      <c r="IWR32" s="60"/>
      <c r="IWS32" s="60"/>
      <c r="IWT32" s="60"/>
      <c r="IWU32" s="61"/>
      <c r="IWV32" s="55"/>
      <c r="IWW32" s="56"/>
      <c r="IWX32" s="56"/>
      <c r="IWY32" s="56"/>
      <c r="IWZ32" s="56"/>
      <c r="IXA32" s="56"/>
      <c r="IXC32" s="55"/>
      <c r="IXD32" s="60"/>
      <c r="IXE32" s="60"/>
      <c r="IXF32" s="60"/>
      <c r="IXG32" s="60"/>
      <c r="IXH32" s="61"/>
      <c r="IXI32" s="60"/>
      <c r="IXJ32" s="60"/>
      <c r="IXK32" s="60"/>
      <c r="IXL32" s="61"/>
      <c r="IXM32" s="55"/>
      <c r="IXN32" s="56"/>
      <c r="IXO32" s="56"/>
      <c r="IXP32" s="56"/>
      <c r="IXQ32" s="56"/>
      <c r="IXR32" s="56"/>
      <c r="IXT32" s="55"/>
      <c r="IXU32" s="60"/>
      <c r="IXV32" s="60"/>
      <c r="IXW32" s="60"/>
      <c r="IXX32" s="60"/>
      <c r="IXY32" s="61"/>
      <c r="IXZ32" s="60"/>
      <c r="IYA32" s="60"/>
      <c r="IYB32" s="60"/>
      <c r="IYC32" s="61"/>
      <c r="IYD32" s="55"/>
      <c r="IYE32" s="56"/>
      <c r="IYF32" s="56"/>
      <c r="IYG32" s="56"/>
      <c r="IYH32" s="56"/>
      <c r="IYI32" s="56"/>
      <c r="IYK32" s="55"/>
      <c r="IYL32" s="60"/>
      <c r="IYM32" s="60"/>
      <c r="IYN32" s="60"/>
      <c r="IYO32" s="60"/>
      <c r="IYP32" s="61"/>
      <c r="IYQ32" s="60"/>
      <c r="IYR32" s="60"/>
      <c r="IYS32" s="60"/>
      <c r="IYT32" s="61"/>
      <c r="IYU32" s="55"/>
      <c r="IYV32" s="56"/>
      <c r="IYW32" s="56"/>
      <c r="IYX32" s="56"/>
      <c r="IYY32" s="56"/>
      <c r="IYZ32" s="56"/>
      <c r="IZB32" s="55"/>
      <c r="IZC32" s="60"/>
      <c r="IZD32" s="60"/>
      <c r="IZE32" s="60"/>
      <c r="IZF32" s="60"/>
      <c r="IZG32" s="61"/>
      <c r="IZH32" s="60"/>
      <c r="IZI32" s="60"/>
      <c r="IZJ32" s="60"/>
      <c r="IZK32" s="61"/>
      <c r="IZL32" s="55"/>
      <c r="IZM32" s="56"/>
      <c r="IZN32" s="56"/>
      <c r="IZO32" s="56"/>
      <c r="IZP32" s="56"/>
      <c r="IZQ32" s="56"/>
      <c r="IZS32" s="55"/>
      <c r="IZT32" s="60"/>
      <c r="IZU32" s="60"/>
      <c r="IZV32" s="60"/>
      <c r="IZW32" s="60"/>
      <c r="IZX32" s="61"/>
      <c r="IZY32" s="60"/>
      <c r="IZZ32" s="60"/>
      <c r="JAA32" s="60"/>
      <c r="JAB32" s="61"/>
      <c r="JAC32" s="55"/>
      <c r="JAD32" s="56"/>
      <c r="JAE32" s="56"/>
      <c r="JAF32" s="56"/>
      <c r="JAG32" s="56"/>
      <c r="JAH32" s="56"/>
      <c r="JAJ32" s="55"/>
      <c r="JAK32" s="60"/>
      <c r="JAL32" s="60"/>
      <c r="JAM32" s="60"/>
      <c r="JAN32" s="60"/>
      <c r="JAO32" s="61"/>
      <c r="JAP32" s="60"/>
      <c r="JAQ32" s="60"/>
      <c r="JAR32" s="60"/>
      <c r="JAS32" s="61"/>
      <c r="JAT32" s="55"/>
      <c r="JAU32" s="56"/>
      <c r="JAV32" s="56"/>
      <c r="JAW32" s="56"/>
      <c r="JAX32" s="56"/>
      <c r="JAY32" s="56"/>
      <c r="JBA32" s="55"/>
      <c r="JBB32" s="60"/>
      <c r="JBC32" s="60"/>
      <c r="JBD32" s="60"/>
      <c r="JBE32" s="60"/>
      <c r="JBF32" s="61"/>
      <c r="JBG32" s="60"/>
      <c r="JBH32" s="60"/>
      <c r="JBI32" s="60"/>
      <c r="JBJ32" s="61"/>
      <c r="JBK32" s="55"/>
      <c r="JBL32" s="56"/>
      <c r="JBM32" s="56"/>
      <c r="JBN32" s="56"/>
      <c r="JBO32" s="56"/>
      <c r="JBP32" s="56"/>
      <c r="JBR32" s="55"/>
      <c r="JBS32" s="60"/>
      <c r="JBT32" s="60"/>
      <c r="JBU32" s="60"/>
      <c r="JBV32" s="60"/>
      <c r="JBW32" s="61"/>
      <c r="JBX32" s="60"/>
      <c r="JBY32" s="60"/>
      <c r="JBZ32" s="60"/>
      <c r="JCA32" s="61"/>
      <c r="JCB32" s="55"/>
      <c r="JCC32" s="56"/>
      <c r="JCD32" s="56"/>
      <c r="JCE32" s="56"/>
      <c r="JCF32" s="56"/>
      <c r="JCG32" s="56"/>
      <c r="JCI32" s="55"/>
      <c r="JCJ32" s="60"/>
      <c r="JCK32" s="60"/>
      <c r="JCL32" s="60"/>
      <c r="JCM32" s="60"/>
      <c r="JCN32" s="61"/>
      <c r="JCO32" s="60"/>
      <c r="JCP32" s="60"/>
      <c r="JCQ32" s="60"/>
      <c r="JCR32" s="61"/>
      <c r="JCS32" s="55"/>
      <c r="JCT32" s="56"/>
      <c r="JCU32" s="56"/>
      <c r="JCV32" s="56"/>
      <c r="JCW32" s="56"/>
      <c r="JCX32" s="56"/>
      <c r="JCZ32" s="55"/>
      <c r="JDA32" s="60"/>
      <c r="JDB32" s="60"/>
      <c r="JDC32" s="60"/>
      <c r="JDD32" s="60"/>
      <c r="JDE32" s="61"/>
      <c r="JDF32" s="60"/>
      <c r="JDG32" s="60"/>
      <c r="JDH32" s="60"/>
      <c r="JDI32" s="61"/>
      <c r="JDJ32" s="55"/>
      <c r="JDK32" s="56"/>
      <c r="JDL32" s="56"/>
      <c r="JDM32" s="56"/>
      <c r="JDN32" s="56"/>
      <c r="JDO32" s="56"/>
      <c r="JDQ32" s="55"/>
      <c r="JDR32" s="60"/>
      <c r="JDS32" s="60"/>
      <c r="JDT32" s="60"/>
      <c r="JDU32" s="60"/>
      <c r="JDV32" s="61"/>
      <c r="JDW32" s="60"/>
      <c r="JDX32" s="60"/>
      <c r="JDY32" s="60"/>
      <c r="JDZ32" s="61"/>
      <c r="JEA32" s="55"/>
      <c r="JEB32" s="56"/>
      <c r="JEC32" s="56"/>
      <c r="JED32" s="56"/>
      <c r="JEE32" s="56"/>
      <c r="JEF32" s="56"/>
      <c r="JEH32" s="55"/>
      <c r="JEI32" s="60"/>
      <c r="JEJ32" s="60"/>
      <c r="JEK32" s="60"/>
      <c r="JEL32" s="60"/>
      <c r="JEM32" s="61"/>
      <c r="JEN32" s="60"/>
      <c r="JEO32" s="60"/>
      <c r="JEP32" s="60"/>
      <c r="JEQ32" s="61"/>
      <c r="JER32" s="55"/>
      <c r="JES32" s="56"/>
      <c r="JET32" s="56"/>
      <c r="JEU32" s="56"/>
      <c r="JEV32" s="56"/>
      <c r="JEW32" s="56"/>
      <c r="JEY32" s="55"/>
      <c r="JEZ32" s="60"/>
      <c r="JFA32" s="60"/>
      <c r="JFB32" s="60"/>
      <c r="JFC32" s="60"/>
      <c r="JFD32" s="61"/>
      <c r="JFE32" s="60"/>
      <c r="JFF32" s="60"/>
      <c r="JFG32" s="60"/>
      <c r="JFH32" s="61"/>
      <c r="JFI32" s="55"/>
      <c r="JFJ32" s="56"/>
      <c r="JFK32" s="56"/>
      <c r="JFL32" s="56"/>
      <c r="JFM32" s="56"/>
      <c r="JFN32" s="56"/>
      <c r="JFP32" s="55"/>
      <c r="JFQ32" s="60"/>
      <c r="JFR32" s="60"/>
      <c r="JFS32" s="60"/>
      <c r="JFT32" s="60"/>
      <c r="JFU32" s="61"/>
      <c r="JFV32" s="60"/>
      <c r="JFW32" s="60"/>
      <c r="JFX32" s="60"/>
      <c r="JFY32" s="61"/>
      <c r="JFZ32" s="55"/>
      <c r="JGA32" s="56"/>
      <c r="JGB32" s="56"/>
      <c r="JGC32" s="56"/>
      <c r="JGD32" s="56"/>
      <c r="JGE32" s="56"/>
      <c r="JGG32" s="55"/>
      <c r="JGH32" s="60"/>
      <c r="JGI32" s="60"/>
      <c r="JGJ32" s="60"/>
      <c r="JGK32" s="60"/>
      <c r="JGL32" s="61"/>
      <c r="JGM32" s="60"/>
      <c r="JGN32" s="60"/>
      <c r="JGO32" s="60"/>
      <c r="JGP32" s="61"/>
      <c r="JGQ32" s="55"/>
      <c r="JGR32" s="56"/>
      <c r="JGS32" s="56"/>
      <c r="JGT32" s="56"/>
      <c r="JGU32" s="56"/>
      <c r="JGV32" s="56"/>
      <c r="JGX32" s="55"/>
      <c r="JGY32" s="60"/>
      <c r="JGZ32" s="60"/>
      <c r="JHA32" s="60"/>
      <c r="JHB32" s="60"/>
      <c r="JHC32" s="61"/>
      <c r="JHD32" s="60"/>
      <c r="JHE32" s="60"/>
      <c r="JHF32" s="60"/>
      <c r="JHG32" s="61"/>
      <c r="JHH32" s="55"/>
      <c r="JHI32" s="56"/>
      <c r="JHJ32" s="56"/>
      <c r="JHK32" s="56"/>
      <c r="JHL32" s="56"/>
      <c r="JHM32" s="56"/>
      <c r="JHO32" s="55"/>
      <c r="JHP32" s="60"/>
      <c r="JHQ32" s="60"/>
      <c r="JHR32" s="60"/>
      <c r="JHS32" s="60"/>
      <c r="JHT32" s="61"/>
      <c r="JHU32" s="60"/>
      <c r="JHV32" s="60"/>
      <c r="JHW32" s="60"/>
      <c r="JHX32" s="61"/>
      <c r="JHY32" s="55"/>
      <c r="JHZ32" s="56"/>
      <c r="JIA32" s="56"/>
      <c r="JIB32" s="56"/>
      <c r="JIC32" s="56"/>
      <c r="JID32" s="56"/>
      <c r="JIF32" s="55"/>
      <c r="JIG32" s="60"/>
      <c r="JIH32" s="60"/>
      <c r="JII32" s="60"/>
      <c r="JIJ32" s="60"/>
      <c r="JIK32" s="61"/>
      <c r="JIL32" s="60"/>
      <c r="JIM32" s="60"/>
      <c r="JIN32" s="60"/>
      <c r="JIO32" s="61"/>
      <c r="JIP32" s="55"/>
      <c r="JIQ32" s="56"/>
      <c r="JIR32" s="56"/>
      <c r="JIS32" s="56"/>
      <c r="JIT32" s="56"/>
      <c r="JIU32" s="56"/>
      <c r="JIW32" s="55"/>
      <c r="JIX32" s="60"/>
      <c r="JIY32" s="60"/>
      <c r="JIZ32" s="60"/>
      <c r="JJA32" s="60"/>
      <c r="JJB32" s="61"/>
      <c r="JJC32" s="60"/>
      <c r="JJD32" s="60"/>
      <c r="JJE32" s="60"/>
      <c r="JJF32" s="61"/>
      <c r="JJG32" s="55"/>
      <c r="JJH32" s="56"/>
      <c r="JJI32" s="56"/>
      <c r="JJJ32" s="56"/>
      <c r="JJK32" s="56"/>
      <c r="JJL32" s="56"/>
      <c r="JJN32" s="55"/>
      <c r="JJO32" s="60"/>
      <c r="JJP32" s="60"/>
      <c r="JJQ32" s="60"/>
      <c r="JJR32" s="60"/>
      <c r="JJS32" s="61"/>
      <c r="JJT32" s="60"/>
      <c r="JJU32" s="60"/>
      <c r="JJV32" s="60"/>
      <c r="JJW32" s="61"/>
      <c r="JJX32" s="55"/>
      <c r="JJY32" s="56"/>
      <c r="JJZ32" s="56"/>
      <c r="JKA32" s="56"/>
      <c r="JKB32" s="56"/>
      <c r="JKC32" s="56"/>
      <c r="JKE32" s="55"/>
      <c r="JKF32" s="60"/>
      <c r="JKG32" s="60"/>
      <c r="JKH32" s="60"/>
      <c r="JKI32" s="60"/>
      <c r="JKJ32" s="61"/>
      <c r="JKK32" s="60"/>
      <c r="JKL32" s="60"/>
      <c r="JKM32" s="60"/>
      <c r="JKN32" s="61"/>
      <c r="JKO32" s="55"/>
      <c r="JKP32" s="56"/>
      <c r="JKQ32" s="56"/>
      <c r="JKR32" s="56"/>
      <c r="JKS32" s="56"/>
      <c r="JKT32" s="56"/>
      <c r="JKV32" s="55"/>
      <c r="JKW32" s="60"/>
      <c r="JKX32" s="60"/>
      <c r="JKY32" s="60"/>
      <c r="JKZ32" s="60"/>
      <c r="JLA32" s="61"/>
      <c r="JLB32" s="60"/>
      <c r="JLC32" s="60"/>
      <c r="JLD32" s="60"/>
      <c r="JLE32" s="61"/>
      <c r="JLF32" s="55"/>
      <c r="JLG32" s="56"/>
      <c r="JLH32" s="56"/>
      <c r="JLI32" s="56"/>
      <c r="JLJ32" s="56"/>
      <c r="JLK32" s="56"/>
      <c r="JLM32" s="55"/>
      <c r="JLN32" s="60"/>
      <c r="JLO32" s="60"/>
      <c r="JLP32" s="60"/>
      <c r="JLQ32" s="60"/>
      <c r="JLR32" s="61"/>
      <c r="JLS32" s="60"/>
      <c r="JLT32" s="60"/>
      <c r="JLU32" s="60"/>
      <c r="JLV32" s="61"/>
      <c r="JLW32" s="55"/>
      <c r="JLX32" s="56"/>
      <c r="JLY32" s="56"/>
      <c r="JLZ32" s="56"/>
      <c r="JMA32" s="56"/>
      <c r="JMB32" s="56"/>
      <c r="JMD32" s="55"/>
      <c r="JME32" s="60"/>
      <c r="JMF32" s="60"/>
      <c r="JMG32" s="60"/>
      <c r="JMH32" s="60"/>
      <c r="JMI32" s="61"/>
      <c r="JMJ32" s="60"/>
      <c r="JMK32" s="60"/>
      <c r="JML32" s="60"/>
      <c r="JMM32" s="61"/>
      <c r="JMN32" s="55"/>
      <c r="JMO32" s="56"/>
      <c r="JMP32" s="56"/>
      <c r="JMQ32" s="56"/>
      <c r="JMR32" s="56"/>
      <c r="JMS32" s="56"/>
      <c r="JMU32" s="55"/>
      <c r="JMV32" s="60"/>
      <c r="JMW32" s="60"/>
      <c r="JMX32" s="60"/>
      <c r="JMY32" s="60"/>
      <c r="JMZ32" s="61"/>
      <c r="JNA32" s="60"/>
      <c r="JNB32" s="60"/>
      <c r="JNC32" s="60"/>
      <c r="JND32" s="61"/>
      <c r="JNE32" s="55"/>
      <c r="JNF32" s="56"/>
      <c r="JNG32" s="56"/>
      <c r="JNH32" s="56"/>
      <c r="JNI32" s="56"/>
      <c r="JNJ32" s="56"/>
      <c r="JNL32" s="55"/>
      <c r="JNM32" s="60"/>
      <c r="JNN32" s="60"/>
      <c r="JNO32" s="60"/>
      <c r="JNP32" s="60"/>
      <c r="JNQ32" s="61"/>
      <c r="JNR32" s="60"/>
      <c r="JNS32" s="60"/>
      <c r="JNT32" s="60"/>
      <c r="JNU32" s="61"/>
      <c r="JNV32" s="55"/>
      <c r="JNW32" s="56"/>
      <c r="JNX32" s="56"/>
      <c r="JNY32" s="56"/>
      <c r="JNZ32" s="56"/>
      <c r="JOA32" s="56"/>
      <c r="JOC32" s="55"/>
      <c r="JOD32" s="60"/>
      <c r="JOE32" s="60"/>
      <c r="JOF32" s="60"/>
      <c r="JOG32" s="60"/>
      <c r="JOH32" s="61"/>
      <c r="JOI32" s="60"/>
      <c r="JOJ32" s="60"/>
      <c r="JOK32" s="60"/>
      <c r="JOL32" s="61"/>
      <c r="JOM32" s="55"/>
      <c r="JON32" s="56"/>
      <c r="JOO32" s="56"/>
      <c r="JOP32" s="56"/>
      <c r="JOQ32" s="56"/>
      <c r="JOR32" s="56"/>
      <c r="JOT32" s="55"/>
      <c r="JOU32" s="60"/>
      <c r="JOV32" s="60"/>
      <c r="JOW32" s="60"/>
      <c r="JOX32" s="60"/>
      <c r="JOY32" s="61"/>
      <c r="JOZ32" s="60"/>
      <c r="JPA32" s="60"/>
      <c r="JPB32" s="60"/>
      <c r="JPC32" s="61"/>
      <c r="JPD32" s="55"/>
      <c r="JPE32" s="56"/>
      <c r="JPF32" s="56"/>
      <c r="JPG32" s="56"/>
      <c r="JPH32" s="56"/>
      <c r="JPI32" s="56"/>
      <c r="JPK32" s="55"/>
      <c r="JPL32" s="60"/>
      <c r="JPM32" s="60"/>
      <c r="JPN32" s="60"/>
      <c r="JPO32" s="60"/>
      <c r="JPP32" s="61"/>
      <c r="JPQ32" s="60"/>
      <c r="JPR32" s="60"/>
      <c r="JPS32" s="60"/>
      <c r="JPT32" s="61"/>
      <c r="JPU32" s="55"/>
      <c r="JPV32" s="56"/>
      <c r="JPW32" s="56"/>
      <c r="JPX32" s="56"/>
      <c r="JPY32" s="56"/>
      <c r="JPZ32" s="56"/>
      <c r="JQB32" s="55"/>
      <c r="JQC32" s="60"/>
      <c r="JQD32" s="60"/>
      <c r="JQE32" s="60"/>
      <c r="JQF32" s="60"/>
      <c r="JQG32" s="61"/>
      <c r="JQH32" s="60"/>
      <c r="JQI32" s="60"/>
      <c r="JQJ32" s="60"/>
      <c r="JQK32" s="61"/>
      <c r="JQL32" s="55"/>
      <c r="JQM32" s="56"/>
      <c r="JQN32" s="56"/>
      <c r="JQO32" s="56"/>
      <c r="JQP32" s="56"/>
      <c r="JQQ32" s="56"/>
      <c r="JQS32" s="55"/>
      <c r="JQT32" s="60"/>
      <c r="JQU32" s="60"/>
      <c r="JQV32" s="60"/>
      <c r="JQW32" s="60"/>
      <c r="JQX32" s="61"/>
      <c r="JQY32" s="60"/>
      <c r="JQZ32" s="60"/>
      <c r="JRA32" s="60"/>
      <c r="JRB32" s="61"/>
      <c r="JRC32" s="55"/>
      <c r="JRD32" s="56"/>
      <c r="JRE32" s="56"/>
      <c r="JRF32" s="56"/>
      <c r="JRG32" s="56"/>
      <c r="JRH32" s="56"/>
      <c r="JRJ32" s="55"/>
      <c r="JRK32" s="60"/>
      <c r="JRL32" s="60"/>
      <c r="JRM32" s="60"/>
      <c r="JRN32" s="60"/>
      <c r="JRO32" s="61"/>
      <c r="JRP32" s="60"/>
      <c r="JRQ32" s="60"/>
      <c r="JRR32" s="60"/>
      <c r="JRS32" s="61"/>
      <c r="JRT32" s="55"/>
      <c r="JRU32" s="56"/>
      <c r="JRV32" s="56"/>
      <c r="JRW32" s="56"/>
      <c r="JRX32" s="56"/>
      <c r="JRY32" s="56"/>
      <c r="JSA32" s="55"/>
      <c r="JSB32" s="60"/>
      <c r="JSC32" s="60"/>
      <c r="JSD32" s="60"/>
      <c r="JSE32" s="60"/>
      <c r="JSF32" s="61"/>
      <c r="JSG32" s="60"/>
      <c r="JSH32" s="60"/>
      <c r="JSI32" s="60"/>
      <c r="JSJ32" s="61"/>
      <c r="JSK32" s="55"/>
      <c r="JSL32" s="56"/>
      <c r="JSM32" s="56"/>
      <c r="JSN32" s="56"/>
      <c r="JSO32" s="56"/>
      <c r="JSP32" s="56"/>
      <c r="JSR32" s="55"/>
      <c r="JSS32" s="60"/>
      <c r="JST32" s="60"/>
      <c r="JSU32" s="60"/>
      <c r="JSV32" s="60"/>
      <c r="JSW32" s="61"/>
      <c r="JSX32" s="60"/>
      <c r="JSY32" s="60"/>
      <c r="JSZ32" s="60"/>
      <c r="JTA32" s="61"/>
      <c r="JTB32" s="55"/>
      <c r="JTC32" s="56"/>
      <c r="JTD32" s="56"/>
      <c r="JTE32" s="56"/>
      <c r="JTF32" s="56"/>
      <c r="JTG32" s="56"/>
      <c r="JTI32" s="55"/>
      <c r="JTJ32" s="60"/>
      <c r="JTK32" s="60"/>
      <c r="JTL32" s="60"/>
      <c r="JTM32" s="60"/>
      <c r="JTN32" s="61"/>
      <c r="JTO32" s="60"/>
      <c r="JTP32" s="60"/>
      <c r="JTQ32" s="60"/>
      <c r="JTR32" s="61"/>
      <c r="JTS32" s="55"/>
      <c r="JTT32" s="56"/>
      <c r="JTU32" s="56"/>
      <c r="JTV32" s="56"/>
      <c r="JTW32" s="56"/>
      <c r="JTX32" s="56"/>
      <c r="JTZ32" s="55"/>
      <c r="JUA32" s="60"/>
      <c r="JUB32" s="60"/>
      <c r="JUC32" s="60"/>
      <c r="JUD32" s="60"/>
      <c r="JUE32" s="61"/>
      <c r="JUF32" s="60"/>
      <c r="JUG32" s="60"/>
      <c r="JUH32" s="60"/>
      <c r="JUI32" s="61"/>
      <c r="JUJ32" s="55"/>
      <c r="JUK32" s="56"/>
      <c r="JUL32" s="56"/>
      <c r="JUM32" s="56"/>
      <c r="JUN32" s="56"/>
      <c r="JUO32" s="56"/>
      <c r="JUQ32" s="55"/>
      <c r="JUR32" s="60"/>
      <c r="JUS32" s="60"/>
      <c r="JUT32" s="60"/>
      <c r="JUU32" s="60"/>
      <c r="JUV32" s="61"/>
      <c r="JUW32" s="60"/>
      <c r="JUX32" s="60"/>
      <c r="JUY32" s="60"/>
      <c r="JUZ32" s="61"/>
      <c r="JVA32" s="55"/>
      <c r="JVB32" s="56"/>
      <c r="JVC32" s="56"/>
      <c r="JVD32" s="56"/>
      <c r="JVE32" s="56"/>
      <c r="JVF32" s="56"/>
      <c r="JVH32" s="55"/>
      <c r="JVI32" s="60"/>
      <c r="JVJ32" s="60"/>
      <c r="JVK32" s="60"/>
      <c r="JVL32" s="60"/>
      <c r="JVM32" s="61"/>
      <c r="JVN32" s="60"/>
      <c r="JVO32" s="60"/>
      <c r="JVP32" s="60"/>
      <c r="JVQ32" s="61"/>
      <c r="JVR32" s="55"/>
      <c r="JVS32" s="56"/>
      <c r="JVT32" s="56"/>
      <c r="JVU32" s="56"/>
      <c r="JVV32" s="56"/>
      <c r="JVW32" s="56"/>
      <c r="JVY32" s="55"/>
      <c r="JVZ32" s="60"/>
      <c r="JWA32" s="60"/>
      <c r="JWB32" s="60"/>
      <c r="JWC32" s="60"/>
      <c r="JWD32" s="61"/>
      <c r="JWE32" s="60"/>
      <c r="JWF32" s="60"/>
      <c r="JWG32" s="60"/>
      <c r="JWH32" s="61"/>
      <c r="JWI32" s="55"/>
      <c r="JWJ32" s="56"/>
      <c r="JWK32" s="56"/>
      <c r="JWL32" s="56"/>
      <c r="JWM32" s="56"/>
      <c r="JWN32" s="56"/>
      <c r="JWP32" s="55"/>
      <c r="JWQ32" s="60"/>
      <c r="JWR32" s="60"/>
      <c r="JWS32" s="60"/>
      <c r="JWT32" s="60"/>
      <c r="JWU32" s="61"/>
      <c r="JWV32" s="60"/>
      <c r="JWW32" s="60"/>
      <c r="JWX32" s="60"/>
      <c r="JWY32" s="61"/>
      <c r="JWZ32" s="55"/>
      <c r="JXA32" s="56"/>
      <c r="JXB32" s="56"/>
      <c r="JXC32" s="56"/>
      <c r="JXD32" s="56"/>
      <c r="JXE32" s="56"/>
      <c r="JXG32" s="55"/>
      <c r="JXH32" s="60"/>
      <c r="JXI32" s="60"/>
      <c r="JXJ32" s="60"/>
      <c r="JXK32" s="60"/>
      <c r="JXL32" s="61"/>
      <c r="JXM32" s="60"/>
      <c r="JXN32" s="60"/>
      <c r="JXO32" s="60"/>
      <c r="JXP32" s="61"/>
      <c r="JXQ32" s="55"/>
      <c r="JXR32" s="56"/>
      <c r="JXS32" s="56"/>
      <c r="JXT32" s="56"/>
      <c r="JXU32" s="56"/>
      <c r="JXV32" s="56"/>
      <c r="JXX32" s="55"/>
      <c r="JXY32" s="60"/>
      <c r="JXZ32" s="60"/>
      <c r="JYA32" s="60"/>
      <c r="JYB32" s="60"/>
      <c r="JYC32" s="61"/>
      <c r="JYD32" s="60"/>
      <c r="JYE32" s="60"/>
      <c r="JYF32" s="60"/>
      <c r="JYG32" s="61"/>
      <c r="JYH32" s="55"/>
      <c r="JYI32" s="56"/>
      <c r="JYJ32" s="56"/>
      <c r="JYK32" s="56"/>
      <c r="JYL32" s="56"/>
      <c r="JYM32" s="56"/>
      <c r="JYO32" s="55"/>
      <c r="JYP32" s="60"/>
      <c r="JYQ32" s="60"/>
      <c r="JYR32" s="60"/>
      <c r="JYS32" s="60"/>
      <c r="JYT32" s="61"/>
      <c r="JYU32" s="60"/>
      <c r="JYV32" s="60"/>
      <c r="JYW32" s="60"/>
      <c r="JYX32" s="61"/>
      <c r="JYY32" s="55"/>
      <c r="JYZ32" s="56"/>
      <c r="JZA32" s="56"/>
      <c r="JZB32" s="56"/>
      <c r="JZC32" s="56"/>
      <c r="JZD32" s="56"/>
      <c r="JZF32" s="55"/>
      <c r="JZG32" s="60"/>
      <c r="JZH32" s="60"/>
      <c r="JZI32" s="60"/>
      <c r="JZJ32" s="60"/>
      <c r="JZK32" s="61"/>
      <c r="JZL32" s="60"/>
      <c r="JZM32" s="60"/>
      <c r="JZN32" s="60"/>
      <c r="JZO32" s="61"/>
      <c r="JZP32" s="55"/>
      <c r="JZQ32" s="56"/>
      <c r="JZR32" s="56"/>
      <c r="JZS32" s="56"/>
      <c r="JZT32" s="56"/>
      <c r="JZU32" s="56"/>
      <c r="JZW32" s="55"/>
      <c r="JZX32" s="60"/>
      <c r="JZY32" s="60"/>
      <c r="JZZ32" s="60"/>
      <c r="KAA32" s="60"/>
      <c r="KAB32" s="61"/>
      <c r="KAC32" s="60"/>
      <c r="KAD32" s="60"/>
      <c r="KAE32" s="60"/>
      <c r="KAF32" s="61"/>
      <c r="KAG32" s="55"/>
      <c r="KAH32" s="56"/>
      <c r="KAI32" s="56"/>
      <c r="KAJ32" s="56"/>
      <c r="KAK32" s="56"/>
      <c r="KAL32" s="56"/>
      <c r="KAN32" s="55"/>
      <c r="KAO32" s="60"/>
      <c r="KAP32" s="60"/>
      <c r="KAQ32" s="60"/>
      <c r="KAR32" s="60"/>
      <c r="KAS32" s="61"/>
      <c r="KAT32" s="60"/>
      <c r="KAU32" s="60"/>
      <c r="KAV32" s="60"/>
      <c r="KAW32" s="61"/>
      <c r="KAX32" s="55"/>
      <c r="KAY32" s="56"/>
      <c r="KAZ32" s="56"/>
      <c r="KBA32" s="56"/>
      <c r="KBB32" s="56"/>
      <c r="KBC32" s="56"/>
      <c r="KBE32" s="55"/>
      <c r="KBF32" s="60"/>
      <c r="KBG32" s="60"/>
      <c r="KBH32" s="60"/>
      <c r="KBI32" s="60"/>
      <c r="KBJ32" s="61"/>
      <c r="KBK32" s="60"/>
      <c r="KBL32" s="60"/>
      <c r="KBM32" s="60"/>
      <c r="KBN32" s="61"/>
      <c r="KBO32" s="55"/>
      <c r="KBP32" s="56"/>
      <c r="KBQ32" s="56"/>
      <c r="KBR32" s="56"/>
      <c r="KBS32" s="56"/>
      <c r="KBT32" s="56"/>
      <c r="KBV32" s="55"/>
      <c r="KBW32" s="60"/>
      <c r="KBX32" s="60"/>
      <c r="KBY32" s="60"/>
      <c r="KBZ32" s="60"/>
      <c r="KCA32" s="61"/>
      <c r="KCB32" s="60"/>
      <c r="KCC32" s="60"/>
      <c r="KCD32" s="60"/>
      <c r="KCE32" s="61"/>
      <c r="KCF32" s="55"/>
      <c r="KCG32" s="56"/>
      <c r="KCH32" s="56"/>
      <c r="KCI32" s="56"/>
      <c r="KCJ32" s="56"/>
      <c r="KCK32" s="56"/>
      <c r="KCM32" s="55"/>
      <c r="KCN32" s="60"/>
      <c r="KCO32" s="60"/>
      <c r="KCP32" s="60"/>
      <c r="KCQ32" s="60"/>
      <c r="KCR32" s="61"/>
      <c r="KCS32" s="60"/>
      <c r="KCT32" s="60"/>
      <c r="KCU32" s="60"/>
      <c r="KCV32" s="61"/>
      <c r="KCW32" s="55"/>
      <c r="KCX32" s="56"/>
      <c r="KCY32" s="56"/>
      <c r="KCZ32" s="56"/>
      <c r="KDA32" s="56"/>
      <c r="KDB32" s="56"/>
      <c r="KDD32" s="55"/>
      <c r="KDE32" s="60"/>
      <c r="KDF32" s="60"/>
      <c r="KDG32" s="60"/>
      <c r="KDH32" s="60"/>
      <c r="KDI32" s="61"/>
      <c r="KDJ32" s="60"/>
      <c r="KDK32" s="60"/>
      <c r="KDL32" s="60"/>
      <c r="KDM32" s="61"/>
      <c r="KDN32" s="55"/>
      <c r="KDO32" s="56"/>
      <c r="KDP32" s="56"/>
      <c r="KDQ32" s="56"/>
      <c r="KDR32" s="56"/>
      <c r="KDS32" s="56"/>
      <c r="KDU32" s="55"/>
      <c r="KDV32" s="60"/>
      <c r="KDW32" s="60"/>
      <c r="KDX32" s="60"/>
      <c r="KDY32" s="60"/>
      <c r="KDZ32" s="61"/>
      <c r="KEA32" s="60"/>
      <c r="KEB32" s="60"/>
      <c r="KEC32" s="60"/>
      <c r="KED32" s="61"/>
      <c r="KEE32" s="55"/>
      <c r="KEF32" s="56"/>
      <c r="KEG32" s="56"/>
      <c r="KEH32" s="56"/>
      <c r="KEI32" s="56"/>
      <c r="KEJ32" s="56"/>
      <c r="KEL32" s="55"/>
      <c r="KEM32" s="60"/>
      <c r="KEN32" s="60"/>
      <c r="KEO32" s="60"/>
      <c r="KEP32" s="60"/>
      <c r="KEQ32" s="61"/>
      <c r="KER32" s="60"/>
      <c r="KES32" s="60"/>
      <c r="KET32" s="60"/>
      <c r="KEU32" s="61"/>
      <c r="KEV32" s="55"/>
      <c r="KEW32" s="56"/>
      <c r="KEX32" s="56"/>
      <c r="KEY32" s="56"/>
      <c r="KEZ32" s="56"/>
      <c r="KFA32" s="56"/>
      <c r="KFC32" s="55"/>
      <c r="KFD32" s="60"/>
      <c r="KFE32" s="60"/>
      <c r="KFF32" s="60"/>
      <c r="KFG32" s="60"/>
      <c r="KFH32" s="61"/>
      <c r="KFI32" s="60"/>
      <c r="KFJ32" s="60"/>
      <c r="KFK32" s="60"/>
      <c r="KFL32" s="61"/>
      <c r="KFM32" s="55"/>
      <c r="KFN32" s="56"/>
      <c r="KFO32" s="56"/>
      <c r="KFP32" s="56"/>
      <c r="KFQ32" s="56"/>
      <c r="KFR32" s="56"/>
      <c r="KFT32" s="55"/>
      <c r="KFU32" s="60"/>
      <c r="KFV32" s="60"/>
      <c r="KFW32" s="60"/>
      <c r="KFX32" s="60"/>
      <c r="KFY32" s="61"/>
      <c r="KFZ32" s="60"/>
      <c r="KGA32" s="60"/>
      <c r="KGB32" s="60"/>
      <c r="KGC32" s="61"/>
      <c r="KGD32" s="55"/>
      <c r="KGE32" s="56"/>
      <c r="KGF32" s="56"/>
      <c r="KGG32" s="56"/>
      <c r="KGH32" s="56"/>
      <c r="KGI32" s="56"/>
      <c r="KGK32" s="55"/>
      <c r="KGL32" s="60"/>
      <c r="KGM32" s="60"/>
      <c r="KGN32" s="60"/>
      <c r="KGO32" s="60"/>
      <c r="KGP32" s="61"/>
      <c r="KGQ32" s="60"/>
      <c r="KGR32" s="60"/>
      <c r="KGS32" s="60"/>
      <c r="KGT32" s="61"/>
      <c r="KGU32" s="55"/>
      <c r="KGV32" s="56"/>
      <c r="KGW32" s="56"/>
      <c r="KGX32" s="56"/>
      <c r="KGY32" s="56"/>
      <c r="KGZ32" s="56"/>
      <c r="KHB32" s="55"/>
      <c r="KHC32" s="60"/>
      <c r="KHD32" s="60"/>
      <c r="KHE32" s="60"/>
      <c r="KHF32" s="60"/>
      <c r="KHG32" s="61"/>
      <c r="KHH32" s="60"/>
      <c r="KHI32" s="60"/>
      <c r="KHJ32" s="60"/>
      <c r="KHK32" s="61"/>
      <c r="KHL32" s="55"/>
      <c r="KHM32" s="56"/>
      <c r="KHN32" s="56"/>
      <c r="KHO32" s="56"/>
      <c r="KHP32" s="56"/>
      <c r="KHQ32" s="56"/>
      <c r="KHS32" s="55"/>
      <c r="KHT32" s="60"/>
      <c r="KHU32" s="60"/>
      <c r="KHV32" s="60"/>
      <c r="KHW32" s="60"/>
      <c r="KHX32" s="61"/>
      <c r="KHY32" s="60"/>
      <c r="KHZ32" s="60"/>
      <c r="KIA32" s="60"/>
      <c r="KIB32" s="61"/>
      <c r="KIC32" s="55"/>
      <c r="KID32" s="56"/>
      <c r="KIE32" s="56"/>
      <c r="KIF32" s="56"/>
      <c r="KIG32" s="56"/>
      <c r="KIH32" s="56"/>
      <c r="KIJ32" s="55"/>
      <c r="KIK32" s="60"/>
      <c r="KIL32" s="60"/>
      <c r="KIM32" s="60"/>
      <c r="KIN32" s="60"/>
      <c r="KIO32" s="61"/>
      <c r="KIP32" s="60"/>
      <c r="KIQ32" s="60"/>
      <c r="KIR32" s="60"/>
      <c r="KIS32" s="61"/>
      <c r="KIT32" s="55"/>
      <c r="KIU32" s="56"/>
      <c r="KIV32" s="56"/>
      <c r="KIW32" s="56"/>
      <c r="KIX32" s="56"/>
      <c r="KIY32" s="56"/>
      <c r="KJA32" s="55"/>
      <c r="KJB32" s="60"/>
      <c r="KJC32" s="60"/>
      <c r="KJD32" s="60"/>
      <c r="KJE32" s="60"/>
      <c r="KJF32" s="61"/>
      <c r="KJG32" s="60"/>
      <c r="KJH32" s="60"/>
      <c r="KJI32" s="60"/>
      <c r="KJJ32" s="61"/>
      <c r="KJK32" s="55"/>
      <c r="KJL32" s="56"/>
      <c r="KJM32" s="56"/>
      <c r="KJN32" s="56"/>
      <c r="KJO32" s="56"/>
      <c r="KJP32" s="56"/>
      <c r="KJR32" s="55"/>
      <c r="KJS32" s="60"/>
      <c r="KJT32" s="60"/>
      <c r="KJU32" s="60"/>
      <c r="KJV32" s="60"/>
      <c r="KJW32" s="61"/>
      <c r="KJX32" s="60"/>
      <c r="KJY32" s="60"/>
      <c r="KJZ32" s="60"/>
      <c r="KKA32" s="61"/>
      <c r="KKB32" s="55"/>
      <c r="KKC32" s="56"/>
      <c r="KKD32" s="56"/>
      <c r="KKE32" s="56"/>
      <c r="KKF32" s="56"/>
      <c r="KKG32" s="56"/>
      <c r="KKI32" s="55"/>
      <c r="KKJ32" s="60"/>
      <c r="KKK32" s="60"/>
      <c r="KKL32" s="60"/>
      <c r="KKM32" s="60"/>
      <c r="KKN32" s="61"/>
      <c r="KKO32" s="60"/>
      <c r="KKP32" s="60"/>
      <c r="KKQ32" s="60"/>
      <c r="KKR32" s="61"/>
      <c r="KKS32" s="55"/>
      <c r="KKT32" s="56"/>
      <c r="KKU32" s="56"/>
      <c r="KKV32" s="56"/>
      <c r="KKW32" s="56"/>
      <c r="KKX32" s="56"/>
      <c r="KKZ32" s="55"/>
      <c r="KLA32" s="60"/>
      <c r="KLB32" s="60"/>
      <c r="KLC32" s="60"/>
      <c r="KLD32" s="60"/>
      <c r="KLE32" s="61"/>
      <c r="KLF32" s="60"/>
      <c r="KLG32" s="60"/>
      <c r="KLH32" s="60"/>
      <c r="KLI32" s="61"/>
      <c r="KLJ32" s="55"/>
      <c r="KLK32" s="56"/>
      <c r="KLL32" s="56"/>
      <c r="KLM32" s="56"/>
      <c r="KLN32" s="56"/>
      <c r="KLO32" s="56"/>
      <c r="KLQ32" s="55"/>
      <c r="KLR32" s="60"/>
      <c r="KLS32" s="60"/>
      <c r="KLT32" s="60"/>
      <c r="KLU32" s="60"/>
      <c r="KLV32" s="61"/>
      <c r="KLW32" s="60"/>
      <c r="KLX32" s="60"/>
      <c r="KLY32" s="60"/>
      <c r="KLZ32" s="61"/>
      <c r="KMA32" s="55"/>
      <c r="KMB32" s="56"/>
      <c r="KMC32" s="56"/>
      <c r="KMD32" s="56"/>
      <c r="KME32" s="56"/>
      <c r="KMF32" s="56"/>
      <c r="KMH32" s="55"/>
      <c r="KMI32" s="60"/>
      <c r="KMJ32" s="60"/>
      <c r="KMK32" s="60"/>
      <c r="KML32" s="60"/>
      <c r="KMM32" s="61"/>
      <c r="KMN32" s="60"/>
      <c r="KMO32" s="60"/>
      <c r="KMP32" s="60"/>
      <c r="KMQ32" s="61"/>
      <c r="KMR32" s="55"/>
      <c r="KMS32" s="56"/>
      <c r="KMT32" s="56"/>
      <c r="KMU32" s="56"/>
      <c r="KMV32" s="56"/>
      <c r="KMW32" s="56"/>
      <c r="KMY32" s="55"/>
      <c r="KMZ32" s="60"/>
      <c r="KNA32" s="60"/>
      <c r="KNB32" s="60"/>
      <c r="KNC32" s="60"/>
      <c r="KND32" s="61"/>
      <c r="KNE32" s="60"/>
      <c r="KNF32" s="60"/>
      <c r="KNG32" s="60"/>
      <c r="KNH32" s="61"/>
      <c r="KNI32" s="55"/>
      <c r="KNJ32" s="56"/>
      <c r="KNK32" s="56"/>
      <c r="KNL32" s="56"/>
      <c r="KNM32" s="56"/>
      <c r="KNN32" s="56"/>
      <c r="KNP32" s="55"/>
      <c r="KNQ32" s="60"/>
      <c r="KNR32" s="60"/>
      <c r="KNS32" s="60"/>
      <c r="KNT32" s="60"/>
      <c r="KNU32" s="61"/>
      <c r="KNV32" s="60"/>
      <c r="KNW32" s="60"/>
      <c r="KNX32" s="60"/>
      <c r="KNY32" s="61"/>
      <c r="KNZ32" s="55"/>
      <c r="KOA32" s="56"/>
      <c r="KOB32" s="56"/>
      <c r="KOC32" s="56"/>
      <c r="KOD32" s="56"/>
      <c r="KOE32" s="56"/>
      <c r="KOG32" s="55"/>
      <c r="KOH32" s="60"/>
      <c r="KOI32" s="60"/>
      <c r="KOJ32" s="60"/>
      <c r="KOK32" s="60"/>
      <c r="KOL32" s="61"/>
      <c r="KOM32" s="60"/>
      <c r="KON32" s="60"/>
      <c r="KOO32" s="60"/>
      <c r="KOP32" s="61"/>
      <c r="KOQ32" s="55"/>
      <c r="KOR32" s="56"/>
      <c r="KOS32" s="56"/>
      <c r="KOT32" s="56"/>
      <c r="KOU32" s="56"/>
      <c r="KOV32" s="56"/>
      <c r="KOX32" s="55"/>
      <c r="KOY32" s="60"/>
      <c r="KOZ32" s="60"/>
      <c r="KPA32" s="60"/>
      <c r="KPB32" s="60"/>
      <c r="KPC32" s="61"/>
      <c r="KPD32" s="60"/>
      <c r="KPE32" s="60"/>
      <c r="KPF32" s="60"/>
      <c r="KPG32" s="61"/>
      <c r="KPH32" s="55"/>
      <c r="KPI32" s="56"/>
      <c r="KPJ32" s="56"/>
      <c r="KPK32" s="56"/>
      <c r="KPL32" s="56"/>
      <c r="KPM32" s="56"/>
      <c r="KPO32" s="55"/>
      <c r="KPP32" s="60"/>
      <c r="KPQ32" s="60"/>
      <c r="KPR32" s="60"/>
      <c r="KPS32" s="60"/>
      <c r="KPT32" s="61"/>
      <c r="KPU32" s="60"/>
      <c r="KPV32" s="60"/>
      <c r="KPW32" s="60"/>
      <c r="KPX32" s="61"/>
      <c r="KPY32" s="55"/>
      <c r="KPZ32" s="56"/>
      <c r="KQA32" s="56"/>
      <c r="KQB32" s="56"/>
      <c r="KQC32" s="56"/>
      <c r="KQD32" s="56"/>
      <c r="KQF32" s="55"/>
      <c r="KQG32" s="60"/>
      <c r="KQH32" s="60"/>
      <c r="KQI32" s="60"/>
      <c r="KQJ32" s="60"/>
      <c r="KQK32" s="61"/>
      <c r="KQL32" s="60"/>
      <c r="KQM32" s="60"/>
      <c r="KQN32" s="60"/>
      <c r="KQO32" s="61"/>
      <c r="KQP32" s="55"/>
      <c r="KQQ32" s="56"/>
      <c r="KQR32" s="56"/>
      <c r="KQS32" s="56"/>
      <c r="KQT32" s="56"/>
      <c r="KQU32" s="56"/>
      <c r="KQW32" s="55"/>
      <c r="KQX32" s="60"/>
      <c r="KQY32" s="60"/>
      <c r="KQZ32" s="60"/>
      <c r="KRA32" s="60"/>
      <c r="KRB32" s="61"/>
      <c r="KRC32" s="60"/>
      <c r="KRD32" s="60"/>
      <c r="KRE32" s="60"/>
      <c r="KRF32" s="61"/>
      <c r="KRG32" s="55"/>
      <c r="KRH32" s="56"/>
      <c r="KRI32" s="56"/>
      <c r="KRJ32" s="56"/>
      <c r="KRK32" s="56"/>
      <c r="KRL32" s="56"/>
      <c r="KRN32" s="55"/>
      <c r="KRO32" s="60"/>
      <c r="KRP32" s="60"/>
      <c r="KRQ32" s="60"/>
      <c r="KRR32" s="60"/>
      <c r="KRS32" s="61"/>
      <c r="KRT32" s="60"/>
      <c r="KRU32" s="60"/>
      <c r="KRV32" s="60"/>
      <c r="KRW32" s="61"/>
      <c r="KRX32" s="55"/>
      <c r="KRY32" s="56"/>
      <c r="KRZ32" s="56"/>
      <c r="KSA32" s="56"/>
      <c r="KSB32" s="56"/>
      <c r="KSC32" s="56"/>
      <c r="KSE32" s="55"/>
      <c r="KSF32" s="60"/>
      <c r="KSG32" s="60"/>
      <c r="KSH32" s="60"/>
      <c r="KSI32" s="60"/>
      <c r="KSJ32" s="61"/>
      <c r="KSK32" s="60"/>
      <c r="KSL32" s="60"/>
      <c r="KSM32" s="60"/>
      <c r="KSN32" s="61"/>
      <c r="KSO32" s="55"/>
      <c r="KSP32" s="56"/>
      <c r="KSQ32" s="56"/>
      <c r="KSR32" s="56"/>
      <c r="KSS32" s="56"/>
      <c r="KST32" s="56"/>
      <c r="KSV32" s="55"/>
      <c r="KSW32" s="60"/>
      <c r="KSX32" s="60"/>
      <c r="KSY32" s="60"/>
      <c r="KSZ32" s="60"/>
      <c r="KTA32" s="61"/>
      <c r="KTB32" s="60"/>
      <c r="KTC32" s="60"/>
      <c r="KTD32" s="60"/>
      <c r="KTE32" s="61"/>
      <c r="KTF32" s="55"/>
      <c r="KTG32" s="56"/>
      <c r="KTH32" s="56"/>
      <c r="KTI32" s="56"/>
      <c r="KTJ32" s="56"/>
      <c r="KTK32" s="56"/>
      <c r="KTM32" s="55"/>
      <c r="KTN32" s="60"/>
      <c r="KTO32" s="60"/>
      <c r="KTP32" s="60"/>
      <c r="KTQ32" s="60"/>
      <c r="KTR32" s="61"/>
      <c r="KTS32" s="60"/>
      <c r="KTT32" s="60"/>
      <c r="KTU32" s="60"/>
      <c r="KTV32" s="61"/>
      <c r="KTW32" s="55"/>
      <c r="KTX32" s="56"/>
      <c r="KTY32" s="56"/>
      <c r="KTZ32" s="56"/>
      <c r="KUA32" s="56"/>
      <c r="KUB32" s="56"/>
      <c r="KUD32" s="55"/>
      <c r="KUE32" s="60"/>
      <c r="KUF32" s="60"/>
      <c r="KUG32" s="60"/>
      <c r="KUH32" s="60"/>
      <c r="KUI32" s="61"/>
      <c r="KUJ32" s="60"/>
      <c r="KUK32" s="60"/>
      <c r="KUL32" s="60"/>
      <c r="KUM32" s="61"/>
      <c r="KUN32" s="55"/>
      <c r="KUO32" s="56"/>
      <c r="KUP32" s="56"/>
      <c r="KUQ32" s="56"/>
      <c r="KUR32" s="56"/>
      <c r="KUS32" s="56"/>
      <c r="KUU32" s="55"/>
      <c r="KUV32" s="60"/>
      <c r="KUW32" s="60"/>
      <c r="KUX32" s="60"/>
      <c r="KUY32" s="60"/>
      <c r="KUZ32" s="61"/>
      <c r="KVA32" s="60"/>
      <c r="KVB32" s="60"/>
      <c r="KVC32" s="60"/>
      <c r="KVD32" s="61"/>
      <c r="KVE32" s="55"/>
      <c r="KVF32" s="56"/>
      <c r="KVG32" s="56"/>
      <c r="KVH32" s="56"/>
      <c r="KVI32" s="56"/>
      <c r="KVJ32" s="56"/>
      <c r="KVL32" s="55"/>
      <c r="KVM32" s="60"/>
      <c r="KVN32" s="60"/>
      <c r="KVO32" s="60"/>
      <c r="KVP32" s="60"/>
      <c r="KVQ32" s="61"/>
      <c r="KVR32" s="60"/>
      <c r="KVS32" s="60"/>
      <c r="KVT32" s="60"/>
      <c r="KVU32" s="61"/>
      <c r="KVV32" s="55"/>
      <c r="KVW32" s="56"/>
      <c r="KVX32" s="56"/>
      <c r="KVY32" s="56"/>
      <c r="KVZ32" s="56"/>
      <c r="KWA32" s="56"/>
      <c r="KWC32" s="55"/>
      <c r="KWD32" s="60"/>
      <c r="KWE32" s="60"/>
      <c r="KWF32" s="60"/>
      <c r="KWG32" s="60"/>
      <c r="KWH32" s="61"/>
      <c r="KWI32" s="60"/>
      <c r="KWJ32" s="60"/>
      <c r="KWK32" s="60"/>
      <c r="KWL32" s="61"/>
      <c r="KWM32" s="55"/>
      <c r="KWN32" s="56"/>
      <c r="KWO32" s="56"/>
      <c r="KWP32" s="56"/>
      <c r="KWQ32" s="56"/>
      <c r="KWR32" s="56"/>
      <c r="KWT32" s="55"/>
      <c r="KWU32" s="60"/>
      <c r="KWV32" s="60"/>
      <c r="KWW32" s="60"/>
      <c r="KWX32" s="60"/>
      <c r="KWY32" s="61"/>
      <c r="KWZ32" s="60"/>
      <c r="KXA32" s="60"/>
      <c r="KXB32" s="60"/>
      <c r="KXC32" s="61"/>
      <c r="KXD32" s="55"/>
      <c r="KXE32" s="56"/>
      <c r="KXF32" s="56"/>
      <c r="KXG32" s="56"/>
      <c r="KXH32" s="56"/>
      <c r="KXI32" s="56"/>
      <c r="KXK32" s="55"/>
      <c r="KXL32" s="60"/>
      <c r="KXM32" s="60"/>
      <c r="KXN32" s="60"/>
      <c r="KXO32" s="60"/>
      <c r="KXP32" s="61"/>
      <c r="KXQ32" s="60"/>
      <c r="KXR32" s="60"/>
      <c r="KXS32" s="60"/>
      <c r="KXT32" s="61"/>
      <c r="KXU32" s="55"/>
      <c r="KXV32" s="56"/>
      <c r="KXW32" s="56"/>
      <c r="KXX32" s="56"/>
      <c r="KXY32" s="56"/>
      <c r="KXZ32" s="56"/>
      <c r="KYB32" s="55"/>
      <c r="KYC32" s="60"/>
      <c r="KYD32" s="60"/>
      <c r="KYE32" s="60"/>
      <c r="KYF32" s="60"/>
      <c r="KYG32" s="61"/>
      <c r="KYH32" s="60"/>
      <c r="KYI32" s="60"/>
      <c r="KYJ32" s="60"/>
      <c r="KYK32" s="61"/>
      <c r="KYL32" s="55"/>
      <c r="KYM32" s="56"/>
      <c r="KYN32" s="56"/>
      <c r="KYO32" s="56"/>
      <c r="KYP32" s="56"/>
      <c r="KYQ32" s="56"/>
      <c r="KYS32" s="55"/>
      <c r="KYT32" s="60"/>
      <c r="KYU32" s="60"/>
      <c r="KYV32" s="60"/>
      <c r="KYW32" s="60"/>
      <c r="KYX32" s="61"/>
      <c r="KYY32" s="60"/>
      <c r="KYZ32" s="60"/>
      <c r="KZA32" s="60"/>
      <c r="KZB32" s="61"/>
      <c r="KZC32" s="55"/>
      <c r="KZD32" s="56"/>
      <c r="KZE32" s="56"/>
      <c r="KZF32" s="56"/>
      <c r="KZG32" s="56"/>
      <c r="KZH32" s="56"/>
      <c r="KZJ32" s="55"/>
      <c r="KZK32" s="60"/>
      <c r="KZL32" s="60"/>
      <c r="KZM32" s="60"/>
      <c r="KZN32" s="60"/>
      <c r="KZO32" s="61"/>
      <c r="KZP32" s="60"/>
      <c r="KZQ32" s="60"/>
      <c r="KZR32" s="60"/>
      <c r="KZS32" s="61"/>
      <c r="KZT32" s="55"/>
      <c r="KZU32" s="56"/>
      <c r="KZV32" s="56"/>
      <c r="KZW32" s="56"/>
      <c r="KZX32" s="56"/>
      <c r="KZY32" s="56"/>
      <c r="LAA32" s="55"/>
      <c r="LAB32" s="60"/>
      <c r="LAC32" s="60"/>
      <c r="LAD32" s="60"/>
      <c r="LAE32" s="60"/>
      <c r="LAF32" s="61"/>
      <c r="LAG32" s="60"/>
      <c r="LAH32" s="60"/>
      <c r="LAI32" s="60"/>
      <c r="LAJ32" s="61"/>
      <c r="LAK32" s="55"/>
      <c r="LAL32" s="56"/>
      <c r="LAM32" s="56"/>
      <c r="LAN32" s="56"/>
      <c r="LAO32" s="56"/>
      <c r="LAP32" s="56"/>
      <c r="LAR32" s="55"/>
      <c r="LAS32" s="60"/>
      <c r="LAT32" s="60"/>
      <c r="LAU32" s="60"/>
      <c r="LAV32" s="60"/>
      <c r="LAW32" s="61"/>
      <c r="LAX32" s="60"/>
      <c r="LAY32" s="60"/>
      <c r="LAZ32" s="60"/>
      <c r="LBA32" s="61"/>
      <c r="LBB32" s="55"/>
      <c r="LBC32" s="56"/>
      <c r="LBD32" s="56"/>
      <c r="LBE32" s="56"/>
      <c r="LBF32" s="56"/>
      <c r="LBG32" s="56"/>
      <c r="LBI32" s="55"/>
      <c r="LBJ32" s="60"/>
      <c r="LBK32" s="60"/>
      <c r="LBL32" s="60"/>
      <c r="LBM32" s="60"/>
      <c r="LBN32" s="61"/>
      <c r="LBO32" s="60"/>
      <c r="LBP32" s="60"/>
      <c r="LBQ32" s="60"/>
      <c r="LBR32" s="61"/>
      <c r="LBS32" s="55"/>
      <c r="LBT32" s="56"/>
      <c r="LBU32" s="56"/>
      <c r="LBV32" s="56"/>
      <c r="LBW32" s="56"/>
      <c r="LBX32" s="56"/>
      <c r="LBZ32" s="55"/>
      <c r="LCA32" s="60"/>
      <c r="LCB32" s="60"/>
      <c r="LCC32" s="60"/>
      <c r="LCD32" s="60"/>
      <c r="LCE32" s="61"/>
      <c r="LCF32" s="60"/>
      <c r="LCG32" s="60"/>
      <c r="LCH32" s="60"/>
      <c r="LCI32" s="61"/>
      <c r="LCJ32" s="55"/>
      <c r="LCK32" s="56"/>
      <c r="LCL32" s="56"/>
      <c r="LCM32" s="56"/>
      <c r="LCN32" s="56"/>
      <c r="LCO32" s="56"/>
      <c r="LCQ32" s="55"/>
      <c r="LCR32" s="60"/>
      <c r="LCS32" s="60"/>
      <c r="LCT32" s="60"/>
      <c r="LCU32" s="60"/>
      <c r="LCV32" s="61"/>
      <c r="LCW32" s="60"/>
      <c r="LCX32" s="60"/>
      <c r="LCY32" s="60"/>
      <c r="LCZ32" s="61"/>
      <c r="LDA32" s="55"/>
      <c r="LDB32" s="56"/>
      <c r="LDC32" s="56"/>
      <c r="LDD32" s="56"/>
      <c r="LDE32" s="56"/>
      <c r="LDF32" s="56"/>
      <c r="LDH32" s="55"/>
      <c r="LDI32" s="60"/>
      <c r="LDJ32" s="60"/>
      <c r="LDK32" s="60"/>
      <c r="LDL32" s="60"/>
      <c r="LDM32" s="61"/>
      <c r="LDN32" s="60"/>
      <c r="LDO32" s="60"/>
      <c r="LDP32" s="60"/>
      <c r="LDQ32" s="61"/>
      <c r="LDR32" s="55"/>
      <c r="LDS32" s="56"/>
      <c r="LDT32" s="56"/>
      <c r="LDU32" s="56"/>
      <c r="LDV32" s="56"/>
      <c r="LDW32" s="56"/>
      <c r="LDY32" s="55"/>
      <c r="LDZ32" s="60"/>
      <c r="LEA32" s="60"/>
      <c r="LEB32" s="60"/>
      <c r="LEC32" s="60"/>
      <c r="LED32" s="61"/>
      <c r="LEE32" s="60"/>
      <c r="LEF32" s="60"/>
      <c r="LEG32" s="60"/>
      <c r="LEH32" s="61"/>
      <c r="LEI32" s="55"/>
      <c r="LEJ32" s="56"/>
      <c r="LEK32" s="56"/>
      <c r="LEL32" s="56"/>
      <c r="LEM32" s="56"/>
      <c r="LEN32" s="56"/>
      <c r="LEP32" s="55"/>
      <c r="LEQ32" s="60"/>
      <c r="LER32" s="60"/>
      <c r="LES32" s="60"/>
      <c r="LET32" s="60"/>
      <c r="LEU32" s="61"/>
      <c r="LEV32" s="60"/>
      <c r="LEW32" s="60"/>
      <c r="LEX32" s="60"/>
      <c r="LEY32" s="61"/>
      <c r="LEZ32" s="55"/>
      <c r="LFA32" s="56"/>
      <c r="LFB32" s="56"/>
      <c r="LFC32" s="56"/>
      <c r="LFD32" s="56"/>
      <c r="LFE32" s="56"/>
      <c r="LFG32" s="55"/>
      <c r="LFH32" s="60"/>
      <c r="LFI32" s="60"/>
      <c r="LFJ32" s="60"/>
      <c r="LFK32" s="60"/>
      <c r="LFL32" s="61"/>
      <c r="LFM32" s="60"/>
      <c r="LFN32" s="60"/>
      <c r="LFO32" s="60"/>
      <c r="LFP32" s="61"/>
      <c r="LFQ32" s="55"/>
      <c r="LFR32" s="56"/>
      <c r="LFS32" s="56"/>
      <c r="LFT32" s="56"/>
      <c r="LFU32" s="56"/>
      <c r="LFV32" s="56"/>
      <c r="LFX32" s="55"/>
      <c r="LFY32" s="60"/>
      <c r="LFZ32" s="60"/>
      <c r="LGA32" s="60"/>
      <c r="LGB32" s="60"/>
      <c r="LGC32" s="61"/>
      <c r="LGD32" s="60"/>
      <c r="LGE32" s="60"/>
      <c r="LGF32" s="60"/>
      <c r="LGG32" s="61"/>
      <c r="LGH32" s="55"/>
      <c r="LGI32" s="56"/>
      <c r="LGJ32" s="56"/>
      <c r="LGK32" s="56"/>
      <c r="LGL32" s="56"/>
      <c r="LGM32" s="56"/>
      <c r="LGO32" s="55"/>
      <c r="LGP32" s="60"/>
      <c r="LGQ32" s="60"/>
      <c r="LGR32" s="60"/>
      <c r="LGS32" s="60"/>
      <c r="LGT32" s="61"/>
      <c r="LGU32" s="60"/>
      <c r="LGV32" s="60"/>
      <c r="LGW32" s="60"/>
      <c r="LGX32" s="61"/>
      <c r="LGY32" s="55"/>
      <c r="LGZ32" s="56"/>
      <c r="LHA32" s="56"/>
      <c r="LHB32" s="56"/>
      <c r="LHC32" s="56"/>
      <c r="LHD32" s="56"/>
      <c r="LHF32" s="55"/>
      <c r="LHG32" s="60"/>
      <c r="LHH32" s="60"/>
      <c r="LHI32" s="60"/>
      <c r="LHJ32" s="60"/>
      <c r="LHK32" s="61"/>
      <c r="LHL32" s="60"/>
      <c r="LHM32" s="60"/>
      <c r="LHN32" s="60"/>
      <c r="LHO32" s="61"/>
      <c r="LHP32" s="55"/>
      <c r="LHQ32" s="56"/>
      <c r="LHR32" s="56"/>
      <c r="LHS32" s="56"/>
      <c r="LHT32" s="56"/>
      <c r="LHU32" s="56"/>
      <c r="LHW32" s="55"/>
      <c r="LHX32" s="60"/>
      <c r="LHY32" s="60"/>
      <c r="LHZ32" s="60"/>
      <c r="LIA32" s="60"/>
      <c r="LIB32" s="61"/>
      <c r="LIC32" s="60"/>
      <c r="LID32" s="60"/>
      <c r="LIE32" s="60"/>
      <c r="LIF32" s="61"/>
      <c r="LIG32" s="55"/>
      <c r="LIH32" s="56"/>
      <c r="LII32" s="56"/>
      <c r="LIJ32" s="56"/>
      <c r="LIK32" s="56"/>
      <c r="LIL32" s="56"/>
      <c r="LIN32" s="55"/>
      <c r="LIO32" s="60"/>
      <c r="LIP32" s="60"/>
      <c r="LIQ32" s="60"/>
      <c r="LIR32" s="60"/>
      <c r="LIS32" s="61"/>
      <c r="LIT32" s="60"/>
      <c r="LIU32" s="60"/>
      <c r="LIV32" s="60"/>
      <c r="LIW32" s="61"/>
      <c r="LIX32" s="55"/>
      <c r="LIY32" s="56"/>
      <c r="LIZ32" s="56"/>
      <c r="LJA32" s="56"/>
      <c r="LJB32" s="56"/>
      <c r="LJC32" s="56"/>
      <c r="LJE32" s="55"/>
      <c r="LJF32" s="60"/>
      <c r="LJG32" s="60"/>
      <c r="LJH32" s="60"/>
      <c r="LJI32" s="60"/>
      <c r="LJJ32" s="61"/>
      <c r="LJK32" s="60"/>
      <c r="LJL32" s="60"/>
      <c r="LJM32" s="60"/>
      <c r="LJN32" s="61"/>
      <c r="LJO32" s="55"/>
      <c r="LJP32" s="56"/>
      <c r="LJQ32" s="56"/>
      <c r="LJR32" s="56"/>
      <c r="LJS32" s="56"/>
      <c r="LJT32" s="56"/>
      <c r="LJV32" s="55"/>
      <c r="LJW32" s="60"/>
      <c r="LJX32" s="60"/>
      <c r="LJY32" s="60"/>
      <c r="LJZ32" s="60"/>
      <c r="LKA32" s="61"/>
      <c r="LKB32" s="60"/>
      <c r="LKC32" s="60"/>
      <c r="LKD32" s="60"/>
      <c r="LKE32" s="61"/>
      <c r="LKF32" s="55"/>
      <c r="LKG32" s="56"/>
      <c r="LKH32" s="56"/>
      <c r="LKI32" s="56"/>
      <c r="LKJ32" s="56"/>
      <c r="LKK32" s="56"/>
      <c r="LKM32" s="55"/>
      <c r="LKN32" s="60"/>
      <c r="LKO32" s="60"/>
      <c r="LKP32" s="60"/>
      <c r="LKQ32" s="60"/>
      <c r="LKR32" s="61"/>
      <c r="LKS32" s="60"/>
      <c r="LKT32" s="60"/>
      <c r="LKU32" s="60"/>
      <c r="LKV32" s="61"/>
      <c r="LKW32" s="55"/>
      <c r="LKX32" s="56"/>
      <c r="LKY32" s="56"/>
      <c r="LKZ32" s="56"/>
      <c r="LLA32" s="56"/>
      <c r="LLB32" s="56"/>
      <c r="LLD32" s="55"/>
      <c r="LLE32" s="60"/>
      <c r="LLF32" s="60"/>
      <c r="LLG32" s="60"/>
      <c r="LLH32" s="60"/>
      <c r="LLI32" s="61"/>
      <c r="LLJ32" s="60"/>
      <c r="LLK32" s="60"/>
      <c r="LLL32" s="60"/>
      <c r="LLM32" s="61"/>
      <c r="LLN32" s="55"/>
      <c r="LLO32" s="56"/>
      <c r="LLP32" s="56"/>
      <c r="LLQ32" s="56"/>
      <c r="LLR32" s="56"/>
      <c r="LLS32" s="56"/>
      <c r="LLU32" s="55"/>
      <c r="LLV32" s="60"/>
      <c r="LLW32" s="60"/>
      <c r="LLX32" s="60"/>
      <c r="LLY32" s="60"/>
      <c r="LLZ32" s="61"/>
      <c r="LMA32" s="60"/>
      <c r="LMB32" s="60"/>
      <c r="LMC32" s="60"/>
      <c r="LMD32" s="61"/>
      <c r="LME32" s="55"/>
      <c r="LMF32" s="56"/>
      <c r="LMG32" s="56"/>
      <c r="LMH32" s="56"/>
      <c r="LMI32" s="56"/>
      <c r="LMJ32" s="56"/>
      <c r="LML32" s="55"/>
      <c r="LMM32" s="60"/>
      <c r="LMN32" s="60"/>
      <c r="LMO32" s="60"/>
      <c r="LMP32" s="60"/>
      <c r="LMQ32" s="61"/>
      <c r="LMR32" s="60"/>
      <c r="LMS32" s="60"/>
      <c r="LMT32" s="60"/>
      <c r="LMU32" s="61"/>
      <c r="LMV32" s="55"/>
      <c r="LMW32" s="56"/>
      <c r="LMX32" s="56"/>
      <c r="LMY32" s="56"/>
      <c r="LMZ32" s="56"/>
      <c r="LNA32" s="56"/>
      <c r="LNC32" s="55"/>
      <c r="LND32" s="60"/>
      <c r="LNE32" s="60"/>
      <c r="LNF32" s="60"/>
      <c r="LNG32" s="60"/>
      <c r="LNH32" s="61"/>
      <c r="LNI32" s="60"/>
      <c r="LNJ32" s="60"/>
      <c r="LNK32" s="60"/>
      <c r="LNL32" s="61"/>
      <c r="LNM32" s="55"/>
      <c r="LNN32" s="56"/>
      <c r="LNO32" s="56"/>
      <c r="LNP32" s="56"/>
      <c r="LNQ32" s="56"/>
      <c r="LNR32" s="56"/>
      <c r="LNT32" s="55"/>
      <c r="LNU32" s="60"/>
      <c r="LNV32" s="60"/>
      <c r="LNW32" s="60"/>
      <c r="LNX32" s="60"/>
      <c r="LNY32" s="61"/>
      <c r="LNZ32" s="60"/>
      <c r="LOA32" s="60"/>
      <c r="LOB32" s="60"/>
      <c r="LOC32" s="61"/>
      <c r="LOD32" s="55"/>
      <c r="LOE32" s="56"/>
      <c r="LOF32" s="56"/>
      <c r="LOG32" s="56"/>
      <c r="LOH32" s="56"/>
      <c r="LOI32" s="56"/>
      <c r="LOK32" s="55"/>
      <c r="LOL32" s="60"/>
      <c r="LOM32" s="60"/>
      <c r="LON32" s="60"/>
      <c r="LOO32" s="60"/>
      <c r="LOP32" s="61"/>
      <c r="LOQ32" s="60"/>
      <c r="LOR32" s="60"/>
      <c r="LOS32" s="60"/>
      <c r="LOT32" s="61"/>
      <c r="LOU32" s="55"/>
      <c r="LOV32" s="56"/>
      <c r="LOW32" s="56"/>
      <c r="LOX32" s="56"/>
      <c r="LOY32" s="56"/>
      <c r="LOZ32" s="56"/>
      <c r="LPB32" s="55"/>
      <c r="LPC32" s="60"/>
      <c r="LPD32" s="60"/>
      <c r="LPE32" s="60"/>
      <c r="LPF32" s="60"/>
      <c r="LPG32" s="61"/>
      <c r="LPH32" s="60"/>
      <c r="LPI32" s="60"/>
      <c r="LPJ32" s="60"/>
      <c r="LPK32" s="61"/>
      <c r="LPL32" s="55"/>
      <c r="LPM32" s="56"/>
      <c r="LPN32" s="56"/>
      <c r="LPO32" s="56"/>
      <c r="LPP32" s="56"/>
      <c r="LPQ32" s="56"/>
      <c r="LPS32" s="55"/>
      <c r="LPT32" s="60"/>
      <c r="LPU32" s="60"/>
      <c r="LPV32" s="60"/>
      <c r="LPW32" s="60"/>
      <c r="LPX32" s="61"/>
      <c r="LPY32" s="60"/>
      <c r="LPZ32" s="60"/>
      <c r="LQA32" s="60"/>
      <c r="LQB32" s="61"/>
      <c r="LQC32" s="55"/>
      <c r="LQD32" s="56"/>
      <c r="LQE32" s="56"/>
      <c r="LQF32" s="56"/>
      <c r="LQG32" s="56"/>
      <c r="LQH32" s="56"/>
      <c r="LQJ32" s="55"/>
      <c r="LQK32" s="60"/>
      <c r="LQL32" s="60"/>
      <c r="LQM32" s="60"/>
      <c r="LQN32" s="60"/>
      <c r="LQO32" s="61"/>
      <c r="LQP32" s="60"/>
      <c r="LQQ32" s="60"/>
      <c r="LQR32" s="60"/>
      <c r="LQS32" s="61"/>
      <c r="LQT32" s="55"/>
      <c r="LQU32" s="56"/>
      <c r="LQV32" s="56"/>
      <c r="LQW32" s="56"/>
      <c r="LQX32" s="56"/>
      <c r="LQY32" s="56"/>
      <c r="LRA32" s="55"/>
      <c r="LRB32" s="60"/>
      <c r="LRC32" s="60"/>
      <c r="LRD32" s="60"/>
      <c r="LRE32" s="60"/>
      <c r="LRF32" s="61"/>
      <c r="LRG32" s="60"/>
      <c r="LRH32" s="60"/>
      <c r="LRI32" s="60"/>
      <c r="LRJ32" s="61"/>
      <c r="LRK32" s="55"/>
      <c r="LRL32" s="56"/>
      <c r="LRM32" s="56"/>
      <c r="LRN32" s="56"/>
      <c r="LRO32" s="56"/>
      <c r="LRP32" s="56"/>
      <c r="LRR32" s="55"/>
      <c r="LRS32" s="60"/>
      <c r="LRT32" s="60"/>
      <c r="LRU32" s="60"/>
      <c r="LRV32" s="60"/>
      <c r="LRW32" s="61"/>
      <c r="LRX32" s="60"/>
      <c r="LRY32" s="60"/>
      <c r="LRZ32" s="60"/>
      <c r="LSA32" s="61"/>
      <c r="LSB32" s="55"/>
      <c r="LSC32" s="56"/>
      <c r="LSD32" s="56"/>
      <c r="LSE32" s="56"/>
      <c r="LSF32" s="56"/>
      <c r="LSG32" s="56"/>
      <c r="LSI32" s="55"/>
      <c r="LSJ32" s="60"/>
      <c r="LSK32" s="60"/>
      <c r="LSL32" s="60"/>
      <c r="LSM32" s="60"/>
      <c r="LSN32" s="61"/>
      <c r="LSO32" s="60"/>
      <c r="LSP32" s="60"/>
      <c r="LSQ32" s="60"/>
      <c r="LSR32" s="61"/>
      <c r="LSS32" s="55"/>
      <c r="LST32" s="56"/>
      <c r="LSU32" s="56"/>
      <c r="LSV32" s="56"/>
      <c r="LSW32" s="56"/>
      <c r="LSX32" s="56"/>
      <c r="LSZ32" s="55"/>
      <c r="LTA32" s="60"/>
      <c r="LTB32" s="60"/>
      <c r="LTC32" s="60"/>
      <c r="LTD32" s="60"/>
      <c r="LTE32" s="61"/>
      <c r="LTF32" s="60"/>
      <c r="LTG32" s="60"/>
      <c r="LTH32" s="60"/>
      <c r="LTI32" s="61"/>
      <c r="LTJ32" s="55"/>
      <c r="LTK32" s="56"/>
      <c r="LTL32" s="56"/>
      <c r="LTM32" s="56"/>
      <c r="LTN32" s="56"/>
      <c r="LTO32" s="56"/>
      <c r="LTQ32" s="55"/>
      <c r="LTR32" s="60"/>
      <c r="LTS32" s="60"/>
      <c r="LTT32" s="60"/>
      <c r="LTU32" s="60"/>
      <c r="LTV32" s="61"/>
      <c r="LTW32" s="60"/>
      <c r="LTX32" s="60"/>
      <c r="LTY32" s="60"/>
      <c r="LTZ32" s="61"/>
      <c r="LUA32" s="55"/>
      <c r="LUB32" s="56"/>
      <c r="LUC32" s="56"/>
      <c r="LUD32" s="56"/>
      <c r="LUE32" s="56"/>
      <c r="LUF32" s="56"/>
      <c r="LUH32" s="55"/>
      <c r="LUI32" s="60"/>
      <c r="LUJ32" s="60"/>
      <c r="LUK32" s="60"/>
      <c r="LUL32" s="60"/>
      <c r="LUM32" s="61"/>
      <c r="LUN32" s="60"/>
      <c r="LUO32" s="60"/>
      <c r="LUP32" s="60"/>
      <c r="LUQ32" s="61"/>
      <c r="LUR32" s="55"/>
      <c r="LUS32" s="56"/>
      <c r="LUT32" s="56"/>
      <c r="LUU32" s="56"/>
      <c r="LUV32" s="56"/>
      <c r="LUW32" s="56"/>
      <c r="LUY32" s="55"/>
      <c r="LUZ32" s="60"/>
      <c r="LVA32" s="60"/>
      <c r="LVB32" s="60"/>
      <c r="LVC32" s="60"/>
      <c r="LVD32" s="61"/>
      <c r="LVE32" s="60"/>
      <c r="LVF32" s="60"/>
      <c r="LVG32" s="60"/>
      <c r="LVH32" s="61"/>
      <c r="LVI32" s="55"/>
      <c r="LVJ32" s="56"/>
      <c r="LVK32" s="56"/>
      <c r="LVL32" s="56"/>
      <c r="LVM32" s="56"/>
      <c r="LVN32" s="56"/>
      <c r="LVP32" s="55"/>
      <c r="LVQ32" s="60"/>
      <c r="LVR32" s="60"/>
      <c r="LVS32" s="60"/>
      <c r="LVT32" s="60"/>
      <c r="LVU32" s="61"/>
      <c r="LVV32" s="60"/>
      <c r="LVW32" s="60"/>
      <c r="LVX32" s="60"/>
      <c r="LVY32" s="61"/>
      <c r="LVZ32" s="55"/>
      <c r="LWA32" s="56"/>
      <c r="LWB32" s="56"/>
      <c r="LWC32" s="56"/>
      <c r="LWD32" s="56"/>
      <c r="LWE32" s="56"/>
      <c r="LWG32" s="55"/>
      <c r="LWH32" s="60"/>
      <c r="LWI32" s="60"/>
      <c r="LWJ32" s="60"/>
      <c r="LWK32" s="60"/>
      <c r="LWL32" s="61"/>
      <c r="LWM32" s="60"/>
      <c r="LWN32" s="60"/>
      <c r="LWO32" s="60"/>
      <c r="LWP32" s="61"/>
      <c r="LWQ32" s="55"/>
      <c r="LWR32" s="56"/>
      <c r="LWS32" s="56"/>
      <c r="LWT32" s="56"/>
      <c r="LWU32" s="56"/>
      <c r="LWV32" s="56"/>
      <c r="LWX32" s="55"/>
      <c r="LWY32" s="60"/>
      <c r="LWZ32" s="60"/>
      <c r="LXA32" s="60"/>
      <c r="LXB32" s="60"/>
      <c r="LXC32" s="61"/>
      <c r="LXD32" s="60"/>
      <c r="LXE32" s="60"/>
      <c r="LXF32" s="60"/>
      <c r="LXG32" s="61"/>
      <c r="LXH32" s="55"/>
      <c r="LXI32" s="56"/>
      <c r="LXJ32" s="56"/>
      <c r="LXK32" s="56"/>
      <c r="LXL32" s="56"/>
      <c r="LXM32" s="56"/>
      <c r="LXO32" s="55"/>
      <c r="LXP32" s="60"/>
      <c r="LXQ32" s="60"/>
      <c r="LXR32" s="60"/>
      <c r="LXS32" s="60"/>
      <c r="LXT32" s="61"/>
      <c r="LXU32" s="60"/>
      <c r="LXV32" s="60"/>
      <c r="LXW32" s="60"/>
      <c r="LXX32" s="61"/>
      <c r="LXY32" s="55"/>
      <c r="LXZ32" s="56"/>
      <c r="LYA32" s="56"/>
      <c r="LYB32" s="56"/>
      <c r="LYC32" s="56"/>
      <c r="LYD32" s="56"/>
      <c r="LYF32" s="55"/>
      <c r="LYG32" s="60"/>
      <c r="LYH32" s="60"/>
      <c r="LYI32" s="60"/>
      <c r="LYJ32" s="60"/>
      <c r="LYK32" s="61"/>
      <c r="LYL32" s="60"/>
      <c r="LYM32" s="60"/>
      <c r="LYN32" s="60"/>
      <c r="LYO32" s="61"/>
      <c r="LYP32" s="55"/>
      <c r="LYQ32" s="56"/>
      <c r="LYR32" s="56"/>
      <c r="LYS32" s="56"/>
      <c r="LYT32" s="56"/>
      <c r="LYU32" s="56"/>
      <c r="LYW32" s="55"/>
      <c r="LYX32" s="60"/>
      <c r="LYY32" s="60"/>
      <c r="LYZ32" s="60"/>
      <c r="LZA32" s="60"/>
      <c r="LZB32" s="61"/>
      <c r="LZC32" s="60"/>
      <c r="LZD32" s="60"/>
      <c r="LZE32" s="60"/>
      <c r="LZF32" s="61"/>
      <c r="LZG32" s="55"/>
      <c r="LZH32" s="56"/>
      <c r="LZI32" s="56"/>
      <c r="LZJ32" s="56"/>
      <c r="LZK32" s="56"/>
      <c r="LZL32" s="56"/>
      <c r="LZN32" s="55"/>
      <c r="LZO32" s="60"/>
      <c r="LZP32" s="60"/>
      <c r="LZQ32" s="60"/>
      <c r="LZR32" s="60"/>
      <c r="LZS32" s="61"/>
      <c r="LZT32" s="60"/>
      <c r="LZU32" s="60"/>
      <c r="LZV32" s="60"/>
      <c r="LZW32" s="61"/>
      <c r="LZX32" s="55"/>
      <c r="LZY32" s="56"/>
      <c r="LZZ32" s="56"/>
      <c r="MAA32" s="56"/>
      <c r="MAB32" s="56"/>
      <c r="MAC32" s="56"/>
      <c r="MAE32" s="55"/>
      <c r="MAF32" s="60"/>
      <c r="MAG32" s="60"/>
      <c r="MAH32" s="60"/>
      <c r="MAI32" s="60"/>
      <c r="MAJ32" s="61"/>
      <c r="MAK32" s="60"/>
      <c r="MAL32" s="60"/>
      <c r="MAM32" s="60"/>
      <c r="MAN32" s="61"/>
      <c r="MAO32" s="55"/>
      <c r="MAP32" s="56"/>
      <c r="MAQ32" s="56"/>
      <c r="MAR32" s="56"/>
      <c r="MAS32" s="56"/>
      <c r="MAT32" s="56"/>
      <c r="MAV32" s="55"/>
      <c r="MAW32" s="60"/>
      <c r="MAX32" s="60"/>
      <c r="MAY32" s="60"/>
      <c r="MAZ32" s="60"/>
      <c r="MBA32" s="61"/>
      <c r="MBB32" s="60"/>
      <c r="MBC32" s="60"/>
      <c r="MBD32" s="60"/>
      <c r="MBE32" s="61"/>
      <c r="MBF32" s="55"/>
      <c r="MBG32" s="56"/>
      <c r="MBH32" s="56"/>
      <c r="MBI32" s="56"/>
      <c r="MBJ32" s="56"/>
      <c r="MBK32" s="56"/>
      <c r="MBM32" s="55"/>
      <c r="MBN32" s="60"/>
      <c r="MBO32" s="60"/>
      <c r="MBP32" s="60"/>
      <c r="MBQ32" s="60"/>
      <c r="MBR32" s="61"/>
      <c r="MBS32" s="60"/>
      <c r="MBT32" s="60"/>
      <c r="MBU32" s="60"/>
      <c r="MBV32" s="61"/>
      <c r="MBW32" s="55"/>
      <c r="MBX32" s="56"/>
      <c r="MBY32" s="56"/>
      <c r="MBZ32" s="56"/>
      <c r="MCA32" s="56"/>
      <c r="MCB32" s="56"/>
      <c r="MCD32" s="55"/>
      <c r="MCE32" s="60"/>
      <c r="MCF32" s="60"/>
      <c r="MCG32" s="60"/>
      <c r="MCH32" s="60"/>
      <c r="MCI32" s="61"/>
      <c r="MCJ32" s="60"/>
      <c r="MCK32" s="60"/>
      <c r="MCL32" s="60"/>
      <c r="MCM32" s="61"/>
      <c r="MCN32" s="55"/>
      <c r="MCO32" s="56"/>
      <c r="MCP32" s="56"/>
      <c r="MCQ32" s="56"/>
      <c r="MCR32" s="56"/>
      <c r="MCS32" s="56"/>
      <c r="MCU32" s="55"/>
      <c r="MCV32" s="60"/>
      <c r="MCW32" s="60"/>
      <c r="MCX32" s="60"/>
      <c r="MCY32" s="60"/>
      <c r="MCZ32" s="61"/>
      <c r="MDA32" s="60"/>
      <c r="MDB32" s="60"/>
      <c r="MDC32" s="60"/>
      <c r="MDD32" s="61"/>
      <c r="MDE32" s="55"/>
      <c r="MDF32" s="56"/>
      <c r="MDG32" s="56"/>
      <c r="MDH32" s="56"/>
      <c r="MDI32" s="56"/>
      <c r="MDJ32" s="56"/>
      <c r="MDL32" s="55"/>
      <c r="MDM32" s="60"/>
      <c r="MDN32" s="60"/>
      <c r="MDO32" s="60"/>
      <c r="MDP32" s="60"/>
      <c r="MDQ32" s="61"/>
      <c r="MDR32" s="60"/>
      <c r="MDS32" s="60"/>
      <c r="MDT32" s="60"/>
      <c r="MDU32" s="61"/>
      <c r="MDV32" s="55"/>
      <c r="MDW32" s="56"/>
      <c r="MDX32" s="56"/>
      <c r="MDY32" s="56"/>
      <c r="MDZ32" s="56"/>
      <c r="MEA32" s="56"/>
      <c r="MEC32" s="55"/>
      <c r="MED32" s="60"/>
      <c r="MEE32" s="60"/>
      <c r="MEF32" s="60"/>
      <c r="MEG32" s="60"/>
      <c r="MEH32" s="61"/>
      <c r="MEI32" s="60"/>
      <c r="MEJ32" s="60"/>
      <c r="MEK32" s="60"/>
      <c r="MEL32" s="61"/>
      <c r="MEM32" s="55"/>
      <c r="MEN32" s="56"/>
      <c r="MEO32" s="56"/>
      <c r="MEP32" s="56"/>
      <c r="MEQ32" s="56"/>
      <c r="MER32" s="56"/>
      <c r="MET32" s="55"/>
      <c r="MEU32" s="60"/>
      <c r="MEV32" s="60"/>
      <c r="MEW32" s="60"/>
      <c r="MEX32" s="60"/>
      <c r="MEY32" s="61"/>
      <c r="MEZ32" s="60"/>
      <c r="MFA32" s="60"/>
      <c r="MFB32" s="60"/>
      <c r="MFC32" s="61"/>
      <c r="MFD32" s="55"/>
      <c r="MFE32" s="56"/>
      <c r="MFF32" s="56"/>
      <c r="MFG32" s="56"/>
      <c r="MFH32" s="56"/>
      <c r="MFI32" s="56"/>
      <c r="MFK32" s="55"/>
      <c r="MFL32" s="60"/>
      <c r="MFM32" s="60"/>
      <c r="MFN32" s="60"/>
      <c r="MFO32" s="60"/>
      <c r="MFP32" s="61"/>
      <c r="MFQ32" s="60"/>
      <c r="MFR32" s="60"/>
      <c r="MFS32" s="60"/>
      <c r="MFT32" s="61"/>
      <c r="MFU32" s="55"/>
      <c r="MFV32" s="56"/>
      <c r="MFW32" s="56"/>
      <c r="MFX32" s="56"/>
      <c r="MFY32" s="56"/>
      <c r="MFZ32" s="56"/>
      <c r="MGB32" s="55"/>
      <c r="MGC32" s="60"/>
      <c r="MGD32" s="60"/>
      <c r="MGE32" s="60"/>
      <c r="MGF32" s="60"/>
      <c r="MGG32" s="61"/>
      <c r="MGH32" s="60"/>
      <c r="MGI32" s="60"/>
      <c r="MGJ32" s="60"/>
      <c r="MGK32" s="61"/>
      <c r="MGL32" s="55"/>
      <c r="MGM32" s="56"/>
      <c r="MGN32" s="56"/>
      <c r="MGO32" s="56"/>
      <c r="MGP32" s="56"/>
      <c r="MGQ32" s="56"/>
      <c r="MGS32" s="55"/>
      <c r="MGT32" s="60"/>
      <c r="MGU32" s="60"/>
      <c r="MGV32" s="60"/>
      <c r="MGW32" s="60"/>
      <c r="MGX32" s="61"/>
      <c r="MGY32" s="60"/>
      <c r="MGZ32" s="60"/>
      <c r="MHA32" s="60"/>
      <c r="MHB32" s="61"/>
      <c r="MHC32" s="55"/>
      <c r="MHD32" s="56"/>
      <c r="MHE32" s="56"/>
      <c r="MHF32" s="56"/>
      <c r="MHG32" s="56"/>
      <c r="MHH32" s="56"/>
      <c r="MHJ32" s="55"/>
      <c r="MHK32" s="60"/>
      <c r="MHL32" s="60"/>
      <c r="MHM32" s="60"/>
      <c r="MHN32" s="60"/>
      <c r="MHO32" s="61"/>
      <c r="MHP32" s="60"/>
      <c r="MHQ32" s="60"/>
      <c r="MHR32" s="60"/>
      <c r="MHS32" s="61"/>
      <c r="MHT32" s="55"/>
      <c r="MHU32" s="56"/>
      <c r="MHV32" s="56"/>
      <c r="MHW32" s="56"/>
      <c r="MHX32" s="56"/>
      <c r="MHY32" s="56"/>
      <c r="MIA32" s="55"/>
      <c r="MIB32" s="60"/>
      <c r="MIC32" s="60"/>
      <c r="MID32" s="60"/>
      <c r="MIE32" s="60"/>
      <c r="MIF32" s="61"/>
      <c r="MIG32" s="60"/>
      <c r="MIH32" s="60"/>
      <c r="MII32" s="60"/>
      <c r="MIJ32" s="61"/>
      <c r="MIK32" s="55"/>
      <c r="MIL32" s="56"/>
      <c r="MIM32" s="56"/>
      <c r="MIN32" s="56"/>
      <c r="MIO32" s="56"/>
      <c r="MIP32" s="56"/>
      <c r="MIR32" s="55"/>
      <c r="MIS32" s="60"/>
      <c r="MIT32" s="60"/>
      <c r="MIU32" s="60"/>
      <c r="MIV32" s="60"/>
      <c r="MIW32" s="61"/>
      <c r="MIX32" s="60"/>
      <c r="MIY32" s="60"/>
      <c r="MIZ32" s="60"/>
      <c r="MJA32" s="61"/>
      <c r="MJB32" s="55"/>
      <c r="MJC32" s="56"/>
      <c r="MJD32" s="56"/>
      <c r="MJE32" s="56"/>
      <c r="MJF32" s="56"/>
      <c r="MJG32" s="56"/>
      <c r="MJI32" s="55"/>
      <c r="MJJ32" s="60"/>
      <c r="MJK32" s="60"/>
      <c r="MJL32" s="60"/>
      <c r="MJM32" s="60"/>
      <c r="MJN32" s="61"/>
      <c r="MJO32" s="60"/>
      <c r="MJP32" s="60"/>
      <c r="MJQ32" s="60"/>
      <c r="MJR32" s="61"/>
      <c r="MJS32" s="55"/>
      <c r="MJT32" s="56"/>
      <c r="MJU32" s="56"/>
      <c r="MJV32" s="56"/>
      <c r="MJW32" s="56"/>
      <c r="MJX32" s="56"/>
      <c r="MJZ32" s="55"/>
      <c r="MKA32" s="60"/>
      <c r="MKB32" s="60"/>
      <c r="MKC32" s="60"/>
      <c r="MKD32" s="60"/>
      <c r="MKE32" s="61"/>
      <c r="MKF32" s="60"/>
      <c r="MKG32" s="60"/>
      <c r="MKH32" s="60"/>
      <c r="MKI32" s="61"/>
      <c r="MKJ32" s="55"/>
      <c r="MKK32" s="56"/>
      <c r="MKL32" s="56"/>
      <c r="MKM32" s="56"/>
      <c r="MKN32" s="56"/>
      <c r="MKO32" s="56"/>
      <c r="MKQ32" s="55"/>
      <c r="MKR32" s="60"/>
      <c r="MKS32" s="60"/>
      <c r="MKT32" s="60"/>
      <c r="MKU32" s="60"/>
      <c r="MKV32" s="61"/>
      <c r="MKW32" s="60"/>
      <c r="MKX32" s="60"/>
      <c r="MKY32" s="60"/>
      <c r="MKZ32" s="61"/>
      <c r="MLA32" s="55"/>
      <c r="MLB32" s="56"/>
      <c r="MLC32" s="56"/>
      <c r="MLD32" s="56"/>
      <c r="MLE32" s="56"/>
      <c r="MLF32" s="56"/>
      <c r="MLH32" s="55"/>
      <c r="MLI32" s="60"/>
      <c r="MLJ32" s="60"/>
      <c r="MLK32" s="60"/>
      <c r="MLL32" s="60"/>
      <c r="MLM32" s="61"/>
      <c r="MLN32" s="60"/>
      <c r="MLO32" s="60"/>
      <c r="MLP32" s="60"/>
      <c r="MLQ32" s="61"/>
      <c r="MLR32" s="55"/>
      <c r="MLS32" s="56"/>
      <c r="MLT32" s="56"/>
      <c r="MLU32" s="56"/>
      <c r="MLV32" s="56"/>
      <c r="MLW32" s="56"/>
      <c r="MLY32" s="55"/>
      <c r="MLZ32" s="60"/>
      <c r="MMA32" s="60"/>
      <c r="MMB32" s="60"/>
      <c r="MMC32" s="60"/>
      <c r="MMD32" s="61"/>
      <c r="MME32" s="60"/>
      <c r="MMF32" s="60"/>
      <c r="MMG32" s="60"/>
      <c r="MMH32" s="61"/>
      <c r="MMI32" s="55"/>
      <c r="MMJ32" s="56"/>
      <c r="MMK32" s="56"/>
      <c r="MML32" s="56"/>
      <c r="MMM32" s="56"/>
      <c r="MMN32" s="56"/>
      <c r="MMP32" s="55"/>
      <c r="MMQ32" s="60"/>
      <c r="MMR32" s="60"/>
      <c r="MMS32" s="60"/>
      <c r="MMT32" s="60"/>
      <c r="MMU32" s="61"/>
      <c r="MMV32" s="60"/>
      <c r="MMW32" s="60"/>
      <c r="MMX32" s="60"/>
      <c r="MMY32" s="61"/>
      <c r="MMZ32" s="55"/>
      <c r="MNA32" s="56"/>
      <c r="MNB32" s="56"/>
      <c r="MNC32" s="56"/>
      <c r="MND32" s="56"/>
      <c r="MNE32" s="56"/>
      <c r="MNG32" s="55"/>
      <c r="MNH32" s="60"/>
      <c r="MNI32" s="60"/>
      <c r="MNJ32" s="60"/>
      <c r="MNK32" s="60"/>
      <c r="MNL32" s="61"/>
      <c r="MNM32" s="60"/>
      <c r="MNN32" s="60"/>
      <c r="MNO32" s="60"/>
      <c r="MNP32" s="61"/>
      <c r="MNQ32" s="55"/>
      <c r="MNR32" s="56"/>
      <c r="MNS32" s="56"/>
      <c r="MNT32" s="56"/>
      <c r="MNU32" s="56"/>
      <c r="MNV32" s="56"/>
      <c r="MNX32" s="55"/>
      <c r="MNY32" s="60"/>
      <c r="MNZ32" s="60"/>
      <c r="MOA32" s="60"/>
      <c r="MOB32" s="60"/>
      <c r="MOC32" s="61"/>
      <c r="MOD32" s="60"/>
      <c r="MOE32" s="60"/>
      <c r="MOF32" s="60"/>
      <c r="MOG32" s="61"/>
      <c r="MOH32" s="55"/>
      <c r="MOI32" s="56"/>
      <c r="MOJ32" s="56"/>
      <c r="MOK32" s="56"/>
      <c r="MOL32" s="56"/>
      <c r="MOM32" s="56"/>
      <c r="MOO32" s="55"/>
      <c r="MOP32" s="60"/>
      <c r="MOQ32" s="60"/>
      <c r="MOR32" s="60"/>
      <c r="MOS32" s="60"/>
      <c r="MOT32" s="61"/>
      <c r="MOU32" s="60"/>
      <c r="MOV32" s="60"/>
      <c r="MOW32" s="60"/>
      <c r="MOX32" s="61"/>
      <c r="MOY32" s="55"/>
      <c r="MOZ32" s="56"/>
      <c r="MPA32" s="56"/>
      <c r="MPB32" s="56"/>
      <c r="MPC32" s="56"/>
      <c r="MPD32" s="56"/>
      <c r="MPF32" s="55"/>
      <c r="MPG32" s="60"/>
      <c r="MPH32" s="60"/>
      <c r="MPI32" s="60"/>
      <c r="MPJ32" s="60"/>
      <c r="MPK32" s="61"/>
      <c r="MPL32" s="60"/>
      <c r="MPM32" s="60"/>
      <c r="MPN32" s="60"/>
      <c r="MPO32" s="61"/>
      <c r="MPP32" s="55"/>
      <c r="MPQ32" s="56"/>
      <c r="MPR32" s="56"/>
      <c r="MPS32" s="56"/>
      <c r="MPT32" s="56"/>
      <c r="MPU32" s="56"/>
      <c r="MPW32" s="55"/>
      <c r="MPX32" s="60"/>
      <c r="MPY32" s="60"/>
      <c r="MPZ32" s="60"/>
      <c r="MQA32" s="60"/>
      <c r="MQB32" s="61"/>
      <c r="MQC32" s="60"/>
      <c r="MQD32" s="60"/>
      <c r="MQE32" s="60"/>
      <c r="MQF32" s="61"/>
      <c r="MQG32" s="55"/>
      <c r="MQH32" s="56"/>
      <c r="MQI32" s="56"/>
      <c r="MQJ32" s="56"/>
      <c r="MQK32" s="56"/>
      <c r="MQL32" s="56"/>
      <c r="MQN32" s="55"/>
      <c r="MQO32" s="60"/>
      <c r="MQP32" s="60"/>
      <c r="MQQ32" s="60"/>
      <c r="MQR32" s="60"/>
      <c r="MQS32" s="61"/>
      <c r="MQT32" s="60"/>
      <c r="MQU32" s="60"/>
      <c r="MQV32" s="60"/>
      <c r="MQW32" s="61"/>
      <c r="MQX32" s="55"/>
      <c r="MQY32" s="56"/>
      <c r="MQZ32" s="56"/>
      <c r="MRA32" s="56"/>
      <c r="MRB32" s="56"/>
      <c r="MRC32" s="56"/>
      <c r="MRE32" s="55"/>
      <c r="MRF32" s="60"/>
      <c r="MRG32" s="60"/>
      <c r="MRH32" s="60"/>
      <c r="MRI32" s="60"/>
      <c r="MRJ32" s="61"/>
      <c r="MRK32" s="60"/>
      <c r="MRL32" s="60"/>
      <c r="MRM32" s="60"/>
      <c r="MRN32" s="61"/>
      <c r="MRO32" s="55"/>
      <c r="MRP32" s="56"/>
      <c r="MRQ32" s="56"/>
      <c r="MRR32" s="56"/>
      <c r="MRS32" s="56"/>
      <c r="MRT32" s="56"/>
      <c r="MRV32" s="55"/>
      <c r="MRW32" s="60"/>
      <c r="MRX32" s="60"/>
      <c r="MRY32" s="60"/>
      <c r="MRZ32" s="60"/>
      <c r="MSA32" s="61"/>
      <c r="MSB32" s="60"/>
      <c r="MSC32" s="60"/>
      <c r="MSD32" s="60"/>
      <c r="MSE32" s="61"/>
      <c r="MSF32" s="55"/>
      <c r="MSG32" s="56"/>
      <c r="MSH32" s="56"/>
      <c r="MSI32" s="56"/>
      <c r="MSJ32" s="56"/>
      <c r="MSK32" s="56"/>
      <c r="MSM32" s="55"/>
      <c r="MSN32" s="60"/>
      <c r="MSO32" s="60"/>
      <c r="MSP32" s="60"/>
      <c r="MSQ32" s="60"/>
      <c r="MSR32" s="61"/>
      <c r="MSS32" s="60"/>
      <c r="MST32" s="60"/>
      <c r="MSU32" s="60"/>
      <c r="MSV32" s="61"/>
      <c r="MSW32" s="55"/>
      <c r="MSX32" s="56"/>
      <c r="MSY32" s="56"/>
      <c r="MSZ32" s="56"/>
      <c r="MTA32" s="56"/>
      <c r="MTB32" s="56"/>
      <c r="MTD32" s="55"/>
      <c r="MTE32" s="60"/>
      <c r="MTF32" s="60"/>
      <c r="MTG32" s="60"/>
      <c r="MTH32" s="60"/>
      <c r="MTI32" s="61"/>
      <c r="MTJ32" s="60"/>
      <c r="MTK32" s="60"/>
      <c r="MTL32" s="60"/>
      <c r="MTM32" s="61"/>
      <c r="MTN32" s="55"/>
      <c r="MTO32" s="56"/>
      <c r="MTP32" s="56"/>
      <c r="MTQ32" s="56"/>
      <c r="MTR32" s="56"/>
      <c r="MTS32" s="56"/>
      <c r="MTU32" s="55"/>
      <c r="MTV32" s="60"/>
      <c r="MTW32" s="60"/>
      <c r="MTX32" s="60"/>
      <c r="MTY32" s="60"/>
      <c r="MTZ32" s="61"/>
      <c r="MUA32" s="60"/>
      <c r="MUB32" s="60"/>
      <c r="MUC32" s="60"/>
      <c r="MUD32" s="61"/>
      <c r="MUE32" s="55"/>
      <c r="MUF32" s="56"/>
      <c r="MUG32" s="56"/>
      <c r="MUH32" s="56"/>
      <c r="MUI32" s="56"/>
      <c r="MUJ32" s="56"/>
      <c r="MUL32" s="55"/>
      <c r="MUM32" s="60"/>
      <c r="MUN32" s="60"/>
      <c r="MUO32" s="60"/>
      <c r="MUP32" s="60"/>
      <c r="MUQ32" s="61"/>
      <c r="MUR32" s="60"/>
      <c r="MUS32" s="60"/>
      <c r="MUT32" s="60"/>
      <c r="MUU32" s="61"/>
      <c r="MUV32" s="55"/>
      <c r="MUW32" s="56"/>
      <c r="MUX32" s="56"/>
      <c r="MUY32" s="56"/>
      <c r="MUZ32" s="56"/>
      <c r="MVA32" s="56"/>
      <c r="MVC32" s="55"/>
      <c r="MVD32" s="60"/>
      <c r="MVE32" s="60"/>
      <c r="MVF32" s="60"/>
      <c r="MVG32" s="60"/>
      <c r="MVH32" s="61"/>
      <c r="MVI32" s="60"/>
      <c r="MVJ32" s="60"/>
      <c r="MVK32" s="60"/>
      <c r="MVL32" s="61"/>
      <c r="MVM32" s="55"/>
      <c r="MVN32" s="56"/>
      <c r="MVO32" s="56"/>
      <c r="MVP32" s="56"/>
      <c r="MVQ32" s="56"/>
      <c r="MVR32" s="56"/>
      <c r="MVT32" s="55"/>
      <c r="MVU32" s="60"/>
      <c r="MVV32" s="60"/>
      <c r="MVW32" s="60"/>
      <c r="MVX32" s="60"/>
      <c r="MVY32" s="61"/>
      <c r="MVZ32" s="60"/>
      <c r="MWA32" s="60"/>
      <c r="MWB32" s="60"/>
      <c r="MWC32" s="61"/>
      <c r="MWD32" s="55"/>
      <c r="MWE32" s="56"/>
      <c r="MWF32" s="56"/>
      <c r="MWG32" s="56"/>
      <c r="MWH32" s="56"/>
      <c r="MWI32" s="56"/>
      <c r="MWK32" s="55"/>
      <c r="MWL32" s="60"/>
      <c r="MWM32" s="60"/>
      <c r="MWN32" s="60"/>
      <c r="MWO32" s="60"/>
      <c r="MWP32" s="61"/>
      <c r="MWQ32" s="60"/>
      <c r="MWR32" s="60"/>
      <c r="MWS32" s="60"/>
      <c r="MWT32" s="61"/>
      <c r="MWU32" s="55"/>
      <c r="MWV32" s="56"/>
      <c r="MWW32" s="56"/>
      <c r="MWX32" s="56"/>
      <c r="MWY32" s="56"/>
      <c r="MWZ32" s="56"/>
      <c r="MXB32" s="55"/>
      <c r="MXC32" s="60"/>
      <c r="MXD32" s="60"/>
      <c r="MXE32" s="60"/>
      <c r="MXF32" s="60"/>
      <c r="MXG32" s="61"/>
      <c r="MXH32" s="60"/>
      <c r="MXI32" s="60"/>
      <c r="MXJ32" s="60"/>
      <c r="MXK32" s="61"/>
      <c r="MXL32" s="55"/>
      <c r="MXM32" s="56"/>
      <c r="MXN32" s="56"/>
      <c r="MXO32" s="56"/>
      <c r="MXP32" s="56"/>
      <c r="MXQ32" s="56"/>
      <c r="MXS32" s="55"/>
      <c r="MXT32" s="60"/>
      <c r="MXU32" s="60"/>
      <c r="MXV32" s="60"/>
      <c r="MXW32" s="60"/>
      <c r="MXX32" s="61"/>
      <c r="MXY32" s="60"/>
      <c r="MXZ32" s="60"/>
      <c r="MYA32" s="60"/>
      <c r="MYB32" s="61"/>
      <c r="MYC32" s="55"/>
      <c r="MYD32" s="56"/>
      <c r="MYE32" s="56"/>
      <c r="MYF32" s="56"/>
      <c r="MYG32" s="56"/>
      <c r="MYH32" s="56"/>
      <c r="MYJ32" s="55"/>
      <c r="MYK32" s="60"/>
      <c r="MYL32" s="60"/>
      <c r="MYM32" s="60"/>
      <c r="MYN32" s="60"/>
      <c r="MYO32" s="61"/>
      <c r="MYP32" s="60"/>
      <c r="MYQ32" s="60"/>
      <c r="MYR32" s="60"/>
      <c r="MYS32" s="61"/>
      <c r="MYT32" s="55"/>
      <c r="MYU32" s="56"/>
      <c r="MYV32" s="56"/>
      <c r="MYW32" s="56"/>
      <c r="MYX32" s="56"/>
      <c r="MYY32" s="56"/>
      <c r="MZA32" s="55"/>
      <c r="MZB32" s="60"/>
      <c r="MZC32" s="60"/>
      <c r="MZD32" s="60"/>
      <c r="MZE32" s="60"/>
      <c r="MZF32" s="61"/>
      <c r="MZG32" s="60"/>
      <c r="MZH32" s="60"/>
      <c r="MZI32" s="60"/>
      <c r="MZJ32" s="61"/>
      <c r="MZK32" s="55"/>
      <c r="MZL32" s="56"/>
      <c r="MZM32" s="56"/>
      <c r="MZN32" s="56"/>
      <c r="MZO32" s="56"/>
      <c r="MZP32" s="56"/>
      <c r="MZR32" s="55"/>
      <c r="MZS32" s="60"/>
      <c r="MZT32" s="60"/>
      <c r="MZU32" s="60"/>
      <c r="MZV32" s="60"/>
      <c r="MZW32" s="61"/>
      <c r="MZX32" s="60"/>
      <c r="MZY32" s="60"/>
      <c r="MZZ32" s="60"/>
      <c r="NAA32" s="61"/>
      <c r="NAB32" s="55"/>
      <c r="NAC32" s="56"/>
      <c r="NAD32" s="56"/>
      <c r="NAE32" s="56"/>
      <c r="NAF32" s="56"/>
      <c r="NAG32" s="56"/>
      <c r="NAI32" s="55"/>
      <c r="NAJ32" s="60"/>
      <c r="NAK32" s="60"/>
      <c r="NAL32" s="60"/>
      <c r="NAM32" s="60"/>
      <c r="NAN32" s="61"/>
      <c r="NAO32" s="60"/>
      <c r="NAP32" s="60"/>
      <c r="NAQ32" s="60"/>
      <c r="NAR32" s="61"/>
      <c r="NAS32" s="55"/>
      <c r="NAT32" s="56"/>
      <c r="NAU32" s="56"/>
      <c r="NAV32" s="56"/>
      <c r="NAW32" s="56"/>
      <c r="NAX32" s="56"/>
      <c r="NAZ32" s="55"/>
      <c r="NBA32" s="60"/>
      <c r="NBB32" s="60"/>
      <c r="NBC32" s="60"/>
      <c r="NBD32" s="60"/>
      <c r="NBE32" s="61"/>
      <c r="NBF32" s="60"/>
      <c r="NBG32" s="60"/>
      <c r="NBH32" s="60"/>
      <c r="NBI32" s="61"/>
      <c r="NBJ32" s="55"/>
      <c r="NBK32" s="56"/>
      <c r="NBL32" s="56"/>
      <c r="NBM32" s="56"/>
      <c r="NBN32" s="56"/>
      <c r="NBO32" s="56"/>
      <c r="NBQ32" s="55"/>
      <c r="NBR32" s="60"/>
      <c r="NBS32" s="60"/>
      <c r="NBT32" s="60"/>
      <c r="NBU32" s="60"/>
      <c r="NBV32" s="61"/>
      <c r="NBW32" s="60"/>
      <c r="NBX32" s="60"/>
      <c r="NBY32" s="60"/>
      <c r="NBZ32" s="61"/>
      <c r="NCA32" s="55"/>
      <c r="NCB32" s="56"/>
      <c r="NCC32" s="56"/>
      <c r="NCD32" s="56"/>
      <c r="NCE32" s="56"/>
      <c r="NCF32" s="56"/>
      <c r="NCH32" s="55"/>
      <c r="NCI32" s="60"/>
      <c r="NCJ32" s="60"/>
      <c r="NCK32" s="60"/>
      <c r="NCL32" s="60"/>
      <c r="NCM32" s="61"/>
      <c r="NCN32" s="60"/>
      <c r="NCO32" s="60"/>
      <c r="NCP32" s="60"/>
      <c r="NCQ32" s="61"/>
      <c r="NCR32" s="55"/>
      <c r="NCS32" s="56"/>
      <c r="NCT32" s="56"/>
      <c r="NCU32" s="56"/>
      <c r="NCV32" s="56"/>
      <c r="NCW32" s="56"/>
      <c r="NCY32" s="55"/>
      <c r="NCZ32" s="60"/>
      <c r="NDA32" s="60"/>
      <c r="NDB32" s="60"/>
      <c r="NDC32" s="60"/>
      <c r="NDD32" s="61"/>
      <c r="NDE32" s="60"/>
      <c r="NDF32" s="60"/>
      <c r="NDG32" s="60"/>
      <c r="NDH32" s="61"/>
      <c r="NDI32" s="55"/>
      <c r="NDJ32" s="56"/>
      <c r="NDK32" s="56"/>
      <c r="NDL32" s="56"/>
      <c r="NDM32" s="56"/>
      <c r="NDN32" s="56"/>
      <c r="NDP32" s="55"/>
      <c r="NDQ32" s="60"/>
      <c r="NDR32" s="60"/>
      <c r="NDS32" s="60"/>
      <c r="NDT32" s="60"/>
      <c r="NDU32" s="61"/>
      <c r="NDV32" s="60"/>
      <c r="NDW32" s="60"/>
      <c r="NDX32" s="60"/>
      <c r="NDY32" s="61"/>
      <c r="NDZ32" s="55"/>
      <c r="NEA32" s="56"/>
      <c r="NEB32" s="56"/>
      <c r="NEC32" s="56"/>
      <c r="NED32" s="56"/>
      <c r="NEE32" s="56"/>
      <c r="NEG32" s="55"/>
      <c r="NEH32" s="60"/>
      <c r="NEI32" s="60"/>
      <c r="NEJ32" s="60"/>
      <c r="NEK32" s="60"/>
      <c r="NEL32" s="61"/>
      <c r="NEM32" s="60"/>
      <c r="NEN32" s="60"/>
      <c r="NEO32" s="60"/>
      <c r="NEP32" s="61"/>
      <c r="NEQ32" s="55"/>
      <c r="NER32" s="56"/>
      <c r="NES32" s="56"/>
      <c r="NET32" s="56"/>
      <c r="NEU32" s="56"/>
      <c r="NEV32" s="56"/>
      <c r="NEX32" s="55"/>
      <c r="NEY32" s="60"/>
      <c r="NEZ32" s="60"/>
      <c r="NFA32" s="60"/>
      <c r="NFB32" s="60"/>
      <c r="NFC32" s="61"/>
      <c r="NFD32" s="60"/>
      <c r="NFE32" s="60"/>
      <c r="NFF32" s="60"/>
      <c r="NFG32" s="61"/>
      <c r="NFH32" s="55"/>
      <c r="NFI32" s="56"/>
      <c r="NFJ32" s="56"/>
      <c r="NFK32" s="56"/>
      <c r="NFL32" s="56"/>
      <c r="NFM32" s="56"/>
      <c r="NFO32" s="55"/>
      <c r="NFP32" s="60"/>
      <c r="NFQ32" s="60"/>
      <c r="NFR32" s="60"/>
      <c r="NFS32" s="60"/>
      <c r="NFT32" s="61"/>
      <c r="NFU32" s="60"/>
      <c r="NFV32" s="60"/>
      <c r="NFW32" s="60"/>
      <c r="NFX32" s="61"/>
      <c r="NFY32" s="55"/>
      <c r="NFZ32" s="56"/>
      <c r="NGA32" s="56"/>
      <c r="NGB32" s="56"/>
      <c r="NGC32" s="56"/>
      <c r="NGD32" s="56"/>
      <c r="NGF32" s="55"/>
      <c r="NGG32" s="60"/>
      <c r="NGH32" s="60"/>
      <c r="NGI32" s="60"/>
      <c r="NGJ32" s="60"/>
      <c r="NGK32" s="61"/>
      <c r="NGL32" s="60"/>
      <c r="NGM32" s="60"/>
      <c r="NGN32" s="60"/>
      <c r="NGO32" s="61"/>
      <c r="NGP32" s="55"/>
      <c r="NGQ32" s="56"/>
      <c r="NGR32" s="56"/>
      <c r="NGS32" s="56"/>
      <c r="NGT32" s="56"/>
      <c r="NGU32" s="56"/>
      <c r="NGW32" s="55"/>
      <c r="NGX32" s="60"/>
      <c r="NGY32" s="60"/>
      <c r="NGZ32" s="60"/>
      <c r="NHA32" s="60"/>
      <c r="NHB32" s="61"/>
      <c r="NHC32" s="60"/>
      <c r="NHD32" s="60"/>
      <c r="NHE32" s="60"/>
      <c r="NHF32" s="61"/>
      <c r="NHG32" s="55"/>
      <c r="NHH32" s="56"/>
      <c r="NHI32" s="56"/>
      <c r="NHJ32" s="56"/>
      <c r="NHK32" s="56"/>
      <c r="NHL32" s="56"/>
      <c r="NHN32" s="55"/>
      <c r="NHO32" s="60"/>
      <c r="NHP32" s="60"/>
      <c r="NHQ32" s="60"/>
      <c r="NHR32" s="60"/>
      <c r="NHS32" s="61"/>
      <c r="NHT32" s="60"/>
      <c r="NHU32" s="60"/>
      <c r="NHV32" s="60"/>
      <c r="NHW32" s="61"/>
      <c r="NHX32" s="55"/>
      <c r="NHY32" s="56"/>
      <c r="NHZ32" s="56"/>
      <c r="NIA32" s="56"/>
      <c r="NIB32" s="56"/>
      <c r="NIC32" s="56"/>
      <c r="NIE32" s="55"/>
      <c r="NIF32" s="60"/>
      <c r="NIG32" s="60"/>
      <c r="NIH32" s="60"/>
      <c r="NII32" s="60"/>
      <c r="NIJ32" s="61"/>
      <c r="NIK32" s="60"/>
      <c r="NIL32" s="60"/>
      <c r="NIM32" s="60"/>
      <c r="NIN32" s="61"/>
      <c r="NIO32" s="55"/>
      <c r="NIP32" s="56"/>
      <c r="NIQ32" s="56"/>
      <c r="NIR32" s="56"/>
      <c r="NIS32" s="56"/>
      <c r="NIT32" s="56"/>
      <c r="NIV32" s="55"/>
      <c r="NIW32" s="60"/>
      <c r="NIX32" s="60"/>
      <c r="NIY32" s="60"/>
      <c r="NIZ32" s="60"/>
      <c r="NJA32" s="61"/>
      <c r="NJB32" s="60"/>
      <c r="NJC32" s="60"/>
      <c r="NJD32" s="60"/>
      <c r="NJE32" s="61"/>
      <c r="NJF32" s="55"/>
      <c r="NJG32" s="56"/>
      <c r="NJH32" s="56"/>
      <c r="NJI32" s="56"/>
      <c r="NJJ32" s="56"/>
      <c r="NJK32" s="56"/>
      <c r="NJM32" s="55"/>
      <c r="NJN32" s="60"/>
      <c r="NJO32" s="60"/>
      <c r="NJP32" s="60"/>
      <c r="NJQ32" s="60"/>
      <c r="NJR32" s="61"/>
      <c r="NJS32" s="60"/>
      <c r="NJT32" s="60"/>
      <c r="NJU32" s="60"/>
      <c r="NJV32" s="61"/>
      <c r="NJW32" s="55"/>
      <c r="NJX32" s="56"/>
      <c r="NJY32" s="56"/>
      <c r="NJZ32" s="56"/>
      <c r="NKA32" s="56"/>
      <c r="NKB32" s="56"/>
      <c r="NKD32" s="55"/>
      <c r="NKE32" s="60"/>
      <c r="NKF32" s="60"/>
      <c r="NKG32" s="60"/>
      <c r="NKH32" s="60"/>
      <c r="NKI32" s="61"/>
      <c r="NKJ32" s="60"/>
      <c r="NKK32" s="60"/>
      <c r="NKL32" s="60"/>
      <c r="NKM32" s="61"/>
      <c r="NKN32" s="55"/>
      <c r="NKO32" s="56"/>
      <c r="NKP32" s="56"/>
      <c r="NKQ32" s="56"/>
      <c r="NKR32" s="56"/>
      <c r="NKS32" s="56"/>
      <c r="NKU32" s="55"/>
      <c r="NKV32" s="60"/>
      <c r="NKW32" s="60"/>
      <c r="NKX32" s="60"/>
      <c r="NKY32" s="60"/>
      <c r="NKZ32" s="61"/>
      <c r="NLA32" s="60"/>
      <c r="NLB32" s="60"/>
      <c r="NLC32" s="60"/>
      <c r="NLD32" s="61"/>
      <c r="NLE32" s="55"/>
      <c r="NLF32" s="56"/>
      <c r="NLG32" s="56"/>
      <c r="NLH32" s="56"/>
      <c r="NLI32" s="56"/>
      <c r="NLJ32" s="56"/>
      <c r="NLL32" s="55"/>
      <c r="NLM32" s="60"/>
      <c r="NLN32" s="60"/>
      <c r="NLO32" s="60"/>
      <c r="NLP32" s="60"/>
      <c r="NLQ32" s="61"/>
      <c r="NLR32" s="60"/>
      <c r="NLS32" s="60"/>
      <c r="NLT32" s="60"/>
      <c r="NLU32" s="61"/>
      <c r="NLV32" s="55"/>
      <c r="NLW32" s="56"/>
      <c r="NLX32" s="56"/>
      <c r="NLY32" s="56"/>
      <c r="NLZ32" s="56"/>
      <c r="NMA32" s="56"/>
      <c r="NMC32" s="55"/>
      <c r="NMD32" s="60"/>
      <c r="NME32" s="60"/>
      <c r="NMF32" s="60"/>
      <c r="NMG32" s="60"/>
      <c r="NMH32" s="61"/>
      <c r="NMI32" s="60"/>
      <c r="NMJ32" s="60"/>
      <c r="NMK32" s="60"/>
      <c r="NML32" s="61"/>
      <c r="NMM32" s="55"/>
      <c r="NMN32" s="56"/>
      <c r="NMO32" s="56"/>
      <c r="NMP32" s="56"/>
      <c r="NMQ32" s="56"/>
      <c r="NMR32" s="56"/>
      <c r="NMT32" s="55"/>
      <c r="NMU32" s="60"/>
      <c r="NMV32" s="60"/>
      <c r="NMW32" s="60"/>
      <c r="NMX32" s="60"/>
      <c r="NMY32" s="61"/>
      <c r="NMZ32" s="60"/>
      <c r="NNA32" s="60"/>
      <c r="NNB32" s="60"/>
      <c r="NNC32" s="61"/>
      <c r="NND32" s="55"/>
      <c r="NNE32" s="56"/>
      <c r="NNF32" s="56"/>
      <c r="NNG32" s="56"/>
      <c r="NNH32" s="56"/>
      <c r="NNI32" s="56"/>
      <c r="NNK32" s="55"/>
      <c r="NNL32" s="60"/>
      <c r="NNM32" s="60"/>
      <c r="NNN32" s="60"/>
      <c r="NNO32" s="60"/>
      <c r="NNP32" s="61"/>
      <c r="NNQ32" s="60"/>
      <c r="NNR32" s="60"/>
      <c r="NNS32" s="60"/>
      <c r="NNT32" s="61"/>
      <c r="NNU32" s="55"/>
      <c r="NNV32" s="56"/>
      <c r="NNW32" s="56"/>
      <c r="NNX32" s="56"/>
      <c r="NNY32" s="56"/>
      <c r="NNZ32" s="56"/>
      <c r="NOB32" s="55"/>
      <c r="NOC32" s="60"/>
      <c r="NOD32" s="60"/>
      <c r="NOE32" s="60"/>
      <c r="NOF32" s="60"/>
      <c r="NOG32" s="61"/>
      <c r="NOH32" s="60"/>
      <c r="NOI32" s="60"/>
      <c r="NOJ32" s="60"/>
      <c r="NOK32" s="61"/>
      <c r="NOL32" s="55"/>
      <c r="NOM32" s="56"/>
      <c r="NON32" s="56"/>
      <c r="NOO32" s="56"/>
      <c r="NOP32" s="56"/>
      <c r="NOQ32" s="56"/>
      <c r="NOS32" s="55"/>
      <c r="NOT32" s="60"/>
      <c r="NOU32" s="60"/>
      <c r="NOV32" s="60"/>
      <c r="NOW32" s="60"/>
      <c r="NOX32" s="61"/>
      <c r="NOY32" s="60"/>
      <c r="NOZ32" s="60"/>
      <c r="NPA32" s="60"/>
      <c r="NPB32" s="61"/>
      <c r="NPC32" s="55"/>
      <c r="NPD32" s="56"/>
      <c r="NPE32" s="56"/>
      <c r="NPF32" s="56"/>
      <c r="NPG32" s="56"/>
      <c r="NPH32" s="56"/>
      <c r="NPJ32" s="55"/>
      <c r="NPK32" s="60"/>
      <c r="NPL32" s="60"/>
      <c r="NPM32" s="60"/>
      <c r="NPN32" s="60"/>
      <c r="NPO32" s="61"/>
      <c r="NPP32" s="60"/>
      <c r="NPQ32" s="60"/>
      <c r="NPR32" s="60"/>
      <c r="NPS32" s="61"/>
      <c r="NPT32" s="55"/>
      <c r="NPU32" s="56"/>
      <c r="NPV32" s="56"/>
      <c r="NPW32" s="56"/>
      <c r="NPX32" s="56"/>
      <c r="NPY32" s="56"/>
      <c r="NQA32" s="55"/>
      <c r="NQB32" s="60"/>
      <c r="NQC32" s="60"/>
      <c r="NQD32" s="60"/>
      <c r="NQE32" s="60"/>
      <c r="NQF32" s="61"/>
      <c r="NQG32" s="60"/>
      <c r="NQH32" s="60"/>
      <c r="NQI32" s="60"/>
      <c r="NQJ32" s="61"/>
      <c r="NQK32" s="55"/>
      <c r="NQL32" s="56"/>
      <c r="NQM32" s="56"/>
      <c r="NQN32" s="56"/>
      <c r="NQO32" s="56"/>
      <c r="NQP32" s="56"/>
      <c r="NQR32" s="55"/>
      <c r="NQS32" s="60"/>
      <c r="NQT32" s="60"/>
      <c r="NQU32" s="60"/>
      <c r="NQV32" s="60"/>
      <c r="NQW32" s="61"/>
      <c r="NQX32" s="60"/>
      <c r="NQY32" s="60"/>
      <c r="NQZ32" s="60"/>
      <c r="NRA32" s="61"/>
      <c r="NRB32" s="55"/>
      <c r="NRC32" s="56"/>
      <c r="NRD32" s="56"/>
      <c r="NRE32" s="56"/>
      <c r="NRF32" s="56"/>
      <c r="NRG32" s="56"/>
      <c r="NRI32" s="55"/>
      <c r="NRJ32" s="60"/>
      <c r="NRK32" s="60"/>
      <c r="NRL32" s="60"/>
      <c r="NRM32" s="60"/>
      <c r="NRN32" s="61"/>
      <c r="NRO32" s="60"/>
      <c r="NRP32" s="60"/>
      <c r="NRQ32" s="60"/>
      <c r="NRR32" s="61"/>
      <c r="NRS32" s="55"/>
      <c r="NRT32" s="56"/>
      <c r="NRU32" s="56"/>
      <c r="NRV32" s="56"/>
      <c r="NRW32" s="56"/>
      <c r="NRX32" s="56"/>
      <c r="NRZ32" s="55"/>
      <c r="NSA32" s="60"/>
      <c r="NSB32" s="60"/>
      <c r="NSC32" s="60"/>
      <c r="NSD32" s="60"/>
      <c r="NSE32" s="61"/>
      <c r="NSF32" s="60"/>
      <c r="NSG32" s="60"/>
      <c r="NSH32" s="60"/>
      <c r="NSI32" s="61"/>
      <c r="NSJ32" s="55"/>
      <c r="NSK32" s="56"/>
      <c r="NSL32" s="56"/>
      <c r="NSM32" s="56"/>
      <c r="NSN32" s="56"/>
      <c r="NSO32" s="56"/>
      <c r="NSQ32" s="55"/>
      <c r="NSR32" s="60"/>
      <c r="NSS32" s="60"/>
      <c r="NST32" s="60"/>
      <c r="NSU32" s="60"/>
      <c r="NSV32" s="61"/>
      <c r="NSW32" s="60"/>
      <c r="NSX32" s="60"/>
      <c r="NSY32" s="60"/>
      <c r="NSZ32" s="61"/>
      <c r="NTA32" s="55"/>
      <c r="NTB32" s="56"/>
      <c r="NTC32" s="56"/>
      <c r="NTD32" s="56"/>
      <c r="NTE32" s="56"/>
      <c r="NTF32" s="56"/>
      <c r="NTH32" s="55"/>
      <c r="NTI32" s="60"/>
      <c r="NTJ32" s="60"/>
      <c r="NTK32" s="60"/>
      <c r="NTL32" s="60"/>
      <c r="NTM32" s="61"/>
      <c r="NTN32" s="60"/>
      <c r="NTO32" s="60"/>
      <c r="NTP32" s="60"/>
      <c r="NTQ32" s="61"/>
      <c r="NTR32" s="55"/>
      <c r="NTS32" s="56"/>
      <c r="NTT32" s="56"/>
      <c r="NTU32" s="56"/>
      <c r="NTV32" s="56"/>
      <c r="NTW32" s="56"/>
      <c r="NTY32" s="55"/>
      <c r="NTZ32" s="60"/>
      <c r="NUA32" s="60"/>
      <c r="NUB32" s="60"/>
      <c r="NUC32" s="60"/>
      <c r="NUD32" s="61"/>
      <c r="NUE32" s="60"/>
      <c r="NUF32" s="60"/>
      <c r="NUG32" s="60"/>
      <c r="NUH32" s="61"/>
      <c r="NUI32" s="55"/>
      <c r="NUJ32" s="56"/>
      <c r="NUK32" s="56"/>
      <c r="NUL32" s="56"/>
      <c r="NUM32" s="56"/>
      <c r="NUN32" s="56"/>
      <c r="NUP32" s="55"/>
      <c r="NUQ32" s="60"/>
      <c r="NUR32" s="60"/>
      <c r="NUS32" s="60"/>
      <c r="NUT32" s="60"/>
      <c r="NUU32" s="61"/>
      <c r="NUV32" s="60"/>
      <c r="NUW32" s="60"/>
      <c r="NUX32" s="60"/>
      <c r="NUY32" s="61"/>
      <c r="NUZ32" s="55"/>
      <c r="NVA32" s="56"/>
      <c r="NVB32" s="56"/>
      <c r="NVC32" s="56"/>
      <c r="NVD32" s="56"/>
      <c r="NVE32" s="56"/>
      <c r="NVG32" s="55"/>
      <c r="NVH32" s="60"/>
      <c r="NVI32" s="60"/>
      <c r="NVJ32" s="60"/>
      <c r="NVK32" s="60"/>
      <c r="NVL32" s="61"/>
      <c r="NVM32" s="60"/>
      <c r="NVN32" s="60"/>
      <c r="NVO32" s="60"/>
      <c r="NVP32" s="61"/>
      <c r="NVQ32" s="55"/>
      <c r="NVR32" s="56"/>
      <c r="NVS32" s="56"/>
      <c r="NVT32" s="56"/>
      <c r="NVU32" s="56"/>
      <c r="NVV32" s="56"/>
      <c r="NVX32" s="55"/>
      <c r="NVY32" s="60"/>
      <c r="NVZ32" s="60"/>
      <c r="NWA32" s="60"/>
      <c r="NWB32" s="60"/>
      <c r="NWC32" s="61"/>
      <c r="NWD32" s="60"/>
      <c r="NWE32" s="60"/>
      <c r="NWF32" s="60"/>
      <c r="NWG32" s="61"/>
      <c r="NWH32" s="55"/>
      <c r="NWI32" s="56"/>
      <c r="NWJ32" s="56"/>
      <c r="NWK32" s="56"/>
      <c r="NWL32" s="56"/>
      <c r="NWM32" s="56"/>
      <c r="NWO32" s="55"/>
      <c r="NWP32" s="60"/>
      <c r="NWQ32" s="60"/>
      <c r="NWR32" s="60"/>
      <c r="NWS32" s="60"/>
      <c r="NWT32" s="61"/>
      <c r="NWU32" s="60"/>
      <c r="NWV32" s="60"/>
      <c r="NWW32" s="60"/>
      <c r="NWX32" s="61"/>
      <c r="NWY32" s="55"/>
      <c r="NWZ32" s="56"/>
      <c r="NXA32" s="56"/>
      <c r="NXB32" s="56"/>
      <c r="NXC32" s="56"/>
      <c r="NXD32" s="56"/>
      <c r="NXF32" s="55"/>
      <c r="NXG32" s="60"/>
      <c r="NXH32" s="60"/>
      <c r="NXI32" s="60"/>
      <c r="NXJ32" s="60"/>
      <c r="NXK32" s="61"/>
      <c r="NXL32" s="60"/>
      <c r="NXM32" s="60"/>
      <c r="NXN32" s="60"/>
      <c r="NXO32" s="61"/>
      <c r="NXP32" s="55"/>
      <c r="NXQ32" s="56"/>
      <c r="NXR32" s="56"/>
      <c r="NXS32" s="56"/>
      <c r="NXT32" s="56"/>
      <c r="NXU32" s="56"/>
      <c r="NXW32" s="55"/>
      <c r="NXX32" s="60"/>
      <c r="NXY32" s="60"/>
      <c r="NXZ32" s="60"/>
      <c r="NYA32" s="60"/>
      <c r="NYB32" s="61"/>
      <c r="NYC32" s="60"/>
      <c r="NYD32" s="60"/>
      <c r="NYE32" s="60"/>
      <c r="NYF32" s="61"/>
      <c r="NYG32" s="55"/>
      <c r="NYH32" s="56"/>
      <c r="NYI32" s="56"/>
      <c r="NYJ32" s="56"/>
      <c r="NYK32" s="56"/>
      <c r="NYL32" s="56"/>
      <c r="NYN32" s="55"/>
      <c r="NYO32" s="60"/>
      <c r="NYP32" s="60"/>
      <c r="NYQ32" s="60"/>
      <c r="NYR32" s="60"/>
      <c r="NYS32" s="61"/>
      <c r="NYT32" s="60"/>
      <c r="NYU32" s="60"/>
      <c r="NYV32" s="60"/>
      <c r="NYW32" s="61"/>
      <c r="NYX32" s="55"/>
      <c r="NYY32" s="56"/>
      <c r="NYZ32" s="56"/>
      <c r="NZA32" s="56"/>
      <c r="NZB32" s="56"/>
      <c r="NZC32" s="56"/>
      <c r="NZE32" s="55"/>
      <c r="NZF32" s="60"/>
      <c r="NZG32" s="60"/>
      <c r="NZH32" s="60"/>
      <c r="NZI32" s="60"/>
      <c r="NZJ32" s="61"/>
      <c r="NZK32" s="60"/>
      <c r="NZL32" s="60"/>
      <c r="NZM32" s="60"/>
      <c r="NZN32" s="61"/>
      <c r="NZO32" s="55"/>
      <c r="NZP32" s="56"/>
      <c r="NZQ32" s="56"/>
      <c r="NZR32" s="56"/>
      <c r="NZS32" s="56"/>
      <c r="NZT32" s="56"/>
      <c r="NZV32" s="55"/>
      <c r="NZW32" s="60"/>
      <c r="NZX32" s="60"/>
      <c r="NZY32" s="60"/>
      <c r="NZZ32" s="60"/>
      <c r="OAA32" s="61"/>
      <c r="OAB32" s="60"/>
      <c r="OAC32" s="60"/>
      <c r="OAD32" s="60"/>
      <c r="OAE32" s="61"/>
      <c r="OAF32" s="55"/>
      <c r="OAG32" s="56"/>
      <c r="OAH32" s="56"/>
      <c r="OAI32" s="56"/>
      <c r="OAJ32" s="56"/>
      <c r="OAK32" s="56"/>
      <c r="OAM32" s="55"/>
      <c r="OAN32" s="60"/>
      <c r="OAO32" s="60"/>
      <c r="OAP32" s="60"/>
      <c r="OAQ32" s="60"/>
      <c r="OAR32" s="61"/>
      <c r="OAS32" s="60"/>
      <c r="OAT32" s="60"/>
      <c r="OAU32" s="60"/>
      <c r="OAV32" s="61"/>
      <c r="OAW32" s="55"/>
      <c r="OAX32" s="56"/>
      <c r="OAY32" s="56"/>
      <c r="OAZ32" s="56"/>
      <c r="OBA32" s="56"/>
      <c r="OBB32" s="56"/>
      <c r="OBD32" s="55"/>
      <c r="OBE32" s="60"/>
      <c r="OBF32" s="60"/>
      <c r="OBG32" s="60"/>
      <c r="OBH32" s="60"/>
      <c r="OBI32" s="61"/>
      <c r="OBJ32" s="60"/>
      <c r="OBK32" s="60"/>
      <c r="OBL32" s="60"/>
      <c r="OBM32" s="61"/>
      <c r="OBN32" s="55"/>
      <c r="OBO32" s="56"/>
      <c r="OBP32" s="56"/>
      <c r="OBQ32" s="56"/>
      <c r="OBR32" s="56"/>
      <c r="OBS32" s="56"/>
      <c r="OBU32" s="55"/>
      <c r="OBV32" s="60"/>
      <c r="OBW32" s="60"/>
      <c r="OBX32" s="60"/>
      <c r="OBY32" s="60"/>
      <c r="OBZ32" s="61"/>
      <c r="OCA32" s="60"/>
      <c r="OCB32" s="60"/>
      <c r="OCC32" s="60"/>
      <c r="OCD32" s="61"/>
      <c r="OCE32" s="55"/>
      <c r="OCF32" s="56"/>
      <c r="OCG32" s="56"/>
      <c r="OCH32" s="56"/>
      <c r="OCI32" s="56"/>
      <c r="OCJ32" s="56"/>
      <c r="OCL32" s="55"/>
      <c r="OCM32" s="60"/>
      <c r="OCN32" s="60"/>
      <c r="OCO32" s="60"/>
      <c r="OCP32" s="60"/>
      <c r="OCQ32" s="61"/>
      <c r="OCR32" s="60"/>
      <c r="OCS32" s="60"/>
      <c r="OCT32" s="60"/>
      <c r="OCU32" s="61"/>
      <c r="OCV32" s="55"/>
      <c r="OCW32" s="56"/>
      <c r="OCX32" s="56"/>
      <c r="OCY32" s="56"/>
      <c r="OCZ32" s="56"/>
      <c r="ODA32" s="56"/>
      <c r="ODC32" s="55"/>
      <c r="ODD32" s="60"/>
      <c r="ODE32" s="60"/>
      <c r="ODF32" s="60"/>
      <c r="ODG32" s="60"/>
      <c r="ODH32" s="61"/>
      <c r="ODI32" s="60"/>
      <c r="ODJ32" s="60"/>
      <c r="ODK32" s="60"/>
      <c r="ODL32" s="61"/>
      <c r="ODM32" s="55"/>
      <c r="ODN32" s="56"/>
      <c r="ODO32" s="56"/>
      <c r="ODP32" s="56"/>
      <c r="ODQ32" s="56"/>
      <c r="ODR32" s="56"/>
      <c r="ODT32" s="55"/>
      <c r="ODU32" s="60"/>
      <c r="ODV32" s="60"/>
      <c r="ODW32" s="60"/>
      <c r="ODX32" s="60"/>
      <c r="ODY32" s="61"/>
      <c r="ODZ32" s="60"/>
      <c r="OEA32" s="60"/>
      <c r="OEB32" s="60"/>
      <c r="OEC32" s="61"/>
      <c r="OED32" s="55"/>
      <c r="OEE32" s="56"/>
      <c r="OEF32" s="56"/>
      <c r="OEG32" s="56"/>
      <c r="OEH32" s="56"/>
      <c r="OEI32" s="56"/>
      <c r="OEK32" s="55"/>
      <c r="OEL32" s="60"/>
      <c r="OEM32" s="60"/>
      <c r="OEN32" s="60"/>
      <c r="OEO32" s="60"/>
      <c r="OEP32" s="61"/>
      <c r="OEQ32" s="60"/>
      <c r="OER32" s="60"/>
      <c r="OES32" s="60"/>
      <c r="OET32" s="61"/>
      <c r="OEU32" s="55"/>
      <c r="OEV32" s="56"/>
      <c r="OEW32" s="56"/>
      <c r="OEX32" s="56"/>
      <c r="OEY32" s="56"/>
      <c r="OEZ32" s="56"/>
      <c r="OFB32" s="55"/>
      <c r="OFC32" s="60"/>
      <c r="OFD32" s="60"/>
      <c r="OFE32" s="60"/>
      <c r="OFF32" s="60"/>
      <c r="OFG32" s="61"/>
      <c r="OFH32" s="60"/>
      <c r="OFI32" s="60"/>
      <c r="OFJ32" s="60"/>
      <c r="OFK32" s="61"/>
      <c r="OFL32" s="55"/>
      <c r="OFM32" s="56"/>
      <c r="OFN32" s="56"/>
      <c r="OFO32" s="56"/>
      <c r="OFP32" s="56"/>
      <c r="OFQ32" s="56"/>
      <c r="OFS32" s="55"/>
      <c r="OFT32" s="60"/>
      <c r="OFU32" s="60"/>
      <c r="OFV32" s="60"/>
      <c r="OFW32" s="60"/>
      <c r="OFX32" s="61"/>
      <c r="OFY32" s="60"/>
      <c r="OFZ32" s="60"/>
      <c r="OGA32" s="60"/>
      <c r="OGB32" s="61"/>
      <c r="OGC32" s="55"/>
      <c r="OGD32" s="56"/>
      <c r="OGE32" s="56"/>
      <c r="OGF32" s="56"/>
      <c r="OGG32" s="56"/>
      <c r="OGH32" s="56"/>
      <c r="OGJ32" s="55"/>
      <c r="OGK32" s="60"/>
      <c r="OGL32" s="60"/>
      <c r="OGM32" s="60"/>
      <c r="OGN32" s="60"/>
      <c r="OGO32" s="61"/>
      <c r="OGP32" s="60"/>
      <c r="OGQ32" s="60"/>
      <c r="OGR32" s="60"/>
      <c r="OGS32" s="61"/>
      <c r="OGT32" s="55"/>
      <c r="OGU32" s="56"/>
      <c r="OGV32" s="56"/>
      <c r="OGW32" s="56"/>
      <c r="OGX32" s="56"/>
      <c r="OGY32" s="56"/>
      <c r="OHA32" s="55"/>
      <c r="OHB32" s="60"/>
      <c r="OHC32" s="60"/>
      <c r="OHD32" s="60"/>
      <c r="OHE32" s="60"/>
      <c r="OHF32" s="61"/>
      <c r="OHG32" s="60"/>
      <c r="OHH32" s="60"/>
      <c r="OHI32" s="60"/>
      <c r="OHJ32" s="61"/>
      <c r="OHK32" s="55"/>
      <c r="OHL32" s="56"/>
      <c r="OHM32" s="56"/>
      <c r="OHN32" s="56"/>
      <c r="OHO32" s="56"/>
      <c r="OHP32" s="56"/>
      <c r="OHR32" s="55"/>
      <c r="OHS32" s="60"/>
      <c r="OHT32" s="60"/>
      <c r="OHU32" s="60"/>
      <c r="OHV32" s="60"/>
      <c r="OHW32" s="61"/>
      <c r="OHX32" s="60"/>
      <c r="OHY32" s="60"/>
      <c r="OHZ32" s="60"/>
      <c r="OIA32" s="61"/>
      <c r="OIB32" s="55"/>
      <c r="OIC32" s="56"/>
      <c r="OID32" s="56"/>
      <c r="OIE32" s="56"/>
      <c r="OIF32" s="56"/>
      <c r="OIG32" s="56"/>
      <c r="OII32" s="55"/>
      <c r="OIJ32" s="60"/>
      <c r="OIK32" s="60"/>
      <c r="OIL32" s="60"/>
      <c r="OIM32" s="60"/>
      <c r="OIN32" s="61"/>
      <c r="OIO32" s="60"/>
      <c r="OIP32" s="60"/>
      <c r="OIQ32" s="60"/>
      <c r="OIR32" s="61"/>
      <c r="OIS32" s="55"/>
      <c r="OIT32" s="56"/>
      <c r="OIU32" s="56"/>
      <c r="OIV32" s="56"/>
      <c r="OIW32" s="56"/>
      <c r="OIX32" s="56"/>
      <c r="OIZ32" s="55"/>
      <c r="OJA32" s="60"/>
      <c r="OJB32" s="60"/>
      <c r="OJC32" s="60"/>
      <c r="OJD32" s="60"/>
      <c r="OJE32" s="61"/>
      <c r="OJF32" s="60"/>
      <c r="OJG32" s="60"/>
      <c r="OJH32" s="60"/>
      <c r="OJI32" s="61"/>
      <c r="OJJ32" s="55"/>
      <c r="OJK32" s="56"/>
      <c r="OJL32" s="56"/>
      <c r="OJM32" s="56"/>
      <c r="OJN32" s="56"/>
      <c r="OJO32" s="56"/>
      <c r="OJQ32" s="55"/>
      <c r="OJR32" s="60"/>
      <c r="OJS32" s="60"/>
      <c r="OJT32" s="60"/>
      <c r="OJU32" s="60"/>
      <c r="OJV32" s="61"/>
      <c r="OJW32" s="60"/>
      <c r="OJX32" s="60"/>
      <c r="OJY32" s="60"/>
      <c r="OJZ32" s="61"/>
      <c r="OKA32" s="55"/>
      <c r="OKB32" s="56"/>
      <c r="OKC32" s="56"/>
      <c r="OKD32" s="56"/>
      <c r="OKE32" s="56"/>
      <c r="OKF32" s="56"/>
      <c r="OKH32" s="55"/>
      <c r="OKI32" s="60"/>
      <c r="OKJ32" s="60"/>
      <c r="OKK32" s="60"/>
      <c r="OKL32" s="60"/>
      <c r="OKM32" s="61"/>
      <c r="OKN32" s="60"/>
      <c r="OKO32" s="60"/>
      <c r="OKP32" s="60"/>
      <c r="OKQ32" s="61"/>
      <c r="OKR32" s="55"/>
      <c r="OKS32" s="56"/>
      <c r="OKT32" s="56"/>
      <c r="OKU32" s="56"/>
      <c r="OKV32" s="56"/>
      <c r="OKW32" s="56"/>
      <c r="OKY32" s="55"/>
      <c r="OKZ32" s="60"/>
      <c r="OLA32" s="60"/>
      <c r="OLB32" s="60"/>
      <c r="OLC32" s="60"/>
      <c r="OLD32" s="61"/>
      <c r="OLE32" s="60"/>
      <c r="OLF32" s="60"/>
      <c r="OLG32" s="60"/>
      <c r="OLH32" s="61"/>
      <c r="OLI32" s="55"/>
      <c r="OLJ32" s="56"/>
      <c r="OLK32" s="56"/>
      <c r="OLL32" s="56"/>
      <c r="OLM32" s="56"/>
      <c r="OLN32" s="56"/>
      <c r="OLP32" s="55"/>
      <c r="OLQ32" s="60"/>
      <c r="OLR32" s="60"/>
      <c r="OLS32" s="60"/>
      <c r="OLT32" s="60"/>
      <c r="OLU32" s="61"/>
      <c r="OLV32" s="60"/>
      <c r="OLW32" s="60"/>
      <c r="OLX32" s="60"/>
      <c r="OLY32" s="61"/>
      <c r="OLZ32" s="55"/>
      <c r="OMA32" s="56"/>
      <c r="OMB32" s="56"/>
      <c r="OMC32" s="56"/>
      <c r="OMD32" s="56"/>
      <c r="OME32" s="56"/>
      <c r="OMG32" s="55"/>
      <c r="OMH32" s="60"/>
      <c r="OMI32" s="60"/>
      <c r="OMJ32" s="60"/>
      <c r="OMK32" s="60"/>
      <c r="OML32" s="61"/>
      <c r="OMM32" s="60"/>
      <c r="OMN32" s="60"/>
      <c r="OMO32" s="60"/>
      <c r="OMP32" s="61"/>
      <c r="OMQ32" s="55"/>
      <c r="OMR32" s="56"/>
      <c r="OMS32" s="56"/>
      <c r="OMT32" s="56"/>
      <c r="OMU32" s="56"/>
      <c r="OMV32" s="56"/>
      <c r="OMX32" s="55"/>
      <c r="OMY32" s="60"/>
      <c r="OMZ32" s="60"/>
      <c r="ONA32" s="60"/>
      <c r="ONB32" s="60"/>
      <c r="ONC32" s="61"/>
      <c r="OND32" s="60"/>
      <c r="ONE32" s="60"/>
      <c r="ONF32" s="60"/>
      <c r="ONG32" s="61"/>
      <c r="ONH32" s="55"/>
      <c r="ONI32" s="56"/>
      <c r="ONJ32" s="56"/>
      <c r="ONK32" s="56"/>
      <c r="ONL32" s="56"/>
      <c r="ONM32" s="56"/>
      <c r="ONO32" s="55"/>
      <c r="ONP32" s="60"/>
      <c r="ONQ32" s="60"/>
      <c r="ONR32" s="60"/>
      <c r="ONS32" s="60"/>
      <c r="ONT32" s="61"/>
      <c r="ONU32" s="60"/>
      <c r="ONV32" s="60"/>
      <c r="ONW32" s="60"/>
      <c r="ONX32" s="61"/>
      <c r="ONY32" s="55"/>
      <c r="ONZ32" s="56"/>
      <c r="OOA32" s="56"/>
      <c r="OOB32" s="56"/>
      <c r="OOC32" s="56"/>
      <c r="OOD32" s="56"/>
      <c r="OOF32" s="55"/>
      <c r="OOG32" s="60"/>
      <c r="OOH32" s="60"/>
      <c r="OOI32" s="60"/>
      <c r="OOJ32" s="60"/>
      <c r="OOK32" s="61"/>
      <c r="OOL32" s="60"/>
      <c r="OOM32" s="60"/>
      <c r="OON32" s="60"/>
      <c r="OOO32" s="61"/>
      <c r="OOP32" s="55"/>
      <c r="OOQ32" s="56"/>
      <c r="OOR32" s="56"/>
      <c r="OOS32" s="56"/>
      <c r="OOT32" s="56"/>
      <c r="OOU32" s="56"/>
      <c r="OOW32" s="55"/>
      <c r="OOX32" s="60"/>
      <c r="OOY32" s="60"/>
      <c r="OOZ32" s="60"/>
      <c r="OPA32" s="60"/>
      <c r="OPB32" s="61"/>
      <c r="OPC32" s="60"/>
      <c r="OPD32" s="60"/>
      <c r="OPE32" s="60"/>
      <c r="OPF32" s="61"/>
      <c r="OPG32" s="55"/>
      <c r="OPH32" s="56"/>
      <c r="OPI32" s="56"/>
      <c r="OPJ32" s="56"/>
      <c r="OPK32" s="56"/>
      <c r="OPL32" s="56"/>
      <c r="OPN32" s="55"/>
      <c r="OPO32" s="60"/>
      <c r="OPP32" s="60"/>
      <c r="OPQ32" s="60"/>
      <c r="OPR32" s="60"/>
      <c r="OPS32" s="61"/>
      <c r="OPT32" s="60"/>
      <c r="OPU32" s="60"/>
      <c r="OPV32" s="60"/>
      <c r="OPW32" s="61"/>
      <c r="OPX32" s="55"/>
      <c r="OPY32" s="56"/>
      <c r="OPZ32" s="56"/>
      <c r="OQA32" s="56"/>
      <c r="OQB32" s="56"/>
      <c r="OQC32" s="56"/>
      <c r="OQE32" s="55"/>
      <c r="OQF32" s="60"/>
      <c r="OQG32" s="60"/>
      <c r="OQH32" s="60"/>
      <c r="OQI32" s="60"/>
      <c r="OQJ32" s="61"/>
      <c r="OQK32" s="60"/>
      <c r="OQL32" s="60"/>
      <c r="OQM32" s="60"/>
      <c r="OQN32" s="61"/>
      <c r="OQO32" s="55"/>
      <c r="OQP32" s="56"/>
      <c r="OQQ32" s="56"/>
      <c r="OQR32" s="56"/>
      <c r="OQS32" s="56"/>
      <c r="OQT32" s="56"/>
      <c r="OQV32" s="55"/>
      <c r="OQW32" s="60"/>
      <c r="OQX32" s="60"/>
      <c r="OQY32" s="60"/>
      <c r="OQZ32" s="60"/>
      <c r="ORA32" s="61"/>
      <c r="ORB32" s="60"/>
      <c r="ORC32" s="60"/>
      <c r="ORD32" s="60"/>
      <c r="ORE32" s="61"/>
      <c r="ORF32" s="55"/>
      <c r="ORG32" s="56"/>
      <c r="ORH32" s="56"/>
      <c r="ORI32" s="56"/>
      <c r="ORJ32" s="56"/>
      <c r="ORK32" s="56"/>
      <c r="ORM32" s="55"/>
      <c r="ORN32" s="60"/>
      <c r="ORO32" s="60"/>
      <c r="ORP32" s="60"/>
      <c r="ORQ32" s="60"/>
      <c r="ORR32" s="61"/>
      <c r="ORS32" s="60"/>
      <c r="ORT32" s="60"/>
      <c r="ORU32" s="60"/>
      <c r="ORV32" s="61"/>
      <c r="ORW32" s="55"/>
      <c r="ORX32" s="56"/>
      <c r="ORY32" s="56"/>
      <c r="ORZ32" s="56"/>
      <c r="OSA32" s="56"/>
      <c r="OSB32" s="56"/>
      <c r="OSD32" s="55"/>
      <c r="OSE32" s="60"/>
      <c r="OSF32" s="60"/>
      <c r="OSG32" s="60"/>
      <c r="OSH32" s="60"/>
      <c r="OSI32" s="61"/>
      <c r="OSJ32" s="60"/>
      <c r="OSK32" s="60"/>
      <c r="OSL32" s="60"/>
      <c r="OSM32" s="61"/>
      <c r="OSN32" s="55"/>
      <c r="OSO32" s="56"/>
      <c r="OSP32" s="56"/>
      <c r="OSQ32" s="56"/>
      <c r="OSR32" s="56"/>
      <c r="OSS32" s="56"/>
      <c r="OSU32" s="55"/>
      <c r="OSV32" s="60"/>
      <c r="OSW32" s="60"/>
      <c r="OSX32" s="60"/>
      <c r="OSY32" s="60"/>
      <c r="OSZ32" s="61"/>
      <c r="OTA32" s="60"/>
      <c r="OTB32" s="60"/>
      <c r="OTC32" s="60"/>
      <c r="OTD32" s="61"/>
      <c r="OTE32" s="55"/>
      <c r="OTF32" s="56"/>
      <c r="OTG32" s="56"/>
      <c r="OTH32" s="56"/>
      <c r="OTI32" s="56"/>
      <c r="OTJ32" s="56"/>
      <c r="OTL32" s="55"/>
      <c r="OTM32" s="60"/>
      <c r="OTN32" s="60"/>
      <c r="OTO32" s="60"/>
      <c r="OTP32" s="60"/>
      <c r="OTQ32" s="61"/>
      <c r="OTR32" s="60"/>
      <c r="OTS32" s="60"/>
      <c r="OTT32" s="60"/>
      <c r="OTU32" s="61"/>
      <c r="OTV32" s="55"/>
      <c r="OTW32" s="56"/>
      <c r="OTX32" s="56"/>
      <c r="OTY32" s="56"/>
      <c r="OTZ32" s="56"/>
      <c r="OUA32" s="56"/>
      <c r="OUC32" s="55"/>
      <c r="OUD32" s="60"/>
      <c r="OUE32" s="60"/>
      <c r="OUF32" s="60"/>
      <c r="OUG32" s="60"/>
      <c r="OUH32" s="61"/>
      <c r="OUI32" s="60"/>
      <c r="OUJ32" s="60"/>
      <c r="OUK32" s="60"/>
      <c r="OUL32" s="61"/>
      <c r="OUM32" s="55"/>
      <c r="OUN32" s="56"/>
      <c r="OUO32" s="56"/>
      <c r="OUP32" s="56"/>
      <c r="OUQ32" s="56"/>
      <c r="OUR32" s="56"/>
      <c r="OUT32" s="55"/>
      <c r="OUU32" s="60"/>
      <c r="OUV32" s="60"/>
      <c r="OUW32" s="60"/>
      <c r="OUX32" s="60"/>
      <c r="OUY32" s="61"/>
      <c r="OUZ32" s="60"/>
      <c r="OVA32" s="60"/>
      <c r="OVB32" s="60"/>
      <c r="OVC32" s="61"/>
      <c r="OVD32" s="55"/>
      <c r="OVE32" s="56"/>
      <c r="OVF32" s="56"/>
      <c r="OVG32" s="56"/>
      <c r="OVH32" s="56"/>
      <c r="OVI32" s="56"/>
      <c r="OVK32" s="55"/>
      <c r="OVL32" s="60"/>
      <c r="OVM32" s="60"/>
      <c r="OVN32" s="60"/>
      <c r="OVO32" s="60"/>
      <c r="OVP32" s="61"/>
      <c r="OVQ32" s="60"/>
      <c r="OVR32" s="60"/>
      <c r="OVS32" s="60"/>
      <c r="OVT32" s="61"/>
      <c r="OVU32" s="55"/>
      <c r="OVV32" s="56"/>
      <c r="OVW32" s="56"/>
      <c r="OVX32" s="56"/>
      <c r="OVY32" s="56"/>
      <c r="OVZ32" s="56"/>
      <c r="OWB32" s="55"/>
      <c r="OWC32" s="60"/>
      <c r="OWD32" s="60"/>
      <c r="OWE32" s="60"/>
      <c r="OWF32" s="60"/>
      <c r="OWG32" s="61"/>
      <c r="OWH32" s="60"/>
      <c r="OWI32" s="60"/>
      <c r="OWJ32" s="60"/>
      <c r="OWK32" s="61"/>
      <c r="OWL32" s="55"/>
      <c r="OWM32" s="56"/>
      <c r="OWN32" s="56"/>
      <c r="OWO32" s="56"/>
      <c r="OWP32" s="56"/>
      <c r="OWQ32" s="56"/>
      <c r="OWS32" s="55"/>
      <c r="OWT32" s="60"/>
      <c r="OWU32" s="60"/>
      <c r="OWV32" s="60"/>
      <c r="OWW32" s="60"/>
      <c r="OWX32" s="61"/>
      <c r="OWY32" s="60"/>
      <c r="OWZ32" s="60"/>
      <c r="OXA32" s="60"/>
      <c r="OXB32" s="61"/>
      <c r="OXC32" s="55"/>
      <c r="OXD32" s="56"/>
      <c r="OXE32" s="56"/>
      <c r="OXF32" s="56"/>
      <c r="OXG32" s="56"/>
      <c r="OXH32" s="56"/>
      <c r="OXJ32" s="55"/>
      <c r="OXK32" s="60"/>
      <c r="OXL32" s="60"/>
      <c r="OXM32" s="60"/>
      <c r="OXN32" s="60"/>
      <c r="OXO32" s="61"/>
      <c r="OXP32" s="60"/>
      <c r="OXQ32" s="60"/>
      <c r="OXR32" s="60"/>
      <c r="OXS32" s="61"/>
      <c r="OXT32" s="55"/>
      <c r="OXU32" s="56"/>
      <c r="OXV32" s="56"/>
      <c r="OXW32" s="56"/>
      <c r="OXX32" s="56"/>
      <c r="OXY32" s="56"/>
      <c r="OYA32" s="55"/>
      <c r="OYB32" s="60"/>
      <c r="OYC32" s="60"/>
      <c r="OYD32" s="60"/>
      <c r="OYE32" s="60"/>
      <c r="OYF32" s="61"/>
      <c r="OYG32" s="60"/>
      <c r="OYH32" s="60"/>
      <c r="OYI32" s="60"/>
      <c r="OYJ32" s="61"/>
      <c r="OYK32" s="55"/>
      <c r="OYL32" s="56"/>
      <c r="OYM32" s="56"/>
      <c r="OYN32" s="56"/>
      <c r="OYO32" s="56"/>
      <c r="OYP32" s="56"/>
      <c r="OYR32" s="55"/>
      <c r="OYS32" s="60"/>
      <c r="OYT32" s="60"/>
      <c r="OYU32" s="60"/>
      <c r="OYV32" s="60"/>
      <c r="OYW32" s="61"/>
      <c r="OYX32" s="60"/>
      <c r="OYY32" s="60"/>
      <c r="OYZ32" s="60"/>
      <c r="OZA32" s="61"/>
      <c r="OZB32" s="55"/>
      <c r="OZC32" s="56"/>
      <c r="OZD32" s="56"/>
      <c r="OZE32" s="56"/>
      <c r="OZF32" s="56"/>
      <c r="OZG32" s="56"/>
      <c r="OZI32" s="55"/>
      <c r="OZJ32" s="60"/>
      <c r="OZK32" s="60"/>
      <c r="OZL32" s="60"/>
      <c r="OZM32" s="60"/>
      <c r="OZN32" s="61"/>
      <c r="OZO32" s="60"/>
      <c r="OZP32" s="60"/>
      <c r="OZQ32" s="60"/>
      <c r="OZR32" s="61"/>
      <c r="OZS32" s="55"/>
      <c r="OZT32" s="56"/>
      <c r="OZU32" s="56"/>
      <c r="OZV32" s="56"/>
      <c r="OZW32" s="56"/>
      <c r="OZX32" s="56"/>
      <c r="OZZ32" s="55"/>
      <c r="PAA32" s="60"/>
      <c r="PAB32" s="60"/>
      <c r="PAC32" s="60"/>
      <c r="PAD32" s="60"/>
      <c r="PAE32" s="61"/>
      <c r="PAF32" s="60"/>
      <c r="PAG32" s="60"/>
      <c r="PAH32" s="60"/>
      <c r="PAI32" s="61"/>
      <c r="PAJ32" s="55"/>
      <c r="PAK32" s="56"/>
      <c r="PAL32" s="56"/>
      <c r="PAM32" s="56"/>
      <c r="PAN32" s="56"/>
      <c r="PAO32" s="56"/>
      <c r="PAQ32" s="55"/>
      <c r="PAR32" s="60"/>
      <c r="PAS32" s="60"/>
      <c r="PAT32" s="60"/>
      <c r="PAU32" s="60"/>
      <c r="PAV32" s="61"/>
      <c r="PAW32" s="60"/>
      <c r="PAX32" s="60"/>
      <c r="PAY32" s="60"/>
      <c r="PAZ32" s="61"/>
      <c r="PBA32" s="55"/>
      <c r="PBB32" s="56"/>
      <c r="PBC32" s="56"/>
      <c r="PBD32" s="56"/>
      <c r="PBE32" s="56"/>
      <c r="PBF32" s="56"/>
      <c r="PBH32" s="55"/>
      <c r="PBI32" s="60"/>
      <c r="PBJ32" s="60"/>
      <c r="PBK32" s="60"/>
      <c r="PBL32" s="60"/>
      <c r="PBM32" s="61"/>
      <c r="PBN32" s="60"/>
      <c r="PBO32" s="60"/>
      <c r="PBP32" s="60"/>
      <c r="PBQ32" s="61"/>
      <c r="PBR32" s="55"/>
      <c r="PBS32" s="56"/>
      <c r="PBT32" s="56"/>
      <c r="PBU32" s="56"/>
      <c r="PBV32" s="56"/>
      <c r="PBW32" s="56"/>
      <c r="PBY32" s="55"/>
      <c r="PBZ32" s="60"/>
      <c r="PCA32" s="60"/>
      <c r="PCB32" s="60"/>
      <c r="PCC32" s="60"/>
      <c r="PCD32" s="61"/>
      <c r="PCE32" s="60"/>
      <c r="PCF32" s="60"/>
      <c r="PCG32" s="60"/>
      <c r="PCH32" s="61"/>
      <c r="PCI32" s="55"/>
      <c r="PCJ32" s="56"/>
      <c r="PCK32" s="56"/>
      <c r="PCL32" s="56"/>
      <c r="PCM32" s="56"/>
      <c r="PCN32" s="56"/>
      <c r="PCP32" s="55"/>
      <c r="PCQ32" s="60"/>
      <c r="PCR32" s="60"/>
      <c r="PCS32" s="60"/>
      <c r="PCT32" s="60"/>
      <c r="PCU32" s="61"/>
      <c r="PCV32" s="60"/>
      <c r="PCW32" s="60"/>
      <c r="PCX32" s="60"/>
      <c r="PCY32" s="61"/>
      <c r="PCZ32" s="55"/>
      <c r="PDA32" s="56"/>
      <c r="PDB32" s="56"/>
      <c r="PDC32" s="56"/>
      <c r="PDD32" s="56"/>
      <c r="PDE32" s="56"/>
      <c r="PDG32" s="55"/>
      <c r="PDH32" s="60"/>
      <c r="PDI32" s="60"/>
      <c r="PDJ32" s="60"/>
      <c r="PDK32" s="60"/>
      <c r="PDL32" s="61"/>
      <c r="PDM32" s="60"/>
      <c r="PDN32" s="60"/>
      <c r="PDO32" s="60"/>
      <c r="PDP32" s="61"/>
      <c r="PDQ32" s="55"/>
      <c r="PDR32" s="56"/>
      <c r="PDS32" s="56"/>
      <c r="PDT32" s="56"/>
      <c r="PDU32" s="56"/>
      <c r="PDV32" s="56"/>
      <c r="PDX32" s="55"/>
      <c r="PDY32" s="60"/>
      <c r="PDZ32" s="60"/>
      <c r="PEA32" s="60"/>
      <c r="PEB32" s="60"/>
      <c r="PEC32" s="61"/>
      <c r="PED32" s="60"/>
      <c r="PEE32" s="60"/>
      <c r="PEF32" s="60"/>
      <c r="PEG32" s="61"/>
      <c r="PEH32" s="55"/>
      <c r="PEI32" s="56"/>
      <c r="PEJ32" s="56"/>
      <c r="PEK32" s="56"/>
      <c r="PEL32" s="56"/>
      <c r="PEM32" s="56"/>
      <c r="PEO32" s="55"/>
      <c r="PEP32" s="60"/>
      <c r="PEQ32" s="60"/>
      <c r="PER32" s="60"/>
      <c r="PES32" s="60"/>
      <c r="PET32" s="61"/>
      <c r="PEU32" s="60"/>
      <c r="PEV32" s="60"/>
      <c r="PEW32" s="60"/>
      <c r="PEX32" s="61"/>
      <c r="PEY32" s="55"/>
      <c r="PEZ32" s="56"/>
      <c r="PFA32" s="56"/>
      <c r="PFB32" s="56"/>
      <c r="PFC32" s="56"/>
      <c r="PFD32" s="56"/>
      <c r="PFF32" s="55"/>
      <c r="PFG32" s="60"/>
      <c r="PFH32" s="60"/>
      <c r="PFI32" s="60"/>
      <c r="PFJ32" s="60"/>
      <c r="PFK32" s="61"/>
      <c r="PFL32" s="60"/>
      <c r="PFM32" s="60"/>
      <c r="PFN32" s="60"/>
      <c r="PFO32" s="61"/>
      <c r="PFP32" s="55"/>
      <c r="PFQ32" s="56"/>
      <c r="PFR32" s="56"/>
      <c r="PFS32" s="56"/>
      <c r="PFT32" s="56"/>
      <c r="PFU32" s="56"/>
      <c r="PFW32" s="55"/>
      <c r="PFX32" s="60"/>
      <c r="PFY32" s="60"/>
      <c r="PFZ32" s="60"/>
      <c r="PGA32" s="60"/>
      <c r="PGB32" s="61"/>
      <c r="PGC32" s="60"/>
      <c r="PGD32" s="60"/>
      <c r="PGE32" s="60"/>
      <c r="PGF32" s="61"/>
      <c r="PGG32" s="55"/>
      <c r="PGH32" s="56"/>
      <c r="PGI32" s="56"/>
      <c r="PGJ32" s="56"/>
      <c r="PGK32" s="56"/>
      <c r="PGL32" s="56"/>
      <c r="PGN32" s="55"/>
      <c r="PGO32" s="60"/>
      <c r="PGP32" s="60"/>
      <c r="PGQ32" s="60"/>
      <c r="PGR32" s="60"/>
      <c r="PGS32" s="61"/>
      <c r="PGT32" s="60"/>
      <c r="PGU32" s="60"/>
      <c r="PGV32" s="60"/>
      <c r="PGW32" s="61"/>
      <c r="PGX32" s="55"/>
      <c r="PGY32" s="56"/>
      <c r="PGZ32" s="56"/>
      <c r="PHA32" s="56"/>
      <c r="PHB32" s="56"/>
      <c r="PHC32" s="56"/>
      <c r="PHE32" s="55"/>
      <c r="PHF32" s="60"/>
      <c r="PHG32" s="60"/>
      <c r="PHH32" s="60"/>
      <c r="PHI32" s="60"/>
      <c r="PHJ32" s="61"/>
      <c r="PHK32" s="60"/>
      <c r="PHL32" s="60"/>
      <c r="PHM32" s="60"/>
      <c r="PHN32" s="61"/>
      <c r="PHO32" s="55"/>
      <c r="PHP32" s="56"/>
      <c r="PHQ32" s="56"/>
      <c r="PHR32" s="56"/>
      <c r="PHS32" s="56"/>
      <c r="PHT32" s="56"/>
      <c r="PHV32" s="55"/>
      <c r="PHW32" s="60"/>
      <c r="PHX32" s="60"/>
      <c r="PHY32" s="60"/>
      <c r="PHZ32" s="60"/>
      <c r="PIA32" s="61"/>
      <c r="PIB32" s="60"/>
      <c r="PIC32" s="60"/>
      <c r="PID32" s="60"/>
      <c r="PIE32" s="61"/>
      <c r="PIF32" s="55"/>
      <c r="PIG32" s="56"/>
      <c r="PIH32" s="56"/>
      <c r="PII32" s="56"/>
      <c r="PIJ32" s="56"/>
      <c r="PIK32" s="56"/>
      <c r="PIM32" s="55"/>
      <c r="PIN32" s="60"/>
      <c r="PIO32" s="60"/>
      <c r="PIP32" s="60"/>
      <c r="PIQ32" s="60"/>
      <c r="PIR32" s="61"/>
      <c r="PIS32" s="60"/>
      <c r="PIT32" s="60"/>
      <c r="PIU32" s="60"/>
      <c r="PIV32" s="61"/>
      <c r="PIW32" s="55"/>
      <c r="PIX32" s="56"/>
      <c r="PIY32" s="56"/>
      <c r="PIZ32" s="56"/>
      <c r="PJA32" s="56"/>
      <c r="PJB32" s="56"/>
      <c r="PJD32" s="55"/>
      <c r="PJE32" s="60"/>
      <c r="PJF32" s="60"/>
      <c r="PJG32" s="60"/>
      <c r="PJH32" s="60"/>
      <c r="PJI32" s="61"/>
      <c r="PJJ32" s="60"/>
      <c r="PJK32" s="60"/>
      <c r="PJL32" s="60"/>
      <c r="PJM32" s="61"/>
      <c r="PJN32" s="55"/>
      <c r="PJO32" s="56"/>
      <c r="PJP32" s="56"/>
      <c r="PJQ32" s="56"/>
      <c r="PJR32" s="56"/>
      <c r="PJS32" s="56"/>
      <c r="PJU32" s="55"/>
      <c r="PJV32" s="60"/>
      <c r="PJW32" s="60"/>
      <c r="PJX32" s="60"/>
      <c r="PJY32" s="60"/>
      <c r="PJZ32" s="61"/>
      <c r="PKA32" s="60"/>
      <c r="PKB32" s="60"/>
      <c r="PKC32" s="60"/>
      <c r="PKD32" s="61"/>
      <c r="PKE32" s="55"/>
      <c r="PKF32" s="56"/>
      <c r="PKG32" s="56"/>
      <c r="PKH32" s="56"/>
      <c r="PKI32" s="56"/>
      <c r="PKJ32" s="56"/>
      <c r="PKL32" s="55"/>
      <c r="PKM32" s="60"/>
      <c r="PKN32" s="60"/>
      <c r="PKO32" s="60"/>
      <c r="PKP32" s="60"/>
      <c r="PKQ32" s="61"/>
      <c r="PKR32" s="60"/>
      <c r="PKS32" s="60"/>
      <c r="PKT32" s="60"/>
      <c r="PKU32" s="61"/>
      <c r="PKV32" s="55"/>
      <c r="PKW32" s="56"/>
      <c r="PKX32" s="56"/>
      <c r="PKY32" s="56"/>
      <c r="PKZ32" s="56"/>
      <c r="PLA32" s="56"/>
      <c r="PLC32" s="55"/>
      <c r="PLD32" s="60"/>
      <c r="PLE32" s="60"/>
      <c r="PLF32" s="60"/>
      <c r="PLG32" s="60"/>
      <c r="PLH32" s="61"/>
      <c r="PLI32" s="60"/>
      <c r="PLJ32" s="60"/>
      <c r="PLK32" s="60"/>
      <c r="PLL32" s="61"/>
      <c r="PLM32" s="55"/>
      <c r="PLN32" s="56"/>
      <c r="PLO32" s="56"/>
      <c r="PLP32" s="56"/>
      <c r="PLQ32" s="56"/>
      <c r="PLR32" s="56"/>
      <c r="PLT32" s="55"/>
      <c r="PLU32" s="60"/>
      <c r="PLV32" s="60"/>
      <c r="PLW32" s="60"/>
      <c r="PLX32" s="60"/>
      <c r="PLY32" s="61"/>
      <c r="PLZ32" s="60"/>
      <c r="PMA32" s="60"/>
      <c r="PMB32" s="60"/>
      <c r="PMC32" s="61"/>
      <c r="PMD32" s="55"/>
      <c r="PME32" s="56"/>
      <c r="PMF32" s="56"/>
      <c r="PMG32" s="56"/>
      <c r="PMH32" s="56"/>
      <c r="PMI32" s="56"/>
      <c r="PMK32" s="55"/>
      <c r="PML32" s="60"/>
      <c r="PMM32" s="60"/>
      <c r="PMN32" s="60"/>
      <c r="PMO32" s="60"/>
      <c r="PMP32" s="61"/>
      <c r="PMQ32" s="60"/>
      <c r="PMR32" s="60"/>
      <c r="PMS32" s="60"/>
      <c r="PMT32" s="61"/>
      <c r="PMU32" s="55"/>
      <c r="PMV32" s="56"/>
      <c r="PMW32" s="56"/>
      <c r="PMX32" s="56"/>
      <c r="PMY32" s="56"/>
      <c r="PMZ32" s="56"/>
      <c r="PNB32" s="55"/>
      <c r="PNC32" s="60"/>
      <c r="PND32" s="60"/>
      <c r="PNE32" s="60"/>
      <c r="PNF32" s="60"/>
      <c r="PNG32" s="61"/>
      <c r="PNH32" s="60"/>
      <c r="PNI32" s="60"/>
      <c r="PNJ32" s="60"/>
      <c r="PNK32" s="61"/>
      <c r="PNL32" s="55"/>
      <c r="PNM32" s="56"/>
      <c r="PNN32" s="56"/>
      <c r="PNO32" s="56"/>
      <c r="PNP32" s="56"/>
      <c r="PNQ32" s="56"/>
      <c r="PNS32" s="55"/>
      <c r="PNT32" s="60"/>
      <c r="PNU32" s="60"/>
      <c r="PNV32" s="60"/>
      <c r="PNW32" s="60"/>
      <c r="PNX32" s="61"/>
      <c r="PNY32" s="60"/>
      <c r="PNZ32" s="60"/>
      <c r="POA32" s="60"/>
      <c r="POB32" s="61"/>
      <c r="POC32" s="55"/>
      <c r="POD32" s="56"/>
      <c r="POE32" s="56"/>
      <c r="POF32" s="56"/>
      <c r="POG32" s="56"/>
      <c r="POH32" s="56"/>
      <c r="POJ32" s="55"/>
      <c r="POK32" s="60"/>
      <c r="POL32" s="60"/>
      <c r="POM32" s="60"/>
      <c r="PON32" s="60"/>
      <c r="POO32" s="61"/>
      <c r="POP32" s="60"/>
      <c r="POQ32" s="60"/>
      <c r="POR32" s="60"/>
      <c r="POS32" s="61"/>
      <c r="POT32" s="55"/>
      <c r="POU32" s="56"/>
      <c r="POV32" s="56"/>
      <c r="POW32" s="56"/>
      <c r="POX32" s="56"/>
      <c r="POY32" s="56"/>
      <c r="PPA32" s="55"/>
      <c r="PPB32" s="60"/>
      <c r="PPC32" s="60"/>
      <c r="PPD32" s="60"/>
      <c r="PPE32" s="60"/>
      <c r="PPF32" s="61"/>
      <c r="PPG32" s="60"/>
      <c r="PPH32" s="60"/>
      <c r="PPI32" s="60"/>
      <c r="PPJ32" s="61"/>
      <c r="PPK32" s="55"/>
      <c r="PPL32" s="56"/>
      <c r="PPM32" s="56"/>
      <c r="PPN32" s="56"/>
      <c r="PPO32" s="56"/>
      <c r="PPP32" s="56"/>
      <c r="PPR32" s="55"/>
      <c r="PPS32" s="60"/>
      <c r="PPT32" s="60"/>
      <c r="PPU32" s="60"/>
      <c r="PPV32" s="60"/>
      <c r="PPW32" s="61"/>
      <c r="PPX32" s="60"/>
      <c r="PPY32" s="60"/>
      <c r="PPZ32" s="60"/>
      <c r="PQA32" s="61"/>
      <c r="PQB32" s="55"/>
      <c r="PQC32" s="56"/>
      <c r="PQD32" s="56"/>
      <c r="PQE32" s="56"/>
      <c r="PQF32" s="56"/>
      <c r="PQG32" s="56"/>
      <c r="PQI32" s="55"/>
      <c r="PQJ32" s="60"/>
      <c r="PQK32" s="60"/>
      <c r="PQL32" s="60"/>
      <c r="PQM32" s="60"/>
      <c r="PQN32" s="61"/>
      <c r="PQO32" s="60"/>
      <c r="PQP32" s="60"/>
      <c r="PQQ32" s="60"/>
      <c r="PQR32" s="61"/>
      <c r="PQS32" s="55"/>
      <c r="PQT32" s="56"/>
      <c r="PQU32" s="56"/>
      <c r="PQV32" s="56"/>
      <c r="PQW32" s="56"/>
      <c r="PQX32" s="56"/>
      <c r="PQZ32" s="55"/>
      <c r="PRA32" s="60"/>
      <c r="PRB32" s="60"/>
      <c r="PRC32" s="60"/>
      <c r="PRD32" s="60"/>
      <c r="PRE32" s="61"/>
      <c r="PRF32" s="60"/>
      <c r="PRG32" s="60"/>
      <c r="PRH32" s="60"/>
      <c r="PRI32" s="61"/>
      <c r="PRJ32" s="55"/>
      <c r="PRK32" s="56"/>
      <c r="PRL32" s="56"/>
      <c r="PRM32" s="56"/>
      <c r="PRN32" s="56"/>
      <c r="PRO32" s="56"/>
      <c r="PRQ32" s="55"/>
      <c r="PRR32" s="60"/>
      <c r="PRS32" s="60"/>
      <c r="PRT32" s="60"/>
      <c r="PRU32" s="60"/>
      <c r="PRV32" s="61"/>
      <c r="PRW32" s="60"/>
      <c r="PRX32" s="60"/>
      <c r="PRY32" s="60"/>
      <c r="PRZ32" s="61"/>
      <c r="PSA32" s="55"/>
      <c r="PSB32" s="56"/>
      <c r="PSC32" s="56"/>
      <c r="PSD32" s="56"/>
      <c r="PSE32" s="56"/>
      <c r="PSF32" s="56"/>
      <c r="PSH32" s="55"/>
      <c r="PSI32" s="60"/>
      <c r="PSJ32" s="60"/>
      <c r="PSK32" s="60"/>
      <c r="PSL32" s="60"/>
      <c r="PSM32" s="61"/>
      <c r="PSN32" s="60"/>
      <c r="PSO32" s="60"/>
      <c r="PSP32" s="60"/>
      <c r="PSQ32" s="61"/>
      <c r="PSR32" s="55"/>
      <c r="PSS32" s="56"/>
      <c r="PST32" s="56"/>
      <c r="PSU32" s="56"/>
      <c r="PSV32" s="56"/>
      <c r="PSW32" s="56"/>
      <c r="PSY32" s="55"/>
      <c r="PSZ32" s="60"/>
      <c r="PTA32" s="60"/>
      <c r="PTB32" s="60"/>
      <c r="PTC32" s="60"/>
      <c r="PTD32" s="61"/>
      <c r="PTE32" s="60"/>
      <c r="PTF32" s="60"/>
      <c r="PTG32" s="60"/>
      <c r="PTH32" s="61"/>
      <c r="PTI32" s="55"/>
      <c r="PTJ32" s="56"/>
      <c r="PTK32" s="56"/>
      <c r="PTL32" s="56"/>
      <c r="PTM32" s="56"/>
      <c r="PTN32" s="56"/>
      <c r="PTP32" s="55"/>
      <c r="PTQ32" s="60"/>
      <c r="PTR32" s="60"/>
      <c r="PTS32" s="60"/>
      <c r="PTT32" s="60"/>
      <c r="PTU32" s="61"/>
      <c r="PTV32" s="60"/>
      <c r="PTW32" s="60"/>
      <c r="PTX32" s="60"/>
      <c r="PTY32" s="61"/>
      <c r="PTZ32" s="55"/>
      <c r="PUA32" s="56"/>
      <c r="PUB32" s="56"/>
      <c r="PUC32" s="56"/>
      <c r="PUD32" s="56"/>
      <c r="PUE32" s="56"/>
      <c r="PUG32" s="55"/>
      <c r="PUH32" s="60"/>
      <c r="PUI32" s="60"/>
      <c r="PUJ32" s="60"/>
      <c r="PUK32" s="60"/>
      <c r="PUL32" s="61"/>
      <c r="PUM32" s="60"/>
      <c r="PUN32" s="60"/>
      <c r="PUO32" s="60"/>
      <c r="PUP32" s="61"/>
      <c r="PUQ32" s="55"/>
      <c r="PUR32" s="56"/>
      <c r="PUS32" s="56"/>
      <c r="PUT32" s="56"/>
      <c r="PUU32" s="56"/>
      <c r="PUV32" s="56"/>
      <c r="PUX32" s="55"/>
      <c r="PUY32" s="60"/>
      <c r="PUZ32" s="60"/>
      <c r="PVA32" s="60"/>
      <c r="PVB32" s="60"/>
      <c r="PVC32" s="61"/>
      <c r="PVD32" s="60"/>
      <c r="PVE32" s="60"/>
      <c r="PVF32" s="60"/>
      <c r="PVG32" s="61"/>
      <c r="PVH32" s="55"/>
      <c r="PVI32" s="56"/>
      <c r="PVJ32" s="56"/>
      <c r="PVK32" s="56"/>
      <c r="PVL32" s="56"/>
      <c r="PVM32" s="56"/>
      <c r="PVO32" s="55"/>
      <c r="PVP32" s="60"/>
      <c r="PVQ32" s="60"/>
      <c r="PVR32" s="60"/>
      <c r="PVS32" s="60"/>
      <c r="PVT32" s="61"/>
      <c r="PVU32" s="60"/>
      <c r="PVV32" s="60"/>
      <c r="PVW32" s="60"/>
      <c r="PVX32" s="61"/>
      <c r="PVY32" s="55"/>
      <c r="PVZ32" s="56"/>
      <c r="PWA32" s="56"/>
      <c r="PWB32" s="56"/>
      <c r="PWC32" s="56"/>
      <c r="PWD32" s="56"/>
      <c r="PWF32" s="55"/>
      <c r="PWG32" s="60"/>
      <c r="PWH32" s="60"/>
      <c r="PWI32" s="60"/>
      <c r="PWJ32" s="60"/>
      <c r="PWK32" s="61"/>
      <c r="PWL32" s="60"/>
      <c r="PWM32" s="60"/>
      <c r="PWN32" s="60"/>
      <c r="PWO32" s="61"/>
      <c r="PWP32" s="55"/>
      <c r="PWQ32" s="56"/>
      <c r="PWR32" s="56"/>
      <c r="PWS32" s="56"/>
      <c r="PWT32" s="56"/>
      <c r="PWU32" s="56"/>
      <c r="PWW32" s="55"/>
      <c r="PWX32" s="60"/>
      <c r="PWY32" s="60"/>
      <c r="PWZ32" s="60"/>
      <c r="PXA32" s="60"/>
      <c r="PXB32" s="61"/>
      <c r="PXC32" s="60"/>
      <c r="PXD32" s="60"/>
      <c r="PXE32" s="60"/>
      <c r="PXF32" s="61"/>
      <c r="PXG32" s="55"/>
      <c r="PXH32" s="56"/>
      <c r="PXI32" s="56"/>
      <c r="PXJ32" s="56"/>
      <c r="PXK32" s="56"/>
      <c r="PXL32" s="56"/>
      <c r="PXN32" s="55"/>
      <c r="PXO32" s="60"/>
      <c r="PXP32" s="60"/>
      <c r="PXQ32" s="60"/>
      <c r="PXR32" s="60"/>
      <c r="PXS32" s="61"/>
      <c r="PXT32" s="60"/>
      <c r="PXU32" s="60"/>
      <c r="PXV32" s="60"/>
      <c r="PXW32" s="61"/>
      <c r="PXX32" s="55"/>
      <c r="PXY32" s="56"/>
      <c r="PXZ32" s="56"/>
      <c r="PYA32" s="56"/>
      <c r="PYB32" s="56"/>
      <c r="PYC32" s="56"/>
      <c r="PYE32" s="55"/>
      <c r="PYF32" s="60"/>
      <c r="PYG32" s="60"/>
      <c r="PYH32" s="60"/>
      <c r="PYI32" s="60"/>
      <c r="PYJ32" s="61"/>
      <c r="PYK32" s="60"/>
      <c r="PYL32" s="60"/>
      <c r="PYM32" s="60"/>
      <c r="PYN32" s="61"/>
      <c r="PYO32" s="55"/>
      <c r="PYP32" s="56"/>
      <c r="PYQ32" s="56"/>
      <c r="PYR32" s="56"/>
      <c r="PYS32" s="56"/>
      <c r="PYT32" s="56"/>
      <c r="PYV32" s="55"/>
      <c r="PYW32" s="60"/>
      <c r="PYX32" s="60"/>
      <c r="PYY32" s="60"/>
      <c r="PYZ32" s="60"/>
      <c r="PZA32" s="61"/>
      <c r="PZB32" s="60"/>
      <c r="PZC32" s="60"/>
      <c r="PZD32" s="60"/>
      <c r="PZE32" s="61"/>
      <c r="PZF32" s="55"/>
      <c r="PZG32" s="56"/>
      <c r="PZH32" s="56"/>
      <c r="PZI32" s="56"/>
      <c r="PZJ32" s="56"/>
      <c r="PZK32" s="56"/>
      <c r="PZM32" s="55"/>
      <c r="PZN32" s="60"/>
      <c r="PZO32" s="60"/>
      <c r="PZP32" s="60"/>
      <c r="PZQ32" s="60"/>
      <c r="PZR32" s="61"/>
      <c r="PZS32" s="60"/>
      <c r="PZT32" s="60"/>
      <c r="PZU32" s="60"/>
      <c r="PZV32" s="61"/>
      <c r="PZW32" s="55"/>
      <c r="PZX32" s="56"/>
      <c r="PZY32" s="56"/>
      <c r="PZZ32" s="56"/>
      <c r="QAA32" s="56"/>
      <c r="QAB32" s="56"/>
      <c r="QAD32" s="55"/>
      <c r="QAE32" s="60"/>
      <c r="QAF32" s="60"/>
      <c r="QAG32" s="60"/>
      <c r="QAH32" s="60"/>
      <c r="QAI32" s="61"/>
      <c r="QAJ32" s="60"/>
      <c r="QAK32" s="60"/>
      <c r="QAL32" s="60"/>
      <c r="QAM32" s="61"/>
      <c r="QAN32" s="55"/>
      <c r="QAO32" s="56"/>
      <c r="QAP32" s="56"/>
      <c r="QAQ32" s="56"/>
      <c r="QAR32" s="56"/>
      <c r="QAS32" s="56"/>
      <c r="QAU32" s="55"/>
      <c r="QAV32" s="60"/>
      <c r="QAW32" s="60"/>
      <c r="QAX32" s="60"/>
      <c r="QAY32" s="60"/>
      <c r="QAZ32" s="61"/>
      <c r="QBA32" s="60"/>
      <c r="QBB32" s="60"/>
      <c r="QBC32" s="60"/>
      <c r="QBD32" s="61"/>
      <c r="QBE32" s="55"/>
      <c r="QBF32" s="56"/>
      <c r="QBG32" s="56"/>
      <c r="QBH32" s="56"/>
      <c r="QBI32" s="56"/>
      <c r="QBJ32" s="56"/>
      <c r="QBL32" s="55"/>
      <c r="QBM32" s="60"/>
      <c r="QBN32" s="60"/>
      <c r="QBO32" s="60"/>
      <c r="QBP32" s="60"/>
      <c r="QBQ32" s="61"/>
      <c r="QBR32" s="60"/>
      <c r="QBS32" s="60"/>
      <c r="QBT32" s="60"/>
      <c r="QBU32" s="61"/>
      <c r="QBV32" s="55"/>
      <c r="QBW32" s="56"/>
      <c r="QBX32" s="56"/>
      <c r="QBY32" s="56"/>
      <c r="QBZ32" s="56"/>
      <c r="QCA32" s="56"/>
      <c r="QCC32" s="55"/>
      <c r="QCD32" s="60"/>
      <c r="QCE32" s="60"/>
      <c r="QCF32" s="60"/>
      <c r="QCG32" s="60"/>
      <c r="QCH32" s="61"/>
      <c r="QCI32" s="60"/>
      <c r="QCJ32" s="60"/>
      <c r="QCK32" s="60"/>
      <c r="QCL32" s="61"/>
      <c r="QCM32" s="55"/>
      <c r="QCN32" s="56"/>
      <c r="QCO32" s="56"/>
      <c r="QCP32" s="56"/>
      <c r="QCQ32" s="56"/>
      <c r="QCR32" s="56"/>
      <c r="QCT32" s="55"/>
      <c r="QCU32" s="60"/>
      <c r="QCV32" s="60"/>
      <c r="QCW32" s="60"/>
      <c r="QCX32" s="60"/>
      <c r="QCY32" s="61"/>
      <c r="QCZ32" s="60"/>
      <c r="QDA32" s="60"/>
      <c r="QDB32" s="60"/>
      <c r="QDC32" s="61"/>
      <c r="QDD32" s="55"/>
      <c r="QDE32" s="56"/>
      <c r="QDF32" s="56"/>
      <c r="QDG32" s="56"/>
      <c r="QDH32" s="56"/>
      <c r="QDI32" s="56"/>
      <c r="QDK32" s="55"/>
      <c r="QDL32" s="60"/>
      <c r="QDM32" s="60"/>
      <c r="QDN32" s="60"/>
      <c r="QDO32" s="60"/>
      <c r="QDP32" s="61"/>
      <c r="QDQ32" s="60"/>
      <c r="QDR32" s="60"/>
      <c r="QDS32" s="60"/>
      <c r="QDT32" s="61"/>
      <c r="QDU32" s="55"/>
      <c r="QDV32" s="56"/>
      <c r="QDW32" s="56"/>
      <c r="QDX32" s="56"/>
      <c r="QDY32" s="56"/>
      <c r="QDZ32" s="56"/>
      <c r="QEB32" s="55"/>
      <c r="QEC32" s="60"/>
      <c r="QED32" s="60"/>
      <c r="QEE32" s="60"/>
      <c r="QEF32" s="60"/>
      <c r="QEG32" s="61"/>
      <c r="QEH32" s="60"/>
      <c r="QEI32" s="60"/>
      <c r="QEJ32" s="60"/>
      <c r="QEK32" s="61"/>
      <c r="QEL32" s="55"/>
      <c r="QEM32" s="56"/>
      <c r="QEN32" s="56"/>
      <c r="QEO32" s="56"/>
      <c r="QEP32" s="56"/>
      <c r="QEQ32" s="56"/>
      <c r="QES32" s="55"/>
      <c r="QET32" s="60"/>
      <c r="QEU32" s="60"/>
      <c r="QEV32" s="60"/>
      <c r="QEW32" s="60"/>
      <c r="QEX32" s="61"/>
      <c r="QEY32" s="60"/>
      <c r="QEZ32" s="60"/>
      <c r="QFA32" s="60"/>
      <c r="QFB32" s="61"/>
      <c r="QFC32" s="55"/>
      <c r="QFD32" s="56"/>
      <c r="QFE32" s="56"/>
      <c r="QFF32" s="56"/>
      <c r="QFG32" s="56"/>
      <c r="QFH32" s="56"/>
      <c r="QFJ32" s="55"/>
      <c r="QFK32" s="60"/>
      <c r="QFL32" s="60"/>
      <c r="QFM32" s="60"/>
      <c r="QFN32" s="60"/>
      <c r="QFO32" s="61"/>
      <c r="QFP32" s="60"/>
      <c r="QFQ32" s="60"/>
      <c r="QFR32" s="60"/>
      <c r="QFS32" s="61"/>
      <c r="QFT32" s="55"/>
      <c r="QFU32" s="56"/>
      <c r="QFV32" s="56"/>
      <c r="QFW32" s="56"/>
      <c r="QFX32" s="56"/>
      <c r="QFY32" s="56"/>
      <c r="QGA32" s="55"/>
      <c r="QGB32" s="60"/>
      <c r="QGC32" s="60"/>
      <c r="QGD32" s="60"/>
      <c r="QGE32" s="60"/>
      <c r="QGF32" s="61"/>
      <c r="QGG32" s="60"/>
      <c r="QGH32" s="60"/>
      <c r="QGI32" s="60"/>
      <c r="QGJ32" s="61"/>
      <c r="QGK32" s="55"/>
      <c r="QGL32" s="56"/>
      <c r="QGM32" s="56"/>
      <c r="QGN32" s="56"/>
      <c r="QGO32" s="56"/>
      <c r="QGP32" s="56"/>
      <c r="QGR32" s="55"/>
      <c r="QGS32" s="60"/>
      <c r="QGT32" s="60"/>
      <c r="QGU32" s="60"/>
      <c r="QGV32" s="60"/>
      <c r="QGW32" s="61"/>
      <c r="QGX32" s="60"/>
      <c r="QGY32" s="60"/>
      <c r="QGZ32" s="60"/>
      <c r="QHA32" s="61"/>
      <c r="QHB32" s="55"/>
      <c r="QHC32" s="56"/>
      <c r="QHD32" s="56"/>
      <c r="QHE32" s="56"/>
      <c r="QHF32" s="56"/>
      <c r="QHG32" s="56"/>
      <c r="QHI32" s="55"/>
      <c r="QHJ32" s="60"/>
      <c r="QHK32" s="60"/>
      <c r="QHL32" s="60"/>
      <c r="QHM32" s="60"/>
      <c r="QHN32" s="61"/>
      <c r="QHO32" s="60"/>
      <c r="QHP32" s="60"/>
      <c r="QHQ32" s="60"/>
      <c r="QHR32" s="61"/>
      <c r="QHS32" s="55"/>
      <c r="QHT32" s="56"/>
      <c r="QHU32" s="56"/>
      <c r="QHV32" s="56"/>
      <c r="QHW32" s="56"/>
      <c r="QHX32" s="56"/>
      <c r="QHZ32" s="55"/>
      <c r="QIA32" s="60"/>
      <c r="QIB32" s="60"/>
      <c r="QIC32" s="60"/>
      <c r="QID32" s="60"/>
      <c r="QIE32" s="61"/>
      <c r="QIF32" s="60"/>
      <c r="QIG32" s="60"/>
      <c r="QIH32" s="60"/>
      <c r="QII32" s="61"/>
      <c r="QIJ32" s="55"/>
      <c r="QIK32" s="56"/>
      <c r="QIL32" s="56"/>
      <c r="QIM32" s="56"/>
      <c r="QIN32" s="56"/>
      <c r="QIO32" s="56"/>
      <c r="QIQ32" s="55"/>
      <c r="QIR32" s="60"/>
      <c r="QIS32" s="60"/>
      <c r="QIT32" s="60"/>
      <c r="QIU32" s="60"/>
      <c r="QIV32" s="61"/>
      <c r="QIW32" s="60"/>
      <c r="QIX32" s="60"/>
      <c r="QIY32" s="60"/>
      <c r="QIZ32" s="61"/>
      <c r="QJA32" s="55"/>
      <c r="QJB32" s="56"/>
      <c r="QJC32" s="56"/>
      <c r="QJD32" s="56"/>
      <c r="QJE32" s="56"/>
      <c r="QJF32" s="56"/>
      <c r="QJH32" s="55"/>
      <c r="QJI32" s="60"/>
      <c r="QJJ32" s="60"/>
      <c r="QJK32" s="60"/>
      <c r="QJL32" s="60"/>
      <c r="QJM32" s="61"/>
      <c r="QJN32" s="60"/>
      <c r="QJO32" s="60"/>
      <c r="QJP32" s="60"/>
      <c r="QJQ32" s="61"/>
      <c r="QJR32" s="55"/>
      <c r="QJS32" s="56"/>
      <c r="QJT32" s="56"/>
      <c r="QJU32" s="56"/>
      <c r="QJV32" s="56"/>
      <c r="QJW32" s="56"/>
      <c r="QJY32" s="55"/>
      <c r="QJZ32" s="60"/>
      <c r="QKA32" s="60"/>
      <c r="QKB32" s="60"/>
      <c r="QKC32" s="60"/>
      <c r="QKD32" s="61"/>
      <c r="QKE32" s="60"/>
      <c r="QKF32" s="60"/>
      <c r="QKG32" s="60"/>
      <c r="QKH32" s="61"/>
      <c r="QKI32" s="55"/>
      <c r="QKJ32" s="56"/>
      <c r="QKK32" s="56"/>
      <c r="QKL32" s="56"/>
      <c r="QKM32" s="56"/>
      <c r="QKN32" s="56"/>
      <c r="QKP32" s="55"/>
      <c r="QKQ32" s="60"/>
      <c r="QKR32" s="60"/>
      <c r="QKS32" s="60"/>
      <c r="QKT32" s="60"/>
      <c r="QKU32" s="61"/>
      <c r="QKV32" s="60"/>
      <c r="QKW32" s="60"/>
      <c r="QKX32" s="60"/>
      <c r="QKY32" s="61"/>
      <c r="QKZ32" s="55"/>
      <c r="QLA32" s="56"/>
      <c r="QLB32" s="56"/>
      <c r="QLC32" s="56"/>
      <c r="QLD32" s="56"/>
      <c r="QLE32" s="56"/>
      <c r="QLG32" s="55"/>
      <c r="QLH32" s="60"/>
      <c r="QLI32" s="60"/>
      <c r="QLJ32" s="60"/>
      <c r="QLK32" s="60"/>
      <c r="QLL32" s="61"/>
      <c r="QLM32" s="60"/>
      <c r="QLN32" s="60"/>
      <c r="QLO32" s="60"/>
      <c r="QLP32" s="61"/>
      <c r="QLQ32" s="55"/>
      <c r="QLR32" s="56"/>
      <c r="QLS32" s="56"/>
      <c r="QLT32" s="56"/>
      <c r="QLU32" s="56"/>
      <c r="QLV32" s="56"/>
      <c r="QLX32" s="55"/>
      <c r="QLY32" s="60"/>
      <c r="QLZ32" s="60"/>
      <c r="QMA32" s="60"/>
      <c r="QMB32" s="60"/>
      <c r="QMC32" s="61"/>
      <c r="QMD32" s="60"/>
      <c r="QME32" s="60"/>
      <c r="QMF32" s="60"/>
      <c r="QMG32" s="61"/>
      <c r="QMH32" s="55"/>
      <c r="QMI32" s="56"/>
      <c r="QMJ32" s="56"/>
      <c r="QMK32" s="56"/>
      <c r="QML32" s="56"/>
      <c r="QMM32" s="56"/>
      <c r="QMO32" s="55"/>
      <c r="QMP32" s="60"/>
      <c r="QMQ32" s="60"/>
      <c r="QMR32" s="60"/>
      <c r="QMS32" s="60"/>
      <c r="QMT32" s="61"/>
      <c r="QMU32" s="60"/>
      <c r="QMV32" s="60"/>
      <c r="QMW32" s="60"/>
      <c r="QMX32" s="61"/>
      <c r="QMY32" s="55"/>
      <c r="QMZ32" s="56"/>
      <c r="QNA32" s="56"/>
      <c r="QNB32" s="56"/>
      <c r="QNC32" s="56"/>
      <c r="QND32" s="56"/>
      <c r="QNF32" s="55"/>
      <c r="QNG32" s="60"/>
      <c r="QNH32" s="60"/>
      <c r="QNI32" s="60"/>
      <c r="QNJ32" s="60"/>
      <c r="QNK32" s="61"/>
      <c r="QNL32" s="60"/>
      <c r="QNM32" s="60"/>
      <c r="QNN32" s="60"/>
      <c r="QNO32" s="61"/>
      <c r="QNP32" s="55"/>
      <c r="QNQ32" s="56"/>
      <c r="QNR32" s="56"/>
      <c r="QNS32" s="56"/>
      <c r="QNT32" s="56"/>
      <c r="QNU32" s="56"/>
      <c r="QNW32" s="55"/>
      <c r="QNX32" s="60"/>
      <c r="QNY32" s="60"/>
      <c r="QNZ32" s="60"/>
      <c r="QOA32" s="60"/>
      <c r="QOB32" s="61"/>
      <c r="QOC32" s="60"/>
      <c r="QOD32" s="60"/>
      <c r="QOE32" s="60"/>
      <c r="QOF32" s="61"/>
      <c r="QOG32" s="55"/>
      <c r="QOH32" s="56"/>
      <c r="QOI32" s="56"/>
      <c r="QOJ32" s="56"/>
      <c r="QOK32" s="56"/>
      <c r="QOL32" s="56"/>
      <c r="QON32" s="55"/>
      <c r="QOO32" s="60"/>
      <c r="QOP32" s="60"/>
      <c r="QOQ32" s="60"/>
      <c r="QOR32" s="60"/>
      <c r="QOS32" s="61"/>
      <c r="QOT32" s="60"/>
      <c r="QOU32" s="60"/>
      <c r="QOV32" s="60"/>
      <c r="QOW32" s="61"/>
      <c r="QOX32" s="55"/>
      <c r="QOY32" s="56"/>
      <c r="QOZ32" s="56"/>
      <c r="QPA32" s="56"/>
      <c r="QPB32" s="56"/>
      <c r="QPC32" s="56"/>
      <c r="QPE32" s="55"/>
      <c r="QPF32" s="60"/>
      <c r="QPG32" s="60"/>
      <c r="QPH32" s="60"/>
      <c r="QPI32" s="60"/>
      <c r="QPJ32" s="61"/>
      <c r="QPK32" s="60"/>
      <c r="QPL32" s="60"/>
      <c r="QPM32" s="60"/>
      <c r="QPN32" s="61"/>
      <c r="QPO32" s="55"/>
      <c r="QPP32" s="56"/>
      <c r="QPQ32" s="56"/>
      <c r="QPR32" s="56"/>
      <c r="QPS32" s="56"/>
      <c r="QPT32" s="56"/>
      <c r="QPV32" s="55"/>
      <c r="QPW32" s="60"/>
      <c r="QPX32" s="60"/>
      <c r="QPY32" s="60"/>
      <c r="QPZ32" s="60"/>
      <c r="QQA32" s="61"/>
      <c r="QQB32" s="60"/>
      <c r="QQC32" s="60"/>
      <c r="QQD32" s="60"/>
      <c r="QQE32" s="61"/>
      <c r="QQF32" s="55"/>
      <c r="QQG32" s="56"/>
      <c r="QQH32" s="56"/>
      <c r="QQI32" s="56"/>
      <c r="QQJ32" s="56"/>
      <c r="QQK32" s="56"/>
      <c r="QQM32" s="55"/>
      <c r="QQN32" s="60"/>
      <c r="QQO32" s="60"/>
      <c r="QQP32" s="60"/>
      <c r="QQQ32" s="60"/>
      <c r="QQR32" s="61"/>
      <c r="QQS32" s="60"/>
      <c r="QQT32" s="60"/>
      <c r="QQU32" s="60"/>
      <c r="QQV32" s="61"/>
      <c r="QQW32" s="55"/>
      <c r="QQX32" s="56"/>
      <c r="QQY32" s="56"/>
      <c r="QQZ32" s="56"/>
      <c r="QRA32" s="56"/>
      <c r="QRB32" s="56"/>
      <c r="QRD32" s="55"/>
      <c r="QRE32" s="60"/>
      <c r="QRF32" s="60"/>
      <c r="QRG32" s="60"/>
      <c r="QRH32" s="60"/>
      <c r="QRI32" s="61"/>
      <c r="QRJ32" s="60"/>
      <c r="QRK32" s="60"/>
      <c r="QRL32" s="60"/>
      <c r="QRM32" s="61"/>
      <c r="QRN32" s="55"/>
      <c r="QRO32" s="56"/>
      <c r="QRP32" s="56"/>
      <c r="QRQ32" s="56"/>
      <c r="QRR32" s="56"/>
      <c r="QRS32" s="56"/>
      <c r="QRU32" s="55"/>
      <c r="QRV32" s="60"/>
      <c r="QRW32" s="60"/>
      <c r="QRX32" s="60"/>
      <c r="QRY32" s="60"/>
      <c r="QRZ32" s="61"/>
      <c r="QSA32" s="60"/>
      <c r="QSB32" s="60"/>
      <c r="QSC32" s="60"/>
      <c r="QSD32" s="61"/>
      <c r="QSE32" s="55"/>
      <c r="QSF32" s="56"/>
      <c r="QSG32" s="56"/>
      <c r="QSH32" s="56"/>
      <c r="QSI32" s="56"/>
      <c r="QSJ32" s="56"/>
      <c r="QSL32" s="55"/>
      <c r="QSM32" s="60"/>
      <c r="QSN32" s="60"/>
      <c r="QSO32" s="60"/>
      <c r="QSP32" s="60"/>
      <c r="QSQ32" s="61"/>
      <c r="QSR32" s="60"/>
      <c r="QSS32" s="60"/>
      <c r="QST32" s="60"/>
      <c r="QSU32" s="61"/>
      <c r="QSV32" s="55"/>
      <c r="QSW32" s="56"/>
      <c r="QSX32" s="56"/>
      <c r="QSY32" s="56"/>
      <c r="QSZ32" s="56"/>
      <c r="QTA32" s="56"/>
      <c r="QTC32" s="55"/>
      <c r="QTD32" s="60"/>
      <c r="QTE32" s="60"/>
      <c r="QTF32" s="60"/>
      <c r="QTG32" s="60"/>
      <c r="QTH32" s="61"/>
      <c r="QTI32" s="60"/>
      <c r="QTJ32" s="60"/>
      <c r="QTK32" s="60"/>
      <c r="QTL32" s="61"/>
      <c r="QTM32" s="55"/>
      <c r="QTN32" s="56"/>
      <c r="QTO32" s="56"/>
      <c r="QTP32" s="56"/>
      <c r="QTQ32" s="56"/>
      <c r="QTR32" s="56"/>
      <c r="QTT32" s="55"/>
      <c r="QTU32" s="60"/>
      <c r="QTV32" s="60"/>
      <c r="QTW32" s="60"/>
      <c r="QTX32" s="60"/>
      <c r="QTY32" s="61"/>
      <c r="QTZ32" s="60"/>
      <c r="QUA32" s="60"/>
      <c r="QUB32" s="60"/>
      <c r="QUC32" s="61"/>
      <c r="QUD32" s="55"/>
      <c r="QUE32" s="56"/>
      <c r="QUF32" s="56"/>
      <c r="QUG32" s="56"/>
      <c r="QUH32" s="56"/>
      <c r="QUI32" s="56"/>
      <c r="QUK32" s="55"/>
      <c r="QUL32" s="60"/>
      <c r="QUM32" s="60"/>
      <c r="QUN32" s="60"/>
      <c r="QUO32" s="60"/>
      <c r="QUP32" s="61"/>
      <c r="QUQ32" s="60"/>
      <c r="QUR32" s="60"/>
      <c r="QUS32" s="60"/>
      <c r="QUT32" s="61"/>
      <c r="QUU32" s="55"/>
      <c r="QUV32" s="56"/>
      <c r="QUW32" s="56"/>
      <c r="QUX32" s="56"/>
      <c r="QUY32" s="56"/>
      <c r="QUZ32" s="56"/>
      <c r="QVB32" s="55"/>
      <c r="QVC32" s="60"/>
      <c r="QVD32" s="60"/>
      <c r="QVE32" s="60"/>
      <c r="QVF32" s="60"/>
      <c r="QVG32" s="61"/>
      <c r="QVH32" s="60"/>
      <c r="QVI32" s="60"/>
      <c r="QVJ32" s="60"/>
      <c r="QVK32" s="61"/>
      <c r="QVL32" s="55"/>
      <c r="QVM32" s="56"/>
      <c r="QVN32" s="56"/>
      <c r="QVO32" s="56"/>
      <c r="QVP32" s="56"/>
      <c r="QVQ32" s="56"/>
      <c r="QVS32" s="55"/>
      <c r="QVT32" s="60"/>
      <c r="QVU32" s="60"/>
      <c r="QVV32" s="60"/>
      <c r="QVW32" s="60"/>
      <c r="QVX32" s="61"/>
      <c r="QVY32" s="60"/>
      <c r="QVZ32" s="60"/>
      <c r="QWA32" s="60"/>
      <c r="QWB32" s="61"/>
      <c r="QWC32" s="55"/>
      <c r="QWD32" s="56"/>
      <c r="QWE32" s="56"/>
      <c r="QWF32" s="56"/>
      <c r="QWG32" s="56"/>
      <c r="QWH32" s="56"/>
      <c r="QWJ32" s="55"/>
      <c r="QWK32" s="60"/>
      <c r="QWL32" s="60"/>
      <c r="QWM32" s="60"/>
      <c r="QWN32" s="60"/>
      <c r="QWO32" s="61"/>
      <c r="QWP32" s="60"/>
      <c r="QWQ32" s="60"/>
      <c r="QWR32" s="60"/>
      <c r="QWS32" s="61"/>
      <c r="QWT32" s="55"/>
      <c r="QWU32" s="56"/>
      <c r="QWV32" s="56"/>
      <c r="QWW32" s="56"/>
      <c r="QWX32" s="56"/>
      <c r="QWY32" s="56"/>
      <c r="QXA32" s="55"/>
      <c r="QXB32" s="60"/>
      <c r="QXC32" s="60"/>
      <c r="QXD32" s="60"/>
      <c r="QXE32" s="60"/>
      <c r="QXF32" s="61"/>
      <c r="QXG32" s="60"/>
      <c r="QXH32" s="60"/>
      <c r="QXI32" s="60"/>
      <c r="QXJ32" s="61"/>
      <c r="QXK32" s="55"/>
      <c r="QXL32" s="56"/>
      <c r="QXM32" s="56"/>
      <c r="QXN32" s="56"/>
      <c r="QXO32" s="56"/>
      <c r="QXP32" s="56"/>
      <c r="QXR32" s="55"/>
      <c r="QXS32" s="60"/>
      <c r="QXT32" s="60"/>
      <c r="QXU32" s="60"/>
      <c r="QXV32" s="60"/>
      <c r="QXW32" s="61"/>
      <c r="QXX32" s="60"/>
      <c r="QXY32" s="60"/>
      <c r="QXZ32" s="60"/>
      <c r="QYA32" s="61"/>
      <c r="QYB32" s="55"/>
      <c r="QYC32" s="56"/>
      <c r="QYD32" s="56"/>
      <c r="QYE32" s="56"/>
      <c r="QYF32" s="56"/>
      <c r="QYG32" s="56"/>
      <c r="QYI32" s="55"/>
      <c r="QYJ32" s="60"/>
      <c r="QYK32" s="60"/>
      <c r="QYL32" s="60"/>
      <c r="QYM32" s="60"/>
      <c r="QYN32" s="61"/>
      <c r="QYO32" s="60"/>
      <c r="QYP32" s="60"/>
      <c r="QYQ32" s="60"/>
      <c r="QYR32" s="61"/>
      <c r="QYS32" s="55"/>
      <c r="QYT32" s="56"/>
      <c r="QYU32" s="56"/>
      <c r="QYV32" s="56"/>
      <c r="QYW32" s="56"/>
      <c r="QYX32" s="56"/>
      <c r="QYZ32" s="55"/>
      <c r="QZA32" s="60"/>
      <c r="QZB32" s="60"/>
      <c r="QZC32" s="60"/>
      <c r="QZD32" s="60"/>
      <c r="QZE32" s="61"/>
      <c r="QZF32" s="60"/>
      <c r="QZG32" s="60"/>
      <c r="QZH32" s="60"/>
      <c r="QZI32" s="61"/>
      <c r="QZJ32" s="55"/>
      <c r="QZK32" s="56"/>
      <c r="QZL32" s="56"/>
      <c r="QZM32" s="56"/>
      <c r="QZN32" s="56"/>
      <c r="QZO32" s="56"/>
      <c r="QZQ32" s="55"/>
      <c r="QZR32" s="60"/>
      <c r="QZS32" s="60"/>
      <c r="QZT32" s="60"/>
      <c r="QZU32" s="60"/>
      <c r="QZV32" s="61"/>
      <c r="QZW32" s="60"/>
      <c r="QZX32" s="60"/>
      <c r="QZY32" s="60"/>
      <c r="QZZ32" s="61"/>
      <c r="RAA32" s="55"/>
      <c r="RAB32" s="56"/>
      <c r="RAC32" s="56"/>
      <c r="RAD32" s="56"/>
      <c r="RAE32" s="56"/>
      <c r="RAF32" s="56"/>
      <c r="RAH32" s="55"/>
      <c r="RAI32" s="60"/>
      <c r="RAJ32" s="60"/>
      <c r="RAK32" s="60"/>
      <c r="RAL32" s="60"/>
      <c r="RAM32" s="61"/>
      <c r="RAN32" s="60"/>
      <c r="RAO32" s="60"/>
      <c r="RAP32" s="60"/>
      <c r="RAQ32" s="61"/>
      <c r="RAR32" s="55"/>
      <c r="RAS32" s="56"/>
      <c r="RAT32" s="56"/>
      <c r="RAU32" s="56"/>
      <c r="RAV32" s="56"/>
      <c r="RAW32" s="56"/>
      <c r="RAY32" s="55"/>
      <c r="RAZ32" s="60"/>
      <c r="RBA32" s="60"/>
      <c r="RBB32" s="60"/>
      <c r="RBC32" s="60"/>
      <c r="RBD32" s="61"/>
      <c r="RBE32" s="60"/>
      <c r="RBF32" s="60"/>
      <c r="RBG32" s="60"/>
      <c r="RBH32" s="61"/>
      <c r="RBI32" s="55"/>
      <c r="RBJ32" s="56"/>
      <c r="RBK32" s="56"/>
      <c r="RBL32" s="56"/>
      <c r="RBM32" s="56"/>
      <c r="RBN32" s="56"/>
      <c r="RBP32" s="55"/>
      <c r="RBQ32" s="60"/>
      <c r="RBR32" s="60"/>
      <c r="RBS32" s="60"/>
      <c r="RBT32" s="60"/>
      <c r="RBU32" s="61"/>
      <c r="RBV32" s="60"/>
      <c r="RBW32" s="60"/>
      <c r="RBX32" s="60"/>
      <c r="RBY32" s="61"/>
      <c r="RBZ32" s="55"/>
      <c r="RCA32" s="56"/>
      <c r="RCB32" s="56"/>
      <c r="RCC32" s="56"/>
      <c r="RCD32" s="56"/>
      <c r="RCE32" s="56"/>
      <c r="RCG32" s="55"/>
      <c r="RCH32" s="60"/>
      <c r="RCI32" s="60"/>
      <c r="RCJ32" s="60"/>
      <c r="RCK32" s="60"/>
      <c r="RCL32" s="61"/>
      <c r="RCM32" s="60"/>
      <c r="RCN32" s="60"/>
      <c r="RCO32" s="60"/>
      <c r="RCP32" s="61"/>
      <c r="RCQ32" s="55"/>
      <c r="RCR32" s="56"/>
      <c r="RCS32" s="56"/>
      <c r="RCT32" s="56"/>
      <c r="RCU32" s="56"/>
      <c r="RCV32" s="56"/>
      <c r="RCX32" s="55"/>
      <c r="RCY32" s="60"/>
      <c r="RCZ32" s="60"/>
      <c r="RDA32" s="60"/>
      <c r="RDB32" s="60"/>
      <c r="RDC32" s="61"/>
      <c r="RDD32" s="60"/>
      <c r="RDE32" s="60"/>
      <c r="RDF32" s="60"/>
      <c r="RDG32" s="61"/>
      <c r="RDH32" s="55"/>
      <c r="RDI32" s="56"/>
      <c r="RDJ32" s="56"/>
      <c r="RDK32" s="56"/>
      <c r="RDL32" s="56"/>
      <c r="RDM32" s="56"/>
      <c r="RDO32" s="55"/>
      <c r="RDP32" s="60"/>
      <c r="RDQ32" s="60"/>
      <c r="RDR32" s="60"/>
      <c r="RDS32" s="60"/>
      <c r="RDT32" s="61"/>
      <c r="RDU32" s="60"/>
      <c r="RDV32" s="60"/>
      <c r="RDW32" s="60"/>
      <c r="RDX32" s="61"/>
      <c r="RDY32" s="55"/>
      <c r="RDZ32" s="56"/>
      <c r="REA32" s="56"/>
      <c r="REB32" s="56"/>
      <c r="REC32" s="56"/>
      <c r="RED32" s="56"/>
      <c r="REF32" s="55"/>
      <c r="REG32" s="60"/>
      <c r="REH32" s="60"/>
      <c r="REI32" s="60"/>
      <c r="REJ32" s="60"/>
      <c r="REK32" s="61"/>
      <c r="REL32" s="60"/>
      <c r="REM32" s="60"/>
      <c r="REN32" s="60"/>
      <c r="REO32" s="61"/>
      <c r="REP32" s="55"/>
      <c r="REQ32" s="56"/>
      <c r="RER32" s="56"/>
      <c r="RES32" s="56"/>
      <c r="RET32" s="56"/>
      <c r="REU32" s="56"/>
      <c r="REW32" s="55"/>
      <c r="REX32" s="60"/>
      <c r="REY32" s="60"/>
      <c r="REZ32" s="60"/>
      <c r="RFA32" s="60"/>
      <c r="RFB32" s="61"/>
      <c r="RFC32" s="60"/>
      <c r="RFD32" s="60"/>
      <c r="RFE32" s="60"/>
      <c r="RFF32" s="61"/>
      <c r="RFG32" s="55"/>
      <c r="RFH32" s="56"/>
      <c r="RFI32" s="56"/>
      <c r="RFJ32" s="56"/>
      <c r="RFK32" s="56"/>
      <c r="RFL32" s="56"/>
      <c r="RFN32" s="55"/>
      <c r="RFO32" s="60"/>
      <c r="RFP32" s="60"/>
      <c r="RFQ32" s="60"/>
      <c r="RFR32" s="60"/>
      <c r="RFS32" s="61"/>
      <c r="RFT32" s="60"/>
      <c r="RFU32" s="60"/>
      <c r="RFV32" s="60"/>
      <c r="RFW32" s="61"/>
      <c r="RFX32" s="55"/>
      <c r="RFY32" s="56"/>
      <c r="RFZ32" s="56"/>
      <c r="RGA32" s="56"/>
      <c r="RGB32" s="56"/>
      <c r="RGC32" s="56"/>
      <c r="RGE32" s="55"/>
      <c r="RGF32" s="60"/>
      <c r="RGG32" s="60"/>
      <c r="RGH32" s="60"/>
      <c r="RGI32" s="60"/>
      <c r="RGJ32" s="61"/>
      <c r="RGK32" s="60"/>
      <c r="RGL32" s="60"/>
      <c r="RGM32" s="60"/>
      <c r="RGN32" s="61"/>
      <c r="RGO32" s="55"/>
      <c r="RGP32" s="56"/>
      <c r="RGQ32" s="56"/>
      <c r="RGR32" s="56"/>
      <c r="RGS32" s="56"/>
      <c r="RGT32" s="56"/>
      <c r="RGV32" s="55"/>
      <c r="RGW32" s="60"/>
      <c r="RGX32" s="60"/>
      <c r="RGY32" s="60"/>
      <c r="RGZ32" s="60"/>
      <c r="RHA32" s="61"/>
      <c r="RHB32" s="60"/>
      <c r="RHC32" s="60"/>
      <c r="RHD32" s="60"/>
      <c r="RHE32" s="61"/>
      <c r="RHF32" s="55"/>
      <c r="RHG32" s="56"/>
      <c r="RHH32" s="56"/>
      <c r="RHI32" s="56"/>
      <c r="RHJ32" s="56"/>
      <c r="RHK32" s="56"/>
      <c r="RHM32" s="55"/>
      <c r="RHN32" s="60"/>
      <c r="RHO32" s="60"/>
      <c r="RHP32" s="60"/>
      <c r="RHQ32" s="60"/>
      <c r="RHR32" s="61"/>
      <c r="RHS32" s="60"/>
      <c r="RHT32" s="60"/>
      <c r="RHU32" s="60"/>
      <c r="RHV32" s="61"/>
      <c r="RHW32" s="55"/>
      <c r="RHX32" s="56"/>
      <c r="RHY32" s="56"/>
      <c r="RHZ32" s="56"/>
      <c r="RIA32" s="56"/>
      <c r="RIB32" s="56"/>
      <c r="RID32" s="55"/>
      <c r="RIE32" s="60"/>
      <c r="RIF32" s="60"/>
      <c r="RIG32" s="60"/>
      <c r="RIH32" s="60"/>
      <c r="RII32" s="61"/>
      <c r="RIJ32" s="60"/>
      <c r="RIK32" s="60"/>
      <c r="RIL32" s="60"/>
      <c r="RIM32" s="61"/>
      <c r="RIN32" s="55"/>
      <c r="RIO32" s="56"/>
      <c r="RIP32" s="56"/>
      <c r="RIQ32" s="56"/>
      <c r="RIR32" s="56"/>
      <c r="RIS32" s="56"/>
      <c r="RIU32" s="55"/>
      <c r="RIV32" s="60"/>
      <c r="RIW32" s="60"/>
      <c r="RIX32" s="60"/>
      <c r="RIY32" s="60"/>
      <c r="RIZ32" s="61"/>
      <c r="RJA32" s="60"/>
      <c r="RJB32" s="60"/>
      <c r="RJC32" s="60"/>
      <c r="RJD32" s="61"/>
      <c r="RJE32" s="55"/>
      <c r="RJF32" s="56"/>
      <c r="RJG32" s="56"/>
      <c r="RJH32" s="56"/>
      <c r="RJI32" s="56"/>
      <c r="RJJ32" s="56"/>
      <c r="RJL32" s="55"/>
      <c r="RJM32" s="60"/>
      <c r="RJN32" s="60"/>
      <c r="RJO32" s="60"/>
      <c r="RJP32" s="60"/>
      <c r="RJQ32" s="61"/>
      <c r="RJR32" s="60"/>
      <c r="RJS32" s="60"/>
      <c r="RJT32" s="60"/>
      <c r="RJU32" s="61"/>
      <c r="RJV32" s="55"/>
      <c r="RJW32" s="56"/>
      <c r="RJX32" s="56"/>
      <c r="RJY32" s="56"/>
      <c r="RJZ32" s="56"/>
      <c r="RKA32" s="56"/>
      <c r="RKC32" s="55"/>
      <c r="RKD32" s="60"/>
      <c r="RKE32" s="60"/>
      <c r="RKF32" s="60"/>
      <c r="RKG32" s="60"/>
      <c r="RKH32" s="61"/>
      <c r="RKI32" s="60"/>
      <c r="RKJ32" s="60"/>
      <c r="RKK32" s="60"/>
      <c r="RKL32" s="61"/>
      <c r="RKM32" s="55"/>
      <c r="RKN32" s="56"/>
      <c r="RKO32" s="56"/>
      <c r="RKP32" s="56"/>
      <c r="RKQ32" s="56"/>
      <c r="RKR32" s="56"/>
      <c r="RKT32" s="55"/>
      <c r="RKU32" s="60"/>
      <c r="RKV32" s="60"/>
      <c r="RKW32" s="60"/>
      <c r="RKX32" s="60"/>
      <c r="RKY32" s="61"/>
      <c r="RKZ32" s="60"/>
      <c r="RLA32" s="60"/>
      <c r="RLB32" s="60"/>
      <c r="RLC32" s="61"/>
      <c r="RLD32" s="55"/>
      <c r="RLE32" s="56"/>
      <c r="RLF32" s="56"/>
      <c r="RLG32" s="56"/>
      <c r="RLH32" s="56"/>
      <c r="RLI32" s="56"/>
      <c r="RLK32" s="55"/>
      <c r="RLL32" s="60"/>
      <c r="RLM32" s="60"/>
      <c r="RLN32" s="60"/>
      <c r="RLO32" s="60"/>
      <c r="RLP32" s="61"/>
      <c r="RLQ32" s="60"/>
      <c r="RLR32" s="60"/>
      <c r="RLS32" s="60"/>
      <c r="RLT32" s="61"/>
      <c r="RLU32" s="55"/>
      <c r="RLV32" s="56"/>
      <c r="RLW32" s="56"/>
      <c r="RLX32" s="56"/>
      <c r="RLY32" s="56"/>
      <c r="RLZ32" s="56"/>
      <c r="RMB32" s="55"/>
      <c r="RMC32" s="60"/>
      <c r="RMD32" s="60"/>
      <c r="RME32" s="60"/>
      <c r="RMF32" s="60"/>
      <c r="RMG32" s="61"/>
      <c r="RMH32" s="60"/>
      <c r="RMI32" s="60"/>
      <c r="RMJ32" s="60"/>
      <c r="RMK32" s="61"/>
      <c r="RML32" s="55"/>
      <c r="RMM32" s="56"/>
      <c r="RMN32" s="56"/>
      <c r="RMO32" s="56"/>
      <c r="RMP32" s="56"/>
      <c r="RMQ32" s="56"/>
      <c r="RMS32" s="55"/>
      <c r="RMT32" s="60"/>
      <c r="RMU32" s="60"/>
      <c r="RMV32" s="60"/>
      <c r="RMW32" s="60"/>
      <c r="RMX32" s="61"/>
      <c r="RMY32" s="60"/>
      <c r="RMZ32" s="60"/>
      <c r="RNA32" s="60"/>
      <c r="RNB32" s="61"/>
      <c r="RNC32" s="55"/>
      <c r="RND32" s="56"/>
      <c r="RNE32" s="56"/>
      <c r="RNF32" s="56"/>
      <c r="RNG32" s="56"/>
      <c r="RNH32" s="56"/>
      <c r="RNJ32" s="55"/>
      <c r="RNK32" s="60"/>
      <c r="RNL32" s="60"/>
      <c r="RNM32" s="60"/>
      <c r="RNN32" s="60"/>
      <c r="RNO32" s="61"/>
      <c r="RNP32" s="60"/>
      <c r="RNQ32" s="60"/>
      <c r="RNR32" s="60"/>
      <c r="RNS32" s="61"/>
      <c r="RNT32" s="55"/>
      <c r="RNU32" s="56"/>
      <c r="RNV32" s="56"/>
      <c r="RNW32" s="56"/>
      <c r="RNX32" s="56"/>
      <c r="RNY32" s="56"/>
      <c r="ROA32" s="55"/>
      <c r="ROB32" s="60"/>
      <c r="ROC32" s="60"/>
      <c r="ROD32" s="60"/>
      <c r="ROE32" s="60"/>
      <c r="ROF32" s="61"/>
      <c r="ROG32" s="60"/>
      <c r="ROH32" s="60"/>
      <c r="ROI32" s="60"/>
      <c r="ROJ32" s="61"/>
      <c r="ROK32" s="55"/>
      <c r="ROL32" s="56"/>
      <c r="ROM32" s="56"/>
      <c r="RON32" s="56"/>
      <c r="ROO32" s="56"/>
      <c r="ROP32" s="56"/>
      <c r="ROR32" s="55"/>
      <c r="ROS32" s="60"/>
      <c r="ROT32" s="60"/>
      <c r="ROU32" s="60"/>
      <c r="ROV32" s="60"/>
      <c r="ROW32" s="61"/>
      <c r="ROX32" s="60"/>
      <c r="ROY32" s="60"/>
      <c r="ROZ32" s="60"/>
      <c r="RPA32" s="61"/>
      <c r="RPB32" s="55"/>
      <c r="RPC32" s="56"/>
      <c r="RPD32" s="56"/>
      <c r="RPE32" s="56"/>
      <c r="RPF32" s="56"/>
      <c r="RPG32" s="56"/>
      <c r="RPI32" s="55"/>
      <c r="RPJ32" s="60"/>
      <c r="RPK32" s="60"/>
      <c r="RPL32" s="60"/>
      <c r="RPM32" s="60"/>
      <c r="RPN32" s="61"/>
      <c r="RPO32" s="60"/>
      <c r="RPP32" s="60"/>
      <c r="RPQ32" s="60"/>
      <c r="RPR32" s="61"/>
      <c r="RPS32" s="55"/>
      <c r="RPT32" s="56"/>
      <c r="RPU32" s="56"/>
      <c r="RPV32" s="56"/>
      <c r="RPW32" s="56"/>
      <c r="RPX32" s="56"/>
      <c r="RPZ32" s="55"/>
      <c r="RQA32" s="60"/>
      <c r="RQB32" s="60"/>
      <c r="RQC32" s="60"/>
      <c r="RQD32" s="60"/>
      <c r="RQE32" s="61"/>
      <c r="RQF32" s="60"/>
      <c r="RQG32" s="60"/>
      <c r="RQH32" s="60"/>
      <c r="RQI32" s="61"/>
      <c r="RQJ32" s="55"/>
      <c r="RQK32" s="56"/>
      <c r="RQL32" s="56"/>
      <c r="RQM32" s="56"/>
      <c r="RQN32" s="56"/>
      <c r="RQO32" s="56"/>
      <c r="RQQ32" s="55"/>
      <c r="RQR32" s="60"/>
      <c r="RQS32" s="60"/>
      <c r="RQT32" s="60"/>
      <c r="RQU32" s="60"/>
      <c r="RQV32" s="61"/>
      <c r="RQW32" s="60"/>
      <c r="RQX32" s="60"/>
      <c r="RQY32" s="60"/>
      <c r="RQZ32" s="61"/>
      <c r="RRA32" s="55"/>
      <c r="RRB32" s="56"/>
      <c r="RRC32" s="56"/>
      <c r="RRD32" s="56"/>
      <c r="RRE32" s="56"/>
      <c r="RRF32" s="56"/>
      <c r="RRH32" s="55"/>
      <c r="RRI32" s="60"/>
      <c r="RRJ32" s="60"/>
      <c r="RRK32" s="60"/>
      <c r="RRL32" s="60"/>
      <c r="RRM32" s="61"/>
      <c r="RRN32" s="60"/>
      <c r="RRO32" s="60"/>
      <c r="RRP32" s="60"/>
      <c r="RRQ32" s="61"/>
      <c r="RRR32" s="55"/>
      <c r="RRS32" s="56"/>
      <c r="RRT32" s="56"/>
      <c r="RRU32" s="56"/>
      <c r="RRV32" s="56"/>
      <c r="RRW32" s="56"/>
      <c r="RRY32" s="55"/>
      <c r="RRZ32" s="60"/>
      <c r="RSA32" s="60"/>
      <c r="RSB32" s="60"/>
      <c r="RSC32" s="60"/>
      <c r="RSD32" s="61"/>
      <c r="RSE32" s="60"/>
      <c r="RSF32" s="60"/>
      <c r="RSG32" s="60"/>
      <c r="RSH32" s="61"/>
      <c r="RSI32" s="55"/>
      <c r="RSJ32" s="56"/>
      <c r="RSK32" s="56"/>
      <c r="RSL32" s="56"/>
      <c r="RSM32" s="56"/>
      <c r="RSN32" s="56"/>
      <c r="RSP32" s="55"/>
      <c r="RSQ32" s="60"/>
      <c r="RSR32" s="60"/>
      <c r="RSS32" s="60"/>
      <c r="RST32" s="60"/>
      <c r="RSU32" s="61"/>
      <c r="RSV32" s="60"/>
      <c r="RSW32" s="60"/>
      <c r="RSX32" s="60"/>
      <c r="RSY32" s="61"/>
      <c r="RSZ32" s="55"/>
      <c r="RTA32" s="56"/>
      <c r="RTB32" s="56"/>
      <c r="RTC32" s="56"/>
      <c r="RTD32" s="56"/>
      <c r="RTE32" s="56"/>
      <c r="RTG32" s="55"/>
      <c r="RTH32" s="60"/>
      <c r="RTI32" s="60"/>
      <c r="RTJ32" s="60"/>
      <c r="RTK32" s="60"/>
      <c r="RTL32" s="61"/>
      <c r="RTM32" s="60"/>
      <c r="RTN32" s="60"/>
      <c r="RTO32" s="60"/>
      <c r="RTP32" s="61"/>
      <c r="RTQ32" s="55"/>
      <c r="RTR32" s="56"/>
      <c r="RTS32" s="56"/>
      <c r="RTT32" s="56"/>
      <c r="RTU32" s="56"/>
      <c r="RTV32" s="56"/>
      <c r="RTX32" s="55"/>
      <c r="RTY32" s="60"/>
      <c r="RTZ32" s="60"/>
      <c r="RUA32" s="60"/>
      <c r="RUB32" s="60"/>
      <c r="RUC32" s="61"/>
      <c r="RUD32" s="60"/>
      <c r="RUE32" s="60"/>
      <c r="RUF32" s="60"/>
      <c r="RUG32" s="61"/>
      <c r="RUH32" s="55"/>
      <c r="RUI32" s="56"/>
      <c r="RUJ32" s="56"/>
      <c r="RUK32" s="56"/>
      <c r="RUL32" s="56"/>
      <c r="RUM32" s="56"/>
      <c r="RUO32" s="55"/>
      <c r="RUP32" s="60"/>
      <c r="RUQ32" s="60"/>
      <c r="RUR32" s="60"/>
      <c r="RUS32" s="60"/>
      <c r="RUT32" s="61"/>
      <c r="RUU32" s="60"/>
      <c r="RUV32" s="60"/>
      <c r="RUW32" s="60"/>
      <c r="RUX32" s="61"/>
      <c r="RUY32" s="55"/>
      <c r="RUZ32" s="56"/>
      <c r="RVA32" s="56"/>
      <c r="RVB32" s="56"/>
      <c r="RVC32" s="56"/>
      <c r="RVD32" s="56"/>
      <c r="RVF32" s="55"/>
      <c r="RVG32" s="60"/>
      <c r="RVH32" s="60"/>
      <c r="RVI32" s="60"/>
      <c r="RVJ32" s="60"/>
      <c r="RVK32" s="61"/>
      <c r="RVL32" s="60"/>
      <c r="RVM32" s="60"/>
      <c r="RVN32" s="60"/>
      <c r="RVO32" s="61"/>
      <c r="RVP32" s="55"/>
      <c r="RVQ32" s="56"/>
      <c r="RVR32" s="56"/>
      <c r="RVS32" s="56"/>
      <c r="RVT32" s="56"/>
      <c r="RVU32" s="56"/>
      <c r="RVW32" s="55"/>
      <c r="RVX32" s="60"/>
      <c r="RVY32" s="60"/>
      <c r="RVZ32" s="60"/>
      <c r="RWA32" s="60"/>
      <c r="RWB32" s="61"/>
      <c r="RWC32" s="60"/>
      <c r="RWD32" s="60"/>
      <c r="RWE32" s="60"/>
      <c r="RWF32" s="61"/>
      <c r="RWG32" s="55"/>
      <c r="RWH32" s="56"/>
      <c r="RWI32" s="56"/>
      <c r="RWJ32" s="56"/>
      <c r="RWK32" s="56"/>
      <c r="RWL32" s="56"/>
      <c r="RWN32" s="55"/>
      <c r="RWO32" s="60"/>
      <c r="RWP32" s="60"/>
      <c r="RWQ32" s="60"/>
      <c r="RWR32" s="60"/>
      <c r="RWS32" s="61"/>
      <c r="RWT32" s="60"/>
      <c r="RWU32" s="60"/>
      <c r="RWV32" s="60"/>
      <c r="RWW32" s="61"/>
      <c r="RWX32" s="55"/>
      <c r="RWY32" s="56"/>
      <c r="RWZ32" s="56"/>
      <c r="RXA32" s="56"/>
      <c r="RXB32" s="56"/>
      <c r="RXC32" s="56"/>
      <c r="RXE32" s="55"/>
      <c r="RXF32" s="60"/>
      <c r="RXG32" s="60"/>
      <c r="RXH32" s="60"/>
      <c r="RXI32" s="60"/>
      <c r="RXJ32" s="61"/>
      <c r="RXK32" s="60"/>
      <c r="RXL32" s="60"/>
      <c r="RXM32" s="60"/>
      <c r="RXN32" s="61"/>
      <c r="RXO32" s="55"/>
      <c r="RXP32" s="56"/>
      <c r="RXQ32" s="56"/>
      <c r="RXR32" s="56"/>
      <c r="RXS32" s="56"/>
      <c r="RXT32" s="56"/>
      <c r="RXV32" s="55"/>
      <c r="RXW32" s="60"/>
      <c r="RXX32" s="60"/>
      <c r="RXY32" s="60"/>
      <c r="RXZ32" s="60"/>
      <c r="RYA32" s="61"/>
      <c r="RYB32" s="60"/>
      <c r="RYC32" s="60"/>
      <c r="RYD32" s="60"/>
      <c r="RYE32" s="61"/>
      <c r="RYF32" s="55"/>
      <c r="RYG32" s="56"/>
      <c r="RYH32" s="56"/>
      <c r="RYI32" s="56"/>
      <c r="RYJ32" s="56"/>
      <c r="RYK32" s="56"/>
      <c r="RYM32" s="55"/>
      <c r="RYN32" s="60"/>
      <c r="RYO32" s="60"/>
      <c r="RYP32" s="60"/>
      <c r="RYQ32" s="60"/>
      <c r="RYR32" s="61"/>
      <c r="RYS32" s="60"/>
      <c r="RYT32" s="60"/>
      <c r="RYU32" s="60"/>
      <c r="RYV32" s="61"/>
      <c r="RYW32" s="55"/>
      <c r="RYX32" s="56"/>
      <c r="RYY32" s="56"/>
      <c r="RYZ32" s="56"/>
      <c r="RZA32" s="56"/>
      <c r="RZB32" s="56"/>
      <c r="RZD32" s="55"/>
      <c r="RZE32" s="60"/>
      <c r="RZF32" s="60"/>
      <c r="RZG32" s="60"/>
      <c r="RZH32" s="60"/>
      <c r="RZI32" s="61"/>
      <c r="RZJ32" s="60"/>
      <c r="RZK32" s="60"/>
      <c r="RZL32" s="60"/>
      <c r="RZM32" s="61"/>
      <c r="RZN32" s="55"/>
      <c r="RZO32" s="56"/>
      <c r="RZP32" s="56"/>
      <c r="RZQ32" s="56"/>
      <c r="RZR32" s="56"/>
      <c r="RZS32" s="56"/>
      <c r="RZU32" s="55"/>
      <c r="RZV32" s="60"/>
      <c r="RZW32" s="60"/>
      <c r="RZX32" s="60"/>
      <c r="RZY32" s="60"/>
      <c r="RZZ32" s="61"/>
      <c r="SAA32" s="60"/>
      <c r="SAB32" s="60"/>
      <c r="SAC32" s="60"/>
      <c r="SAD32" s="61"/>
      <c r="SAE32" s="55"/>
      <c r="SAF32" s="56"/>
      <c r="SAG32" s="56"/>
      <c r="SAH32" s="56"/>
      <c r="SAI32" s="56"/>
      <c r="SAJ32" s="56"/>
      <c r="SAL32" s="55"/>
      <c r="SAM32" s="60"/>
      <c r="SAN32" s="60"/>
      <c r="SAO32" s="60"/>
      <c r="SAP32" s="60"/>
      <c r="SAQ32" s="61"/>
      <c r="SAR32" s="60"/>
      <c r="SAS32" s="60"/>
      <c r="SAT32" s="60"/>
      <c r="SAU32" s="61"/>
      <c r="SAV32" s="55"/>
      <c r="SAW32" s="56"/>
      <c r="SAX32" s="56"/>
      <c r="SAY32" s="56"/>
      <c r="SAZ32" s="56"/>
      <c r="SBA32" s="56"/>
      <c r="SBC32" s="55"/>
      <c r="SBD32" s="60"/>
      <c r="SBE32" s="60"/>
      <c r="SBF32" s="60"/>
      <c r="SBG32" s="60"/>
      <c r="SBH32" s="61"/>
      <c r="SBI32" s="60"/>
      <c r="SBJ32" s="60"/>
      <c r="SBK32" s="60"/>
      <c r="SBL32" s="61"/>
      <c r="SBM32" s="55"/>
      <c r="SBN32" s="56"/>
      <c r="SBO32" s="56"/>
      <c r="SBP32" s="56"/>
      <c r="SBQ32" s="56"/>
      <c r="SBR32" s="56"/>
      <c r="SBT32" s="55"/>
      <c r="SBU32" s="60"/>
      <c r="SBV32" s="60"/>
      <c r="SBW32" s="60"/>
      <c r="SBX32" s="60"/>
      <c r="SBY32" s="61"/>
      <c r="SBZ32" s="60"/>
      <c r="SCA32" s="60"/>
      <c r="SCB32" s="60"/>
      <c r="SCC32" s="61"/>
      <c r="SCD32" s="55"/>
      <c r="SCE32" s="56"/>
      <c r="SCF32" s="56"/>
      <c r="SCG32" s="56"/>
      <c r="SCH32" s="56"/>
      <c r="SCI32" s="56"/>
      <c r="SCK32" s="55"/>
      <c r="SCL32" s="60"/>
      <c r="SCM32" s="60"/>
      <c r="SCN32" s="60"/>
      <c r="SCO32" s="60"/>
      <c r="SCP32" s="61"/>
      <c r="SCQ32" s="60"/>
      <c r="SCR32" s="60"/>
      <c r="SCS32" s="60"/>
      <c r="SCT32" s="61"/>
      <c r="SCU32" s="55"/>
      <c r="SCV32" s="56"/>
      <c r="SCW32" s="56"/>
      <c r="SCX32" s="56"/>
      <c r="SCY32" s="56"/>
      <c r="SCZ32" s="56"/>
      <c r="SDB32" s="55"/>
      <c r="SDC32" s="60"/>
      <c r="SDD32" s="60"/>
      <c r="SDE32" s="60"/>
      <c r="SDF32" s="60"/>
      <c r="SDG32" s="61"/>
      <c r="SDH32" s="60"/>
      <c r="SDI32" s="60"/>
      <c r="SDJ32" s="60"/>
      <c r="SDK32" s="61"/>
      <c r="SDL32" s="55"/>
      <c r="SDM32" s="56"/>
      <c r="SDN32" s="56"/>
      <c r="SDO32" s="56"/>
      <c r="SDP32" s="56"/>
      <c r="SDQ32" s="56"/>
      <c r="SDS32" s="55"/>
      <c r="SDT32" s="60"/>
      <c r="SDU32" s="60"/>
      <c r="SDV32" s="60"/>
      <c r="SDW32" s="60"/>
      <c r="SDX32" s="61"/>
      <c r="SDY32" s="60"/>
      <c r="SDZ32" s="60"/>
      <c r="SEA32" s="60"/>
      <c r="SEB32" s="61"/>
      <c r="SEC32" s="55"/>
      <c r="SED32" s="56"/>
      <c r="SEE32" s="56"/>
      <c r="SEF32" s="56"/>
      <c r="SEG32" s="56"/>
      <c r="SEH32" s="56"/>
      <c r="SEJ32" s="55"/>
      <c r="SEK32" s="60"/>
      <c r="SEL32" s="60"/>
      <c r="SEM32" s="60"/>
      <c r="SEN32" s="60"/>
      <c r="SEO32" s="61"/>
      <c r="SEP32" s="60"/>
      <c r="SEQ32" s="60"/>
      <c r="SER32" s="60"/>
      <c r="SES32" s="61"/>
      <c r="SET32" s="55"/>
      <c r="SEU32" s="56"/>
      <c r="SEV32" s="56"/>
      <c r="SEW32" s="56"/>
      <c r="SEX32" s="56"/>
      <c r="SEY32" s="56"/>
      <c r="SFA32" s="55"/>
      <c r="SFB32" s="60"/>
      <c r="SFC32" s="60"/>
      <c r="SFD32" s="60"/>
      <c r="SFE32" s="60"/>
      <c r="SFF32" s="61"/>
      <c r="SFG32" s="60"/>
      <c r="SFH32" s="60"/>
      <c r="SFI32" s="60"/>
      <c r="SFJ32" s="61"/>
      <c r="SFK32" s="55"/>
      <c r="SFL32" s="56"/>
      <c r="SFM32" s="56"/>
      <c r="SFN32" s="56"/>
      <c r="SFO32" s="56"/>
      <c r="SFP32" s="56"/>
      <c r="SFR32" s="55"/>
      <c r="SFS32" s="60"/>
      <c r="SFT32" s="60"/>
      <c r="SFU32" s="60"/>
      <c r="SFV32" s="60"/>
      <c r="SFW32" s="61"/>
      <c r="SFX32" s="60"/>
      <c r="SFY32" s="60"/>
      <c r="SFZ32" s="60"/>
      <c r="SGA32" s="61"/>
      <c r="SGB32" s="55"/>
      <c r="SGC32" s="56"/>
      <c r="SGD32" s="56"/>
      <c r="SGE32" s="56"/>
      <c r="SGF32" s="56"/>
      <c r="SGG32" s="56"/>
      <c r="SGI32" s="55"/>
      <c r="SGJ32" s="60"/>
      <c r="SGK32" s="60"/>
      <c r="SGL32" s="60"/>
      <c r="SGM32" s="60"/>
      <c r="SGN32" s="61"/>
      <c r="SGO32" s="60"/>
      <c r="SGP32" s="60"/>
      <c r="SGQ32" s="60"/>
      <c r="SGR32" s="61"/>
      <c r="SGS32" s="55"/>
      <c r="SGT32" s="56"/>
      <c r="SGU32" s="56"/>
      <c r="SGV32" s="56"/>
      <c r="SGW32" s="56"/>
      <c r="SGX32" s="56"/>
      <c r="SGZ32" s="55"/>
      <c r="SHA32" s="60"/>
      <c r="SHB32" s="60"/>
      <c r="SHC32" s="60"/>
      <c r="SHD32" s="60"/>
      <c r="SHE32" s="61"/>
      <c r="SHF32" s="60"/>
      <c r="SHG32" s="60"/>
      <c r="SHH32" s="60"/>
      <c r="SHI32" s="61"/>
      <c r="SHJ32" s="55"/>
      <c r="SHK32" s="56"/>
      <c r="SHL32" s="56"/>
      <c r="SHM32" s="56"/>
      <c r="SHN32" s="56"/>
      <c r="SHO32" s="56"/>
      <c r="SHQ32" s="55"/>
      <c r="SHR32" s="60"/>
      <c r="SHS32" s="60"/>
      <c r="SHT32" s="60"/>
      <c r="SHU32" s="60"/>
      <c r="SHV32" s="61"/>
      <c r="SHW32" s="60"/>
      <c r="SHX32" s="60"/>
      <c r="SHY32" s="60"/>
      <c r="SHZ32" s="61"/>
      <c r="SIA32" s="55"/>
      <c r="SIB32" s="56"/>
      <c r="SIC32" s="56"/>
      <c r="SID32" s="56"/>
      <c r="SIE32" s="56"/>
      <c r="SIF32" s="56"/>
      <c r="SIH32" s="55"/>
      <c r="SII32" s="60"/>
      <c r="SIJ32" s="60"/>
      <c r="SIK32" s="60"/>
      <c r="SIL32" s="60"/>
      <c r="SIM32" s="61"/>
      <c r="SIN32" s="60"/>
      <c r="SIO32" s="60"/>
      <c r="SIP32" s="60"/>
      <c r="SIQ32" s="61"/>
      <c r="SIR32" s="55"/>
      <c r="SIS32" s="56"/>
      <c r="SIT32" s="56"/>
      <c r="SIU32" s="56"/>
      <c r="SIV32" s="56"/>
      <c r="SIW32" s="56"/>
      <c r="SIY32" s="55"/>
      <c r="SIZ32" s="60"/>
      <c r="SJA32" s="60"/>
      <c r="SJB32" s="60"/>
      <c r="SJC32" s="60"/>
      <c r="SJD32" s="61"/>
      <c r="SJE32" s="60"/>
      <c r="SJF32" s="60"/>
      <c r="SJG32" s="60"/>
      <c r="SJH32" s="61"/>
      <c r="SJI32" s="55"/>
      <c r="SJJ32" s="56"/>
      <c r="SJK32" s="56"/>
      <c r="SJL32" s="56"/>
      <c r="SJM32" s="56"/>
      <c r="SJN32" s="56"/>
      <c r="SJP32" s="55"/>
      <c r="SJQ32" s="60"/>
      <c r="SJR32" s="60"/>
      <c r="SJS32" s="60"/>
      <c r="SJT32" s="60"/>
      <c r="SJU32" s="61"/>
      <c r="SJV32" s="60"/>
      <c r="SJW32" s="60"/>
      <c r="SJX32" s="60"/>
      <c r="SJY32" s="61"/>
      <c r="SJZ32" s="55"/>
      <c r="SKA32" s="56"/>
      <c r="SKB32" s="56"/>
      <c r="SKC32" s="56"/>
      <c r="SKD32" s="56"/>
      <c r="SKE32" s="56"/>
      <c r="SKG32" s="55"/>
      <c r="SKH32" s="60"/>
      <c r="SKI32" s="60"/>
      <c r="SKJ32" s="60"/>
      <c r="SKK32" s="60"/>
      <c r="SKL32" s="61"/>
      <c r="SKM32" s="60"/>
      <c r="SKN32" s="60"/>
      <c r="SKO32" s="60"/>
      <c r="SKP32" s="61"/>
      <c r="SKQ32" s="55"/>
      <c r="SKR32" s="56"/>
      <c r="SKS32" s="56"/>
      <c r="SKT32" s="56"/>
      <c r="SKU32" s="56"/>
      <c r="SKV32" s="56"/>
      <c r="SKX32" s="55"/>
      <c r="SKY32" s="60"/>
      <c r="SKZ32" s="60"/>
      <c r="SLA32" s="60"/>
      <c r="SLB32" s="60"/>
      <c r="SLC32" s="61"/>
      <c r="SLD32" s="60"/>
      <c r="SLE32" s="60"/>
      <c r="SLF32" s="60"/>
      <c r="SLG32" s="61"/>
      <c r="SLH32" s="55"/>
      <c r="SLI32" s="56"/>
      <c r="SLJ32" s="56"/>
      <c r="SLK32" s="56"/>
      <c r="SLL32" s="56"/>
      <c r="SLM32" s="56"/>
      <c r="SLO32" s="55"/>
      <c r="SLP32" s="60"/>
      <c r="SLQ32" s="60"/>
      <c r="SLR32" s="60"/>
      <c r="SLS32" s="60"/>
      <c r="SLT32" s="61"/>
      <c r="SLU32" s="60"/>
      <c r="SLV32" s="60"/>
      <c r="SLW32" s="60"/>
      <c r="SLX32" s="61"/>
      <c r="SLY32" s="55"/>
      <c r="SLZ32" s="56"/>
      <c r="SMA32" s="56"/>
      <c r="SMB32" s="56"/>
      <c r="SMC32" s="56"/>
      <c r="SMD32" s="56"/>
      <c r="SMF32" s="55"/>
      <c r="SMG32" s="60"/>
      <c r="SMH32" s="60"/>
      <c r="SMI32" s="60"/>
      <c r="SMJ32" s="60"/>
      <c r="SMK32" s="61"/>
      <c r="SML32" s="60"/>
      <c r="SMM32" s="60"/>
      <c r="SMN32" s="60"/>
      <c r="SMO32" s="61"/>
      <c r="SMP32" s="55"/>
      <c r="SMQ32" s="56"/>
      <c r="SMR32" s="56"/>
      <c r="SMS32" s="56"/>
      <c r="SMT32" s="56"/>
      <c r="SMU32" s="56"/>
      <c r="SMW32" s="55"/>
      <c r="SMX32" s="60"/>
      <c r="SMY32" s="60"/>
      <c r="SMZ32" s="60"/>
      <c r="SNA32" s="60"/>
      <c r="SNB32" s="61"/>
      <c r="SNC32" s="60"/>
      <c r="SND32" s="60"/>
      <c r="SNE32" s="60"/>
      <c r="SNF32" s="61"/>
      <c r="SNG32" s="55"/>
      <c r="SNH32" s="56"/>
      <c r="SNI32" s="56"/>
      <c r="SNJ32" s="56"/>
      <c r="SNK32" s="56"/>
      <c r="SNL32" s="56"/>
      <c r="SNN32" s="55"/>
      <c r="SNO32" s="60"/>
      <c r="SNP32" s="60"/>
      <c r="SNQ32" s="60"/>
      <c r="SNR32" s="60"/>
      <c r="SNS32" s="61"/>
      <c r="SNT32" s="60"/>
      <c r="SNU32" s="60"/>
      <c r="SNV32" s="60"/>
      <c r="SNW32" s="61"/>
      <c r="SNX32" s="55"/>
      <c r="SNY32" s="56"/>
      <c r="SNZ32" s="56"/>
      <c r="SOA32" s="56"/>
      <c r="SOB32" s="56"/>
      <c r="SOC32" s="56"/>
      <c r="SOE32" s="55"/>
      <c r="SOF32" s="60"/>
      <c r="SOG32" s="60"/>
      <c r="SOH32" s="60"/>
      <c r="SOI32" s="60"/>
      <c r="SOJ32" s="61"/>
      <c r="SOK32" s="60"/>
      <c r="SOL32" s="60"/>
      <c r="SOM32" s="60"/>
      <c r="SON32" s="61"/>
      <c r="SOO32" s="55"/>
      <c r="SOP32" s="56"/>
      <c r="SOQ32" s="56"/>
      <c r="SOR32" s="56"/>
      <c r="SOS32" s="56"/>
      <c r="SOT32" s="56"/>
      <c r="SOV32" s="55"/>
      <c r="SOW32" s="60"/>
      <c r="SOX32" s="60"/>
      <c r="SOY32" s="60"/>
      <c r="SOZ32" s="60"/>
      <c r="SPA32" s="61"/>
      <c r="SPB32" s="60"/>
      <c r="SPC32" s="60"/>
      <c r="SPD32" s="60"/>
      <c r="SPE32" s="61"/>
      <c r="SPF32" s="55"/>
      <c r="SPG32" s="56"/>
      <c r="SPH32" s="56"/>
      <c r="SPI32" s="56"/>
      <c r="SPJ32" s="56"/>
      <c r="SPK32" s="56"/>
      <c r="SPM32" s="55"/>
      <c r="SPN32" s="60"/>
      <c r="SPO32" s="60"/>
      <c r="SPP32" s="60"/>
      <c r="SPQ32" s="60"/>
      <c r="SPR32" s="61"/>
      <c r="SPS32" s="60"/>
      <c r="SPT32" s="60"/>
      <c r="SPU32" s="60"/>
      <c r="SPV32" s="61"/>
      <c r="SPW32" s="55"/>
      <c r="SPX32" s="56"/>
      <c r="SPY32" s="56"/>
      <c r="SPZ32" s="56"/>
      <c r="SQA32" s="56"/>
      <c r="SQB32" s="56"/>
      <c r="SQD32" s="55"/>
      <c r="SQE32" s="60"/>
      <c r="SQF32" s="60"/>
      <c r="SQG32" s="60"/>
      <c r="SQH32" s="60"/>
      <c r="SQI32" s="61"/>
      <c r="SQJ32" s="60"/>
      <c r="SQK32" s="60"/>
      <c r="SQL32" s="60"/>
      <c r="SQM32" s="61"/>
      <c r="SQN32" s="55"/>
      <c r="SQO32" s="56"/>
      <c r="SQP32" s="56"/>
      <c r="SQQ32" s="56"/>
      <c r="SQR32" s="56"/>
      <c r="SQS32" s="56"/>
      <c r="SQU32" s="55"/>
      <c r="SQV32" s="60"/>
      <c r="SQW32" s="60"/>
      <c r="SQX32" s="60"/>
      <c r="SQY32" s="60"/>
      <c r="SQZ32" s="61"/>
      <c r="SRA32" s="60"/>
      <c r="SRB32" s="60"/>
      <c r="SRC32" s="60"/>
      <c r="SRD32" s="61"/>
      <c r="SRE32" s="55"/>
      <c r="SRF32" s="56"/>
      <c r="SRG32" s="56"/>
      <c r="SRH32" s="56"/>
      <c r="SRI32" s="56"/>
      <c r="SRJ32" s="56"/>
      <c r="SRL32" s="55"/>
      <c r="SRM32" s="60"/>
      <c r="SRN32" s="60"/>
      <c r="SRO32" s="60"/>
      <c r="SRP32" s="60"/>
      <c r="SRQ32" s="61"/>
      <c r="SRR32" s="60"/>
      <c r="SRS32" s="60"/>
      <c r="SRT32" s="60"/>
      <c r="SRU32" s="61"/>
      <c r="SRV32" s="55"/>
      <c r="SRW32" s="56"/>
      <c r="SRX32" s="56"/>
      <c r="SRY32" s="56"/>
      <c r="SRZ32" s="56"/>
      <c r="SSA32" s="56"/>
      <c r="SSC32" s="55"/>
      <c r="SSD32" s="60"/>
      <c r="SSE32" s="60"/>
      <c r="SSF32" s="60"/>
      <c r="SSG32" s="60"/>
      <c r="SSH32" s="61"/>
      <c r="SSI32" s="60"/>
      <c r="SSJ32" s="60"/>
      <c r="SSK32" s="60"/>
      <c r="SSL32" s="61"/>
      <c r="SSM32" s="55"/>
      <c r="SSN32" s="56"/>
      <c r="SSO32" s="56"/>
      <c r="SSP32" s="56"/>
      <c r="SSQ32" s="56"/>
      <c r="SSR32" s="56"/>
      <c r="SST32" s="55"/>
      <c r="SSU32" s="60"/>
      <c r="SSV32" s="60"/>
      <c r="SSW32" s="60"/>
      <c r="SSX32" s="60"/>
      <c r="SSY32" s="61"/>
      <c r="SSZ32" s="60"/>
      <c r="STA32" s="60"/>
      <c r="STB32" s="60"/>
      <c r="STC32" s="61"/>
      <c r="STD32" s="55"/>
      <c r="STE32" s="56"/>
      <c r="STF32" s="56"/>
      <c r="STG32" s="56"/>
      <c r="STH32" s="56"/>
      <c r="STI32" s="56"/>
      <c r="STK32" s="55"/>
      <c r="STL32" s="60"/>
      <c r="STM32" s="60"/>
      <c r="STN32" s="60"/>
      <c r="STO32" s="60"/>
      <c r="STP32" s="61"/>
      <c r="STQ32" s="60"/>
      <c r="STR32" s="60"/>
      <c r="STS32" s="60"/>
      <c r="STT32" s="61"/>
      <c r="STU32" s="55"/>
      <c r="STV32" s="56"/>
      <c r="STW32" s="56"/>
      <c r="STX32" s="56"/>
      <c r="STY32" s="56"/>
      <c r="STZ32" s="56"/>
      <c r="SUB32" s="55"/>
      <c r="SUC32" s="60"/>
      <c r="SUD32" s="60"/>
      <c r="SUE32" s="60"/>
      <c r="SUF32" s="60"/>
      <c r="SUG32" s="61"/>
      <c r="SUH32" s="60"/>
      <c r="SUI32" s="60"/>
      <c r="SUJ32" s="60"/>
      <c r="SUK32" s="61"/>
      <c r="SUL32" s="55"/>
      <c r="SUM32" s="56"/>
      <c r="SUN32" s="56"/>
      <c r="SUO32" s="56"/>
      <c r="SUP32" s="56"/>
      <c r="SUQ32" s="56"/>
      <c r="SUS32" s="55"/>
      <c r="SUT32" s="60"/>
      <c r="SUU32" s="60"/>
      <c r="SUV32" s="60"/>
      <c r="SUW32" s="60"/>
      <c r="SUX32" s="61"/>
      <c r="SUY32" s="60"/>
      <c r="SUZ32" s="60"/>
      <c r="SVA32" s="60"/>
      <c r="SVB32" s="61"/>
      <c r="SVC32" s="55"/>
      <c r="SVD32" s="56"/>
      <c r="SVE32" s="56"/>
      <c r="SVF32" s="56"/>
      <c r="SVG32" s="56"/>
      <c r="SVH32" s="56"/>
      <c r="SVJ32" s="55"/>
      <c r="SVK32" s="60"/>
      <c r="SVL32" s="60"/>
      <c r="SVM32" s="60"/>
      <c r="SVN32" s="60"/>
      <c r="SVO32" s="61"/>
      <c r="SVP32" s="60"/>
      <c r="SVQ32" s="60"/>
      <c r="SVR32" s="60"/>
      <c r="SVS32" s="61"/>
      <c r="SVT32" s="55"/>
      <c r="SVU32" s="56"/>
      <c r="SVV32" s="56"/>
      <c r="SVW32" s="56"/>
      <c r="SVX32" s="56"/>
      <c r="SVY32" s="56"/>
      <c r="SWA32" s="55"/>
      <c r="SWB32" s="60"/>
      <c r="SWC32" s="60"/>
      <c r="SWD32" s="60"/>
      <c r="SWE32" s="60"/>
      <c r="SWF32" s="61"/>
      <c r="SWG32" s="60"/>
      <c r="SWH32" s="60"/>
      <c r="SWI32" s="60"/>
      <c r="SWJ32" s="61"/>
      <c r="SWK32" s="55"/>
      <c r="SWL32" s="56"/>
      <c r="SWM32" s="56"/>
      <c r="SWN32" s="56"/>
      <c r="SWO32" s="56"/>
      <c r="SWP32" s="56"/>
      <c r="SWR32" s="55"/>
      <c r="SWS32" s="60"/>
      <c r="SWT32" s="60"/>
      <c r="SWU32" s="60"/>
      <c r="SWV32" s="60"/>
      <c r="SWW32" s="61"/>
      <c r="SWX32" s="60"/>
      <c r="SWY32" s="60"/>
      <c r="SWZ32" s="60"/>
      <c r="SXA32" s="61"/>
      <c r="SXB32" s="55"/>
      <c r="SXC32" s="56"/>
      <c r="SXD32" s="56"/>
      <c r="SXE32" s="56"/>
      <c r="SXF32" s="56"/>
      <c r="SXG32" s="56"/>
      <c r="SXI32" s="55"/>
      <c r="SXJ32" s="60"/>
      <c r="SXK32" s="60"/>
      <c r="SXL32" s="60"/>
      <c r="SXM32" s="60"/>
      <c r="SXN32" s="61"/>
      <c r="SXO32" s="60"/>
      <c r="SXP32" s="60"/>
      <c r="SXQ32" s="60"/>
      <c r="SXR32" s="61"/>
      <c r="SXS32" s="55"/>
      <c r="SXT32" s="56"/>
      <c r="SXU32" s="56"/>
      <c r="SXV32" s="56"/>
      <c r="SXW32" s="56"/>
      <c r="SXX32" s="56"/>
      <c r="SXZ32" s="55"/>
      <c r="SYA32" s="60"/>
      <c r="SYB32" s="60"/>
      <c r="SYC32" s="60"/>
      <c r="SYD32" s="60"/>
      <c r="SYE32" s="61"/>
      <c r="SYF32" s="60"/>
      <c r="SYG32" s="60"/>
      <c r="SYH32" s="60"/>
      <c r="SYI32" s="61"/>
      <c r="SYJ32" s="55"/>
      <c r="SYK32" s="56"/>
      <c r="SYL32" s="56"/>
      <c r="SYM32" s="56"/>
      <c r="SYN32" s="56"/>
      <c r="SYO32" s="56"/>
      <c r="SYQ32" s="55"/>
      <c r="SYR32" s="60"/>
      <c r="SYS32" s="60"/>
      <c r="SYT32" s="60"/>
      <c r="SYU32" s="60"/>
      <c r="SYV32" s="61"/>
      <c r="SYW32" s="60"/>
      <c r="SYX32" s="60"/>
      <c r="SYY32" s="60"/>
      <c r="SYZ32" s="61"/>
      <c r="SZA32" s="55"/>
      <c r="SZB32" s="56"/>
      <c r="SZC32" s="56"/>
      <c r="SZD32" s="56"/>
      <c r="SZE32" s="56"/>
      <c r="SZF32" s="56"/>
      <c r="SZH32" s="55"/>
      <c r="SZI32" s="60"/>
      <c r="SZJ32" s="60"/>
      <c r="SZK32" s="60"/>
      <c r="SZL32" s="60"/>
      <c r="SZM32" s="61"/>
      <c r="SZN32" s="60"/>
      <c r="SZO32" s="60"/>
      <c r="SZP32" s="60"/>
      <c r="SZQ32" s="61"/>
      <c r="SZR32" s="55"/>
      <c r="SZS32" s="56"/>
      <c r="SZT32" s="56"/>
      <c r="SZU32" s="56"/>
      <c r="SZV32" s="56"/>
      <c r="SZW32" s="56"/>
      <c r="SZY32" s="55"/>
      <c r="SZZ32" s="60"/>
      <c r="TAA32" s="60"/>
      <c r="TAB32" s="60"/>
      <c r="TAC32" s="60"/>
      <c r="TAD32" s="61"/>
      <c r="TAE32" s="60"/>
      <c r="TAF32" s="60"/>
      <c r="TAG32" s="60"/>
      <c r="TAH32" s="61"/>
      <c r="TAI32" s="55"/>
      <c r="TAJ32" s="56"/>
      <c r="TAK32" s="56"/>
      <c r="TAL32" s="56"/>
      <c r="TAM32" s="56"/>
      <c r="TAN32" s="56"/>
      <c r="TAP32" s="55"/>
      <c r="TAQ32" s="60"/>
      <c r="TAR32" s="60"/>
      <c r="TAS32" s="60"/>
      <c r="TAT32" s="60"/>
      <c r="TAU32" s="61"/>
      <c r="TAV32" s="60"/>
      <c r="TAW32" s="60"/>
      <c r="TAX32" s="60"/>
      <c r="TAY32" s="61"/>
      <c r="TAZ32" s="55"/>
      <c r="TBA32" s="56"/>
      <c r="TBB32" s="56"/>
      <c r="TBC32" s="56"/>
      <c r="TBD32" s="56"/>
      <c r="TBE32" s="56"/>
      <c r="TBG32" s="55"/>
      <c r="TBH32" s="60"/>
      <c r="TBI32" s="60"/>
      <c r="TBJ32" s="60"/>
      <c r="TBK32" s="60"/>
      <c r="TBL32" s="61"/>
      <c r="TBM32" s="60"/>
      <c r="TBN32" s="60"/>
      <c r="TBO32" s="60"/>
      <c r="TBP32" s="61"/>
      <c r="TBQ32" s="55"/>
      <c r="TBR32" s="56"/>
      <c r="TBS32" s="56"/>
      <c r="TBT32" s="56"/>
      <c r="TBU32" s="56"/>
      <c r="TBV32" s="56"/>
      <c r="TBX32" s="55"/>
      <c r="TBY32" s="60"/>
      <c r="TBZ32" s="60"/>
      <c r="TCA32" s="60"/>
      <c r="TCB32" s="60"/>
      <c r="TCC32" s="61"/>
      <c r="TCD32" s="60"/>
      <c r="TCE32" s="60"/>
      <c r="TCF32" s="60"/>
      <c r="TCG32" s="61"/>
      <c r="TCH32" s="55"/>
      <c r="TCI32" s="56"/>
      <c r="TCJ32" s="56"/>
      <c r="TCK32" s="56"/>
      <c r="TCL32" s="56"/>
      <c r="TCM32" s="56"/>
      <c r="TCO32" s="55"/>
      <c r="TCP32" s="60"/>
      <c r="TCQ32" s="60"/>
      <c r="TCR32" s="60"/>
      <c r="TCS32" s="60"/>
      <c r="TCT32" s="61"/>
      <c r="TCU32" s="60"/>
      <c r="TCV32" s="60"/>
      <c r="TCW32" s="60"/>
      <c r="TCX32" s="61"/>
      <c r="TCY32" s="55"/>
      <c r="TCZ32" s="56"/>
      <c r="TDA32" s="56"/>
      <c r="TDB32" s="56"/>
      <c r="TDC32" s="56"/>
      <c r="TDD32" s="56"/>
      <c r="TDF32" s="55"/>
      <c r="TDG32" s="60"/>
      <c r="TDH32" s="60"/>
      <c r="TDI32" s="60"/>
      <c r="TDJ32" s="60"/>
      <c r="TDK32" s="61"/>
      <c r="TDL32" s="60"/>
      <c r="TDM32" s="60"/>
      <c r="TDN32" s="60"/>
      <c r="TDO32" s="61"/>
      <c r="TDP32" s="55"/>
      <c r="TDQ32" s="56"/>
      <c r="TDR32" s="56"/>
      <c r="TDS32" s="56"/>
      <c r="TDT32" s="56"/>
      <c r="TDU32" s="56"/>
      <c r="TDW32" s="55"/>
      <c r="TDX32" s="60"/>
      <c r="TDY32" s="60"/>
      <c r="TDZ32" s="60"/>
      <c r="TEA32" s="60"/>
      <c r="TEB32" s="61"/>
      <c r="TEC32" s="60"/>
      <c r="TED32" s="60"/>
      <c r="TEE32" s="60"/>
      <c r="TEF32" s="61"/>
      <c r="TEG32" s="55"/>
      <c r="TEH32" s="56"/>
      <c r="TEI32" s="56"/>
      <c r="TEJ32" s="56"/>
      <c r="TEK32" s="56"/>
      <c r="TEL32" s="56"/>
      <c r="TEN32" s="55"/>
      <c r="TEO32" s="60"/>
      <c r="TEP32" s="60"/>
      <c r="TEQ32" s="60"/>
      <c r="TER32" s="60"/>
      <c r="TES32" s="61"/>
      <c r="TET32" s="60"/>
      <c r="TEU32" s="60"/>
      <c r="TEV32" s="60"/>
      <c r="TEW32" s="61"/>
      <c r="TEX32" s="55"/>
      <c r="TEY32" s="56"/>
      <c r="TEZ32" s="56"/>
      <c r="TFA32" s="56"/>
      <c r="TFB32" s="56"/>
      <c r="TFC32" s="56"/>
      <c r="TFE32" s="55"/>
      <c r="TFF32" s="60"/>
      <c r="TFG32" s="60"/>
      <c r="TFH32" s="60"/>
      <c r="TFI32" s="60"/>
      <c r="TFJ32" s="61"/>
      <c r="TFK32" s="60"/>
      <c r="TFL32" s="60"/>
      <c r="TFM32" s="60"/>
      <c r="TFN32" s="61"/>
      <c r="TFO32" s="55"/>
      <c r="TFP32" s="56"/>
      <c r="TFQ32" s="56"/>
      <c r="TFR32" s="56"/>
      <c r="TFS32" s="56"/>
      <c r="TFT32" s="56"/>
      <c r="TFV32" s="55"/>
      <c r="TFW32" s="60"/>
      <c r="TFX32" s="60"/>
      <c r="TFY32" s="60"/>
      <c r="TFZ32" s="60"/>
      <c r="TGA32" s="61"/>
      <c r="TGB32" s="60"/>
      <c r="TGC32" s="60"/>
      <c r="TGD32" s="60"/>
      <c r="TGE32" s="61"/>
      <c r="TGF32" s="55"/>
      <c r="TGG32" s="56"/>
      <c r="TGH32" s="56"/>
      <c r="TGI32" s="56"/>
      <c r="TGJ32" s="56"/>
      <c r="TGK32" s="56"/>
      <c r="TGM32" s="55"/>
      <c r="TGN32" s="60"/>
      <c r="TGO32" s="60"/>
      <c r="TGP32" s="60"/>
      <c r="TGQ32" s="60"/>
      <c r="TGR32" s="61"/>
      <c r="TGS32" s="60"/>
      <c r="TGT32" s="60"/>
      <c r="TGU32" s="60"/>
      <c r="TGV32" s="61"/>
      <c r="TGW32" s="55"/>
      <c r="TGX32" s="56"/>
      <c r="TGY32" s="56"/>
      <c r="TGZ32" s="56"/>
      <c r="THA32" s="56"/>
      <c r="THB32" s="56"/>
      <c r="THD32" s="55"/>
      <c r="THE32" s="60"/>
      <c r="THF32" s="60"/>
      <c r="THG32" s="60"/>
      <c r="THH32" s="60"/>
      <c r="THI32" s="61"/>
      <c r="THJ32" s="60"/>
      <c r="THK32" s="60"/>
      <c r="THL32" s="60"/>
      <c r="THM32" s="61"/>
      <c r="THN32" s="55"/>
      <c r="THO32" s="56"/>
      <c r="THP32" s="56"/>
      <c r="THQ32" s="56"/>
      <c r="THR32" s="56"/>
      <c r="THS32" s="56"/>
      <c r="THU32" s="55"/>
      <c r="THV32" s="60"/>
      <c r="THW32" s="60"/>
      <c r="THX32" s="60"/>
      <c r="THY32" s="60"/>
      <c r="THZ32" s="61"/>
      <c r="TIA32" s="60"/>
      <c r="TIB32" s="60"/>
      <c r="TIC32" s="60"/>
      <c r="TID32" s="61"/>
      <c r="TIE32" s="55"/>
      <c r="TIF32" s="56"/>
      <c r="TIG32" s="56"/>
      <c r="TIH32" s="56"/>
      <c r="TII32" s="56"/>
      <c r="TIJ32" s="56"/>
      <c r="TIL32" s="55"/>
      <c r="TIM32" s="60"/>
      <c r="TIN32" s="60"/>
      <c r="TIO32" s="60"/>
      <c r="TIP32" s="60"/>
      <c r="TIQ32" s="61"/>
      <c r="TIR32" s="60"/>
      <c r="TIS32" s="60"/>
      <c r="TIT32" s="60"/>
      <c r="TIU32" s="61"/>
      <c r="TIV32" s="55"/>
      <c r="TIW32" s="56"/>
      <c r="TIX32" s="56"/>
      <c r="TIY32" s="56"/>
      <c r="TIZ32" s="56"/>
      <c r="TJA32" s="56"/>
      <c r="TJC32" s="55"/>
      <c r="TJD32" s="60"/>
      <c r="TJE32" s="60"/>
      <c r="TJF32" s="60"/>
      <c r="TJG32" s="60"/>
      <c r="TJH32" s="61"/>
      <c r="TJI32" s="60"/>
      <c r="TJJ32" s="60"/>
      <c r="TJK32" s="60"/>
      <c r="TJL32" s="61"/>
      <c r="TJM32" s="55"/>
      <c r="TJN32" s="56"/>
      <c r="TJO32" s="56"/>
      <c r="TJP32" s="56"/>
      <c r="TJQ32" s="56"/>
      <c r="TJR32" s="56"/>
      <c r="TJT32" s="55"/>
      <c r="TJU32" s="60"/>
      <c r="TJV32" s="60"/>
      <c r="TJW32" s="60"/>
      <c r="TJX32" s="60"/>
      <c r="TJY32" s="61"/>
      <c r="TJZ32" s="60"/>
      <c r="TKA32" s="60"/>
      <c r="TKB32" s="60"/>
      <c r="TKC32" s="61"/>
      <c r="TKD32" s="55"/>
      <c r="TKE32" s="56"/>
      <c r="TKF32" s="56"/>
      <c r="TKG32" s="56"/>
      <c r="TKH32" s="56"/>
      <c r="TKI32" s="56"/>
      <c r="TKK32" s="55"/>
      <c r="TKL32" s="60"/>
      <c r="TKM32" s="60"/>
      <c r="TKN32" s="60"/>
      <c r="TKO32" s="60"/>
      <c r="TKP32" s="61"/>
      <c r="TKQ32" s="60"/>
      <c r="TKR32" s="60"/>
      <c r="TKS32" s="60"/>
      <c r="TKT32" s="61"/>
      <c r="TKU32" s="55"/>
      <c r="TKV32" s="56"/>
      <c r="TKW32" s="56"/>
      <c r="TKX32" s="56"/>
      <c r="TKY32" s="56"/>
      <c r="TKZ32" s="56"/>
      <c r="TLB32" s="55"/>
      <c r="TLC32" s="60"/>
      <c r="TLD32" s="60"/>
      <c r="TLE32" s="60"/>
      <c r="TLF32" s="60"/>
      <c r="TLG32" s="61"/>
      <c r="TLH32" s="60"/>
      <c r="TLI32" s="60"/>
      <c r="TLJ32" s="60"/>
      <c r="TLK32" s="61"/>
      <c r="TLL32" s="55"/>
      <c r="TLM32" s="56"/>
      <c r="TLN32" s="56"/>
      <c r="TLO32" s="56"/>
      <c r="TLP32" s="56"/>
      <c r="TLQ32" s="56"/>
      <c r="TLS32" s="55"/>
      <c r="TLT32" s="60"/>
      <c r="TLU32" s="60"/>
      <c r="TLV32" s="60"/>
      <c r="TLW32" s="60"/>
      <c r="TLX32" s="61"/>
      <c r="TLY32" s="60"/>
      <c r="TLZ32" s="60"/>
      <c r="TMA32" s="60"/>
      <c r="TMB32" s="61"/>
      <c r="TMC32" s="55"/>
      <c r="TMD32" s="56"/>
      <c r="TME32" s="56"/>
      <c r="TMF32" s="56"/>
      <c r="TMG32" s="56"/>
      <c r="TMH32" s="56"/>
      <c r="TMJ32" s="55"/>
      <c r="TMK32" s="60"/>
      <c r="TML32" s="60"/>
      <c r="TMM32" s="60"/>
      <c r="TMN32" s="60"/>
      <c r="TMO32" s="61"/>
      <c r="TMP32" s="60"/>
      <c r="TMQ32" s="60"/>
      <c r="TMR32" s="60"/>
      <c r="TMS32" s="61"/>
      <c r="TMT32" s="55"/>
      <c r="TMU32" s="56"/>
      <c r="TMV32" s="56"/>
      <c r="TMW32" s="56"/>
      <c r="TMX32" s="56"/>
      <c r="TMY32" s="56"/>
      <c r="TNA32" s="55"/>
      <c r="TNB32" s="60"/>
      <c r="TNC32" s="60"/>
      <c r="TND32" s="60"/>
      <c r="TNE32" s="60"/>
      <c r="TNF32" s="61"/>
      <c r="TNG32" s="60"/>
      <c r="TNH32" s="60"/>
      <c r="TNI32" s="60"/>
      <c r="TNJ32" s="61"/>
      <c r="TNK32" s="55"/>
      <c r="TNL32" s="56"/>
      <c r="TNM32" s="56"/>
      <c r="TNN32" s="56"/>
      <c r="TNO32" s="56"/>
      <c r="TNP32" s="56"/>
      <c r="TNR32" s="55"/>
      <c r="TNS32" s="60"/>
      <c r="TNT32" s="60"/>
      <c r="TNU32" s="60"/>
      <c r="TNV32" s="60"/>
      <c r="TNW32" s="61"/>
      <c r="TNX32" s="60"/>
      <c r="TNY32" s="60"/>
      <c r="TNZ32" s="60"/>
      <c r="TOA32" s="61"/>
      <c r="TOB32" s="55"/>
      <c r="TOC32" s="56"/>
      <c r="TOD32" s="56"/>
      <c r="TOE32" s="56"/>
      <c r="TOF32" s="56"/>
      <c r="TOG32" s="56"/>
      <c r="TOI32" s="55"/>
      <c r="TOJ32" s="60"/>
      <c r="TOK32" s="60"/>
      <c r="TOL32" s="60"/>
      <c r="TOM32" s="60"/>
      <c r="TON32" s="61"/>
      <c r="TOO32" s="60"/>
      <c r="TOP32" s="60"/>
      <c r="TOQ32" s="60"/>
      <c r="TOR32" s="61"/>
      <c r="TOS32" s="55"/>
      <c r="TOT32" s="56"/>
      <c r="TOU32" s="56"/>
      <c r="TOV32" s="56"/>
      <c r="TOW32" s="56"/>
      <c r="TOX32" s="56"/>
      <c r="TOZ32" s="55"/>
      <c r="TPA32" s="60"/>
      <c r="TPB32" s="60"/>
      <c r="TPC32" s="60"/>
      <c r="TPD32" s="60"/>
      <c r="TPE32" s="61"/>
      <c r="TPF32" s="60"/>
      <c r="TPG32" s="60"/>
      <c r="TPH32" s="60"/>
      <c r="TPI32" s="61"/>
      <c r="TPJ32" s="55"/>
      <c r="TPK32" s="56"/>
      <c r="TPL32" s="56"/>
      <c r="TPM32" s="56"/>
      <c r="TPN32" s="56"/>
      <c r="TPO32" s="56"/>
      <c r="TPQ32" s="55"/>
      <c r="TPR32" s="60"/>
      <c r="TPS32" s="60"/>
      <c r="TPT32" s="60"/>
      <c r="TPU32" s="60"/>
      <c r="TPV32" s="61"/>
      <c r="TPW32" s="60"/>
      <c r="TPX32" s="60"/>
      <c r="TPY32" s="60"/>
      <c r="TPZ32" s="61"/>
      <c r="TQA32" s="55"/>
      <c r="TQB32" s="56"/>
      <c r="TQC32" s="56"/>
      <c r="TQD32" s="56"/>
      <c r="TQE32" s="56"/>
      <c r="TQF32" s="56"/>
      <c r="TQH32" s="55"/>
      <c r="TQI32" s="60"/>
      <c r="TQJ32" s="60"/>
      <c r="TQK32" s="60"/>
      <c r="TQL32" s="60"/>
      <c r="TQM32" s="61"/>
      <c r="TQN32" s="60"/>
      <c r="TQO32" s="60"/>
      <c r="TQP32" s="60"/>
      <c r="TQQ32" s="61"/>
      <c r="TQR32" s="55"/>
      <c r="TQS32" s="56"/>
      <c r="TQT32" s="56"/>
      <c r="TQU32" s="56"/>
      <c r="TQV32" s="56"/>
      <c r="TQW32" s="56"/>
      <c r="TQY32" s="55"/>
      <c r="TQZ32" s="60"/>
      <c r="TRA32" s="60"/>
      <c r="TRB32" s="60"/>
      <c r="TRC32" s="60"/>
      <c r="TRD32" s="61"/>
      <c r="TRE32" s="60"/>
      <c r="TRF32" s="60"/>
      <c r="TRG32" s="60"/>
      <c r="TRH32" s="61"/>
      <c r="TRI32" s="55"/>
      <c r="TRJ32" s="56"/>
      <c r="TRK32" s="56"/>
      <c r="TRL32" s="56"/>
      <c r="TRM32" s="56"/>
      <c r="TRN32" s="56"/>
      <c r="TRP32" s="55"/>
      <c r="TRQ32" s="60"/>
      <c r="TRR32" s="60"/>
      <c r="TRS32" s="60"/>
      <c r="TRT32" s="60"/>
      <c r="TRU32" s="61"/>
      <c r="TRV32" s="60"/>
      <c r="TRW32" s="60"/>
      <c r="TRX32" s="60"/>
      <c r="TRY32" s="61"/>
      <c r="TRZ32" s="55"/>
      <c r="TSA32" s="56"/>
      <c r="TSB32" s="56"/>
      <c r="TSC32" s="56"/>
      <c r="TSD32" s="56"/>
      <c r="TSE32" s="56"/>
      <c r="TSG32" s="55"/>
      <c r="TSH32" s="60"/>
      <c r="TSI32" s="60"/>
      <c r="TSJ32" s="60"/>
      <c r="TSK32" s="60"/>
      <c r="TSL32" s="61"/>
      <c r="TSM32" s="60"/>
      <c r="TSN32" s="60"/>
      <c r="TSO32" s="60"/>
      <c r="TSP32" s="61"/>
      <c r="TSQ32" s="55"/>
      <c r="TSR32" s="56"/>
      <c r="TSS32" s="56"/>
      <c r="TST32" s="56"/>
      <c r="TSU32" s="56"/>
      <c r="TSV32" s="56"/>
      <c r="TSX32" s="55"/>
      <c r="TSY32" s="60"/>
      <c r="TSZ32" s="60"/>
      <c r="TTA32" s="60"/>
      <c r="TTB32" s="60"/>
      <c r="TTC32" s="61"/>
      <c r="TTD32" s="60"/>
      <c r="TTE32" s="60"/>
      <c r="TTF32" s="60"/>
      <c r="TTG32" s="61"/>
      <c r="TTH32" s="55"/>
      <c r="TTI32" s="56"/>
      <c r="TTJ32" s="56"/>
      <c r="TTK32" s="56"/>
      <c r="TTL32" s="56"/>
      <c r="TTM32" s="56"/>
      <c r="TTO32" s="55"/>
      <c r="TTP32" s="60"/>
      <c r="TTQ32" s="60"/>
      <c r="TTR32" s="60"/>
      <c r="TTS32" s="60"/>
      <c r="TTT32" s="61"/>
      <c r="TTU32" s="60"/>
      <c r="TTV32" s="60"/>
      <c r="TTW32" s="60"/>
      <c r="TTX32" s="61"/>
      <c r="TTY32" s="55"/>
      <c r="TTZ32" s="56"/>
      <c r="TUA32" s="56"/>
      <c r="TUB32" s="56"/>
      <c r="TUC32" s="56"/>
      <c r="TUD32" s="56"/>
      <c r="TUF32" s="55"/>
      <c r="TUG32" s="60"/>
      <c r="TUH32" s="60"/>
      <c r="TUI32" s="60"/>
      <c r="TUJ32" s="60"/>
      <c r="TUK32" s="61"/>
      <c r="TUL32" s="60"/>
      <c r="TUM32" s="60"/>
      <c r="TUN32" s="60"/>
      <c r="TUO32" s="61"/>
      <c r="TUP32" s="55"/>
      <c r="TUQ32" s="56"/>
      <c r="TUR32" s="56"/>
      <c r="TUS32" s="56"/>
      <c r="TUT32" s="56"/>
      <c r="TUU32" s="56"/>
      <c r="TUW32" s="55"/>
      <c r="TUX32" s="60"/>
      <c r="TUY32" s="60"/>
      <c r="TUZ32" s="60"/>
      <c r="TVA32" s="60"/>
      <c r="TVB32" s="61"/>
      <c r="TVC32" s="60"/>
      <c r="TVD32" s="60"/>
      <c r="TVE32" s="60"/>
      <c r="TVF32" s="61"/>
      <c r="TVG32" s="55"/>
      <c r="TVH32" s="56"/>
      <c r="TVI32" s="56"/>
      <c r="TVJ32" s="56"/>
      <c r="TVK32" s="56"/>
      <c r="TVL32" s="56"/>
      <c r="TVN32" s="55"/>
      <c r="TVO32" s="60"/>
      <c r="TVP32" s="60"/>
      <c r="TVQ32" s="60"/>
      <c r="TVR32" s="60"/>
      <c r="TVS32" s="61"/>
      <c r="TVT32" s="60"/>
      <c r="TVU32" s="60"/>
      <c r="TVV32" s="60"/>
      <c r="TVW32" s="61"/>
      <c r="TVX32" s="55"/>
      <c r="TVY32" s="56"/>
      <c r="TVZ32" s="56"/>
      <c r="TWA32" s="56"/>
      <c r="TWB32" s="56"/>
      <c r="TWC32" s="56"/>
      <c r="TWE32" s="55"/>
      <c r="TWF32" s="60"/>
      <c r="TWG32" s="60"/>
      <c r="TWH32" s="60"/>
      <c r="TWI32" s="60"/>
      <c r="TWJ32" s="61"/>
      <c r="TWK32" s="60"/>
      <c r="TWL32" s="60"/>
      <c r="TWM32" s="60"/>
      <c r="TWN32" s="61"/>
      <c r="TWO32" s="55"/>
      <c r="TWP32" s="56"/>
      <c r="TWQ32" s="56"/>
      <c r="TWR32" s="56"/>
      <c r="TWS32" s="56"/>
      <c r="TWT32" s="56"/>
      <c r="TWV32" s="55"/>
      <c r="TWW32" s="60"/>
      <c r="TWX32" s="60"/>
      <c r="TWY32" s="60"/>
      <c r="TWZ32" s="60"/>
      <c r="TXA32" s="61"/>
      <c r="TXB32" s="60"/>
      <c r="TXC32" s="60"/>
      <c r="TXD32" s="60"/>
      <c r="TXE32" s="61"/>
      <c r="TXF32" s="55"/>
      <c r="TXG32" s="56"/>
      <c r="TXH32" s="56"/>
      <c r="TXI32" s="56"/>
      <c r="TXJ32" s="56"/>
      <c r="TXK32" s="56"/>
      <c r="TXM32" s="55"/>
      <c r="TXN32" s="60"/>
      <c r="TXO32" s="60"/>
      <c r="TXP32" s="60"/>
      <c r="TXQ32" s="60"/>
      <c r="TXR32" s="61"/>
      <c r="TXS32" s="60"/>
      <c r="TXT32" s="60"/>
      <c r="TXU32" s="60"/>
      <c r="TXV32" s="61"/>
      <c r="TXW32" s="55"/>
      <c r="TXX32" s="56"/>
      <c r="TXY32" s="56"/>
      <c r="TXZ32" s="56"/>
      <c r="TYA32" s="56"/>
      <c r="TYB32" s="56"/>
      <c r="TYD32" s="55"/>
      <c r="TYE32" s="60"/>
      <c r="TYF32" s="60"/>
      <c r="TYG32" s="60"/>
      <c r="TYH32" s="60"/>
      <c r="TYI32" s="61"/>
      <c r="TYJ32" s="60"/>
      <c r="TYK32" s="60"/>
      <c r="TYL32" s="60"/>
      <c r="TYM32" s="61"/>
      <c r="TYN32" s="55"/>
      <c r="TYO32" s="56"/>
      <c r="TYP32" s="56"/>
      <c r="TYQ32" s="56"/>
      <c r="TYR32" s="56"/>
      <c r="TYS32" s="56"/>
      <c r="TYU32" s="55"/>
      <c r="TYV32" s="60"/>
      <c r="TYW32" s="60"/>
      <c r="TYX32" s="60"/>
      <c r="TYY32" s="60"/>
      <c r="TYZ32" s="61"/>
      <c r="TZA32" s="60"/>
      <c r="TZB32" s="60"/>
      <c r="TZC32" s="60"/>
      <c r="TZD32" s="61"/>
      <c r="TZE32" s="55"/>
      <c r="TZF32" s="56"/>
      <c r="TZG32" s="56"/>
      <c r="TZH32" s="56"/>
      <c r="TZI32" s="56"/>
      <c r="TZJ32" s="56"/>
      <c r="TZL32" s="55"/>
      <c r="TZM32" s="60"/>
      <c r="TZN32" s="60"/>
      <c r="TZO32" s="60"/>
      <c r="TZP32" s="60"/>
      <c r="TZQ32" s="61"/>
      <c r="TZR32" s="60"/>
      <c r="TZS32" s="60"/>
      <c r="TZT32" s="60"/>
      <c r="TZU32" s="61"/>
      <c r="TZV32" s="55"/>
      <c r="TZW32" s="56"/>
      <c r="TZX32" s="56"/>
      <c r="TZY32" s="56"/>
      <c r="TZZ32" s="56"/>
      <c r="UAA32" s="56"/>
      <c r="UAC32" s="55"/>
      <c r="UAD32" s="60"/>
      <c r="UAE32" s="60"/>
      <c r="UAF32" s="60"/>
      <c r="UAG32" s="60"/>
      <c r="UAH32" s="61"/>
      <c r="UAI32" s="60"/>
      <c r="UAJ32" s="60"/>
      <c r="UAK32" s="60"/>
      <c r="UAL32" s="61"/>
      <c r="UAM32" s="55"/>
      <c r="UAN32" s="56"/>
      <c r="UAO32" s="56"/>
      <c r="UAP32" s="56"/>
      <c r="UAQ32" s="56"/>
      <c r="UAR32" s="56"/>
      <c r="UAT32" s="55"/>
      <c r="UAU32" s="60"/>
      <c r="UAV32" s="60"/>
      <c r="UAW32" s="60"/>
      <c r="UAX32" s="60"/>
      <c r="UAY32" s="61"/>
      <c r="UAZ32" s="60"/>
      <c r="UBA32" s="60"/>
      <c r="UBB32" s="60"/>
      <c r="UBC32" s="61"/>
      <c r="UBD32" s="55"/>
      <c r="UBE32" s="56"/>
      <c r="UBF32" s="56"/>
      <c r="UBG32" s="56"/>
      <c r="UBH32" s="56"/>
      <c r="UBI32" s="56"/>
      <c r="UBK32" s="55"/>
      <c r="UBL32" s="60"/>
      <c r="UBM32" s="60"/>
      <c r="UBN32" s="60"/>
      <c r="UBO32" s="60"/>
      <c r="UBP32" s="61"/>
      <c r="UBQ32" s="60"/>
      <c r="UBR32" s="60"/>
      <c r="UBS32" s="60"/>
      <c r="UBT32" s="61"/>
      <c r="UBU32" s="55"/>
      <c r="UBV32" s="56"/>
      <c r="UBW32" s="56"/>
      <c r="UBX32" s="56"/>
      <c r="UBY32" s="56"/>
      <c r="UBZ32" s="56"/>
      <c r="UCB32" s="55"/>
      <c r="UCC32" s="60"/>
      <c r="UCD32" s="60"/>
      <c r="UCE32" s="60"/>
      <c r="UCF32" s="60"/>
      <c r="UCG32" s="61"/>
      <c r="UCH32" s="60"/>
      <c r="UCI32" s="60"/>
      <c r="UCJ32" s="60"/>
      <c r="UCK32" s="61"/>
      <c r="UCL32" s="55"/>
      <c r="UCM32" s="56"/>
      <c r="UCN32" s="56"/>
      <c r="UCO32" s="56"/>
      <c r="UCP32" s="56"/>
      <c r="UCQ32" s="56"/>
      <c r="UCS32" s="55"/>
      <c r="UCT32" s="60"/>
      <c r="UCU32" s="60"/>
      <c r="UCV32" s="60"/>
      <c r="UCW32" s="60"/>
      <c r="UCX32" s="61"/>
      <c r="UCY32" s="60"/>
      <c r="UCZ32" s="60"/>
      <c r="UDA32" s="60"/>
      <c r="UDB32" s="61"/>
      <c r="UDC32" s="55"/>
      <c r="UDD32" s="56"/>
      <c r="UDE32" s="56"/>
      <c r="UDF32" s="56"/>
      <c r="UDG32" s="56"/>
      <c r="UDH32" s="56"/>
      <c r="UDJ32" s="55"/>
      <c r="UDK32" s="60"/>
      <c r="UDL32" s="60"/>
      <c r="UDM32" s="60"/>
      <c r="UDN32" s="60"/>
      <c r="UDO32" s="61"/>
      <c r="UDP32" s="60"/>
      <c r="UDQ32" s="60"/>
      <c r="UDR32" s="60"/>
      <c r="UDS32" s="61"/>
      <c r="UDT32" s="55"/>
      <c r="UDU32" s="56"/>
      <c r="UDV32" s="56"/>
      <c r="UDW32" s="56"/>
      <c r="UDX32" s="56"/>
      <c r="UDY32" s="56"/>
      <c r="UEA32" s="55"/>
      <c r="UEB32" s="60"/>
      <c r="UEC32" s="60"/>
      <c r="UED32" s="60"/>
      <c r="UEE32" s="60"/>
      <c r="UEF32" s="61"/>
      <c r="UEG32" s="60"/>
      <c r="UEH32" s="60"/>
      <c r="UEI32" s="60"/>
      <c r="UEJ32" s="61"/>
      <c r="UEK32" s="55"/>
      <c r="UEL32" s="56"/>
      <c r="UEM32" s="56"/>
      <c r="UEN32" s="56"/>
      <c r="UEO32" s="56"/>
      <c r="UEP32" s="56"/>
      <c r="UER32" s="55"/>
      <c r="UES32" s="60"/>
      <c r="UET32" s="60"/>
      <c r="UEU32" s="60"/>
      <c r="UEV32" s="60"/>
      <c r="UEW32" s="61"/>
      <c r="UEX32" s="60"/>
      <c r="UEY32" s="60"/>
      <c r="UEZ32" s="60"/>
      <c r="UFA32" s="61"/>
      <c r="UFB32" s="55"/>
      <c r="UFC32" s="56"/>
      <c r="UFD32" s="56"/>
      <c r="UFE32" s="56"/>
      <c r="UFF32" s="56"/>
      <c r="UFG32" s="56"/>
      <c r="UFI32" s="55"/>
      <c r="UFJ32" s="60"/>
      <c r="UFK32" s="60"/>
      <c r="UFL32" s="60"/>
      <c r="UFM32" s="60"/>
      <c r="UFN32" s="61"/>
      <c r="UFO32" s="60"/>
      <c r="UFP32" s="60"/>
      <c r="UFQ32" s="60"/>
      <c r="UFR32" s="61"/>
      <c r="UFS32" s="55"/>
      <c r="UFT32" s="56"/>
      <c r="UFU32" s="56"/>
      <c r="UFV32" s="56"/>
      <c r="UFW32" s="56"/>
      <c r="UFX32" s="56"/>
      <c r="UFZ32" s="55"/>
      <c r="UGA32" s="60"/>
      <c r="UGB32" s="60"/>
      <c r="UGC32" s="60"/>
      <c r="UGD32" s="60"/>
      <c r="UGE32" s="61"/>
      <c r="UGF32" s="60"/>
      <c r="UGG32" s="60"/>
      <c r="UGH32" s="60"/>
      <c r="UGI32" s="61"/>
      <c r="UGJ32" s="55"/>
      <c r="UGK32" s="56"/>
      <c r="UGL32" s="56"/>
      <c r="UGM32" s="56"/>
      <c r="UGN32" s="56"/>
      <c r="UGO32" s="56"/>
      <c r="UGQ32" s="55"/>
      <c r="UGR32" s="60"/>
      <c r="UGS32" s="60"/>
      <c r="UGT32" s="60"/>
      <c r="UGU32" s="60"/>
      <c r="UGV32" s="61"/>
      <c r="UGW32" s="60"/>
      <c r="UGX32" s="60"/>
      <c r="UGY32" s="60"/>
      <c r="UGZ32" s="61"/>
      <c r="UHA32" s="55"/>
      <c r="UHB32" s="56"/>
      <c r="UHC32" s="56"/>
      <c r="UHD32" s="56"/>
      <c r="UHE32" s="56"/>
      <c r="UHF32" s="56"/>
      <c r="UHH32" s="55"/>
      <c r="UHI32" s="60"/>
      <c r="UHJ32" s="60"/>
      <c r="UHK32" s="60"/>
      <c r="UHL32" s="60"/>
      <c r="UHM32" s="61"/>
      <c r="UHN32" s="60"/>
      <c r="UHO32" s="60"/>
      <c r="UHP32" s="60"/>
      <c r="UHQ32" s="61"/>
      <c r="UHR32" s="55"/>
      <c r="UHS32" s="56"/>
      <c r="UHT32" s="56"/>
      <c r="UHU32" s="56"/>
      <c r="UHV32" s="56"/>
      <c r="UHW32" s="56"/>
      <c r="UHY32" s="55"/>
      <c r="UHZ32" s="60"/>
      <c r="UIA32" s="60"/>
      <c r="UIB32" s="60"/>
      <c r="UIC32" s="60"/>
      <c r="UID32" s="61"/>
      <c r="UIE32" s="60"/>
      <c r="UIF32" s="60"/>
      <c r="UIG32" s="60"/>
      <c r="UIH32" s="61"/>
      <c r="UII32" s="55"/>
      <c r="UIJ32" s="56"/>
      <c r="UIK32" s="56"/>
      <c r="UIL32" s="56"/>
      <c r="UIM32" s="56"/>
      <c r="UIN32" s="56"/>
      <c r="UIP32" s="55"/>
      <c r="UIQ32" s="60"/>
      <c r="UIR32" s="60"/>
      <c r="UIS32" s="60"/>
      <c r="UIT32" s="60"/>
      <c r="UIU32" s="61"/>
      <c r="UIV32" s="60"/>
      <c r="UIW32" s="60"/>
      <c r="UIX32" s="60"/>
      <c r="UIY32" s="61"/>
      <c r="UIZ32" s="55"/>
      <c r="UJA32" s="56"/>
      <c r="UJB32" s="56"/>
      <c r="UJC32" s="56"/>
      <c r="UJD32" s="56"/>
      <c r="UJE32" s="56"/>
      <c r="UJG32" s="55"/>
      <c r="UJH32" s="60"/>
      <c r="UJI32" s="60"/>
      <c r="UJJ32" s="60"/>
      <c r="UJK32" s="60"/>
      <c r="UJL32" s="61"/>
      <c r="UJM32" s="60"/>
      <c r="UJN32" s="60"/>
      <c r="UJO32" s="60"/>
      <c r="UJP32" s="61"/>
      <c r="UJQ32" s="55"/>
      <c r="UJR32" s="56"/>
      <c r="UJS32" s="56"/>
      <c r="UJT32" s="56"/>
      <c r="UJU32" s="56"/>
      <c r="UJV32" s="56"/>
      <c r="UJX32" s="55"/>
      <c r="UJY32" s="60"/>
      <c r="UJZ32" s="60"/>
      <c r="UKA32" s="60"/>
      <c r="UKB32" s="60"/>
      <c r="UKC32" s="61"/>
      <c r="UKD32" s="60"/>
      <c r="UKE32" s="60"/>
      <c r="UKF32" s="60"/>
      <c r="UKG32" s="61"/>
      <c r="UKH32" s="55"/>
      <c r="UKI32" s="56"/>
      <c r="UKJ32" s="56"/>
      <c r="UKK32" s="56"/>
      <c r="UKL32" s="56"/>
      <c r="UKM32" s="56"/>
      <c r="UKO32" s="55"/>
      <c r="UKP32" s="60"/>
      <c r="UKQ32" s="60"/>
      <c r="UKR32" s="60"/>
      <c r="UKS32" s="60"/>
      <c r="UKT32" s="61"/>
      <c r="UKU32" s="60"/>
      <c r="UKV32" s="60"/>
      <c r="UKW32" s="60"/>
      <c r="UKX32" s="61"/>
      <c r="UKY32" s="55"/>
      <c r="UKZ32" s="56"/>
      <c r="ULA32" s="56"/>
      <c r="ULB32" s="56"/>
      <c r="ULC32" s="56"/>
      <c r="ULD32" s="56"/>
      <c r="ULF32" s="55"/>
      <c r="ULG32" s="60"/>
      <c r="ULH32" s="60"/>
      <c r="ULI32" s="60"/>
      <c r="ULJ32" s="60"/>
      <c r="ULK32" s="61"/>
      <c r="ULL32" s="60"/>
      <c r="ULM32" s="60"/>
      <c r="ULN32" s="60"/>
      <c r="ULO32" s="61"/>
      <c r="ULP32" s="55"/>
      <c r="ULQ32" s="56"/>
      <c r="ULR32" s="56"/>
      <c r="ULS32" s="56"/>
      <c r="ULT32" s="56"/>
      <c r="ULU32" s="56"/>
      <c r="ULW32" s="55"/>
      <c r="ULX32" s="60"/>
      <c r="ULY32" s="60"/>
      <c r="ULZ32" s="60"/>
      <c r="UMA32" s="60"/>
      <c r="UMB32" s="61"/>
      <c r="UMC32" s="60"/>
      <c r="UMD32" s="60"/>
      <c r="UME32" s="60"/>
      <c r="UMF32" s="61"/>
      <c r="UMG32" s="55"/>
      <c r="UMH32" s="56"/>
      <c r="UMI32" s="56"/>
      <c r="UMJ32" s="56"/>
      <c r="UMK32" s="56"/>
      <c r="UML32" s="56"/>
      <c r="UMN32" s="55"/>
      <c r="UMO32" s="60"/>
      <c r="UMP32" s="60"/>
      <c r="UMQ32" s="60"/>
      <c r="UMR32" s="60"/>
      <c r="UMS32" s="61"/>
      <c r="UMT32" s="60"/>
      <c r="UMU32" s="60"/>
      <c r="UMV32" s="60"/>
      <c r="UMW32" s="61"/>
      <c r="UMX32" s="55"/>
      <c r="UMY32" s="56"/>
      <c r="UMZ32" s="56"/>
      <c r="UNA32" s="56"/>
      <c r="UNB32" s="56"/>
      <c r="UNC32" s="56"/>
      <c r="UNE32" s="55"/>
      <c r="UNF32" s="60"/>
      <c r="UNG32" s="60"/>
      <c r="UNH32" s="60"/>
      <c r="UNI32" s="60"/>
      <c r="UNJ32" s="61"/>
      <c r="UNK32" s="60"/>
      <c r="UNL32" s="60"/>
      <c r="UNM32" s="60"/>
      <c r="UNN32" s="61"/>
      <c r="UNO32" s="55"/>
      <c r="UNP32" s="56"/>
      <c r="UNQ32" s="56"/>
      <c r="UNR32" s="56"/>
      <c r="UNS32" s="56"/>
      <c r="UNT32" s="56"/>
      <c r="UNV32" s="55"/>
      <c r="UNW32" s="60"/>
      <c r="UNX32" s="60"/>
      <c r="UNY32" s="60"/>
      <c r="UNZ32" s="60"/>
      <c r="UOA32" s="61"/>
      <c r="UOB32" s="60"/>
      <c r="UOC32" s="60"/>
      <c r="UOD32" s="60"/>
      <c r="UOE32" s="61"/>
      <c r="UOF32" s="55"/>
      <c r="UOG32" s="56"/>
      <c r="UOH32" s="56"/>
      <c r="UOI32" s="56"/>
      <c r="UOJ32" s="56"/>
      <c r="UOK32" s="56"/>
      <c r="UOM32" s="55"/>
      <c r="UON32" s="60"/>
      <c r="UOO32" s="60"/>
      <c r="UOP32" s="60"/>
      <c r="UOQ32" s="60"/>
      <c r="UOR32" s="61"/>
      <c r="UOS32" s="60"/>
      <c r="UOT32" s="60"/>
      <c r="UOU32" s="60"/>
      <c r="UOV32" s="61"/>
      <c r="UOW32" s="55"/>
      <c r="UOX32" s="56"/>
      <c r="UOY32" s="56"/>
      <c r="UOZ32" s="56"/>
      <c r="UPA32" s="56"/>
      <c r="UPB32" s="56"/>
      <c r="UPD32" s="55"/>
      <c r="UPE32" s="60"/>
      <c r="UPF32" s="60"/>
      <c r="UPG32" s="60"/>
      <c r="UPH32" s="60"/>
      <c r="UPI32" s="61"/>
      <c r="UPJ32" s="60"/>
      <c r="UPK32" s="60"/>
      <c r="UPL32" s="60"/>
      <c r="UPM32" s="61"/>
      <c r="UPN32" s="55"/>
      <c r="UPO32" s="56"/>
      <c r="UPP32" s="56"/>
      <c r="UPQ32" s="56"/>
      <c r="UPR32" s="56"/>
      <c r="UPS32" s="56"/>
      <c r="UPU32" s="55"/>
      <c r="UPV32" s="60"/>
      <c r="UPW32" s="60"/>
      <c r="UPX32" s="60"/>
      <c r="UPY32" s="60"/>
      <c r="UPZ32" s="61"/>
      <c r="UQA32" s="60"/>
      <c r="UQB32" s="60"/>
      <c r="UQC32" s="60"/>
      <c r="UQD32" s="61"/>
      <c r="UQE32" s="55"/>
      <c r="UQF32" s="56"/>
      <c r="UQG32" s="56"/>
      <c r="UQH32" s="56"/>
      <c r="UQI32" s="56"/>
      <c r="UQJ32" s="56"/>
      <c r="UQL32" s="55"/>
      <c r="UQM32" s="60"/>
      <c r="UQN32" s="60"/>
      <c r="UQO32" s="60"/>
      <c r="UQP32" s="60"/>
      <c r="UQQ32" s="61"/>
      <c r="UQR32" s="60"/>
      <c r="UQS32" s="60"/>
      <c r="UQT32" s="60"/>
      <c r="UQU32" s="61"/>
      <c r="UQV32" s="55"/>
      <c r="UQW32" s="56"/>
      <c r="UQX32" s="56"/>
      <c r="UQY32" s="56"/>
      <c r="UQZ32" s="56"/>
      <c r="URA32" s="56"/>
      <c r="URC32" s="55"/>
      <c r="URD32" s="60"/>
      <c r="URE32" s="60"/>
      <c r="URF32" s="60"/>
      <c r="URG32" s="60"/>
      <c r="URH32" s="61"/>
      <c r="URI32" s="60"/>
      <c r="URJ32" s="60"/>
      <c r="URK32" s="60"/>
      <c r="URL32" s="61"/>
      <c r="URM32" s="55"/>
      <c r="URN32" s="56"/>
      <c r="URO32" s="56"/>
      <c r="URP32" s="56"/>
      <c r="URQ32" s="56"/>
      <c r="URR32" s="56"/>
      <c r="URT32" s="55"/>
      <c r="URU32" s="60"/>
      <c r="URV32" s="60"/>
      <c r="URW32" s="60"/>
      <c r="URX32" s="60"/>
      <c r="URY32" s="61"/>
      <c r="URZ32" s="60"/>
      <c r="USA32" s="60"/>
      <c r="USB32" s="60"/>
      <c r="USC32" s="61"/>
      <c r="USD32" s="55"/>
      <c r="USE32" s="56"/>
      <c r="USF32" s="56"/>
      <c r="USG32" s="56"/>
      <c r="USH32" s="56"/>
      <c r="USI32" s="56"/>
      <c r="USK32" s="55"/>
      <c r="USL32" s="60"/>
      <c r="USM32" s="60"/>
      <c r="USN32" s="60"/>
      <c r="USO32" s="60"/>
      <c r="USP32" s="61"/>
      <c r="USQ32" s="60"/>
      <c r="USR32" s="60"/>
      <c r="USS32" s="60"/>
      <c r="UST32" s="61"/>
      <c r="USU32" s="55"/>
      <c r="USV32" s="56"/>
      <c r="USW32" s="56"/>
      <c r="USX32" s="56"/>
      <c r="USY32" s="56"/>
      <c r="USZ32" s="56"/>
      <c r="UTB32" s="55"/>
      <c r="UTC32" s="60"/>
      <c r="UTD32" s="60"/>
      <c r="UTE32" s="60"/>
      <c r="UTF32" s="60"/>
      <c r="UTG32" s="61"/>
      <c r="UTH32" s="60"/>
      <c r="UTI32" s="60"/>
      <c r="UTJ32" s="60"/>
      <c r="UTK32" s="61"/>
      <c r="UTL32" s="55"/>
      <c r="UTM32" s="56"/>
      <c r="UTN32" s="56"/>
      <c r="UTO32" s="56"/>
      <c r="UTP32" s="56"/>
      <c r="UTQ32" s="56"/>
      <c r="UTS32" s="55"/>
      <c r="UTT32" s="60"/>
      <c r="UTU32" s="60"/>
      <c r="UTV32" s="60"/>
      <c r="UTW32" s="60"/>
      <c r="UTX32" s="61"/>
      <c r="UTY32" s="60"/>
      <c r="UTZ32" s="60"/>
      <c r="UUA32" s="60"/>
      <c r="UUB32" s="61"/>
      <c r="UUC32" s="55"/>
      <c r="UUD32" s="56"/>
      <c r="UUE32" s="56"/>
      <c r="UUF32" s="56"/>
      <c r="UUG32" s="56"/>
      <c r="UUH32" s="56"/>
      <c r="UUJ32" s="55"/>
      <c r="UUK32" s="60"/>
      <c r="UUL32" s="60"/>
      <c r="UUM32" s="60"/>
      <c r="UUN32" s="60"/>
      <c r="UUO32" s="61"/>
      <c r="UUP32" s="60"/>
      <c r="UUQ32" s="60"/>
      <c r="UUR32" s="60"/>
      <c r="UUS32" s="61"/>
      <c r="UUT32" s="55"/>
      <c r="UUU32" s="56"/>
      <c r="UUV32" s="56"/>
      <c r="UUW32" s="56"/>
      <c r="UUX32" s="56"/>
      <c r="UUY32" s="56"/>
      <c r="UVA32" s="55"/>
      <c r="UVB32" s="60"/>
      <c r="UVC32" s="60"/>
      <c r="UVD32" s="60"/>
      <c r="UVE32" s="60"/>
      <c r="UVF32" s="61"/>
      <c r="UVG32" s="60"/>
      <c r="UVH32" s="60"/>
      <c r="UVI32" s="60"/>
      <c r="UVJ32" s="61"/>
      <c r="UVK32" s="55"/>
      <c r="UVL32" s="56"/>
      <c r="UVM32" s="56"/>
      <c r="UVN32" s="56"/>
      <c r="UVO32" s="56"/>
      <c r="UVP32" s="56"/>
      <c r="UVR32" s="55"/>
      <c r="UVS32" s="60"/>
      <c r="UVT32" s="60"/>
      <c r="UVU32" s="60"/>
      <c r="UVV32" s="60"/>
      <c r="UVW32" s="61"/>
      <c r="UVX32" s="60"/>
      <c r="UVY32" s="60"/>
      <c r="UVZ32" s="60"/>
      <c r="UWA32" s="61"/>
      <c r="UWB32" s="55"/>
      <c r="UWC32" s="56"/>
      <c r="UWD32" s="56"/>
      <c r="UWE32" s="56"/>
      <c r="UWF32" s="56"/>
      <c r="UWG32" s="56"/>
      <c r="UWI32" s="55"/>
      <c r="UWJ32" s="60"/>
      <c r="UWK32" s="60"/>
      <c r="UWL32" s="60"/>
      <c r="UWM32" s="60"/>
      <c r="UWN32" s="61"/>
      <c r="UWO32" s="60"/>
      <c r="UWP32" s="60"/>
      <c r="UWQ32" s="60"/>
      <c r="UWR32" s="61"/>
      <c r="UWS32" s="55"/>
      <c r="UWT32" s="56"/>
      <c r="UWU32" s="56"/>
      <c r="UWV32" s="56"/>
      <c r="UWW32" s="56"/>
      <c r="UWX32" s="56"/>
      <c r="UWZ32" s="55"/>
      <c r="UXA32" s="60"/>
      <c r="UXB32" s="60"/>
      <c r="UXC32" s="60"/>
      <c r="UXD32" s="60"/>
      <c r="UXE32" s="61"/>
      <c r="UXF32" s="60"/>
      <c r="UXG32" s="60"/>
      <c r="UXH32" s="60"/>
      <c r="UXI32" s="61"/>
      <c r="UXJ32" s="55"/>
      <c r="UXK32" s="56"/>
      <c r="UXL32" s="56"/>
      <c r="UXM32" s="56"/>
      <c r="UXN32" s="56"/>
      <c r="UXO32" s="56"/>
      <c r="UXQ32" s="55"/>
      <c r="UXR32" s="60"/>
      <c r="UXS32" s="60"/>
      <c r="UXT32" s="60"/>
      <c r="UXU32" s="60"/>
      <c r="UXV32" s="61"/>
      <c r="UXW32" s="60"/>
      <c r="UXX32" s="60"/>
      <c r="UXY32" s="60"/>
      <c r="UXZ32" s="61"/>
      <c r="UYA32" s="55"/>
      <c r="UYB32" s="56"/>
      <c r="UYC32" s="56"/>
      <c r="UYD32" s="56"/>
      <c r="UYE32" s="56"/>
      <c r="UYF32" s="56"/>
      <c r="UYH32" s="55"/>
      <c r="UYI32" s="60"/>
      <c r="UYJ32" s="60"/>
      <c r="UYK32" s="60"/>
      <c r="UYL32" s="60"/>
      <c r="UYM32" s="61"/>
      <c r="UYN32" s="60"/>
      <c r="UYO32" s="60"/>
      <c r="UYP32" s="60"/>
      <c r="UYQ32" s="61"/>
      <c r="UYR32" s="55"/>
      <c r="UYS32" s="56"/>
      <c r="UYT32" s="56"/>
      <c r="UYU32" s="56"/>
      <c r="UYV32" s="56"/>
      <c r="UYW32" s="56"/>
      <c r="UYY32" s="55"/>
      <c r="UYZ32" s="60"/>
      <c r="UZA32" s="60"/>
      <c r="UZB32" s="60"/>
      <c r="UZC32" s="60"/>
      <c r="UZD32" s="61"/>
      <c r="UZE32" s="60"/>
      <c r="UZF32" s="60"/>
      <c r="UZG32" s="60"/>
      <c r="UZH32" s="61"/>
      <c r="UZI32" s="55"/>
      <c r="UZJ32" s="56"/>
      <c r="UZK32" s="56"/>
      <c r="UZL32" s="56"/>
      <c r="UZM32" s="56"/>
      <c r="UZN32" s="56"/>
      <c r="UZP32" s="55"/>
      <c r="UZQ32" s="60"/>
      <c r="UZR32" s="60"/>
      <c r="UZS32" s="60"/>
      <c r="UZT32" s="60"/>
      <c r="UZU32" s="61"/>
      <c r="UZV32" s="60"/>
      <c r="UZW32" s="60"/>
      <c r="UZX32" s="60"/>
      <c r="UZY32" s="61"/>
      <c r="UZZ32" s="55"/>
      <c r="VAA32" s="56"/>
      <c r="VAB32" s="56"/>
      <c r="VAC32" s="56"/>
      <c r="VAD32" s="56"/>
      <c r="VAE32" s="56"/>
      <c r="VAG32" s="55"/>
      <c r="VAH32" s="60"/>
      <c r="VAI32" s="60"/>
      <c r="VAJ32" s="60"/>
      <c r="VAK32" s="60"/>
      <c r="VAL32" s="61"/>
      <c r="VAM32" s="60"/>
      <c r="VAN32" s="60"/>
      <c r="VAO32" s="60"/>
      <c r="VAP32" s="61"/>
      <c r="VAQ32" s="55"/>
      <c r="VAR32" s="56"/>
      <c r="VAS32" s="56"/>
      <c r="VAT32" s="56"/>
      <c r="VAU32" s="56"/>
      <c r="VAV32" s="56"/>
      <c r="VAX32" s="55"/>
      <c r="VAY32" s="60"/>
      <c r="VAZ32" s="60"/>
      <c r="VBA32" s="60"/>
      <c r="VBB32" s="60"/>
      <c r="VBC32" s="61"/>
      <c r="VBD32" s="60"/>
      <c r="VBE32" s="60"/>
      <c r="VBF32" s="60"/>
      <c r="VBG32" s="61"/>
      <c r="VBH32" s="55"/>
      <c r="VBI32" s="56"/>
      <c r="VBJ32" s="56"/>
      <c r="VBK32" s="56"/>
      <c r="VBL32" s="56"/>
      <c r="VBM32" s="56"/>
      <c r="VBO32" s="55"/>
      <c r="VBP32" s="60"/>
      <c r="VBQ32" s="60"/>
      <c r="VBR32" s="60"/>
      <c r="VBS32" s="60"/>
      <c r="VBT32" s="61"/>
      <c r="VBU32" s="60"/>
      <c r="VBV32" s="60"/>
      <c r="VBW32" s="60"/>
      <c r="VBX32" s="61"/>
      <c r="VBY32" s="55"/>
      <c r="VBZ32" s="56"/>
      <c r="VCA32" s="56"/>
      <c r="VCB32" s="56"/>
      <c r="VCC32" s="56"/>
      <c r="VCD32" s="56"/>
      <c r="VCF32" s="55"/>
      <c r="VCG32" s="60"/>
      <c r="VCH32" s="60"/>
      <c r="VCI32" s="60"/>
      <c r="VCJ32" s="60"/>
      <c r="VCK32" s="61"/>
      <c r="VCL32" s="60"/>
      <c r="VCM32" s="60"/>
      <c r="VCN32" s="60"/>
      <c r="VCO32" s="61"/>
      <c r="VCP32" s="55"/>
      <c r="VCQ32" s="56"/>
      <c r="VCR32" s="56"/>
      <c r="VCS32" s="56"/>
      <c r="VCT32" s="56"/>
      <c r="VCU32" s="56"/>
      <c r="VCW32" s="55"/>
      <c r="VCX32" s="60"/>
      <c r="VCY32" s="60"/>
      <c r="VCZ32" s="60"/>
      <c r="VDA32" s="60"/>
      <c r="VDB32" s="61"/>
      <c r="VDC32" s="60"/>
      <c r="VDD32" s="60"/>
      <c r="VDE32" s="60"/>
      <c r="VDF32" s="61"/>
      <c r="VDG32" s="55"/>
      <c r="VDH32" s="56"/>
      <c r="VDI32" s="56"/>
      <c r="VDJ32" s="56"/>
      <c r="VDK32" s="56"/>
      <c r="VDL32" s="56"/>
      <c r="VDN32" s="55"/>
      <c r="VDO32" s="60"/>
      <c r="VDP32" s="60"/>
      <c r="VDQ32" s="60"/>
      <c r="VDR32" s="60"/>
      <c r="VDS32" s="61"/>
      <c r="VDT32" s="60"/>
      <c r="VDU32" s="60"/>
      <c r="VDV32" s="60"/>
      <c r="VDW32" s="61"/>
      <c r="VDX32" s="55"/>
      <c r="VDY32" s="56"/>
      <c r="VDZ32" s="56"/>
      <c r="VEA32" s="56"/>
      <c r="VEB32" s="56"/>
      <c r="VEC32" s="56"/>
      <c r="VEE32" s="55"/>
      <c r="VEF32" s="60"/>
      <c r="VEG32" s="60"/>
      <c r="VEH32" s="60"/>
      <c r="VEI32" s="60"/>
      <c r="VEJ32" s="61"/>
      <c r="VEK32" s="60"/>
      <c r="VEL32" s="60"/>
      <c r="VEM32" s="60"/>
      <c r="VEN32" s="61"/>
      <c r="VEO32" s="55"/>
      <c r="VEP32" s="56"/>
      <c r="VEQ32" s="56"/>
      <c r="VER32" s="56"/>
      <c r="VES32" s="56"/>
      <c r="VET32" s="56"/>
      <c r="VEV32" s="55"/>
      <c r="VEW32" s="60"/>
      <c r="VEX32" s="60"/>
      <c r="VEY32" s="60"/>
      <c r="VEZ32" s="60"/>
      <c r="VFA32" s="61"/>
      <c r="VFB32" s="60"/>
      <c r="VFC32" s="60"/>
      <c r="VFD32" s="60"/>
      <c r="VFE32" s="61"/>
      <c r="VFF32" s="55"/>
      <c r="VFG32" s="56"/>
      <c r="VFH32" s="56"/>
      <c r="VFI32" s="56"/>
      <c r="VFJ32" s="56"/>
      <c r="VFK32" s="56"/>
      <c r="VFM32" s="55"/>
      <c r="VFN32" s="60"/>
      <c r="VFO32" s="60"/>
      <c r="VFP32" s="60"/>
      <c r="VFQ32" s="60"/>
      <c r="VFR32" s="61"/>
      <c r="VFS32" s="60"/>
      <c r="VFT32" s="60"/>
      <c r="VFU32" s="60"/>
      <c r="VFV32" s="61"/>
      <c r="VFW32" s="55"/>
      <c r="VFX32" s="56"/>
      <c r="VFY32" s="56"/>
      <c r="VFZ32" s="56"/>
      <c r="VGA32" s="56"/>
      <c r="VGB32" s="56"/>
      <c r="VGD32" s="55"/>
      <c r="VGE32" s="60"/>
      <c r="VGF32" s="60"/>
      <c r="VGG32" s="60"/>
      <c r="VGH32" s="60"/>
      <c r="VGI32" s="61"/>
      <c r="VGJ32" s="60"/>
      <c r="VGK32" s="60"/>
      <c r="VGL32" s="60"/>
      <c r="VGM32" s="61"/>
      <c r="VGN32" s="55"/>
      <c r="VGO32" s="56"/>
      <c r="VGP32" s="56"/>
      <c r="VGQ32" s="56"/>
      <c r="VGR32" s="56"/>
      <c r="VGS32" s="56"/>
      <c r="VGU32" s="55"/>
      <c r="VGV32" s="60"/>
      <c r="VGW32" s="60"/>
      <c r="VGX32" s="60"/>
      <c r="VGY32" s="60"/>
      <c r="VGZ32" s="61"/>
      <c r="VHA32" s="60"/>
      <c r="VHB32" s="60"/>
      <c r="VHC32" s="60"/>
      <c r="VHD32" s="61"/>
      <c r="VHE32" s="55"/>
      <c r="VHF32" s="56"/>
      <c r="VHG32" s="56"/>
      <c r="VHH32" s="56"/>
      <c r="VHI32" s="56"/>
      <c r="VHJ32" s="56"/>
      <c r="VHL32" s="55"/>
      <c r="VHM32" s="60"/>
      <c r="VHN32" s="60"/>
      <c r="VHO32" s="60"/>
      <c r="VHP32" s="60"/>
      <c r="VHQ32" s="61"/>
      <c r="VHR32" s="60"/>
      <c r="VHS32" s="60"/>
      <c r="VHT32" s="60"/>
      <c r="VHU32" s="61"/>
      <c r="VHV32" s="55"/>
      <c r="VHW32" s="56"/>
      <c r="VHX32" s="56"/>
      <c r="VHY32" s="56"/>
      <c r="VHZ32" s="56"/>
      <c r="VIA32" s="56"/>
      <c r="VIC32" s="55"/>
      <c r="VID32" s="60"/>
      <c r="VIE32" s="60"/>
      <c r="VIF32" s="60"/>
      <c r="VIG32" s="60"/>
      <c r="VIH32" s="61"/>
      <c r="VII32" s="60"/>
      <c r="VIJ32" s="60"/>
      <c r="VIK32" s="60"/>
      <c r="VIL32" s="61"/>
      <c r="VIM32" s="55"/>
      <c r="VIN32" s="56"/>
      <c r="VIO32" s="56"/>
      <c r="VIP32" s="56"/>
      <c r="VIQ32" s="56"/>
      <c r="VIR32" s="56"/>
      <c r="VIT32" s="55"/>
      <c r="VIU32" s="60"/>
      <c r="VIV32" s="60"/>
      <c r="VIW32" s="60"/>
      <c r="VIX32" s="60"/>
      <c r="VIY32" s="61"/>
      <c r="VIZ32" s="60"/>
      <c r="VJA32" s="60"/>
      <c r="VJB32" s="60"/>
      <c r="VJC32" s="61"/>
      <c r="VJD32" s="55"/>
      <c r="VJE32" s="56"/>
      <c r="VJF32" s="56"/>
      <c r="VJG32" s="56"/>
      <c r="VJH32" s="56"/>
      <c r="VJI32" s="56"/>
      <c r="VJK32" s="55"/>
      <c r="VJL32" s="60"/>
      <c r="VJM32" s="60"/>
      <c r="VJN32" s="60"/>
      <c r="VJO32" s="60"/>
      <c r="VJP32" s="61"/>
      <c r="VJQ32" s="60"/>
      <c r="VJR32" s="60"/>
      <c r="VJS32" s="60"/>
      <c r="VJT32" s="61"/>
      <c r="VJU32" s="55"/>
      <c r="VJV32" s="56"/>
      <c r="VJW32" s="56"/>
      <c r="VJX32" s="56"/>
      <c r="VJY32" s="56"/>
      <c r="VJZ32" s="56"/>
      <c r="VKB32" s="55"/>
      <c r="VKC32" s="60"/>
      <c r="VKD32" s="60"/>
      <c r="VKE32" s="60"/>
      <c r="VKF32" s="60"/>
      <c r="VKG32" s="61"/>
      <c r="VKH32" s="60"/>
      <c r="VKI32" s="60"/>
      <c r="VKJ32" s="60"/>
      <c r="VKK32" s="61"/>
      <c r="VKL32" s="55"/>
      <c r="VKM32" s="56"/>
      <c r="VKN32" s="56"/>
      <c r="VKO32" s="56"/>
      <c r="VKP32" s="56"/>
      <c r="VKQ32" s="56"/>
      <c r="VKS32" s="55"/>
      <c r="VKT32" s="60"/>
      <c r="VKU32" s="60"/>
      <c r="VKV32" s="60"/>
      <c r="VKW32" s="60"/>
      <c r="VKX32" s="61"/>
      <c r="VKY32" s="60"/>
      <c r="VKZ32" s="60"/>
      <c r="VLA32" s="60"/>
      <c r="VLB32" s="61"/>
      <c r="VLC32" s="55"/>
      <c r="VLD32" s="56"/>
      <c r="VLE32" s="56"/>
      <c r="VLF32" s="56"/>
      <c r="VLG32" s="56"/>
      <c r="VLH32" s="56"/>
      <c r="VLJ32" s="55"/>
      <c r="VLK32" s="60"/>
      <c r="VLL32" s="60"/>
      <c r="VLM32" s="60"/>
      <c r="VLN32" s="60"/>
      <c r="VLO32" s="61"/>
      <c r="VLP32" s="60"/>
      <c r="VLQ32" s="60"/>
      <c r="VLR32" s="60"/>
      <c r="VLS32" s="61"/>
      <c r="VLT32" s="55"/>
      <c r="VLU32" s="56"/>
      <c r="VLV32" s="56"/>
      <c r="VLW32" s="56"/>
      <c r="VLX32" s="56"/>
      <c r="VLY32" s="56"/>
      <c r="VMA32" s="55"/>
      <c r="VMB32" s="60"/>
      <c r="VMC32" s="60"/>
      <c r="VMD32" s="60"/>
      <c r="VME32" s="60"/>
      <c r="VMF32" s="61"/>
      <c r="VMG32" s="60"/>
      <c r="VMH32" s="60"/>
      <c r="VMI32" s="60"/>
      <c r="VMJ32" s="61"/>
      <c r="VMK32" s="55"/>
      <c r="VML32" s="56"/>
      <c r="VMM32" s="56"/>
      <c r="VMN32" s="56"/>
      <c r="VMO32" s="56"/>
      <c r="VMP32" s="56"/>
      <c r="VMR32" s="55"/>
      <c r="VMS32" s="60"/>
      <c r="VMT32" s="60"/>
      <c r="VMU32" s="60"/>
      <c r="VMV32" s="60"/>
      <c r="VMW32" s="61"/>
      <c r="VMX32" s="60"/>
      <c r="VMY32" s="60"/>
      <c r="VMZ32" s="60"/>
      <c r="VNA32" s="61"/>
      <c r="VNB32" s="55"/>
      <c r="VNC32" s="56"/>
      <c r="VND32" s="56"/>
      <c r="VNE32" s="56"/>
      <c r="VNF32" s="56"/>
      <c r="VNG32" s="56"/>
      <c r="VNI32" s="55"/>
      <c r="VNJ32" s="60"/>
      <c r="VNK32" s="60"/>
      <c r="VNL32" s="60"/>
      <c r="VNM32" s="60"/>
      <c r="VNN32" s="61"/>
      <c r="VNO32" s="60"/>
      <c r="VNP32" s="60"/>
      <c r="VNQ32" s="60"/>
      <c r="VNR32" s="61"/>
      <c r="VNS32" s="55"/>
      <c r="VNT32" s="56"/>
      <c r="VNU32" s="56"/>
      <c r="VNV32" s="56"/>
      <c r="VNW32" s="56"/>
      <c r="VNX32" s="56"/>
      <c r="VNZ32" s="55"/>
      <c r="VOA32" s="60"/>
      <c r="VOB32" s="60"/>
      <c r="VOC32" s="60"/>
      <c r="VOD32" s="60"/>
      <c r="VOE32" s="61"/>
      <c r="VOF32" s="60"/>
      <c r="VOG32" s="60"/>
      <c r="VOH32" s="60"/>
      <c r="VOI32" s="61"/>
      <c r="VOJ32" s="55"/>
      <c r="VOK32" s="56"/>
      <c r="VOL32" s="56"/>
      <c r="VOM32" s="56"/>
      <c r="VON32" s="56"/>
      <c r="VOO32" s="56"/>
      <c r="VOQ32" s="55"/>
      <c r="VOR32" s="60"/>
      <c r="VOS32" s="60"/>
      <c r="VOT32" s="60"/>
      <c r="VOU32" s="60"/>
      <c r="VOV32" s="61"/>
      <c r="VOW32" s="60"/>
      <c r="VOX32" s="60"/>
      <c r="VOY32" s="60"/>
      <c r="VOZ32" s="61"/>
      <c r="VPA32" s="55"/>
      <c r="VPB32" s="56"/>
      <c r="VPC32" s="56"/>
      <c r="VPD32" s="56"/>
      <c r="VPE32" s="56"/>
      <c r="VPF32" s="56"/>
      <c r="VPH32" s="55"/>
      <c r="VPI32" s="60"/>
      <c r="VPJ32" s="60"/>
      <c r="VPK32" s="60"/>
      <c r="VPL32" s="60"/>
      <c r="VPM32" s="61"/>
      <c r="VPN32" s="60"/>
      <c r="VPO32" s="60"/>
      <c r="VPP32" s="60"/>
      <c r="VPQ32" s="61"/>
      <c r="VPR32" s="55"/>
      <c r="VPS32" s="56"/>
      <c r="VPT32" s="56"/>
      <c r="VPU32" s="56"/>
      <c r="VPV32" s="56"/>
      <c r="VPW32" s="56"/>
      <c r="VPY32" s="55"/>
      <c r="VPZ32" s="60"/>
      <c r="VQA32" s="60"/>
      <c r="VQB32" s="60"/>
      <c r="VQC32" s="60"/>
      <c r="VQD32" s="61"/>
      <c r="VQE32" s="60"/>
      <c r="VQF32" s="60"/>
      <c r="VQG32" s="60"/>
      <c r="VQH32" s="61"/>
      <c r="VQI32" s="55"/>
      <c r="VQJ32" s="56"/>
      <c r="VQK32" s="56"/>
      <c r="VQL32" s="56"/>
      <c r="VQM32" s="56"/>
      <c r="VQN32" s="56"/>
      <c r="VQP32" s="55"/>
      <c r="VQQ32" s="60"/>
      <c r="VQR32" s="60"/>
      <c r="VQS32" s="60"/>
      <c r="VQT32" s="60"/>
      <c r="VQU32" s="61"/>
      <c r="VQV32" s="60"/>
      <c r="VQW32" s="60"/>
      <c r="VQX32" s="60"/>
      <c r="VQY32" s="61"/>
      <c r="VQZ32" s="55"/>
      <c r="VRA32" s="56"/>
      <c r="VRB32" s="56"/>
      <c r="VRC32" s="56"/>
      <c r="VRD32" s="56"/>
      <c r="VRE32" s="56"/>
      <c r="VRG32" s="55"/>
      <c r="VRH32" s="60"/>
      <c r="VRI32" s="60"/>
      <c r="VRJ32" s="60"/>
      <c r="VRK32" s="60"/>
      <c r="VRL32" s="61"/>
      <c r="VRM32" s="60"/>
      <c r="VRN32" s="60"/>
      <c r="VRO32" s="60"/>
      <c r="VRP32" s="61"/>
      <c r="VRQ32" s="55"/>
      <c r="VRR32" s="56"/>
      <c r="VRS32" s="56"/>
      <c r="VRT32" s="56"/>
      <c r="VRU32" s="56"/>
      <c r="VRV32" s="56"/>
      <c r="VRX32" s="55"/>
      <c r="VRY32" s="60"/>
      <c r="VRZ32" s="60"/>
      <c r="VSA32" s="60"/>
      <c r="VSB32" s="60"/>
      <c r="VSC32" s="61"/>
      <c r="VSD32" s="60"/>
      <c r="VSE32" s="60"/>
      <c r="VSF32" s="60"/>
      <c r="VSG32" s="61"/>
      <c r="VSH32" s="55"/>
      <c r="VSI32" s="56"/>
      <c r="VSJ32" s="56"/>
      <c r="VSK32" s="56"/>
      <c r="VSL32" s="56"/>
      <c r="VSM32" s="56"/>
      <c r="VSO32" s="55"/>
      <c r="VSP32" s="60"/>
      <c r="VSQ32" s="60"/>
      <c r="VSR32" s="60"/>
      <c r="VSS32" s="60"/>
      <c r="VST32" s="61"/>
      <c r="VSU32" s="60"/>
      <c r="VSV32" s="60"/>
      <c r="VSW32" s="60"/>
      <c r="VSX32" s="61"/>
      <c r="VSY32" s="55"/>
      <c r="VSZ32" s="56"/>
      <c r="VTA32" s="56"/>
      <c r="VTB32" s="56"/>
      <c r="VTC32" s="56"/>
      <c r="VTD32" s="56"/>
      <c r="VTF32" s="55"/>
      <c r="VTG32" s="60"/>
      <c r="VTH32" s="60"/>
      <c r="VTI32" s="60"/>
      <c r="VTJ32" s="60"/>
      <c r="VTK32" s="61"/>
      <c r="VTL32" s="60"/>
      <c r="VTM32" s="60"/>
      <c r="VTN32" s="60"/>
      <c r="VTO32" s="61"/>
      <c r="VTP32" s="55"/>
      <c r="VTQ32" s="56"/>
      <c r="VTR32" s="56"/>
      <c r="VTS32" s="56"/>
      <c r="VTT32" s="56"/>
      <c r="VTU32" s="56"/>
      <c r="VTW32" s="55"/>
      <c r="VTX32" s="60"/>
      <c r="VTY32" s="60"/>
      <c r="VTZ32" s="60"/>
      <c r="VUA32" s="60"/>
      <c r="VUB32" s="61"/>
      <c r="VUC32" s="60"/>
      <c r="VUD32" s="60"/>
      <c r="VUE32" s="60"/>
      <c r="VUF32" s="61"/>
      <c r="VUG32" s="55"/>
      <c r="VUH32" s="56"/>
      <c r="VUI32" s="56"/>
      <c r="VUJ32" s="56"/>
      <c r="VUK32" s="56"/>
      <c r="VUL32" s="56"/>
      <c r="VUN32" s="55"/>
      <c r="VUO32" s="60"/>
      <c r="VUP32" s="60"/>
      <c r="VUQ32" s="60"/>
      <c r="VUR32" s="60"/>
      <c r="VUS32" s="61"/>
      <c r="VUT32" s="60"/>
      <c r="VUU32" s="60"/>
      <c r="VUV32" s="60"/>
      <c r="VUW32" s="61"/>
      <c r="VUX32" s="55"/>
      <c r="VUY32" s="56"/>
      <c r="VUZ32" s="56"/>
      <c r="VVA32" s="56"/>
      <c r="VVB32" s="56"/>
      <c r="VVC32" s="56"/>
      <c r="VVE32" s="55"/>
      <c r="VVF32" s="60"/>
      <c r="VVG32" s="60"/>
      <c r="VVH32" s="60"/>
      <c r="VVI32" s="60"/>
      <c r="VVJ32" s="61"/>
      <c r="VVK32" s="60"/>
      <c r="VVL32" s="60"/>
      <c r="VVM32" s="60"/>
      <c r="VVN32" s="61"/>
      <c r="VVO32" s="55"/>
      <c r="VVP32" s="56"/>
      <c r="VVQ32" s="56"/>
      <c r="VVR32" s="56"/>
      <c r="VVS32" s="56"/>
      <c r="VVT32" s="56"/>
      <c r="VVV32" s="55"/>
      <c r="VVW32" s="60"/>
      <c r="VVX32" s="60"/>
      <c r="VVY32" s="60"/>
      <c r="VVZ32" s="60"/>
      <c r="VWA32" s="61"/>
      <c r="VWB32" s="60"/>
      <c r="VWC32" s="60"/>
      <c r="VWD32" s="60"/>
      <c r="VWE32" s="61"/>
      <c r="VWF32" s="55"/>
      <c r="VWG32" s="56"/>
      <c r="VWH32" s="56"/>
      <c r="VWI32" s="56"/>
      <c r="VWJ32" s="56"/>
      <c r="VWK32" s="56"/>
      <c r="VWM32" s="55"/>
      <c r="VWN32" s="60"/>
      <c r="VWO32" s="60"/>
      <c r="VWP32" s="60"/>
      <c r="VWQ32" s="60"/>
      <c r="VWR32" s="61"/>
      <c r="VWS32" s="60"/>
      <c r="VWT32" s="60"/>
      <c r="VWU32" s="60"/>
      <c r="VWV32" s="61"/>
      <c r="VWW32" s="55"/>
      <c r="VWX32" s="56"/>
      <c r="VWY32" s="56"/>
      <c r="VWZ32" s="56"/>
      <c r="VXA32" s="56"/>
      <c r="VXB32" s="56"/>
      <c r="VXD32" s="55"/>
      <c r="VXE32" s="60"/>
      <c r="VXF32" s="60"/>
      <c r="VXG32" s="60"/>
      <c r="VXH32" s="60"/>
      <c r="VXI32" s="61"/>
      <c r="VXJ32" s="60"/>
      <c r="VXK32" s="60"/>
      <c r="VXL32" s="60"/>
      <c r="VXM32" s="61"/>
      <c r="VXN32" s="55"/>
      <c r="VXO32" s="56"/>
      <c r="VXP32" s="56"/>
      <c r="VXQ32" s="56"/>
      <c r="VXR32" s="56"/>
      <c r="VXS32" s="56"/>
      <c r="VXU32" s="55"/>
      <c r="VXV32" s="60"/>
      <c r="VXW32" s="60"/>
      <c r="VXX32" s="60"/>
      <c r="VXY32" s="60"/>
      <c r="VXZ32" s="61"/>
      <c r="VYA32" s="60"/>
      <c r="VYB32" s="60"/>
      <c r="VYC32" s="60"/>
      <c r="VYD32" s="61"/>
      <c r="VYE32" s="55"/>
      <c r="VYF32" s="56"/>
      <c r="VYG32" s="56"/>
      <c r="VYH32" s="56"/>
      <c r="VYI32" s="56"/>
      <c r="VYJ32" s="56"/>
      <c r="VYL32" s="55"/>
      <c r="VYM32" s="60"/>
      <c r="VYN32" s="60"/>
      <c r="VYO32" s="60"/>
      <c r="VYP32" s="60"/>
      <c r="VYQ32" s="61"/>
      <c r="VYR32" s="60"/>
      <c r="VYS32" s="60"/>
      <c r="VYT32" s="60"/>
      <c r="VYU32" s="61"/>
      <c r="VYV32" s="55"/>
      <c r="VYW32" s="56"/>
      <c r="VYX32" s="56"/>
      <c r="VYY32" s="56"/>
      <c r="VYZ32" s="56"/>
      <c r="VZA32" s="56"/>
      <c r="VZC32" s="55"/>
      <c r="VZD32" s="60"/>
      <c r="VZE32" s="60"/>
      <c r="VZF32" s="60"/>
      <c r="VZG32" s="60"/>
      <c r="VZH32" s="61"/>
      <c r="VZI32" s="60"/>
      <c r="VZJ32" s="60"/>
      <c r="VZK32" s="60"/>
      <c r="VZL32" s="61"/>
      <c r="VZM32" s="55"/>
      <c r="VZN32" s="56"/>
      <c r="VZO32" s="56"/>
      <c r="VZP32" s="56"/>
      <c r="VZQ32" s="56"/>
      <c r="VZR32" s="56"/>
      <c r="VZT32" s="55"/>
      <c r="VZU32" s="60"/>
      <c r="VZV32" s="60"/>
      <c r="VZW32" s="60"/>
      <c r="VZX32" s="60"/>
      <c r="VZY32" s="61"/>
      <c r="VZZ32" s="60"/>
      <c r="WAA32" s="60"/>
      <c r="WAB32" s="60"/>
      <c r="WAC32" s="61"/>
      <c r="WAD32" s="55"/>
      <c r="WAE32" s="56"/>
      <c r="WAF32" s="56"/>
      <c r="WAG32" s="56"/>
      <c r="WAH32" s="56"/>
      <c r="WAI32" s="56"/>
      <c r="WAK32" s="55"/>
      <c r="WAL32" s="60"/>
      <c r="WAM32" s="60"/>
      <c r="WAN32" s="60"/>
      <c r="WAO32" s="60"/>
      <c r="WAP32" s="61"/>
      <c r="WAQ32" s="60"/>
      <c r="WAR32" s="60"/>
      <c r="WAS32" s="60"/>
      <c r="WAT32" s="61"/>
      <c r="WAU32" s="55"/>
      <c r="WAV32" s="56"/>
      <c r="WAW32" s="56"/>
      <c r="WAX32" s="56"/>
      <c r="WAY32" s="56"/>
      <c r="WAZ32" s="56"/>
      <c r="WBB32" s="55"/>
      <c r="WBC32" s="60"/>
      <c r="WBD32" s="60"/>
      <c r="WBE32" s="60"/>
      <c r="WBF32" s="60"/>
      <c r="WBG32" s="61"/>
      <c r="WBH32" s="60"/>
      <c r="WBI32" s="60"/>
      <c r="WBJ32" s="60"/>
      <c r="WBK32" s="61"/>
      <c r="WBL32" s="55"/>
      <c r="WBM32" s="56"/>
      <c r="WBN32" s="56"/>
      <c r="WBO32" s="56"/>
      <c r="WBP32" s="56"/>
      <c r="WBQ32" s="56"/>
      <c r="WBS32" s="55"/>
      <c r="WBT32" s="60"/>
      <c r="WBU32" s="60"/>
      <c r="WBV32" s="60"/>
      <c r="WBW32" s="60"/>
      <c r="WBX32" s="61"/>
      <c r="WBY32" s="60"/>
      <c r="WBZ32" s="60"/>
      <c r="WCA32" s="60"/>
      <c r="WCB32" s="61"/>
      <c r="WCC32" s="55"/>
      <c r="WCD32" s="56"/>
      <c r="WCE32" s="56"/>
      <c r="WCF32" s="56"/>
      <c r="WCG32" s="56"/>
      <c r="WCH32" s="56"/>
      <c r="WCJ32" s="55"/>
      <c r="WCK32" s="60"/>
      <c r="WCL32" s="60"/>
      <c r="WCM32" s="60"/>
      <c r="WCN32" s="60"/>
      <c r="WCO32" s="61"/>
      <c r="WCP32" s="60"/>
      <c r="WCQ32" s="60"/>
      <c r="WCR32" s="60"/>
      <c r="WCS32" s="61"/>
      <c r="WCT32" s="55"/>
      <c r="WCU32" s="56"/>
      <c r="WCV32" s="56"/>
      <c r="WCW32" s="56"/>
      <c r="WCX32" s="56"/>
      <c r="WCY32" s="56"/>
      <c r="WDA32" s="55"/>
      <c r="WDB32" s="60"/>
      <c r="WDC32" s="60"/>
      <c r="WDD32" s="60"/>
      <c r="WDE32" s="60"/>
      <c r="WDF32" s="61"/>
      <c r="WDG32" s="60"/>
      <c r="WDH32" s="60"/>
      <c r="WDI32" s="60"/>
      <c r="WDJ32" s="61"/>
      <c r="WDK32" s="55"/>
      <c r="WDL32" s="56"/>
      <c r="WDM32" s="56"/>
      <c r="WDN32" s="56"/>
      <c r="WDO32" s="56"/>
      <c r="WDP32" s="56"/>
      <c r="WDR32" s="55"/>
      <c r="WDS32" s="60"/>
      <c r="WDT32" s="60"/>
      <c r="WDU32" s="60"/>
      <c r="WDV32" s="60"/>
      <c r="WDW32" s="61"/>
      <c r="WDX32" s="60"/>
      <c r="WDY32" s="60"/>
      <c r="WDZ32" s="60"/>
      <c r="WEA32" s="61"/>
      <c r="WEB32" s="55"/>
      <c r="WEC32" s="56"/>
      <c r="WED32" s="56"/>
      <c r="WEE32" s="56"/>
      <c r="WEF32" s="56"/>
      <c r="WEG32" s="56"/>
      <c r="WEI32" s="55"/>
      <c r="WEJ32" s="60"/>
      <c r="WEK32" s="60"/>
      <c r="WEL32" s="60"/>
      <c r="WEM32" s="60"/>
      <c r="WEN32" s="61"/>
      <c r="WEO32" s="60"/>
      <c r="WEP32" s="60"/>
      <c r="WEQ32" s="60"/>
      <c r="WER32" s="61"/>
      <c r="WES32" s="55"/>
      <c r="WET32" s="56"/>
      <c r="WEU32" s="56"/>
      <c r="WEV32" s="56"/>
      <c r="WEW32" s="56"/>
      <c r="WEX32" s="56"/>
      <c r="WEZ32" s="55"/>
      <c r="WFA32" s="60"/>
      <c r="WFB32" s="60"/>
      <c r="WFC32" s="60"/>
      <c r="WFD32" s="60"/>
      <c r="WFE32" s="61"/>
      <c r="WFF32" s="60"/>
      <c r="WFG32" s="60"/>
      <c r="WFH32" s="60"/>
      <c r="WFI32" s="61"/>
      <c r="WFJ32" s="55"/>
      <c r="WFK32" s="56"/>
      <c r="WFL32" s="56"/>
      <c r="WFM32" s="56"/>
      <c r="WFN32" s="56"/>
      <c r="WFO32" s="56"/>
      <c r="WFQ32" s="55"/>
      <c r="WFR32" s="60"/>
      <c r="WFS32" s="60"/>
      <c r="WFT32" s="60"/>
      <c r="WFU32" s="60"/>
      <c r="WFV32" s="61"/>
      <c r="WFW32" s="60"/>
      <c r="WFX32" s="60"/>
      <c r="WFY32" s="60"/>
      <c r="WFZ32" s="61"/>
      <c r="WGA32" s="55"/>
      <c r="WGB32" s="56"/>
      <c r="WGC32" s="56"/>
      <c r="WGD32" s="56"/>
      <c r="WGE32" s="56"/>
      <c r="WGF32" s="56"/>
      <c r="WGH32" s="55"/>
      <c r="WGI32" s="60"/>
      <c r="WGJ32" s="60"/>
      <c r="WGK32" s="60"/>
      <c r="WGL32" s="60"/>
      <c r="WGM32" s="61"/>
      <c r="WGN32" s="60"/>
      <c r="WGO32" s="60"/>
      <c r="WGP32" s="60"/>
      <c r="WGQ32" s="61"/>
      <c r="WGR32" s="55"/>
      <c r="WGS32" s="56"/>
      <c r="WGT32" s="56"/>
      <c r="WGU32" s="56"/>
      <c r="WGV32" s="56"/>
      <c r="WGW32" s="56"/>
      <c r="WGY32" s="55"/>
      <c r="WGZ32" s="60"/>
      <c r="WHA32" s="60"/>
      <c r="WHB32" s="60"/>
      <c r="WHC32" s="60"/>
      <c r="WHD32" s="61"/>
      <c r="WHE32" s="60"/>
      <c r="WHF32" s="60"/>
      <c r="WHG32" s="60"/>
      <c r="WHH32" s="61"/>
      <c r="WHI32" s="55"/>
      <c r="WHJ32" s="56"/>
      <c r="WHK32" s="56"/>
      <c r="WHL32" s="56"/>
      <c r="WHM32" s="56"/>
      <c r="WHN32" s="56"/>
      <c r="WHP32" s="55"/>
      <c r="WHQ32" s="60"/>
      <c r="WHR32" s="60"/>
      <c r="WHS32" s="60"/>
      <c r="WHT32" s="60"/>
      <c r="WHU32" s="61"/>
      <c r="WHV32" s="60"/>
      <c r="WHW32" s="60"/>
      <c r="WHX32" s="60"/>
      <c r="WHY32" s="61"/>
      <c r="WHZ32" s="55"/>
      <c r="WIA32" s="56"/>
      <c r="WIB32" s="56"/>
      <c r="WIC32" s="56"/>
      <c r="WID32" s="56"/>
      <c r="WIE32" s="56"/>
      <c r="WIG32" s="55"/>
      <c r="WIH32" s="60"/>
      <c r="WII32" s="60"/>
      <c r="WIJ32" s="60"/>
      <c r="WIK32" s="60"/>
      <c r="WIL32" s="61"/>
      <c r="WIM32" s="60"/>
      <c r="WIN32" s="60"/>
      <c r="WIO32" s="60"/>
      <c r="WIP32" s="61"/>
      <c r="WIQ32" s="55"/>
      <c r="WIR32" s="56"/>
      <c r="WIS32" s="56"/>
      <c r="WIT32" s="56"/>
      <c r="WIU32" s="56"/>
      <c r="WIV32" s="56"/>
      <c r="WIX32" s="55"/>
      <c r="WIY32" s="60"/>
      <c r="WIZ32" s="60"/>
      <c r="WJA32" s="60"/>
      <c r="WJB32" s="60"/>
      <c r="WJC32" s="61"/>
      <c r="WJD32" s="60"/>
      <c r="WJE32" s="60"/>
      <c r="WJF32" s="60"/>
      <c r="WJG32" s="61"/>
      <c r="WJH32" s="55"/>
      <c r="WJI32" s="56"/>
      <c r="WJJ32" s="56"/>
      <c r="WJK32" s="56"/>
      <c r="WJL32" s="56"/>
      <c r="WJM32" s="56"/>
      <c r="WJO32" s="55"/>
      <c r="WJP32" s="60"/>
      <c r="WJQ32" s="60"/>
      <c r="WJR32" s="60"/>
      <c r="WJS32" s="60"/>
      <c r="WJT32" s="61"/>
      <c r="WJU32" s="60"/>
      <c r="WJV32" s="60"/>
      <c r="WJW32" s="60"/>
      <c r="WJX32" s="61"/>
      <c r="WJY32" s="55"/>
      <c r="WJZ32" s="56"/>
      <c r="WKA32" s="56"/>
      <c r="WKB32" s="56"/>
      <c r="WKC32" s="56"/>
      <c r="WKD32" s="56"/>
      <c r="WKF32" s="55"/>
      <c r="WKG32" s="60"/>
      <c r="WKH32" s="60"/>
      <c r="WKI32" s="60"/>
      <c r="WKJ32" s="60"/>
      <c r="WKK32" s="61"/>
      <c r="WKL32" s="60"/>
      <c r="WKM32" s="60"/>
      <c r="WKN32" s="60"/>
      <c r="WKO32" s="61"/>
      <c r="WKP32" s="55"/>
      <c r="WKQ32" s="56"/>
      <c r="WKR32" s="56"/>
      <c r="WKS32" s="56"/>
      <c r="WKT32" s="56"/>
      <c r="WKU32" s="56"/>
      <c r="WKW32" s="55"/>
      <c r="WKX32" s="60"/>
      <c r="WKY32" s="60"/>
      <c r="WKZ32" s="60"/>
      <c r="WLA32" s="60"/>
      <c r="WLB32" s="61"/>
      <c r="WLC32" s="60"/>
      <c r="WLD32" s="60"/>
      <c r="WLE32" s="60"/>
      <c r="WLF32" s="61"/>
      <c r="WLG32" s="55"/>
      <c r="WLH32" s="56"/>
      <c r="WLI32" s="56"/>
      <c r="WLJ32" s="56"/>
      <c r="WLK32" s="56"/>
      <c r="WLL32" s="56"/>
      <c r="WLN32" s="55"/>
      <c r="WLO32" s="60"/>
      <c r="WLP32" s="60"/>
      <c r="WLQ32" s="60"/>
      <c r="WLR32" s="60"/>
      <c r="WLS32" s="61"/>
      <c r="WLT32" s="60"/>
      <c r="WLU32" s="60"/>
      <c r="WLV32" s="60"/>
      <c r="WLW32" s="61"/>
      <c r="WLX32" s="55"/>
      <c r="WLY32" s="56"/>
      <c r="WLZ32" s="56"/>
      <c r="WMA32" s="56"/>
      <c r="WMB32" s="56"/>
      <c r="WMC32" s="56"/>
      <c r="WME32" s="55"/>
      <c r="WMF32" s="60"/>
      <c r="WMG32" s="60"/>
      <c r="WMH32" s="60"/>
      <c r="WMI32" s="60"/>
      <c r="WMJ32" s="61"/>
      <c r="WMK32" s="60"/>
      <c r="WML32" s="60"/>
      <c r="WMM32" s="60"/>
      <c r="WMN32" s="61"/>
      <c r="WMO32" s="55"/>
      <c r="WMP32" s="56"/>
      <c r="WMQ32" s="56"/>
      <c r="WMR32" s="56"/>
      <c r="WMS32" s="56"/>
      <c r="WMT32" s="56"/>
      <c r="WMV32" s="55"/>
      <c r="WMW32" s="60"/>
      <c r="WMX32" s="60"/>
      <c r="WMY32" s="60"/>
      <c r="WMZ32" s="60"/>
      <c r="WNA32" s="61"/>
      <c r="WNB32" s="60"/>
      <c r="WNC32" s="60"/>
      <c r="WND32" s="60"/>
      <c r="WNE32" s="61"/>
      <c r="WNF32" s="55"/>
      <c r="WNG32" s="56"/>
      <c r="WNH32" s="56"/>
      <c r="WNI32" s="56"/>
      <c r="WNJ32" s="56"/>
      <c r="WNK32" s="56"/>
      <c r="WNM32" s="55"/>
      <c r="WNN32" s="60"/>
      <c r="WNO32" s="60"/>
      <c r="WNP32" s="60"/>
      <c r="WNQ32" s="60"/>
      <c r="WNR32" s="61"/>
      <c r="WNS32" s="60"/>
      <c r="WNT32" s="60"/>
      <c r="WNU32" s="60"/>
      <c r="WNV32" s="61"/>
      <c r="WNW32" s="55"/>
      <c r="WNX32" s="56"/>
      <c r="WNY32" s="56"/>
      <c r="WNZ32" s="56"/>
      <c r="WOA32" s="56"/>
      <c r="WOB32" s="56"/>
      <c r="WOD32" s="55"/>
      <c r="WOE32" s="60"/>
      <c r="WOF32" s="60"/>
      <c r="WOG32" s="60"/>
      <c r="WOH32" s="60"/>
      <c r="WOI32" s="61"/>
      <c r="WOJ32" s="60"/>
      <c r="WOK32" s="60"/>
      <c r="WOL32" s="60"/>
      <c r="WOM32" s="61"/>
      <c r="WON32" s="55"/>
      <c r="WOO32" s="56"/>
      <c r="WOP32" s="56"/>
      <c r="WOQ32" s="56"/>
      <c r="WOR32" s="56"/>
      <c r="WOS32" s="56"/>
      <c r="WOU32" s="55"/>
      <c r="WOV32" s="60"/>
      <c r="WOW32" s="60"/>
      <c r="WOX32" s="60"/>
      <c r="WOY32" s="60"/>
      <c r="WOZ32" s="61"/>
      <c r="WPA32" s="60"/>
      <c r="WPB32" s="60"/>
      <c r="WPC32" s="60"/>
      <c r="WPD32" s="61"/>
      <c r="WPE32" s="55"/>
      <c r="WPF32" s="56"/>
      <c r="WPG32" s="56"/>
      <c r="WPH32" s="56"/>
      <c r="WPI32" s="56"/>
      <c r="WPJ32" s="56"/>
      <c r="WPL32" s="55"/>
      <c r="WPM32" s="60"/>
      <c r="WPN32" s="60"/>
      <c r="WPO32" s="60"/>
      <c r="WPP32" s="60"/>
      <c r="WPQ32" s="61"/>
      <c r="WPR32" s="60"/>
      <c r="WPS32" s="60"/>
      <c r="WPT32" s="60"/>
      <c r="WPU32" s="61"/>
      <c r="WPV32" s="55"/>
      <c r="WPW32" s="56"/>
      <c r="WPX32" s="56"/>
      <c r="WPY32" s="56"/>
      <c r="WPZ32" s="56"/>
      <c r="WQA32" s="56"/>
      <c r="WQC32" s="55"/>
      <c r="WQD32" s="60"/>
      <c r="WQE32" s="60"/>
      <c r="WQF32" s="60"/>
      <c r="WQG32" s="60"/>
      <c r="WQH32" s="61"/>
      <c r="WQI32" s="60"/>
      <c r="WQJ32" s="60"/>
      <c r="WQK32" s="60"/>
      <c r="WQL32" s="61"/>
      <c r="WQM32" s="55"/>
      <c r="WQN32" s="56"/>
      <c r="WQO32" s="56"/>
      <c r="WQP32" s="56"/>
      <c r="WQQ32" s="56"/>
      <c r="WQR32" s="56"/>
      <c r="WQT32" s="55"/>
      <c r="WQU32" s="60"/>
      <c r="WQV32" s="60"/>
      <c r="WQW32" s="60"/>
      <c r="WQX32" s="60"/>
      <c r="WQY32" s="61"/>
      <c r="WQZ32" s="60"/>
      <c r="WRA32" s="60"/>
      <c r="WRB32" s="60"/>
      <c r="WRC32" s="61"/>
      <c r="WRD32" s="55"/>
      <c r="WRE32" s="56"/>
      <c r="WRF32" s="56"/>
      <c r="WRG32" s="56"/>
      <c r="WRH32" s="56"/>
      <c r="WRI32" s="56"/>
      <c r="WRK32" s="55"/>
      <c r="WRL32" s="60"/>
      <c r="WRM32" s="60"/>
      <c r="WRN32" s="60"/>
      <c r="WRO32" s="60"/>
      <c r="WRP32" s="61"/>
      <c r="WRQ32" s="60"/>
      <c r="WRR32" s="60"/>
      <c r="WRS32" s="60"/>
      <c r="WRT32" s="61"/>
      <c r="WRU32" s="55"/>
      <c r="WRV32" s="56"/>
      <c r="WRW32" s="56"/>
      <c r="WRX32" s="56"/>
      <c r="WRY32" s="56"/>
      <c r="WRZ32" s="56"/>
      <c r="WSB32" s="55"/>
      <c r="WSC32" s="60"/>
      <c r="WSD32" s="60"/>
      <c r="WSE32" s="60"/>
      <c r="WSF32" s="60"/>
      <c r="WSG32" s="61"/>
      <c r="WSH32" s="60"/>
      <c r="WSI32" s="60"/>
      <c r="WSJ32" s="60"/>
      <c r="WSK32" s="61"/>
      <c r="WSL32" s="55"/>
      <c r="WSM32" s="56"/>
      <c r="WSN32" s="56"/>
      <c r="WSO32" s="56"/>
      <c r="WSP32" s="56"/>
      <c r="WSQ32" s="56"/>
      <c r="WSS32" s="55"/>
      <c r="WST32" s="60"/>
      <c r="WSU32" s="60"/>
      <c r="WSV32" s="60"/>
      <c r="WSW32" s="60"/>
      <c r="WSX32" s="61"/>
      <c r="WSY32" s="60"/>
      <c r="WSZ32" s="60"/>
      <c r="WTA32" s="60"/>
      <c r="WTB32" s="61"/>
      <c r="WTC32" s="55"/>
      <c r="WTD32" s="56"/>
      <c r="WTE32" s="56"/>
      <c r="WTF32" s="56"/>
      <c r="WTG32" s="56"/>
      <c r="WTH32" s="56"/>
      <c r="WTJ32" s="55"/>
      <c r="WTK32" s="60"/>
      <c r="WTL32" s="60"/>
      <c r="WTM32" s="60"/>
      <c r="WTN32" s="60"/>
      <c r="WTO32" s="61"/>
      <c r="WTP32" s="60"/>
      <c r="WTQ32" s="60"/>
      <c r="WTR32" s="60"/>
      <c r="WTS32" s="61"/>
      <c r="WTT32" s="55"/>
      <c r="WTU32" s="56"/>
      <c r="WTV32" s="56"/>
      <c r="WTW32" s="56"/>
      <c r="WTX32" s="56"/>
      <c r="WTY32" s="56"/>
      <c r="WUA32" s="55"/>
      <c r="WUB32" s="60"/>
      <c r="WUC32" s="60"/>
      <c r="WUD32" s="60"/>
      <c r="WUE32" s="60"/>
      <c r="WUF32" s="61"/>
      <c r="WUG32" s="60"/>
      <c r="WUH32" s="60"/>
      <c r="WUI32" s="60"/>
      <c r="WUJ32" s="61"/>
      <c r="WUK32" s="55"/>
      <c r="WUL32" s="56"/>
      <c r="WUM32" s="56"/>
      <c r="WUN32" s="56"/>
      <c r="WUO32" s="56"/>
      <c r="WUP32" s="56"/>
      <c r="WUR32" s="55"/>
      <c r="WUS32" s="60"/>
      <c r="WUT32" s="60"/>
      <c r="WUU32" s="60"/>
      <c r="WUV32" s="60"/>
      <c r="WUW32" s="61"/>
      <c r="WUX32" s="60"/>
      <c r="WUY32" s="60"/>
      <c r="WUZ32" s="60"/>
      <c r="WVA32" s="61"/>
      <c r="WVB32" s="55"/>
      <c r="WVC32" s="56"/>
      <c r="WVD32" s="56"/>
      <c r="WVE32" s="56"/>
      <c r="WVF32" s="56"/>
      <c r="WVG32" s="56"/>
      <c r="WVI32" s="55"/>
      <c r="WVJ32" s="60"/>
      <c r="WVK32" s="60"/>
      <c r="WVL32" s="60"/>
      <c r="WVM32" s="60"/>
      <c r="WVN32" s="61"/>
      <c r="WVO32" s="60"/>
      <c r="WVP32" s="60"/>
      <c r="WVQ32" s="60"/>
      <c r="WVR32" s="61"/>
      <c r="WVS32" s="55"/>
      <c r="WVT32" s="56"/>
      <c r="WVU32" s="56"/>
      <c r="WVV32" s="56"/>
      <c r="WVW32" s="56"/>
      <c r="WVX32" s="56"/>
      <c r="WVZ32" s="55"/>
      <c r="WWA32" s="60"/>
      <c r="WWB32" s="60"/>
      <c r="WWC32" s="60"/>
      <c r="WWD32" s="60"/>
      <c r="WWE32" s="61"/>
      <c r="WWF32" s="60"/>
      <c r="WWG32" s="60"/>
      <c r="WWH32" s="60"/>
      <c r="WWI32" s="61"/>
      <c r="WWJ32" s="55"/>
      <c r="WWK32" s="56"/>
      <c r="WWL32" s="56"/>
      <c r="WWM32" s="56"/>
      <c r="WWN32" s="56"/>
      <c r="WWO32" s="56"/>
      <c r="WWQ32" s="55"/>
      <c r="WWR32" s="60"/>
      <c r="WWS32" s="60"/>
      <c r="WWT32" s="60"/>
      <c r="WWU32" s="60"/>
      <c r="WWV32" s="61"/>
      <c r="WWW32" s="60"/>
      <c r="WWX32" s="60"/>
      <c r="WWY32" s="60"/>
      <c r="WWZ32" s="61"/>
      <c r="WXA32" s="55"/>
      <c r="WXB32" s="56"/>
      <c r="WXC32" s="56"/>
      <c r="WXD32" s="56"/>
      <c r="WXE32" s="56"/>
      <c r="WXF32" s="56"/>
      <c r="WXH32" s="55"/>
      <c r="WXI32" s="60"/>
      <c r="WXJ32" s="60"/>
      <c r="WXK32" s="60"/>
      <c r="WXL32" s="60"/>
      <c r="WXM32" s="61"/>
      <c r="WXN32" s="60"/>
      <c r="WXO32" s="60"/>
      <c r="WXP32" s="60"/>
      <c r="WXQ32" s="61"/>
      <c r="WXR32" s="55"/>
      <c r="WXS32" s="56"/>
      <c r="WXT32" s="56"/>
      <c r="WXU32" s="56"/>
      <c r="WXV32" s="56"/>
      <c r="WXW32" s="56"/>
      <c r="WXY32" s="55"/>
      <c r="WXZ32" s="60"/>
      <c r="WYA32" s="60"/>
      <c r="WYB32" s="60"/>
      <c r="WYC32" s="60"/>
      <c r="WYD32" s="61"/>
      <c r="WYE32" s="60"/>
      <c r="WYF32" s="60"/>
      <c r="WYG32" s="60"/>
      <c r="WYH32" s="61"/>
      <c r="WYI32" s="55"/>
      <c r="WYJ32" s="56"/>
      <c r="WYK32" s="56"/>
      <c r="WYL32" s="56"/>
      <c r="WYM32" s="56"/>
      <c r="WYN32" s="56"/>
      <c r="WYP32" s="55"/>
      <c r="WYQ32" s="60"/>
      <c r="WYR32" s="60"/>
      <c r="WYS32" s="60"/>
      <c r="WYT32" s="60"/>
      <c r="WYU32" s="61"/>
      <c r="WYV32" s="60"/>
      <c r="WYW32" s="60"/>
      <c r="WYX32" s="60"/>
      <c r="WYY32" s="61"/>
      <c r="WYZ32" s="55"/>
      <c r="WZA32" s="56"/>
      <c r="WZB32" s="56"/>
      <c r="WZC32" s="56"/>
      <c r="WZD32" s="56"/>
      <c r="WZE32" s="56"/>
      <c r="WZG32" s="55"/>
      <c r="WZH32" s="60"/>
      <c r="WZI32" s="60"/>
      <c r="WZJ32" s="60"/>
      <c r="WZK32" s="60"/>
      <c r="WZL32" s="61"/>
      <c r="WZM32" s="60"/>
      <c r="WZN32" s="60"/>
      <c r="WZO32" s="60"/>
      <c r="WZP32" s="61"/>
      <c r="WZQ32" s="55"/>
      <c r="WZR32" s="56"/>
      <c r="WZS32" s="56"/>
      <c r="WZT32" s="56"/>
      <c r="WZU32" s="56"/>
      <c r="WZV32" s="56"/>
      <c r="WZX32" s="55"/>
      <c r="WZY32" s="60"/>
      <c r="WZZ32" s="60"/>
      <c r="XAA32" s="60"/>
      <c r="XAB32" s="60"/>
      <c r="XAC32" s="61"/>
      <c r="XAD32" s="60"/>
      <c r="XAE32" s="60"/>
      <c r="XAF32" s="60"/>
      <c r="XAG32" s="61"/>
      <c r="XAH32" s="55"/>
      <c r="XAI32" s="56"/>
      <c r="XAJ32" s="56"/>
      <c r="XAK32" s="56"/>
      <c r="XAL32" s="56"/>
      <c r="XAM32" s="56"/>
      <c r="XAO32" s="55"/>
      <c r="XAP32" s="60"/>
      <c r="XAQ32" s="60"/>
      <c r="XAR32" s="60"/>
      <c r="XAS32" s="60"/>
      <c r="XAT32" s="61"/>
      <c r="XAU32" s="60"/>
      <c r="XAV32" s="60"/>
      <c r="XAW32" s="60"/>
      <c r="XAX32" s="61"/>
      <c r="XAY32" s="55"/>
      <c r="XAZ32" s="56"/>
      <c r="XBA32" s="56"/>
      <c r="XBB32" s="56"/>
      <c r="XBC32" s="56"/>
      <c r="XBD32" s="56"/>
      <c r="XBF32" s="55"/>
      <c r="XBG32" s="60"/>
      <c r="XBH32" s="60"/>
      <c r="XBI32" s="60"/>
      <c r="XBJ32" s="60"/>
      <c r="XBK32" s="61"/>
      <c r="XBL32" s="60"/>
      <c r="XBM32" s="60"/>
      <c r="XBN32" s="60"/>
      <c r="XBO32" s="61"/>
      <c r="XBP32" s="55"/>
      <c r="XBQ32" s="56"/>
      <c r="XBR32" s="56"/>
      <c r="XBS32" s="56"/>
      <c r="XBT32" s="56"/>
      <c r="XBU32" s="56"/>
      <c r="XBW32" s="55"/>
      <c r="XBX32" s="60"/>
      <c r="XBY32" s="60"/>
      <c r="XBZ32" s="60"/>
      <c r="XCA32" s="60"/>
      <c r="XCB32" s="61"/>
      <c r="XCC32" s="60"/>
      <c r="XCD32" s="60"/>
      <c r="XCE32" s="60"/>
      <c r="XCF32" s="61"/>
      <c r="XCG32" s="55"/>
      <c r="XCH32" s="56"/>
      <c r="XCI32" s="56"/>
      <c r="XCJ32" s="56"/>
      <c r="XCK32" s="56"/>
      <c r="XCL32" s="56"/>
      <c r="XCN32" s="55"/>
      <c r="XCO32" s="60"/>
      <c r="XCP32" s="60"/>
      <c r="XCQ32" s="60"/>
      <c r="XCR32" s="60"/>
      <c r="XCS32" s="61"/>
      <c r="XCT32" s="60"/>
      <c r="XCU32" s="60"/>
      <c r="XCV32" s="60"/>
      <c r="XCW32" s="61"/>
      <c r="XCX32" s="55"/>
      <c r="XCY32" s="56"/>
      <c r="XCZ32" s="56"/>
      <c r="XDA32" s="56"/>
      <c r="XDB32" s="56"/>
      <c r="XDC32" s="56"/>
      <c r="XDE32" s="55"/>
      <c r="XDF32" s="60"/>
      <c r="XDG32" s="60"/>
      <c r="XDH32" s="60"/>
      <c r="XDI32" s="60"/>
      <c r="XDJ32" s="61"/>
      <c r="XDK32" s="60"/>
      <c r="XDL32" s="60"/>
      <c r="XDM32" s="60"/>
      <c r="XDN32" s="61"/>
      <c r="XDO32" s="55"/>
      <c r="XDP32" s="56"/>
      <c r="XDQ32" s="56"/>
      <c r="XDR32" s="56"/>
      <c r="XDS32" s="56"/>
      <c r="XDT32" s="56"/>
      <c r="XDV32" s="55"/>
      <c r="XDW32" s="60"/>
      <c r="XDX32" s="60"/>
      <c r="XDY32" s="60"/>
      <c r="XDZ32" s="60"/>
      <c r="XEA32" s="61"/>
      <c r="XEB32" s="60"/>
      <c r="XEC32" s="60"/>
      <c r="XED32" s="60"/>
      <c r="XEE32" s="61"/>
      <c r="XEF32" s="55"/>
      <c r="XEG32" s="56"/>
      <c r="XEH32" s="56"/>
      <c r="XEI32" s="56"/>
      <c r="XEJ32" s="56"/>
      <c r="XEK32" s="56"/>
      <c r="XEM32" s="55"/>
      <c r="XEN32" s="60"/>
      <c r="XEO32" s="60"/>
      <c r="XEP32" s="60"/>
      <c r="XEQ32" s="60"/>
      <c r="XER32" s="61"/>
    </row>
    <row r="33" spans="1:3071 3073:7168 7170:16372" x14ac:dyDescent="0.2">
      <c r="A33" s="55" t="s">
        <v>903</v>
      </c>
      <c r="B33" s="56" t="e">
        <f t="shared" si="16"/>
        <v>#REF!</v>
      </c>
      <c r="C33" s="56" t="e">
        <f t="shared" si="17"/>
        <v>#REF!</v>
      </c>
      <c r="D33" s="227" t="e">
        <f t="shared" si="21"/>
        <v>#REF!</v>
      </c>
      <c r="E33" s="56" t="e">
        <f t="shared" si="18"/>
        <v>#REF!</v>
      </c>
      <c r="G33" s="77" t="s">
        <v>903</v>
      </c>
      <c r="H33" s="60" t="e">
        <f>#REF!</f>
        <v>#REF!</v>
      </c>
      <c r="I33" s="60" t="e">
        <f>#REF!</f>
        <v>#REF!</v>
      </c>
      <c r="J33" s="227" t="e">
        <f t="shared" si="22"/>
        <v>#REF!</v>
      </c>
      <c r="K33" s="60" t="e">
        <f t="shared" si="19"/>
        <v>#REF!</v>
      </c>
      <c r="L33" s="60" t="e">
        <f t="shared" si="23"/>
        <v>#REF!</v>
      </c>
      <c r="M33" s="61" t="e">
        <f t="shared" si="20"/>
        <v>#REF!</v>
      </c>
      <c r="O33" s="77" t="s">
        <v>903</v>
      </c>
      <c r="P33" s="60">
        <v>299823.91000000038</v>
      </c>
      <c r="CT33" s="77"/>
      <c r="CU33" s="78"/>
      <c r="CV33" s="78"/>
      <c r="CW33" s="78"/>
      <c r="CX33" s="78"/>
      <c r="CY33" s="61"/>
      <c r="CZ33" s="60"/>
      <c r="DA33" s="60"/>
      <c r="DB33" s="60"/>
      <c r="DC33" s="61"/>
      <c r="DD33" s="55"/>
      <c r="DE33" s="56"/>
      <c r="DF33" s="56"/>
      <c r="DG33" s="56"/>
      <c r="DH33" s="56"/>
      <c r="DI33" s="56"/>
      <c r="DK33" s="77"/>
      <c r="DL33" s="78"/>
      <c r="DM33" s="78"/>
      <c r="DN33" s="78"/>
      <c r="DO33" s="78"/>
      <c r="DP33" s="61"/>
      <c r="DQ33" s="60"/>
      <c r="DR33" s="60"/>
      <c r="DS33" s="60"/>
      <c r="DT33" s="61"/>
      <c r="DU33" s="55"/>
      <c r="DV33" s="56"/>
      <c r="DW33" s="56"/>
      <c r="DX33" s="56"/>
      <c r="DY33" s="56"/>
      <c r="DZ33" s="56"/>
      <c r="EB33" s="77"/>
      <c r="EC33" s="78"/>
      <c r="ED33" s="78"/>
      <c r="EE33" s="78"/>
      <c r="EF33" s="78"/>
      <c r="EG33" s="61"/>
      <c r="EH33" s="60"/>
      <c r="EI33" s="60"/>
      <c r="EJ33" s="60"/>
      <c r="EK33" s="61"/>
      <c r="EL33" s="55"/>
      <c r="EM33" s="56"/>
      <c r="EN33" s="56"/>
      <c r="EO33" s="56"/>
      <c r="EP33" s="56"/>
      <c r="EQ33" s="56"/>
      <c r="ES33" s="77"/>
      <c r="ET33" s="78"/>
      <c r="EU33" s="78"/>
      <c r="EV33" s="78"/>
      <c r="EW33" s="78"/>
      <c r="EX33" s="61"/>
      <c r="EY33" s="60"/>
      <c r="EZ33" s="60"/>
      <c r="FA33" s="60"/>
      <c r="FB33" s="61"/>
      <c r="FC33" s="55"/>
      <c r="FD33" s="56"/>
      <c r="FE33" s="56"/>
      <c r="FF33" s="56"/>
      <c r="FG33" s="56"/>
      <c r="FH33" s="56"/>
      <c r="FJ33" s="77"/>
      <c r="FK33" s="78"/>
      <c r="FL33" s="78"/>
      <c r="FM33" s="78"/>
      <c r="FN33" s="78"/>
      <c r="FO33" s="61"/>
      <c r="FP33" s="60"/>
      <c r="FQ33" s="60"/>
      <c r="FR33" s="60"/>
      <c r="FS33" s="61"/>
      <c r="FT33" s="55"/>
      <c r="FU33" s="56"/>
      <c r="FV33" s="56"/>
      <c r="FW33" s="56"/>
      <c r="FX33" s="56"/>
      <c r="FY33" s="56"/>
      <c r="GA33" s="77"/>
      <c r="GB33" s="78"/>
      <c r="GC33" s="78"/>
      <c r="GD33" s="78"/>
      <c r="GE33" s="78"/>
      <c r="GF33" s="61"/>
      <c r="GG33" s="60"/>
      <c r="GH33" s="60"/>
      <c r="GI33" s="60"/>
      <c r="GJ33" s="61"/>
      <c r="GK33" s="55"/>
      <c r="GL33" s="56"/>
      <c r="GM33" s="56"/>
      <c r="GN33" s="56"/>
      <c r="GO33" s="56"/>
      <c r="GP33" s="56"/>
      <c r="GR33" s="77"/>
      <c r="GS33" s="78"/>
      <c r="GT33" s="78"/>
      <c r="GU33" s="78"/>
      <c r="GV33" s="78"/>
      <c r="GW33" s="61"/>
      <c r="GX33" s="60"/>
      <c r="GY33" s="60"/>
      <c r="GZ33" s="60"/>
      <c r="HA33" s="61"/>
      <c r="HB33" s="55"/>
      <c r="HC33" s="56"/>
      <c r="HD33" s="56"/>
      <c r="HE33" s="56"/>
      <c r="HF33" s="56"/>
      <c r="HG33" s="56"/>
      <c r="HI33" s="77"/>
      <c r="HJ33" s="78"/>
      <c r="HK33" s="78"/>
      <c r="HL33" s="78"/>
      <c r="HM33" s="78"/>
      <c r="HN33" s="61"/>
      <c r="HO33" s="60"/>
      <c r="HP33" s="60"/>
      <c r="HQ33" s="60"/>
      <c r="HR33" s="61"/>
      <c r="HS33" s="55"/>
      <c r="HT33" s="56"/>
      <c r="HU33" s="56"/>
      <c r="HV33" s="56"/>
      <c r="HW33" s="56"/>
      <c r="HX33" s="56"/>
      <c r="HZ33" s="77"/>
      <c r="IA33" s="78"/>
      <c r="IB33" s="78"/>
      <c r="IC33" s="78"/>
      <c r="ID33" s="78"/>
      <c r="IE33" s="61"/>
      <c r="IF33" s="60"/>
      <c r="IG33" s="60"/>
      <c r="IH33" s="60"/>
      <c r="II33" s="61"/>
      <c r="IJ33" s="55"/>
      <c r="IK33" s="56"/>
      <c r="IL33" s="56"/>
      <c r="IM33" s="56"/>
      <c r="IN33" s="56"/>
      <c r="IO33" s="56"/>
      <c r="IQ33" s="77"/>
      <c r="IR33" s="78"/>
      <c r="IS33" s="78"/>
      <c r="IT33" s="78"/>
      <c r="IU33" s="78"/>
      <c r="IV33" s="61"/>
      <c r="IW33" s="60"/>
      <c r="IX33" s="60"/>
      <c r="IY33" s="60"/>
      <c r="IZ33" s="61"/>
      <c r="JA33" s="55"/>
      <c r="JB33" s="56"/>
      <c r="JC33" s="56"/>
      <c r="JD33" s="56"/>
      <c r="JE33" s="56"/>
      <c r="JF33" s="56"/>
      <c r="JH33" s="77"/>
      <c r="JI33" s="78"/>
      <c r="JJ33" s="78"/>
      <c r="JK33" s="78"/>
      <c r="JL33" s="78"/>
      <c r="JM33" s="61"/>
      <c r="JN33" s="60"/>
      <c r="JO33" s="60"/>
      <c r="JP33" s="60"/>
      <c r="JQ33" s="61"/>
      <c r="JR33" s="55"/>
      <c r="JS33" s="56"/>
      <c r="JT33" s="56"/>
      <c r="JU33" s="56"/>
      <c r="JV33" s="56"/>
      <c r="JW33" s="56"/>
      <c r="JY33" s="77"/>
      <c r="JZ33" s="78"/>
      <c r="KA33" s="78"/>
      <c r="KB33" s="78"/>
      <c r="KC33" s="78"/>
      <c r="KD33" s="61"/>
      <c r="KE33" s="60"/>
      <c r="KF33" s="60"/>
      <c r="KG33" s="60"/>
      <c r="KH33" s="61"/>
      <c r="KI33" s="55"/>
      <c r="KJ33" s="56"/>
      <c r="KK33" s="56"/>
      <c r="KL33" s="56"/>
      <c r="KM33" s="56"/>
      <c r="KN33" s="56"/>
      <c r="KP33" s="77"/>
      <c r="KQ33" s="78"/>
      <c r="KR33" s="78"/>
      <c r="KS33" s="78"/>
      <c r="KT33" s="78"/>
      <c r="KU33" s="61"/>
      <c r="KV33" s="60"/>
      <c r="KW33" s="60"/>
      <c r="KX33" s="60"/>
      <c r="KY33" s="61"/>
      <c r="KZ33" s="55"/>
      <c r="LA33" s="56"/>
      <c r="LB33" s="56"/>
      <c r="LC33" s="56"/>
      <c r="LD33" s="56"/>
      <c r="LE33" s="56"/>
      <c r="LG33" s="77"/>
      <c r="LH33" s="78"/>
      <c r="LI33" s="78"/>
      <c r="LJ33" s="78"/>
      <c r="LK33" s="78"/>
      <c r="LL33" s="61"/>
      <c r="LM33" s="60"/>
      <c r="LN33" s="60"/>
      <c r="LO33" s="60"/>
      <c r="LP33" s="61"/>
      <c r="LQ33" s="55"/>
      <c r="LR33" s="56"/>
      <c r="LS33" s="56"/>
      <c r="LT33" s="56"/>
      <c r="LU33" s="56"/>
      <c r="LV33" s="56"/>
      <c r="LX33" s="77"/>
      <c r="LY33" s="78"/>
      <c r="LZ33" s="78"/>
      <c r="MA33" s="78"/>
      <c r="MB33" s="78"/>
      <c r="MC33" s="61"/>
      <c r="MD33" s="60"/>
      <c r="ME33" s="60"/>
      <c r="MF33" s="60"/>
      <c r="MG33" s="61"/>
      <c r="MH33" s="55"/>
      <c r="MI33" s="56"/>
      <c r="MJ33" s="56"/>
      <c r="MK33" s="56"/>
      <c r="ML33" s="56"/>
      <c r="MM33" s="56"/>
      <c r="MO33" s="77"/>
      <c r="MP33" s="78"/>
      <c r="MQ33" s="78"/>
      <c r="MR33" s="78"/>
      <c r="MS33" s="78"/>
      <c r="MT33" s="61"/>
      <c r="MU33" s="60"/>
      <c r="MV33" s="60"/>
      <c r="MW33" s="60"/>
      <c r="MX33" s="61"/>
      <c r="MY33" s="55"/>
      <c r="MZ33" s="56"/>
      <c r="NA33" s="56"/>
      <c r="NB33" s="56"/>
      <c r="NC33" s="56"/>
      <c r="ND33" s="56"/>
      <c r="NF33" s="77"/>
      <c r="NG33" s="78"/>
      <c r="NH33" s="78"/>
      <c r="NI33" s="78"/>
      <c r="NJ33" s="78"/>
      <c r="NK33" s="61"/>
      <c r="NL33" s="60"/>
      <c r="NM33" s="60"/>
      <c r="NN33" s="60"/>
      <c r="NO33" s="61"/>
      <c r="NP33" s="55"/>
      <c r="NQ33" s="56"/>
      <c r="NR33" s="56"/>
      <c r="NS33" s="56"/>
      <c r="NT33" s="56"/>
      <c r="NU33" s="56"/>
      <c r="NW33" s="77"/>
      <c r="NX33" s="78"/>
      <c r="NY33" s="78"/>
      <c r="NZ33" s="78"/>
      <c r="OA33" s="78"/>
      <c r="OB33" s="61"/>
      <c r="OC33" s="60"/>
      <c r="OD33" s="60"/>
      <c r="OE33" s="60"/>
      <c r="OF33" s="61"/>
      <c r="OG33" s="55"/>
      <c r="OH33" s="56"/>
      <c r="OI33" s="56"/>
      <c r="OJ33" s="56"/>
      <c r="OK33" s="56"/>
      <c r="OL33" s="56"/>
      <c r="ON33" s="77"/>
      <c r="OO33" s="78"/>
      <c r="OP33" s="78"/>
      <c r="OQ33" s="78"/>
      <c r="OR33" s="78"/>
      <c r="OS33" s="61"/>
      <c r="OT33" s="60"/>
      <c r="OU33" s="60"/>
      <c r="OV33" s="60"/>
      <c r="OW33" s="61"/>
      <c r="OX33" s="55"/>
      <c r="OY33" s="56"/>
      <c r="OZ33" s="56"/>
      <c r="PA33" s="56"/>
      <c r="PB33" s="56"/>
      <c r="PC33" s="56"/>
      <c r="PE33" s="77"/>
      <c r="PF33" s="78"/>
      <c r="PG33" s="78"/>
      <c r="PH33" s="78"/>
      <c r="PI33" s="78"/>
      <c r="PJ33" s="61"/>
      <c r="PK33" s="60"/>
      <c r="PL33" s="60"/>
      <c r="PM33" s="60"/>
      <c r="PN33" s="61"/>
      <c r="PO33" s="55"/>
      <c r="PP33" s="56"/>
      <c r="PQ33" s="56"/>
      <c r="PR33" s="56"/>
      <c r="PS33" s="56"/>
      <c r="PT33" s="56"/>
      <c r="PV33" s="77"/>
      <c r="PW33" s="78"/>
      <c r="PX33" s="78"/>
      <c r="PY33" s="78"/>
      <c r="PZ33" s="78"/>
      <c r="QA33" s="61"/>
      <c r="QB33" s="60"/>
      <c r="QC33" s="60"/>
      <c r="QD33" s="60"/>
      <c r="QE33" s="61"/>
      <c r="QF33" s="55"/>
      <c r="QG33" s="56"/>
      <c r="QH33" s="56"/>
      <c r="QI33" s="56"/>
      <c r="QJ33" s="56"/>
      <c r="QK33" s="56"/>
      <c r="QM33" s="77"/>
      <c r="QN33" s="78"/>
      <c r="QO33" s="78"/>
      <c r="QP33" s="78"/>
      <c r="QQ33" s="78"/>
      <c r="QR33" s="61"/>
      <c r="QS33" s="60"/>
      <c r="QT33" s="60"/>
      <c r="QU33" s="60"/>
      <c r="QV33" s="61"/>
      <c r="QW33" s="55"/>
      <c r="QX33" s="56"/>
      <c r="QY33" s="56"/>
      <c r="QZ33" s="56"/>
      <c r="RA33" s="56"/>
      <c r="RB33" s="56"/>
      <c r="RD33" s="77"/>
      <c r="RE33" s="78"/>
      <c r="RF33" s="78"/>
      <c r="RG33" s="78"/>
      <c r="RH33" s="78"/>
      <c r="RI33" s="61"/>
      <c r="RJ33" s="60"/>
      <c r="RK33" s="60"/>
      <c r="RL33" s="60"/>
      <c r="RM33" s="61"/>
      <c r="RN33" s="55"/>
      <c r="RO33" s="56"/>
      <c r="RP33" s="56"/>
      <c r="RQ33" s="56"/>
      <c r="RR33" s="56"/>
      <c r="RS33" s="56"/>
      <c r="RU33" s="77"/>
      <c r="RV33" s="78"/>
      <c r="RW33" s="78"/>
      <c r="RX33" s="78"/>
      <c r="RY33" s="78"/>
      <c r="RZ33" s="61"/>
      <c r="SA33" s="60"/>
      <c r="SB33" s="60"/>
      <c r="SC33" s="60"/>
      <c r="SD33" s="61"/>
      <c r="SE33" s="55"/>
      <c r="SF33" s="56"/>
      <c r="SG33" s="56"/>
      <c r="SH33" s="56"/>
      <c r="SI33" s="56"/>
      <c r="SJ33" s="56"/>
      <c r="SL33" s="77"/>
      <c r="SM33" s="78"/>
      <c r="SN33" s="78"/>
      <c r="SO33" s="78"/>
      <c r="SP33" s="78"/>
      <c r="SQ33" s="61"/>
      <c r="SR33" s="60"/>
      <c r="SS33" s="60"/>
      <c r="ST33" s="60"/>
      <c r="SU33" s="61"/>
      <c r="SV33" s="55"/>
      <c r="SW33" s="56"/>
      <c r="SX33" s="56"/>
      <c r="SY33" s="56"/>
      <c r="SZ33" s="56"/>
      <c r="TA33" s="56"/>
      <c r="TC33" s="77"/>
      <c r="TD33" s="78"/>
      <c r="TE33" s="78"/>
      <c r="TF33" s="78"/>
      <c r="TG33" s="78"/>
      <c r="TH33" s="61"/>
      <c r="TI33" s="60"/>
      <c r="TJ33" s="60"/>
      <c r="TK33" s="60"/>
      <c r="TL33" s="61"/>
      <c r="TM33" s="55"/>
      <c r="TN33" s="56"/>
      <c r="TO33" s="56"/>
      <c r="TP33" s="56"/>
      <c r="TQ33" s="56"/>
      <c r="TR33" s="56"/>
      <c r="TT33" s="77"/>
      <c r="TU33" s="78"/>
      <c r="TV33" s="78"/>
      <c r="TW33" s="78"/>
      <c r="TX33" s="78"/>
      <c r="TY33" s="61"/>
      <c r="TZ33" s="60"/>
      <c r="UA33" s="60"/>
      <c r="UB33" s="60"/>
      <c r="UC33" s="61"/>
      <c r="UD33" s="55"/>
      <c r="UE33" s="56"/>
      <c r="UF33" s="56"/>
      <c r="UG33" s="56"/>
      <c r="UH33" s="56"/>
      <c r="UI33" s="56"/>
      <c r="UK33" s="77"/>
      <c r="UL33" s="78"/>
      <c r="UM33" s="78"/>
      <c r="UN33" s="78"/>
      <c r="UO33" s="78"/>
      <c r="UP33" s="61"/>
      <c r="UQ33" s="60"/>
      <c r="UR33" s="60"/>
      <c r="US33" s="60"/>
      <c r="UT33" s="61"/>
      <c r="UU33" s="55"/>
      <c r="UV33" s="56"/>
      <c r="UW33" s="56"/>
      <c r="UX33" s="56"/>
      <c r="UY33" s="56"/>
      <c r="UZ33" s="56"/>
      <c r="VB33" s="77"/>
      <c r="VC33" s="78"/>
      <c r="VD33" s="78"/>
      <c r="VE33" s="78"/>
      <c r="VF33" s="78"/>
      <c r="VG33" s="61"/>
      <c r="VH33" s="60"/>
      <c r="VI33" s="60"/>
      <c r="VJ33" s="60"/>
      <c r="VK33" s="61"/>
      <c r="VL33" s="55"/>
      <c r="VM33" s="56"/>
      <c r="VN33" s="56"/>
      <c r="VO33" s="56"/>
      <c r="VP33" s="56"/>
      <c r="VQ33" s="56"/>
      <c r="VS33" s="77"/>
      <c r="VT33" s="78"/>
      <c r="VU33" s="78"/>
      <c r="VV33" s="78"/>
      <c r="VW33" s="78"/>
      <c r="VX33" s="61"/>
      <c r="VY33" s="60"/>
      <c r="VZ33" s="60"/>
      <c r="WA33" s="60"/>
      <c r="WB33" s="61"/>
      <c r="WC33" s="55"/>
      <c r="WD33" s="56"/>
      <c r="WE33" s="56"/>
      <c r="WF33" s="56"/>
      <c r="WG33" s="56"/>
      <c r="WH33" s="56"/>
      <c r="WJ33" s="77"/>
      <c r="WK33" s="78"/>
      <c r="WL33" s="78"/>
      <c r="WM33" s="78"/>
      <c r="WN33" s="78"/>
      <c r="WO33" s="61"/>
      <c r="WP33" s="60"/>
      <c r="WQ33" s="60"/>
      <c r="WR33" s="60"/>
      <c r="WS33" s="61"/>
      <c r="WT33" s="55"/>
      <c r="WU33" s="56"/>
      <c r="WV33" s="56"/>
      <c r="WW33" s="56"/>
      <c r="WX33" s="56"/>
      <c r="WY33" s="56"/>
      <c r="XA33" s="77"/>
      <c r="XB33" s="78"/>
      <c r="XC33" s="78"/>
      <c r="XD33" s="78"/>
      <c r="XE33" s="78"/>
      <c r="XF33" s="61"/>
      <c r="XG33" s="60"/>
      <c r="XH33" s="60"/>
      <c r="XI33" s="60"/>
      <c r="XJ33" s="61"/>
      <c r="XK33" s="55"/>
      <c r="XL33" s="56"/>
      <c r="XM33" s="56"/>
      <c r="XN33" s="56"/>
      <c r="XO33" s="56"/>
      <c r="XP33" s="56"/>
      <c r="XR33" s="77"/>
      <c r="XS33" s="78"/>
      <c r="XT33" s="78"/>
      <c r="XU33" s="78"/>
      <c r="XV33" s="78"/>
      <c r="XW33" s="61"/>
      <c r="XX33" s="60"/>
      <c r="XY33" s="60"/>
      <c r="XZ33" s="60"/>
      <c r="YA33" s="61"/>
      <c r="YB33" s="55"/>
      <c r="YC33" s="56"/>
      <c r="YD33" s="56"/>
      <c r="YE33" s="56"/>
      <c r="YF33" s="56"/>
      <c r="YG33" s="56"/>
      <c r="YI33" s="77"/>
      <c r="YJ33" s="78"/>
      <c r="YK33" s="78"/>
      <c r="YL33" s="78"/>
      <c r="YM33" s="78"/>
      <c r="YN33" s="61"/>
      <c r="YO33" s="60"/>
      <c r="YP33" s="60"/>
      <c r="YQ33" s="60"/>
      <c r="YR33" s="61"/>
      <c r="YS33" s="55"/>
      <c r="YT33" s="56"/>
      <c r="YU33" s="56"/>
      <c r="YV33" s="56"/>
      <c r="YW33" s="56"/>
      <c r="YX33" s="56"/>
      <c r="YZ33" s="77"/>
      <c r="ZA33" s="78"/>
      <c r="ZB33" s="78"/>
      <c r="ZC33" s="78"/>
      <c r="ZD33" s="78"/>
      <c r="ZE33" s="61"/>
      <c r="ZF33" s="60"/>
      <c r="ZG33" s="60"/>
      <c r="ZH33" s="60"/>
      <c r="ZI33" s="61"/>
      <c r="ZJ33" s="55"/>
      <c r="ZK33" s="56"/>
      <c r="ZL33" s="56"/>
      <c r="ZM33" s="56"/>
      <c r="ZN33" s="56"/>
      <c r="ZO33" s="56"/>
      <c r="ZQ33" s="77"/>
      <c r="ZR33" s="78"/>
      <c r="ZS33" s="78"/>
      <c r="ZT33" s="78"/>
      <c r="ZU33" s="78"/>
      <c r="ZV33" s="61"/>
      <c r="ZW33" s="60"/>
      <c r="ZX33" s="60"/>
      <c r="ZY33" s="60"/>
      <c r="ZZ33" s="61"/>
      <c r="AAA33" s="55"/>
      <c r="AAB33" s="56"/>
      <c r="AAC33" s="56"/>
      <c r="AAD33" s="56"/>
      <c r="AAE33" s="56"/>
      <c r="AAF33" s="56"/>
      <c r="AAH33" s="77"/>
      <c r="AAI33" s="78"/>
      <c r="AAJ33" s="78"/>
      <c r="AAK33" s="78"/>
      <c r="AAL33" s="78"/>
      <c r="AAM33" s="61"/>
      <c r="AAN33" s="60"/>
      <c r="AAO33" s="60"/>
      <c r="AAP33" s="60"/>
      <c r="AAQ33" s="61"/>
      <c r="AAR33" s="55"/>
      <c r="AAS33" s="56"/>
      <c r="AAT33" s="56"/>
      <c r="AAU33" s="56"/>
      <c r="AAV33" s="56"/>
      <c r="AAW33" s="56"/>
      <c r="AAY33" s="77"/>
      <c r="AAZ33" s="78"/>
      <c r="ABA33" s="78"/>
      <c r="ABB33" s="78"/>
      <c r="ABC33" s="78"/>
      <c r="ABD33" s="61"/>
      <c r="ABE33" s="60"/>
      <c r="ABF33" s="60"/>
      <c r="ABG33" s="60"/>
      <c r="ABH33" s="61"/>
      <c r="ABI33" s="55"/>
      <c r="ABJ33" s="56"/>
      <c r="ABK33" s="56"/>
      <c r="ABL33" s="56"/>
      <c r="ABM33" s="56"/>
      <c r="ABN33" s="56"/>
      <c r="ABP33" s="77"/>
      <c r="ABQ33" s="78"/>
      <c r="ABR33" s="78"/>
      <c r="ABS33" s="78"/>
      <c r="ABT33" s="78"/>
      <c r="ABU33" s="61"/>
      <c r="ABV33" s="60"/>
      <c r="ABW33" s="60"/>
      <c r="ABX33" s="60"/>
      <c r="ABY33" s="61"/>
      <c r="ABZ33" s="55"/>
      <c r="ACA33" s="56"/>
      <c r="ACB33" s="56"/>
      <c r="ACC33" s="56"/>
      <c r="ACD33" s="56"/>
      <c r="ACE33" s="56"/>
      <c r="ACG33" s="77"/>
      <c r="ACH33" s="78"/>
      <c r="ACI33" s="78"/>
      <c r="ACJ33" s="78"/>
      <c r="ACK33" s="78"/>
      <c r="ACL33" s="61"/>
      <c r="ACM33" s="60"/>
      <c r="ACN33" s="60"/>
      <c r="ACO33" s="60"/>
      <c r="ACP33" s="61"/>
      <c r="ACQ33" s="55"/>
      <c r="ACR33" s="56"/>
      <c r="ACS33" s="56"/>
      <c r="ACT33" s="56"/>
      <c r="ACU33" s="56"/>
      <c r="ACV33" s="56"/>
      <c r="ACX33" s="77"/>
      <c r="ACY33" s="78"/>
      <c r="ACZ33" s="78"/>
      <c r="ADA33" s="78"/>
      <c r="ADB33" s="78"/>
      <c r="ADC33" s="61"/>
      <c r="ADD33" s="60"/>
      <c r="ADE33" s="60"/>
      <c r="ADF33" s="60"/>
      <c r="ADG33" s="61"/>
      <c r="ADH33" s="55"/>
      <c r="ADI33" s="56"/>
      <c r="ADJ33" s="56"/>
      <c r="ADK33" s="56"/>
      <c r="ADL33" s="56"/>
      <c r="ADM33" s="56"/>
      <c r="ADO33" s="77"/>
      <c r="ADP33" s="78"/>
      <c r="ADQ33" s="78"/>
      <c r="ADR33" s="78"/>
      <c r="ADS33" s="78"/>
      <c r="ADT33" s="61"/>
      <c r="ADU33" s="60"/>
      <c r="ADV33" s="60"/>
      <c r="ADW33" s="60"/>
      <c r="ADX33" s="61"/>
      <c r="ADY33" s="55"/>
      <c r="ADZ33" s="56"/>
      <c r="AEA33" s="56"/>
      <c r="AEB33" s="56"/>
      <c r="AEC33" s="56"/>
      <c r="AED33" s="56"/>
      <c r="AEF33" s="77"/>
      <c r="AEG33" s="78"/>
      <c r="AEH33" s="78"/>
      <c r="AEI33" s="78"/>
      <c r="AEJ33" s="78"/>
      <c r="AEK33" s="61"/>
      <c r="AEL33" s="60"/>
      <c r="AEM33" s="60"/>
      <c r="AEN33" s="60"/>
      <c r="AEO33" s="61"/>
      <c r="AEP33" s="55"/>
      <c r="AEQ33" s="56"/>
      <c r="AER33" s="56"/>
      <c r="AES33" s="56"/>
      <c r="AET33" s="56"/>
      <c r="AEU33" s="56"/>
      <c r="AEW33" s="77"/>
      <c r="AEX33" s="78"/>
      <c r="AEY33" s="78"/>
      <c r="AEZ33" s="78"/>
      <c r="AFA33" s="78"/>
      <c r="AFB33" s="61"/>
      <c r="AFC33" s="60"/>
      <c r="AFD33" s="60"/>
      <c r="AFE33" s="60"/>
      <c r="AFF33" s="61"/>
      <c r="AFG33" s="55"/>
      <c r="AFH33" s="56"/>
      <c r="AFI33" s="56"/>
      <c r="AFJ33" s="56"/>
      <c r="AFK33" s="56"/>
      <c r="AFL33" s="56"/>
      <c r="AFN33" s="77"/>
      <c r="AFO33" s="78"/>
      <c r="AFP33" s="78"/>
      <c r="AFQ33" s="78"/>
      <c r="AFR33" s="78"/>
      <c r="AFS33" s="61"/>
      <c r="AFT33" s="60"/>
      <c r="AFU33" s="60"/>
      <c r="AFV33" s="60"/>
      <c r="AFW33" s="61"/>
      <c r="AFX33" s="55"/>
      <c r="AFY33" s="56"/>
      <c r="AFZ33" s="56"/>
      <c r="AGA33" s="56"/>
      <c r="AGB33" s="56"/>
      <c r="AGC33" s="56"/>
      <c r="AGE33" s="77"/>
      <c r="AGF33" s="78"/>
      <c r="AGG33" s="78"/>
      <c r="AGH33" s="78"/>
      <c r="AGI33" s="78"/>
      <c r="AGJ33" s="61"/>
      <c r="AGK33" s="60"/>
      <c r="AGL33" s="60"/>
      <c r="AGM33" s="60"/>
      <c r="AGN33" s="61"/>
      <c r="AGO33" s="55"/>
      <c r="AGP33" s="56"/>
      <c r="AGQ33" s="56"/>
      <c r="AGR33" s="56"/>
      <c r="AGS33" s="56"/>
      <c r="AGT33" s="56"/>
      <c r="AGV33" s="77"/>
      <c r="AGW33" s="78"/>
      <c r="AGX33" s="78"/>
      <c r="AGY33" s="78"/>
      <c r="AGZ33" s="78"/>
      <c r="AHA33" s="61"/>
      <c r="AHB33" s="60"/>
      <c r="AHC33" s="60"/>
      <c r="AHD33" s="60"/>
      <c r="AHE33" s="61"/>
      <c r="AHF33" s="55"/>
      <c r="AHG33" s="56"/>
      <c r="AHH33" s="56"/>
      <c r="AHI33" s="56"/>
      <c r="AHJ33" s="56"/>
      <c r="AHK33" s="56"/>
      <c r="AHM33" s="77"/>
      <c r="AHN33" s="78"/>
      <c r="AHO33" s="78"/>
      <c r="AHP33" s="78"/>
      <c r="AHQ33" s="78"/>
      <c r="AHR33" s="61"/>
      <c r="AHS33" s="60"/>
      <c r="AHT33" s="60"/>
      <c r="AHU33" s="60"/>
      <c r="AHV33" s="61"/>
      <c r="AHW33" s="55"/>
      <c r="AHX33" s="56"/>
      <c r="AHY33" s="56"/>
      <c r="AHZ33" s="56"/>
      <c r="AIA33" s="56"/>
      <c r="AIB33" s="56"/>
      <c r="AID33" s="77"/>
      <c r="AIE33" s="78"/>
      <c r="AIF33" s="78"/>
      <c r="AIG33" s="78"/>
      <c r="AIH33" s="78"/>
      <c r="AII33" s="61"/>
      <c r="AIJ33" s="60"/>
      <c r="AIK33" s="60"/>
      <c r="AIL33" s="60"/>
      <c r="AIM33" s="61"/>
      <c r="AIN33" s="55"/>
      <c r="AIO33" s="56"/>
      <c r="AIP33" s="56"/>
      <c r="AIQ33" s="56"/>
      <c r="AIR33" s="56"/>
      <c r="AIS33" s="56"/>
      <c r="AIU33" s="77"/>
      <c r="AIV33" s="78"/>
      <c r="AIW33" s="78"/>
      <c r="AIX33" s="78"/>
      <c r="AIY33" s="78"/>
      <c r="AIZ33" s="61"/>
      <c r="AJA33" s="60"/>
      <c r="AJB33" s="60"/>
      <c r="AJC33" s="60"/>
      <c r="AJD33" s="61"/>
      <c r="AJE33" s="55"/>
      <c r="AJF33" s="56"/>
      <c r="AJG33" s="56"/>
      <c r="AJH33" s="56"/>
      <c r="AJI33" s="56"/>
      <c r="AJJ33" s="56"/>
      <c r="AJL33" s="77"/>
      <c r="AJM33" s="78"/>
      <c r="AJN33" s="78"/>
      <c r="AJO33" s="78"/>
      <c r="AJP33" s="78"/>
      <c r="AJQ33" s="61"/>
      <c r="AJR33" s="60"/>
      <c r="AJS33" s="60"/>
      <c r="AJT33" s="60"/>
      <c r="AJU33" s="61"/>
      <c r="AJV33" s="55"/>
      <c r="AJW33" s="56"/>
      <c r="AJX33" s="56"/>
      <c r="AJY33" s="56"/>
      <c r="AJZ33" s="56"/>
      <c r="AKA33" s="56"/>
      <c r="AKC33" s="77"/>
      <c r="AKD33" s="78"/>
      <c r="AKE33" s="78"/>
      <c r="AKF33" s="78"/>
      <c r="AKG33" s="78"/>
      <c r="AKH33" s="61"/>
      <c r="AKI33" s="60"/>
      <c r="AKJ33" s="60"/>
      <c r="AKK33" s="60"/>
      <c r="AKL33" s="61"/>
      <c r="AKM33" s="55"/>
      <c r="AKN33" s="56"/>
      <c r="AKO33" s="56"/>
      <c r="AKP33" s="56"/>
      <c r="AKQ33" s="56"/>
      <c r="AKR33" s="56"/>
      <c r="AKT33" s="77"/>
      <c r="AKU33" s="78"/>
      <c r="AKV33" s="78"/>
      <c r="AKW33" s="78"/>
      <c r="AKX33" s="78"/>
      <c r="AKY33" s="61"/>
      <c r="AKZ33" s="60"/>
      <c r="ALA33" s="60"/>
      <c r="ALB33" s="60"/>
      <c r="ALC33" s="61"/>
      <c r="ALD33" s="55"/>
      <c r="ALE33" s="56"/>
      <c r="ALF33" s="56"/>
      <c r="ALG33" s="56"/>
      <c r="ALH33" s="56"/>
      <c r="ALI33" s="56"/>
      <c r="ALK33" s="77"/>
      <c r="ALL33" s="78"/>
      <c r="ALM33" s="78"/>
      <c r="ALN33" s="78"/>
      <c r="ALO33" s="78"/>
      <c r="ALP33" s="61"/>
      <c r="ALQ33" s="60"/>
      <c r="ALR33" s="60"/>
      <c r="ALS33" s="60"/>
      <c r="ALT33" s="61"/>
      <c r="ALU33" s="55"/>
      <c r="ALV33" s="56"/>
      <c r="ALW33" s="56"/>
      <c r="ALX33" s="56"/>
      <c r="ALY33" s="56"/>
      <c r="ALZ33" s="56"/>
      <c r="AMB33" s="77"/>
      <c r="AMC33" s="78"/>
      <c r="AMD33" s="78"/>
      <c r="AME33" s="78"/>
      <c r="AMF33" s="78"/>
      <c r="AMG33" s="61"/>
      <c r="AMH33" s="60"/>
      <c r="AMI33" s="60"/>
      <c r="AMJ33" s="60"/>
      <c r="AMK33" s="61"/>
      <c r="AML33" s="55"/>
      <c r="AMM33" s="56"/>
      <c r="AMN33" s="56"/>
      <c r="AMO33" s="56"/>
      <c r="AMP33" s="56"/>
      <c r="AMQ33" s="56"/>
      <c r="AMS33" s="77"/>
      <c r="AMT33" s="78"/>
      <c r="AMU33" s="78"/>
      <c r="AMV33" s="78"/>
      <c r="AMW33" s="78"/>
      <c r="AMX33" s="61"/>
      <c r="AMY33" s="60"/>
      <c r="AMZ33" s="60"/>
      <c r="ANA33" s="60"/>
      <c r="ANB33" s="61"/>
      <c r="ANC33" s="55"/>
      <c r="AND33" s="56"/>
      <c r="ANE33" s="56"/>
      <c r="ANF33" s="56"/>
      <c r="ANG33" s="56"/>
      <c r="ANH33" s="56"/>
      <c r="ANJ33" s="77"/>
      <c r="ANK33" s="78"/>
      <c r="ANL33" s="78"/>
      <c r="ANM33" s="78"/>
      <c r="ANN33" s="78"/>
      <c r="ANO33" s="61"/>
      <c r="ANP33" s="60"/>
      <c r="ANQ33" s="60"/>
      <c r="ANR33" s="60"/>
      <c r="ANS33" s="61"/>
      <c r="ANT33" s="55"/>
      <c r="ANU33" s="56"/>
      <c r="ANV33" s="56"/>
      <c r="ANW33" s="56"/>
      <c r="ANX33" s="56"/>
      <c r="ANY33" s="56"/>
      <c r="AOA33" s="77"/>
      <c r="AOB33" s="78"/>
      <c r="AOC33" s="78"/>
      <c r="AOD33" s="78"/>
      <c r="AOE33" s="78"/>
      <c r="AOF33" s="61"/>
      <c r="AOG33" s="60"/>
      <c r="AOH33" s="60"/>
      <c r="AOI33" s="60"/>
      <c r="AOJ33" s="61"/>
      <c r="AOK33" s="55"/>
      <c r="AOL33" s="56"/>
      <c r="AOM33" s="56"/>
      <c r="AON33" s="56"/>
      <c r="AOO33" s="56"/>
      <c r="AOP33" s="56"/>
      <c r="AOR33" s="77"/>
      <c r="AOS33" s="78"/>
      <c r="AOT33" s="78"/>
      <c r="AOU33" s="78"/>
      <c r="AOV33" s="78"/>
      <c r="AOW33" s="61"/>
      <c r="AOX33" s="60"/>
      <c r="AOY33" s="60"/>
      <c r="AOZ33" s="60"/>
      <c r="APA33" s="61"/>
      <c r="APB33" s="55"/>
      <c r="APC33" s="56"/>
      <c r="APD33" s="56"/>
      <c r="APE33" s="56"/>
      <c r="APF33" s="56"/>
      <c r="APG33" s="56"/>
      <c r="API33" s="77"/>
      <c r="APJ33" s="78"/>
      <c r="APK33" s="78"/>
      <c r="APL33" s="78"/>
      <c r="APM33" s="78"/>
      <c r="APN33" s="61"/>
      <c r="APO33" s="60"/>
      <c r="APP33" s="60"/>
      <c r="APQ33" s="60"/>
      <c r="APR33" s="61"/>
      <c r="APS33" s="55"/>
      <c r="APT33" s="56"/>
      <c r="APU33" s="56"/>
      <c r="APV33" s="56"/>
      <c r="APW33" s="56"/>
      <c r="APX33" s="56"/>
      <c r="APZ33" s="77"/>
      <c r="AQA33" s="78"/>
      <c r="AQB33" s="78"/>
      <c r="AQC33" s="78"/>
      <c r="AQD33" s="78"/>
      <c r="AQE33" s="61"/>
      <c r="AQF33" s="60"/>
      <c r="AQG33" s="60"/>
      <c r="AQH33" s="60"/>
      <c r="AQI33" s="61"/>
      <c r="AQJ33" s="55"/>
      <c r="AQK33" s="56"/>
      <c r="AQL33" s="56"/>
      <c r="AQM33" s="56"/>
      <c r="AQN33" s="56"/>
      <c r="AQO33" s="56"/>
      <c r="AQQ33" s="77"/>
      <c r="AQR33" s="78"/>
      <c r="AQS33" s="78"/>
      <c r="AQT33" s="78"/>
      <c r="AQU33" s="78"/>
      <c r="AQV33" s="61"/>
      <c r="AQW33" s="60"/>
      <c r="AQX33" s="60"/>
      <c r="AQY33" s="60"/>
      <c r="AQZ33" s="61"/>
      <c r="ARA33" s="55"/>
      <c r="ARB33" s="56"/>
      <c r="ARC33" s="56"/>
      <c r="ARD33" s="56"/>
      <c r="ARE33" s="56"/>
      <c r="ARF33" s="56"/>
      <c r="ARH33" s="77"/>
      <c r="ARI33" s="78"/>
      <c r="ARJ33" s="78"/>
      <c r="ARK33" s="78"/>
      <c r="ARL33" s="78"/>
      <c r="ARM33" s="61"/>
      <c r="ARN33" s="60"/>
      <c r="ARO33" s="60"/>
      <c r="ARP33" s="60"/>
      <c r="ARQ33" s="61"/>
      <c r="ARR33" s="55"/>
      <c r="ARS33" s="56"/>
      <c r="ART33" s="56"/>
      <c r="ARU33" s="56"/>
      <c r="ARV33" s="56"/>
      <c r="ARW33" s="56"/>
      <c r="ARY33" s="77"/>
      <c r="ARZ33" s="78"/>
      <c r="ASA33" s="78"/>
      <c r="ASB33" s="78"/>
      <c r="ASC33" s="78"/>
      <c r="ASD33" s="61"/>
      <c r="ASE33" s="60"/>
      <c r="ASF33" s="60"/>
      <c r="ASG33" s="60"/>
      <c r="ASH33" s="61"/>
      <c r="ASI33" s="55"/>
      <c r="ASJ33" s="56"/>
      <c r="ASK33" s="56"/>
      <c r="ASL33" s="56"/>
      <c r="ASM33" s="56"/>
      <c r="ASN33" s="56"/>
      <c r="ASP33" s="77"/>
      <c r="ASQ33" s="78"/>
      <c r="ASR33" s="78"/>
      <c r="ASS33" s="78"/>
      <c r="AST33" s="78"/>
      <c r="ASU33" s="61"/>
      <c r="ASV33" s="60"/>
      <c r="ASW33" s="60"/>
      <c r="ASX33" s="60"/>
      <c r="ASY33" s="61"/>
      <c r="ASZ33" s="55"/>
      <c r="ATA33" s="56"/>
      <c r="ATB33" s="56"/>
      <c r="ATC33" s="56"/>
      <c r="ATD33" s="56"/>
      <c r="ATE33" s="56"/>
      <c r="ATG33" s="77"/>
      <c r="ATH33" s="78"/>
      <c r="ATI33" s="78"/>
      <c r="ATJ33" s="78"/>
      <c r="ATK33" s="78"/>
      <c r="ATL33" s="61"/>
      <c r="ATM33" s="60"/>
      <c r="ATN33" s="60"/>
      <c r="ATO33" s="60"/>
      <c r="ATP33" s="61"/>
      <c r="ATQ33" s="55"/>
      <c r="ATR33" s="56"/>
      <c r="ATS33" s="56"/>
      <c r="ATT33" s="56"/>
      <c r="ATU33" s="56"/>
      <c r="ATV33" s="56"/>
      <c r="ATX33" s="77"/>
      <c r="ATY33" s="78"/>
      <c r="ATZ33" s="78"/>
      <c r="AUA33" s="78"/>
      <c r="AUB33" s="78"/>
      <c r="AUC33" s="61"/>
      <c r="AUD33" s="60"/>
      <c r="AUE33" s="60"/>
      <c r="AUF33" s="60"/>
      <c r="AUG33" s="61"/>
      <c r="AUH33" s="55"/>
      <c r="AUI33" s="56"/>
      <c r="AUJ33" s="56"/>
      <c r="AUK33" s="56"/>
      <c r="AUL33" s="56"/>
      <c r="AUM33" s="56"/>
      <c r="AUO33" s="77"/>
      <c r="AUP33" s="78"/>
      <c r="AUQ33" s="78"/>
      <c r="AUR33" s="78"/>
      <c r="AUS33" s="78"/>
      <c r="AUT33" s="61"/>
      <c r="AUU33" s="60"/>
      <c r="AUV33" s="60"/>
      <c r="AUW33" s="60"/>
      <c r="AUX33" s="61"/>
      <c r="AUY33" s="55"/>
      <c r="AUZ33" s="56"/>
      <c r="AVA33" s="56"/>
      <c r="AVB33" s="56"/>
      <c r="AVC33" s="56"/>
      <c r="AVD33" s="56"/>
      <c r="AVF33" s="77"/>
      <c r="AVG33" s="78"/>
      <c r="AVH33" s="78"/>
      <c r="AVI33" s="78"/>
      <c r="AVJ33" s="78"/>
      <c r="AVK33" s="61"/>
      <c r="AVL33" s="60"/>
      <c r="AVM33" s="60"/>
      <c r="AVN33" s="60"/>
      <c r="AVO33" s="61"/>
      <c r="AVP33" s="55"/>
      <c r="AVQ33" s="56"/>
      <c r="AVR33" s="56"/>
      <c r="AVS33" s="56"/>
      <c r="AVT33" s="56"/>
      <c r="AVU33" s="56"/>
      <c r="AVW33" s="77"/>
      <c r="AVX33" s="78"/>
      <c r="AVY33" s="78"/>
      <c r="AVZ33" s="78"/>
      <c r="AWA33" s="78"/>
      <c r="AWB33" s="61"/>
      <c r="AWC33" s="60"/>
      <c r="AWD33" s="60"/>
      <c r="AWE33" s="60"/>
      <c r="AWF33" s="61"/>
      <c r="AWG33" s="55"/>
      <c r="AWH33" s="56"/>
      <c r="AWI33" s="56"/>
      <c r="AWJ33" s="56"/>
      <c r="AWK33" s="56"/>
      <c r="AWL33" s="56"/>
      <c r="AWN33" s="77"/>
      <c r="AWO33" s="78"/>
      <c r="AWP33" s="78"/>
      <c r="AWQ33" s="78"/>
      <c r="AWR33" s="78"/>
      <c r="AWS33" s="61"/>
      <c r="AWT33" s="60"/>
      <c r="AWU33" s="60"/>
      <c r="AWV33" s="60"/>
      <c r="AWW33" s="61"/>
      <c r="AWX33" s="55"/>
      <c r="AWY33" s="56"/>
      <c r="AWZ33" s="56"/>
      <c r="AXA33" s="56"/>
      <c r="AXB33" s="56"/>
      <c r="AXC33" s="56"/>
      <c r="AXE33" s="77"/>
      <c r="AXF33" s="78"/>
      <c r="AXG33" s="78"/>
      <c r="AXH33" s="78"/>
      <c r="AXI33" s="78"/>
      <c r="AXJ33" s="61"/>
      <c r="AXK33" s="60"/>
      <c r="AXL33" s="60"/>
      <c r="AXM33" s="60"/>
      <c r="AXN33" s="61"/>
      <c r="AXO33" s="55"/>
      <c r="AXP33" s="56"/>
      <c r="AXQ33" s="56"/>
      <c r="AXR33" s="56"/>
      <c r="AXS33" s="56"/>
      <c r="AXT33" s="56"/>
      <c r="AXV33" s="77"/>
      <c r="AXW33" s="78"/>
      <c r="AXX33" s="78"/>
      <c r="AXY33" s="78"/>
      <c r="AXZ33" s="78"/>
      <c r="AYA33" s="61"/>
      <c r="AYB33" s="60"/>
      <c r="AYC33" s="60"/>
      <c r="AYD33" s="60"/>
      <c r="AYE33" s="61"/>
      <c r="AYF33" s="55"/>
      <c r="AYG33" s="56"/>
      <c r="AYH33" s="56"/>
      <c r="AYI33" s="56"/>
      <c r="AYJ33" s="56"/>
      <c r="AYK33" s="56"/>
      <c r="AYM33" s="77"/>
      <c r="AYN33" s="78"/>
      <c r="AYO33" s="78"/>
      <c r="AYP33" s="78"/>
      <c r="AYQ33" s="78"/>
      <c r="AYR33" s="61"/>
      <c r="AYS33" s="60"/>
      <c r="AYT33" s="60"/>
      <c r="AYU33" s="60"/>
      <c r="AYV33" s="61"/>
      <c r="AYW33" s="55"/>
      <c r="AYX33" s="56"/>
      <c r="AYY33" s="56"/>
      <c r="AYZ33" s="56"/>
      <c r="AZA33" s="56"/>
      <c r="AZB33" s="56"/>
      <c r="AZD33" s="77"/>
      <c r="AZE33" s="78"/>
      <c r="AZF33" s="78"/>
      <c r="AZG33" s="78"/>
      <c r="AZH33" s="78"/>
      <c r="AZI33" s="61"/>
      <c r="AZJ33" s="60"/>
      <c r="AZK33" s="60"/>
      <c r="AZL33" s="60"/>
      <c r="AZM33" s="61"/>
      <c r="AZN33" s="55"/>
      <c r="AZO33" s="56"/>
      <c r="AZP33" s="56"/>
      <c r="AZQ33" s="56"/>
      <c r="AZR33" s="56"/>
      <c r="AZS33" s="56"/>
      <c r="AZU33" s="77"/>
      <c r="AZV33" s="78"/>
      <c r="AZW33" s="78"/>
      <c r="AZX33" s="78"/>
      <c r="AZY33" s="78"/>
      <c r="AZZ33" s="61"/>
      <c r="BAA33" s="60"/>
      <c r="BAB33" s="60"/>
      <c r="BAC33" s="60"/>
      <c r="BAD33" s="61"/>
      <c r="BAE33" s="55"/>
      <c r="BAF33" s="56"/>
      <c r="BAG33" s="56"/>
      <c r="BAH33" s="56"/>
      <c r="BAI33" s="56"/>
      <c r="BAJ33" s="56"/>
      <c r="BAL33" s="77"/>
      <c r="BAM33" s="78"/>
      <c r="BAN33" s="78"/>
      <c r="BAO33" s="78"/>
      <c r="BAP33" s="78"/>
      <c r="BAQ33" s="61"/>
      <c r="BAR33" s="60"/>
      <c r="BAS33" s="60"/>
      <c r="BAT33" s="60"/>
      <c r="BAU33" s="61"/>
      <c r="BAV33" s="55"/>
      <c r="BAW33" s="56"/>
      <c r="BAX33" s="56"/>
      <c r="BAY33" s="56"/>
      <c r="BAZ33" s="56"/>
      <c r="BBA33" s="56"/>
      <c r="BBC33" s="77"/>
      <c r="BBD33" s="78"/>
      <c r="BBE33" s="78"/>
      <c r="BBF33" s="78"/>
      <c r="BBG33" s="78"/>
      <c r="BBH33" s="61"/>
      <c r="BBI33" s="60"/>
      <c r="BBJ33" s="60"/>
      <c r="BBK33" s="60"/>
      <c r="BBL33" s="61"/>
      <c r="BBM33" s="55"/>
      <c r="BBN33" s="56"/>
      <c r="BBO33" s="56"/>
      <c r="BBP33" s="56"/>
      <c r="BBQ33" s="56"/>
      <c r="BBR33" s="56"/>
      <c r="BBT33" s="77"/>
      <c r="BBU33" s="78"/>
      <c r="BBV33" s="78"/>
      <c r="BBW33" s="78"/>
      <c r="BBX33" s="78"/>
      <c r="BBY33" s="61"/>
      <c r="BBZ33" s="60"/>
      <c r="BCA33" s="60"/>
      <c r="BCB33" s="60"/>
      <c r="BCC33" s="61"/>
      <c r="BCD33" s="55"/>
      <c r="BCE33" s="56"/>
      <c r="BCF33" s="56"/>
      <c r="BCG33" s="56"/>
      <c r="BCH33" s="56"/>
      <c r="BCI33" s="56"/>
      <c r="BCK33" s="77"/>
      <c r="BCL33" s="78"/>
      <c r="BCM33" s="78"/>
      <c r="BCN33" s="78"/>
      <c r="BCO33" s="78"/>
      <c r="BCP33" s="61"/>
      <c r="BCQ33" s="60"/>
      <c r="BCR33" s="60"/>
      <c r="BCS33" s="60"/>
      <c r="BCT33" s="61"/>
      <c r="BCU33" s="55"/>
      <c r="BCV33" s="56"/>
      <c r="BCW33" s="56"/>
      <c r="BCX33" s="56"/>
      <c r="BCY33" s="56"/>
      <c r="BCZ33" s="56"/>
      <c r="BDB33" s="77"/>
      <c r="BDC33" s="78"/>
      <c r="BDD33" s="78"/>
      <c r="BDE33" s="78"/>
      <c r="BDF33" s="78"/>
      <c r="BDG33" s="61"/>
      <c r="BDH33" s="60"/>
      <c r="BDI33" s="60"/>
      <c r="BDJ33" s="60"/>
      <c r="BDK33" s="61"/>
      <c r="BDL33" s="55"/>
      <c r="BDM33" s="56"/>
      <c r="BDN33" s="56"/>
      <c r="BDO33" s="56"/>
      <c r="BDP33" s="56"/>
      <c r="BDQ33" s="56"/>
      <c r="BDS33" s="77"/>
      <c r="BDT33" s="78"/>
      <c r="BDU33" s="78"/>
      <c r="BDV33" s="78"/>
      <c r="BDW33" s="78"/>
      <c r="BDX33" s="61"/>
      <c r="BDY33" s="60"/>
      <c r="BDZ33" s="60"/>
      <c r="BEA33" s="60"/>
      <c r="BEB33" s="61"/>
      <c r="BEC33" s="55"/>
      <c r="BED33" s="56"/>
      <c r="BEE33" s="56"/>
      <c r="BEF33" s="56"/>
      <c r="BEG33" s="56"/>
      <c r="BEH33" s="56"/>
      <c r="BEJ33" s="77"/>
      <c r="BEK33" s="78"/>
      <c r="BEL33" s="78"/>
      <c r="BEM33" s="78"/>
      <c r="BEN33" s="78"/>
      <c r="BEO33" s="61"/>
      <c r="BEP33" s="60"/>
      <c r="BEQ33" s="60"/>
      <c r="BER33" s="60"/>
      <c r="BES33" s="61"/>
      <c r="BET33" s="55"/>
      <c r="BEU33" s="56"/>
      <c r="BEV33" s="56"/>
      <c r="BEW33" s="56"/>
      <c r="BEX33" s="56"/>
      <c r="BEY33" s="56"/>
      <c r="BFA33" s="77"/>
      <c r="BFB33" s="78"/>
      <c r="BFC33" s="78"/>
      <c r="BFD33" s="78"/>
      <c r="BFE33" s="78"/>
      <c r="BFF33" s="61"/>
      <c r="BFG33" s="60"/>
      <c r="BFH33" s="60"/>
      <c r="BFI33" s="60"/>
      <c r="BFJ33" s="61"/>
      <c r="BFK33" s="55"/>
      <c r="BFL33" s="56"/>
      <c r="BFM33" s="56"/>
      <c r="BFN33" s="56"/>
      <c r="BFO33" s="56"/>
      <c r="BFP33" s="56"/>
      <c r="BFR33" s="77"/>
      <c r="BFS33" s="78"/>
      <c r="BFT33" s="78"/>
      <c r="BFU33" s="78"/>
      <c r="BFV33" s="78"/>
      <c r="BFW33" s="61"/>
      <c r="BFX33" s="60"/>
      <c r="BFY33" s="60"/>
      <c r="BFZ33" s="60"/>
      <c r="BGA33" s="61"/>
      <c r="BGB33" s="55"/>
      <c r="BGC33" s="56"/>
      <c r="BGD33" s="56"/>
      <c r="BGE33" s="56"/>
      <c r="BGF33" s="56"/>
      <c r="BGG33" s="56"/>
      <c r="BGI33" s="77"/>
      <c r="BGJ33" s="78"/>
      <c r="BGK33" s="78"/>
      <c r="BGL33" s="78"/>
      <c r="BGM33" s="78"/>
      <c r="BGN33" s="61"/>
      <c r="BGO33" s="60"/>
      <c r="BGP33" s="60"/>
      <c r="BGQ33" s="60"/>
      <c r="BGR33" s="61"/>
      <c r="BGS33" s="55"/>
      <c r="BGT33" s="56"/>
      <c r="BGU33" s="56"/>
      <c r="BGV33" s="56"/>
      <c r="BGW33" s="56"/>
      <c r="BGX33" s="56"/>
      <c r="BGZ33" s="77"/>
      <c r="BHA33" s="78"/>
      <c r="BHB33" s="78"/>
      <c r="BHC33" s="78"/>
      <c r="BHD33" s="78"/>
      <c r="BHE33" s="61"/>
      <c r="BHF33" s="60"/>
      <c r="BHG33" s="60"/>
      <c r="BHH33" s="60"/>
      <c r="BHI33" s="61"/>
      <c r="BHJ33" s="55"/>
      <c r="BHK33" s="56"/>
      <c r="BHL33" s="56"/>
      <c r="BHM33" s="56"/>
      <c r="BHN33" s="56"/>
      <c r="BHO33" s="56"/>
      <c r="BHQ33" s="77"/>
      <c r="BHR33" s="78"/>
      <c r="BHS33" s="78"/>
      <c r="BHT33" s="78"/>
      <c r="BHU33" s="78"/>
      <c r="BHV33" s="61"/>
      <c r="BHW33" s="60"/>
      <c r="BHX33" s="60"/>
      <c r="BHY33" s="60"/>
      <c r="BHZ33" s="61"/>
      <c r="BIA33" s="55"/>
      <c r="BIB33" s="56"/>
      <c r="BIC33" s="56"/>
      <c r="BID33" s="56"/>
      <c r="BIE33" s="56"/>
      <c r="BIF33" s="56"/>
      <c r="BIH33" s="77"/>
      <c r="BII33" s="78"/>
      <c r="BIJ33" s="78"/>
      <c r="BIK33" s="78"/>
      <c r="BIL33" s="78"/>
      <c r="BIM33" s="61"/>
      <c r="BIN33" s="60"/>
      <c r="BIO33" s="60"/>
      <c r="BIP33" s="60"/>
      <c r="BIQ33" s="61"/>
      <c r="BIR33" s="55"/>
      <c r="BIS33" s="56"/>
      <c r="BIT33" s="56"/>
      <c r="BIU33" s="56"/>
      <c r="BIV33" s="56"/>
      <c r="BIW33" s="56"/>
      <c r="BIY33" s="77"/>
      <c r="BIZ33" s="78"/>
      <c r="BJA33" s="78"/>
      <c r="BJB33" s="78"/>
      <c r="BJC33" s="78"/>
      <c r="BJD33" s="61"/>
      <c r="BJE33" s="60"/>
      <c r="BJF33" s="60"/>
      <c r="BJG33" s="60"/>
      <c r="BJH33" s="61"/>
      <c r="BJI33" s="55"/>
      <c r="BJJ33" s="56"/>
      <c r="BJK33" s="56"/>
      <c r="BJL33" s="56"/>
      <c r="BJM33" s="56"/>
      <c r="BJN33" s="56"/>
      <c r="BJP33" s="77"/>
      <c r="BJQ33" s="78"/>
      <c r="BJR33" s="78"/>
      <c r="BJS33" s="78"/>
      <c r="BJT33" s="78"/>
      <c r="BJU33" s="61"/>
      <c r="BJV33" s="60"/>
      <c r="BJW33" s="60"/>
      <c r="BJX33" s="60"/>
      <c r="BJY33" s="61"/>
      <c r="BJZ33" s="55"/>
      <c r="BKA33" s="56"/>
      <c r="BKB33" s="56"/>
      <c r="BKC33" s="56"/>
      <c r="BKD33" s="56"/>
      <c r="BKE33" s="56"/>
      <c r="BKG33" s="77"/>
      <c r="BKH33" s="78"/>
      <c r="BKI33" s="78"/>
      <c r="BKJ33" s="78"/>
      <c r="BKK33" s="78"/>
      <c r="BKL33" s="61"/>
      <c r="BKM33" s="60"/>
      <c r="BKN33" s="60"/>
      <c r="BKO33" s="60"/>
      <c r="BKP33" s="61"/>
      <c r="BKQ33" s="55"/>
      <c r="BKR33" s="56"/>
      <c r="BKS33" s="56"/>
      <c r="BKT33" s="56"/>
      <c r="BKU33" s="56"/>
      <c r="BKV33" s="56"/>
      <c r="BKX33" s="77"/>
      <c r="BKY33" s="78"/>
      <c r="BKZ33" s="78"/>
      <c r="BLA33" s="78"/>
      <c r="BLB33" s="78"/>
      <c r="BLC33" s="61"/>
      <c r="BLD33" s="60"/>
      <c r="BLE33" s="60"/>
      <c r="BLF33" s="60"/>
      <c r="BLG33" s="61"/>
      <c r="BLH33" s="55"/>
      <c r="BLI33" s="56"/>
      <c r="BLJ33" s="56"/>
      <c r="BLK33" s="56"/>
      <c r="BLL33" s="56"/>
      <c r="BLM33" s="56"/>
      <c r="BLO33" s="77"/>
      <c r="BLP33" s="78"/>
      <c r="BLQ33" s="78"/>
      <c r="BLR33" s="78"/>
      <c r="BLS33" s="78"/>
      <c r="BLT33" s="61"/>
      <c r="BLU33" s="60"/>
      <c r="BLV33" s="60"/>
      <c r="BLW33" s="60"/>
      <c r="BLX33" s="61"/>
      <c r="BLY33" s="55"/>
      <c r="BLZ33" s="56"/>
      <c r="BMA33" s="56"/>
      <c r="BMB33" s="56"/>
      <c r="BMC33" s="56"/>
      <c r="BMD33" s="56"/>
      <c r="BMF33" s="77"/>
      <c r="BMG33" s="78"/>
      <c r="BMH33" s="78"/>
      <c r="BMI33" s="78"/>
      <c r="BMJ33" s="78"/>
      <c r="BMK33" s="61"/>
      <c r="BML33" s="60"/>
      <c r="BMM33" s="60"/>
      <c r="BMN33" s="60"/>
      <c r="BMO33" s="61"/>
      <c r="BMP33" s="55"/>
      <c r="BMQ33" s="56"/>
      <c r="BMR33" s="56"/>
      <c r="BMS33" s="56"/>
      <c r="BMT33" s="56"/>
      <c r="BMU33" s="56"/>
      <c r="BMW33" s="77"/>
      <c r="BMX33" s="78"/>
      <c r="BMY33" s="78"/>
      <c r="BMZ33" s="78"/>
      <c r="BNA33" s="78"/>
      <c r="BNB33" s="61"/>
      <c r="BNC33" s="60"/>
      <c r="BND33" s="60"/>
      <c r="BNE33" s="60"/>
      <c r="BNF33" s="61"/>
      <c r="BNG33" s="55"/>
      <c r="BNH33" s="56"/>
      <c r="BNI33" s="56"/>
      <c r="BNJ33" s="56"/>
      <c r="BNK33" s="56"/>
      <c r="BNL33" s="56"/>
      <c r="BNN33" s="77"/>
      <c r="BNO33" s="78"/>
      <c r="BNP33" s="78"/>
      <c r="BNQ33" s="78"/>
      <c r="BNR33" s="78"/>
      <c r="BNS33" s="61"/>
      <c r="BNT33" s="60"/>
      <c r="BNU33" s="60"/>
      <c r="BNV33" s="60"/>
      <c r="BNW33" s="61"/>
      <c r="BNX33" s="55"/>
      <c r="BNY33" s="56"/>
      <c r="BNZ33" s="56"/>
      <c r="BOA33" s="56"/>
      <c r="BOB33" s="56"/>
      <c r="BOC33" s="56"/>
      <c r="BOE33" s="77"/>
      <c r="BOF33" s="78"/>
      <c r="BOG33" s="78"/>
      <c r="BOH33" s="78"/>
      <c r="BOI33" s="78"/>
      <c r="BOJ33" s="61"/>
      <c r="BOK33" s="60"/>
      <c r="BOL33" s="60"/>
      <c r="BOM33" s="60"/>
      <c r="BON33" s="61"/>
      <c r="BOO33" s="55"/>
      <c r="BOP33" s="56"/>
      <c r="BOQ33" s="56"/>
      <c r="BOR33" s="56"/>
      <c r="BOS33" s="56"/>
      <c r="BOT33" s="56"/>
      <c r="BOV33" s="77"/>
      <c r="BOW33" s="78"/>
      <c r="BOX33" s="78"/>
      <c r="BOY33" s="78"/>
      <c r="BOZ33" s="78"/>
      <c r="BPA33" s="61"/>
      <c r="BPB33" s="60"/>
      <c r="BPC33" s="60"/>
      <c r="BPD33" s="60"/>
      <c r="BPE33" s="61"/>
      <c r="BPF33" s="55"/>
      <c r="BPG33" s="56"/>
      <c r="BPH33" s="56"/>
      <c r="BPI33" s="56"/>
      <c r="BPJ33" s="56"/>
      <c r="BPK33" s="56"/>
      <c r="BPM33" s="77"/>
      <c r="BPN33" s="78"/>
      <c r="BPO33" s="78"/>
      <c r="BPP33" s="78"/>
      <c r="BPQ33" s="78"/>
      <c r="BPR33" s="61"/>
      <c r="BPS33" s="60"/>
      <c r="BPT33" s="60"/>
      <c r="BPU33" s="60"/>
      <c r="BPV33" s="61"/>
      <c r="BPW33" s="55"/>
      <c r="BPX33" s="56"/>
      <c r="BPY33" s="56"/>
      <c r="BPZ33" s="56"/>
      <c r="BQA33" s="56"/>
      <c r="BQB33" s="56"/>
      <c r="BQD33" s="77"/>
      <c r="BQE33" s="78"/>
      <c r="BQF33" s="78"/>
      <c r="BQG33" s="78"/>
      <c r="BQH33" s="78"/>
      <c r="BQI33" s="61"/>
      <c r="BQJ33" s="60"/>
      <c r="BQK33" s="60"/>
      <c r="BQL33" s="60"/>
      <c r="BQM33" s="61"/>
      <c r="BQN33" s="55"/>
      <c r="BQO33" s="56"/>
      <c r="BQP33" s="56"/>
      <c r="BQQ33" s="56"/>
      <c r="BQR33" s="56"/>
      <c r="BQS33" s="56"/>
      <c r="BQU33" s="77"/>
      <c r="BQV33" s="78"/>
      <c r="BQW33" s="78"/>
      <c r="BQX33" s="78"/>
      <c r="BQY33" s="78"/>
      <c r="BQZ33" s="61"/>
      <c r="BRA33" s="60"/>
      <c r="BRB33" s="60"/>
      <c r="BRC33" s="60"/>
      <c r="BRD33" s="61"/>
      <c r="BRE33" s="55"/>
      <c r="BRF33" s="56"/>
      <c r="BRG33" s="56"/>
      <c r="BRH33" s="56"/>
      <c r="BRI33" s="56"/>
      <c r="BRJ33" s="56"/>
      <c r="BRL33" s="77"/>
      <c r="BRM33" s="78"/>
      <c r="BRN33" s="78"/>
      <c r="BRO33" s="78"/>
      <c r="BRP33" s="78"/>
      <c r="BRQ33" s="61"/>
      <c r="BRR33" s="60"/>
      <c r="BRS33" s="60"/>
      <c r="BRT33" s="60"/>
      <c r="BRU33" s="61"/>
      <c r="BRV33" s="55"/>
      <c r="BRW33" s="56"/>
      <c r="BRX33" s="56"/>
      <c r="BRY33" s="56"/>
      <c r="BRZ33" s="56"/>
      <c r="BSA33" s="56"/>
      <c r="BSC33" s="77"/>
      <c r="BSD33" s="78"/>
      <c r="BSE33" s="78"/>
      <c r="BSF33" s="78"/>
      <c r="BSG33" s="78"/>
      <c r="BSH33" s="61"/>
      <c r="BSI33" s="60"/>
      <c r="BSJ33" s="60"/>
      <c r="BSK33" s="60"/>
      <c r="BSL33" s="61"/>
      <c r="BSM33" s="55"/>
      <c r="BSN33" s="56"/>
      <c r="BSO33" s="56"/>
      <c r="BSP33" s="56"/>
      <c r="BSQ33" s="56"/>
      <c r="BSR33" s="56"/>
      <c r="BST33" s="77"/>
      <c r="BSU33" s="78"/>
      <c r="BSV33" s="78"/>
      <c r="BSW33" s="78"/>
      <c r="BSX33" s="78"/>
      <c r="BSY33" s="61"/>
      <c r="BSZ33" s="60"/>
      <c r="BTA33" s="60"/>
      <c r="BTB33" s="60"/>
      <c r="BTC33" s="61"/>
      <c r="BTD33" s="55"/>
      <c r="BTE33" s="56"/>
      <c r="BTF33" s="56"/>
      <c r="BTG33" s="56"/>
      <c r="BTH33" s="56"/>
      <c r="BTI33" s="56"/>
      <c r="BTK33" s="77"/>
      <c r="BTL33" s="78"/>
      <c r="BTM33" s="78"/>
      <c r="BTN33" s="78"/>
      <c r="BTO33" s="78"/>
      <c r="BTP33" s="61"/>
      <c r="BTQ33" s="60"/>
      <c r="BTR33" s="60"/>
      <c r="BTS33" s="60"/>
      <c r="BTT33" s="61"/>
      <c r="BTU33" s="55"/>
      <c r="BTV33" s="56"/>
      <c r="BTW33" s="56"/>
      <c r="BTX33" s="56"/>
      <c r="BTY33" s="56"/>
      <c r="BTZ33" s="56"/>
      <c r="BUB33" s="77"/>
      <c r="BUC33" s="78"/>
      <c r="BUD33" s="78"/>
      <c r="BUE33" s="78"/>
      <c r="BUF33" s="78"/>
      <c r="BUG33" s="61"/>
      <c r="BUH33" s="60"/>
      <c r="BUI33" s="60"/>
      <c r="BUJ33" s="60"/>
      <c r="BUK33" s="61"/>
      <c r="BUL33" s="55"/>
      <c r="BUM33" s="56"/>
      <c r="BUN33" s="56"/>
      <c r="BUO33" s="56"/>
      <c r="BUP33" s="56"/>
      <c r="BUQ33" s="56"/>
      <c r="BUS33" s="77"/>
      <c r="BUT33" s="78"/>
      <c r="BUU33" s="78"/>
      <c r="BUV33" s="78"/>
      <c r="BUW33" s="78"/>
      <c r="BUX33" s="61"/>
      <c r="BUY33" s="60"/>
      <c r="BUZ33" s="60"/>
      <c r="BVA33" s="60"/>
      <c r="BVB33" s="61"/>
      <c r="BVC33" s="55"/>
      <c r="BVD33" s="56"/>
      <c r="BVE33" s="56"/>
      <c r="BVF33" s="56"/>
      <c r="BVG33" s="56"/>
      <c r="BVH33" s="56"/>
      <c r="BVJ33" s="77"/>
      <c r="BVK33" s="78"/>
      <c r="BVL33" s="78"/>
      <c r="BVM33" s="78"/>
      <c r="BVN33" s="78"/>
      <c r="BVO33" s="61"/>
      <c r="BVP33" s="60"/>
      <c r="BVQ33" s="60"/>
      <c r="BVR33" s="60"/>
      <c r="BVS33" s="61"/>
      <c r="BVT33" s="55"/>
      <c r="BVU33" s="56"/>
      <c r="BVV33" s="56"/>
      <c r="BVW33" s="56"/>
      <c r="BVX33" s="56"/>
      <c r="BVY33" s="56"/>
      <c r="BWA33" s="77"/>
      <c r="BWB33" s="78"/>
      <c r="BWC33" s="78"/>
      <c r="BWD33" s="78"/>
      <c r="BWE33" s="78"/>
      <c r="BWF33" s="61"/>
      <c r="BWG33" s="60"/>
      <c r="BWH33" s="60"/>
      <c r="BWI33" s="60"/>
      <c r="BWJ33" s="61"/>
      <c r="BWK33" s="55"/>
      <c r="BWL33" s="56"/>
      <c r="BWM33" s="56"/>
      <c r="BWN33" s="56"/>
      <c r="BWO33" s="56"/>
      <c r="BWP33" s="56"/>
      <c r="BWR33" s="77"/>
      <c r="BWS33" s="78"/>
      <c r="BWT33" s="78"/>
      <c r="BWU33" s="78"/>
      <c r="BWV33" s="78"/>
      <c r="BWW33" s="61"/>
      <c r="BWX33" s="60"/>
      <c r="BWY33" s="60"/>
      <c r="BWZ33" s="60"/>
      <c r="BXA33" s="61"/>
      <c r="BXB33" s="55"/>
      <c r="BXC33" s="56"/>
      <c r="BXD33" s="56"/>
      <c r="BXE33" s="56"/>
      <c r="BXF33" s="56"/>
      <c r="BXG33" s="56"/>
      <c r="BXI33" s="77"/>
      <c r="BXJ33" s="78"/>
      <c r="BXK33" s="78"/>
      <c r="BXL33" s="78"/>
      <c r="BXM33" s="78"/>
      <c r="BXN33" s="61"/>
      <c r="BXO33" s="60"/>
      <c r="BXP33" s="60"/>
      <c r="BXQ33" s="60"/>
      <c r="BXR33" s="61"/>
      <c r="BXS33" s="55"/>
      <c r="BXT33" s="56"/>
      <c r="BXU33" s="56"/>
      <c r="BXV33" s="56"/>
      <c r="BXW33" s="56"/>
      <c r="BXX33" s="56"/>
      <c r="BXZ33" s="77"/>
      <c r="BYA33" s="78"/>
      <c r="BYB33" s="78"/>
      <c r="BYC33" s="78"/>
      <c r="BYD33" s="78"/>
      <c r="BYE33" s="61"/>
      <c r="BYF33" s="60"/>
      <c r="BYG33" s="60"/>
      <c r="BYH33" s="60"/>
      <c r="BYI33" s="61"/>
      <c r="BYJ33" s="55"/>
      <c r="BYK33" s="56"/>
      <c r="BYL33" s="56"/>
      <c r="BYM33" s="56"/>
      <c r="BYN33" s="56"/>
      <c r="BYO33" s="56"/>
      <c r="BYQ33" s="77"/>
      <c r="BYR33" s="78"/>
      <c r="BYS33" s="78"/>
      <c r="BYT33" s="78"/>
      <c r="BYU33" s="78"/>
      <c r="BYV33" s="61"/>
      <c r="BYW33" s="60"/>
      <c r="BYX33" s="60"/>
      <c r="BYY33" s="60"/>
      <c r="BYZ33" s="61"/>
      <c r="BZA33" s="55"/>
      <c r="BZB33" s="56"/>
      <c r="BZC33" s="56"/>
      <c r="BZD33" s="56"/>
      <c r="BZE33" s="56"/>
      <c r="BZF33" s="56"/>
      <c r="BZH33" s="77"/>
      <c r="BZI33" s="78"/>
      <c r="BZJ33" s="78"/>
      <c r="BZK33" s="78"/>
      <c r="BZL33" s="78"/>
      <c r="BZM33" s="61"/>
      <c r="BZN33" s="60"/>
      <c r="BZO33" s="60"/>
      <c r="BZP33" s="60"/>
      <c r="BZQ33" s="61"/>
      <c r="BZR33" s="55"/>
      <c r="BZS33" s="56"/>
      <c r="BZT33" s="56"/>
      <c r="BZU33" s="56"/>
      <c r="BZV33" s="56"/>
      <c r="BZW33" s="56"/>
      <c r="BZY33" s="77"/>
      <c r="BZZ33" s="78"/>
      <c r="CAA33" s="78"/>
      <c r="CAB33" s="78"/>
      <c r="CAC33" s="78"/>
      <c r="CAD33" s="61"/>
      <c r="CAE33" s="60"/>
      <c r="CAF33" s="60"/>
      <c r="CAG33" s="60"/>
      <c r="CAH33" s="61"/>
      <c r="CAI33" s="55"/>
      <c r="CAJ33" s="56"/>
      <c r="CAK33" s="56"/>
      <c r="CAL33" s="56"/>
      <c r="CAM33" s="56"/>
      <c r="CAN33" s="56"/>
      <c r="CAP33" s="77"/>
      <c r="CAQ33" s="78"/>
      <c r="CAR33" s="78"/>
      <c r="CAS33" s="78"/>
      <c r="CAT33" s="78"/>
      <c r="CAU33" s="61"/>
      <c r="CAV33" s="60"/>
      <c r="CAW33" s="60"/>
      <c r="CAX33" s="60"/>
      <c r="CAY33" s="61"/>
      <c r="CAZ33" s="55"/>
      <c r="CBA33" s="56"/>
      <c r="CBB33" s="56"/>
      <c r="CBC33" s="56"/>
      <c r="CBD33" s="56"/>
      <c r="CBE33" s="56"/>
      <c r="CBG33" s="77"/>
      <c r="CBH33" s="78"/>
      <c r="CBI33" s="78"/>
      <c r="CBJ33" s="78"/>
      <c r="CBK33" s="78"/>
      <c r="CBL33" s="61"/>
      <c r="CBM33" s="60"/>
      <c r="CBN33" s="60"/>
      <c r="CBO33" s="60"/>
      <c r="CBP33" s="61"/>
      <c r="CBQ33" s="55"/>
      <c r="CBR33" s="56"/>
      <c r="CBS33" s="56"/>
      <c r="CBT33" s="56"/>
      <c r="CBU33" s="56"/>
      <c r="CBV33" s="56"/>
      <c r="CBX33" s="77"/>
      <c r="CBY33" s="78"/>
      <c r="CBZ33" s="78"/>
      <c r="CCA33" s="78"/>
      <c r="CCB33" s="78"/>
      <c r="CCC33" s="61"/>
      <c r="CCD33" s="60"/>
      <c r="CCE33" s="60"/>
      <c r="CCF33" s="60"/>
      <c r="CCG33" s="61"/>
      <c r="CCH33" s="55"/>
      <c r="CCI33" s="56"/>
      <c r="CCJ33" s="56"/>
      <c r="CCK33" s="56"/>
      <c r="CCL33" s="56"/>
      <c r="CCM33" s="56"/>
      <c r="CCO33" s="77"/>
      <c r="CCP33" s="78"/>
      <c r="CCQ33" s="78"/>
      <c r="CCR33" s="78"/>
      <c r="CCS33" s="78"/>
      <c r="CCT33" s="61"/>
      <c r="CCU33" s="60"/>
      <c r="CCV33" s="60"/>
      <c r="CCW33" s="60"/>
      <c r="CCX33" s="61"/>
      <c r="CCY33" s="55"/>
      <c r="CCZ33" s="56"/>
      <c r="CDA33" s="56"/>
      <c r="CDB33" s="56"/>
      <c r="CDC33" s="56"/>
      <c r="CDD33" s="56"/>
      <c r="CDF33" s="77"/>
      <c r="CDG33" s="78"/>
      <c r="CDH33" s="78"/>
      <c r="CDI33" s="78"/>
      <c r="CDJ33" s="78"/>
      <c r="CDK33" s="61"/>
      <c r="CDL33" s="60"/>
      <c r="CDM33" s="60"/>
      <c r="CDN33" s="60"/>
      <c r="CDO33" s="61"/>
      <c r="CDP33" s="55"/>
      <c r="CDQ33" s="56"/>
      <c r="CDR33" s="56"/>
      <c r="CDS33" s="56"/>
      <c r="CDT33" s="56"/>
      <c r="CDU33" s="56"/>
      <c r="CDW33" s="77"/>
      <c r="CDX33" s="78"/>
      <c r="CDY33" s="78"/>
      <c r="CDZ33" s="78"/>
      <c r="CEA33" s="78"/>
      <c r="CEB33" s="61"/>
      <c r="CEC33" s="60"/>
      <c r="CED33" s="60"/>
      <c r="CEE33" s="60"/>
      <c r="CEF33" s="61"/>
      <c r="CEG33" s="55"/>
      <c r="CEH33" s="56"/>
      <c r="CEI33" s="56"/>
      <c r="CEJ33" s="56"/>
      <c r="CEK33" s="56"/>
      <c r="CEL33" s="56"/>
      <c r="CEN33" s="77"/>
      <c r="CEO33" s="78"/>
      <c r="CEP33" s="78"/>
      <c r="CEQ33" s="78"/>
      <c r="CER33" s="78"/>
      <c r="CES33" s="61"/>
      <c r="CET33" s="60"/>
      <c r="CEU33" s="60"/>
      <c r="CEV33" s="60"/>
      <c r="CEW33" s="61"/>
      <c r="CEX33" s="55"/>
      <c r="CEY33" s="56"/>
      <c r="CEZ33" s="56"/>
      <c r="CFA33" s="56"/>
      <c r="CFB33" s="56"/>
      <c r="CFC33" s="56"/>
      <c r="CFE33" s="77"/>
      <c r="CFF33" s="78"/>
      <c r="CFG33" s="78"/>
      <c r="CFH33" s="78"/>
      <c r="CFI33" s="78"/>
      <c r="CFJ33" s="61"/>
      <c r="CFK33" s="60"/>
      <c r="CFL33" s="60"/>
      <c r="CFM33" s="60"/>
      <c r="CFN33" s="61"/>
      <c r="CFO33" s="55"/>
      <c r="CFP33" s="56"/>
      <c r="CFQ33" s="56"/>
      <c r="CFR33" s="56"/>
      <c r="CFS33" s="56"/>
      <c r="CFT33" s="56"/>
      <c r="CFV33" s="77"/>
      <c r="CFW33" s="78"/>
      <c r="CFX33" s="78"/>
      <c r="CFY33" s="78"/>
      <c r="CFZ33" s="78"/>
      <c r="CGA33" s="61"/>
      <c r="CGB33" s="60"/>
      <c r="CGC33" s="60"/>
      <c r="CGD33" s="60"/>
      <c r="CGE33" s="61"/>
      <c r="CGF33" s="55"/>
      <c r="CGG33" s="56"/>
      <c r="CGH33" s="56"/>
      <c r="CGI33" s="56"/>
      <c r="CGJ33" s="56"/>
      <c r="CGK33" s="56"/>
      <c r="CGM33" s="77"/>
      <c r="CGN33" s="78"/>
      <c r="CGO33" s="78"/>
      <c r="CGP33" s="78"/>
      <c r="CGQ33" s="78"/>
      <c r="CGR33" s="61"/>
      <c r="CGS33" s="60"/>
      <c r="CGT33" s="60"/>
      <c r="CGU33" s="60"/>
      <c r="CGV33" s="61"/>
      <c r="CGW33" s="55"/>
      <c r="CGX33" s="56"/>
      <c r="CGY33" s="56"/>
      <c r="CGZ33" s="56"/>
      <c r="CHA33" s="56"/>
      <c r="CHB33" s="56"/>
      <c r="CHD33" s="77"/>
      <c r="CHE33" s="78"/>
      <c r="CHF33" s="78"/>
      <c r="CHG33" s="78"/>
      <c r="CHH33" s="78"/>
      <c r="CHI33" s="61"/>
      <c r="CHJ33" s="60"/>
      <c r="CHK33" s="60"/>
      <c r="CHL33" s="60"/>
      <c r="CHM33" s="61"/>
      <c r="CHN33" s="55"/>
      <c r="CHO33" s="56"/>
      <c r="CHP33" s="56"/>
      <c r="CHQ33" s="56"/>
      <c r="CHR33" s="56"/>
      <c r="CHS33" s="56"/>
      <c r="CHU33" s="77"/>
      <c r="CHV33" s="78"/>
      <c r="CHW33" s="78"/>
      <c r="CHX33" s="78"/>
      <c r="CHY33" s="78"/>
      <c r="CHZ33" s="61"/>
      <c r="CIA33" s="60"/>
      <c r="CIB33" s="60"/>
      <c r="CIC33" s="60"/>
      <c r="CID33" s="61"/>
      <c r="CIE33" s="55"/>
      <c r="CIF33" s="56"/>
      <c r="CIG33" s="56"/>
      <c r="CIH33" s="56"/>
      <c r="CII33" s="56"/>
      <c r="CIJ33" s="56"/>
      <c r="CIL33" s="77"/>
      <c r="CIM33" s="78"/>
      <c r="CIN33" s="78"/>
      <c r="CIO33" s="78"/>
      <c r="CIP33" s="78"/>
      <c r="CIQ33" s="61"/>
      <c r="CIR33" s="60"/>
      <c r="CIS33" s="60"/>
      <c r="CIT33" s="60"/>
      <c r="CIU33" s="61"/>
      <c r="CIV33" s="55"/>
      <c r="CIW33" s="56"/>
      <c r="CIX33" s="56"/>
      <c r="CIY33" s="56"/>
      <c r="CIZ33" s="56"/>
      <c r="CJA33" s="56"/>
      <c r="CJC33" s="77"/>
      <c r="CJD33" s="78"/>
      <c r="CJE33" s="78"/>
      <c r="CJF33" s="78"/>
      <c r="CJG33" s="78"/>
      <c r="CJH33" s="61"/>
      <c r="CJI33" s="60"/>
      <c r="CJJ33" s="60"/>
      <c r="CJK33" s="60"/>
      <c r="CJL33" s="61"/>
      <c r="CJM33" s="55"/>
      <c r="CJN33" s="56"/>
      <c r="CJO33" s="56"/>
      <c r="CJP33" s="56"/>
      <c r="CJQ33" s="56"/>
      <c r="CJR33" s="56"/>
      <c r="CJT33" s="77"/>
      <c r="CJU33" s="78"/>
      <c r="CJV33" s="78"/>
      <c r="CJW33" s="78"/>
      <c r="CJX33" s="78"/>
      <c r="CJY33" s="61"/>
      <c r="CJZ33" s="60"/>
      <c r="CKA33" s="60"/>
      <c r="CKB33" s="60"/>
      <c r="CKC33" s="61"/>
      <c r="CKD33" s="55"/>
      <c r="CKE33" s="56"/>
      <c r="CKF33" s="56"/>
      <c r="CKG33" s="56"/>
      <c r="CKH33" s="56"/>
      <c r="CKI33" s="56"/>
      <c r="CKK33" s="77"/>
      <c r="CKL33" s="78"/>
      <c r="CKM33" s="78"/>
      <c r="CKN33" s="78"/>
      <c r="CKO33" s="78"/>
      <c r="CKP33" s="61"/>
      <c r="CKQ33" s="60"/>
      <c r="CKR33" s="60"/>
      <c r="CKS33" s="60"/>
      <c r="CKT33" s="61"/>
      <c r="CKU33" s="55"/>
      <c r="CKV33" s="56"/>
      <c r="CKW33" s="56"/>
      <c r="CKX33" s="56"/>
      <c r="CKY33" s="56"/>
      <c r="CKZ33" s="56"/>
      <c r="CLB33" s="77"/>
      <c r="CLC33" s="78"/>
      <c r="CLD33" s="78"/>
      <c r="CLE33" s="78"/>
      <c r="CLF33" s="78"/>
      <c r="CLG33" s="61"/>
      <c r="CLH33" s="60"/>
      <c r="CLI33" s="60"/>
      <c r="CLJ33" s="60"/>
      <c r="CLK33" s="61"/>
      <c r="CLL33" s="55"/>
      <c r="CLM33" s="56"/>
      <c r="CLN33" s="56"/>
      <c r="CLO33" s="56"/>
      <c r="CLP33" s="56"/>
      <c r="CLQ33" s="56"/>
      <c r="CLS33" s="77"/>
      <c r="CLT33" s="78"/>
      <c r="CLU33" s="78"/>
      <c r="CLV33" s="78"/>
      <c r="CLW33" s="78"/>
      <c r="CLX33" s="61"/>
      <c r="CLY33" s="60"/>
      <c r="CLZ33" s="60"/>
      <c r="CMA33" s="60"/>
      <c r="CMB33" s="61"/>
      <c r="CMC33" s="55"/>
      <c r="CMD33" s="56"/>
      <c r="CME33" s="56"/>
      <c r="CMF33" s="56"/>
      <c r="CMG33" s="56"/>
      <c r="CMH33" s="56"/>
      <c r="CMJ33" s="77"/>
      <c r="CMK33" s="78"/>
      <c r="CML33" s="78"/>
      <c r="CMM33" s="78"/>
      <c r="CMN33" s="78"/>
      <c r="CMO33" s="61"/>
      <c r="CMP33" s="60"/>
      <c r="CMQ33" s="60"/>
      <c r="CMR33" s="60"/>
      <c r="CMS33" s="61"/>
      <c r="CMT33" s="55"/>
      <c r="CMU33" s="56"/>
      <c r="CMV33" s="56"/>
      <c r="CMW33" s="56"/>
      <c r="CMX33" s="56"/>
      <c r="CMY33" s="56"/>
      <c r="CNA33" s="77"/>
      <c r="CNB33" s="78"/>
      <c r="CNC33" s="78"/>
      <c r="CND33" s="78"/>
      <c r="CNE33" s="78"/>
      <c r="CNF33" s="61"/>
      <c r="CNG33" s="60"/>
      <c r="CNH33" s="60"/>
      <c r="CNI33" s="60"/>
      <c r="CNJ33" s="61"/>
      <c r="CNK33" s="55"/>
      <c r="CNL33" s="56"/>
      <c r="CNM33" s="56"/>
      <c r="CNN33" s="56"/>
      <c r="CNO33" s="56"/>
      <c r="CNP33" s="56"/>
      <c r="CNR33" s="77"/>
      <c r="CNS33" s="78"/>
      <c r="CNT33" s="78"/>
      <c r="CNU33" s="78"/>
      <c r="CNV33" s="78"/>
      <c r="CNW33" s="61"/>
      <c r="CNX33" s="60"/>
      <c r="CNY33" s="60"/>
      <c r="CNZ33" s="60"/>
      <c r="COA33" s="61"/>
      <c r="COB33" s="55"/>
      <c r="COC33" s="56"/>
      <c r="COD33" s="56"/>
      <c r="COE33" s="56"/>
      <c r="COF33" s="56"/>
      <c r="COG33" s="56"/>
      <c r="COI33" s="77"/>
      <c r="COJ33" s="78"/>
      <c r="COK33" s="78"/>
      <c r="COL33" s="78"/>
      <c r="COM33" s="78"/>
      <c r="CON33" s="61"/>
      <c r="COO33" s="60"/>
      <c r="COP33" s="60"/>
      <c r="COQ33" s="60"/>
      <c r="COR33" s="61"/>
      <c r="COS33" s="55"/>
      <c r="COT33" s="56"/>
      <c r="COU33" s="56"/>
      <c r="COV33" s="56"/>
      <c r="COW33" s="56"/>
      <c r="COX33" s="56"/>
      <c r="COZ33" s="77"/>
      <c r="CPA33" s="78"/>
      <c r="CPB33" s="78"/>
      <c r="CPC33" s="78"/>
      <c r="CPD33" s="78"/>
      <c r="CPE33" s="61"/>
      <c r="CPF33" s="60"/>
      <c r="CPG33" s="60"/>
      <c r="CPH33" s="60"/>
      <c r="CPI33" s="61"/>
      <c r="CPJ33" s="55"/>
      <c r="CPK33" s="56"/>
      <c r="CPL33" s="56"/>
      <c r="CPM33" s="56"/>
      <c r="CPN33" s="56"/>
      <c r="CPO33" s="56"/>
      <c r="CPQ33" s="77"/>
      <c r="CPR33" s="78"/>
      <c r="CPS33" s="78"/>
      <c r="CPT33" s="78"/>
      <c r="CPU33" s="78"/>
      <c r="CPV33" s="61"/>
      <c r="CPW33" s="60"/>
      <c r="CPX33" s="60"/>
      <c r="CPY33" s="60"/>
      <c r="CPZ33" s="61"/>
      <c r="CQA33" s="55"/>
      <c r="CQB33" s="56"/>
      <c r="CQC33" s="56"/>
      <c r="CQD33" s="56"/>
      <c r="CQE33" s="56"/>
      <c r="CQF33" s="56"/>
      <c r="CQH33" s="77"/>
      <c r="CQI33" s="78"/>
      <c r="CQJ33" s="78"/>
      <c r="CQK33" s="78"/>
      <c r="CQL33" s="78"/>
      <c r="CQM33" s="61"/>
      <c r="CQN33" s="60"/>
      <c r="CQO33" s="60"/>
      <c r="CQP33" s="60"/>
      <c r="CQQ33" s="61"/>
      <c r="CQR33" s="55"/>
      <c r="CQS33" s="56"/>
      <c r="CQT33" s="56"/>
      <c r="CQU33" s="56"/>
      <c r="CQV33" s="56"/>
      <c r="CQW33" s="56"/>
      <c r="CQY33" s="77"/>
      <c r="CQZ33" s="78"/>
      <c r="CRA33" s="78"/>
      <c r="CRB33" s="78"/>
      <c r="CRC33" s="78"/>
      <c r="CRD33" s="61"/>
      <c r="CRE33" s="60"/>
      <c r="CRF33" s="60"/>
      <c r="CRG33" s="60"/>
      <c r="CRH33" s="61"/>
      <c r="CRI33" s="55"/>
      <c r="CRJ33" s="56"/>
      <c r="CRK33" s="56"/>
      <c r="CRL33" s="56"/>
      <c r="CRM33" s="56"/>
      <c r="CRN33" s="56"/>
      <c r="CRP33" s="77"/>
      <c r="CRQ33" s="78"/>
      <c r="CRR33" s="78"/>
      <c r="CRS33" s="78"/>
      <c r="CRT33" s="78"/>
      <c r="CRU33" s="61"/>
      <c r="CRV33" s="60"/>
      <c r="CRW33" s="60"/>
      <c r="CRX33" s="60"/>
      <c r="CRY33" s="61"/>
      <c r="CRZ33" s="55"/>
      <c r="CSA33" s="56"/>
      <c r="CSB33" s="56"/>
      <c r="CSC33" s="56"/>
      <c r="CSD33" s="56"/>
      <c r="CSE33" s="56"/>
      <c r="CSG33" s="77"/>
      <c r="CSH33" s="78"/>
      <c r="CSI33" s="78"/>
      <c r="CSJ33" s="78"/>
      <c r="CSK33" s="78"/>
      <c r="CSL33" s="61"/>
      <c r="CSM33" s="60"/>
      <c r="CSN33" s="60"/>
      <c r="CSO33" s="60"/>
      <c r="CSP33" s="61"/>
      <c r="CSQ33" s="55"/>
      <c r="CSR33" s="56"/>
      <c r="CSS33" s="56"/>
      <c r="CST33" s="56"/>
      <c r="CSU33" s="56"/>
      <c r="CSV33" s="56"/>
      <c r="CSX33" s="77"/>
      <c r="CSY33" s="78"/>
      <c r="CSZ33" s="78"/>
      <c r="CTA33" s="78"/>
      <c r="CTB33" s="78"/>
      <c r="CTC33" s="61"/>
      <c r="CTD33" s="60"/>
      <c r="CTE33" s="60"/>
      <c r="CTF33" s="60"/>
      <c r="CTG33" s="61"/>
      <c r="CTH33" s="55"/>
      <c r="CTI33" s="56"/>
      <c r="CTJ33" s="56"/>
      <c r="CTK33" s="56"/>
      <c r="CTL33" s="56"/>
      <c r="CTM33" s="56"/>
      <c r="CTO33" s="77"/>
      <c r="CTP33" s="78"/>
      <c r="CTQ33" s="78"/>
      <c r="CTR33" s="78"/>
      <c r="CTS33" s="78"/>
      <c r="CTT33" s="61"/>
      <c r="CTU33" s="60"/>
      <c r="CTV33" s="60"/>
      <c r="CTW33" s="60"/>
      <c r="CTX33" s="61"/>
      <c r="CTY33" s="55"/>
      <c r="CTZ33" s="56"/>
      <c r="CUA33" s="56"/>
      <c r="CUB33" s="56"/>
      <c r="CUC33" s="56"/>
      <c r="CUD33" s="56"/>
      <c r="CUF33" s="77"/>
      <c r="CUG33" s="78"/>
      <c r="CUH33" s="78"/>
      <c r="CUI33" s="78"/>
      <c r="CUJ33" s="78"/>
      <c r="CUK33" s="61"/>
      <c r="CUL33" s="60"/>
      <c r="CUM33" s="60"/>
      <c r="CUN33" s="60"/>
      <c r="CUO33" s="61"/>
      <c r="CUP33" s="55"/>
      <c r="CUQ33" s="56"/>
      <c r="CUR33" s="56"/>
      <c r="CUS33" s="56"/>
      <c r="CUT33" s="56"/>
      <c r="CUU33" s="56"/>
      <c r="CUW33" s="77"/>
      <c r="CUX33" s="78"/>
      <c r="CUY33" s="78"/>
      <c r="CUZ33" s="78"/>
      <c r="CVA33" s="78"/>
      <c r="CVB33" s="61"/>
      <c r="CVC33" s="60"/>
      <c r="CVD33" s="60"/>
      <c r="CVE33" s="60"/>
      <c r="CVF33" s="61"/>
      <c r="CVG33" s="55"/>
      <c r="CVH33" s="56"/>
      <c r="CVI33" s="56"/>
      <c r="CVJ33" s="56"/>
      <c r="CVK33" s="56"/>
      <c r="CVL33" s="56"/>
      <c r="CVN33" s="77"/>
      <c r="CVO33" s="78"/>
      <c r="CVP33" s="78"/>
      <c r="CVQ33" s="78"/>
      <c r="CVR33" s="78"/>
      <c r="CVS33" s="61"/>
      <c r="CVT33" s="60"/>
      <c r="CVU33" s="60"/>
      <c r="CVV33" s="60"/>
      <c r="CVW33" s="61"/>
      <c r="CVX33" s="55"/>
      <c r="CVY33" s="56"/>
      <c r="CVZ33" s="56"/>
      <c r="CWA33" s="56"/>
      <c r="CWB33" s="56"/>
      <c r="CWC33" s="56"/>
      <c r="CWE33" s="77"/>
      <c r="CWF33" s="78"/>
      <c r="CWG33" s="78"/>
      <c r="CWH33" s="78"/>
      <c r="CWI33" s="78"/>
      <c r="CWJ33" s="61"/>
      <c r="CWK33" s="60"/>
      <c r="CWL33" s="60"/>
      <c r="CWM33" s="60"/>
      <c r="CWN33" s="61"/>
      <c r="CWO33" s="55"/>
      <c r="CWP33" s="56"/>
      <c r="CWQ33" s="56"/>
      <c r="CWR33" s="56"/>
      <c r="CWS33" s="56"/>
      <c r="CWT33" s="56"/>
      <c r="CWV33" s="77"/>
      <c r="CWW33" s="78"/>
      <c r="CWX33" s="78"/>
      <c r="CWY33" s="78"/>
      <c r="CWZ33" s="78"/>
      <c r="CXA33" s="61"/>
      <c r="CXB33" s="60"/>
      <c r="CXC33" s="60"/>
      <c r="CXD33" s="60"/>
      <c r="CXE33" s="61"/>
      <c r="CXF33" s="55"/>
      <c r="CXG33" s="56"/>
      <c r="CXH33" s="56"/>
      <c r="CXI33" s="56"/>
      <c r="CXJ33" s="56"/>
      <c r="CXK33" s="56"/>
      <c r="CXM33" s="77"/>
      <c r="CXN33" s="78"/>
      <c r="CXO33" s="78"/>
      <c r="CXP33" s="78"/>
      <c r="CXQ33" s="78"/>
      <c r="CXR33" s="61"/>
      <c r="CXS33" s="60"/>
      <c r="CXT33" s="60"/>
      <c r="CXU33" s="60"/>
      <c r="CXV33" s="61"/>
      <c r="CXW33" s="55"/>
      <c r="CXX33" s="56"/>
      <c r="CXY33" s="56"/>
      <c r="CXZ33" s="56"/>
      <c r="CYA33" s="56"/>
      <c r="CYB33" s="56"/>
      <c r="CYD33" s="77"/>
      <c r="CYE33" s="78"/>
      <c r="CYF33" s="78"/>
      <c r="CYG33" s="78"/>
      <c r="CYH33" s="78"/>
      <c r="CYI33" s="61"/>
      <c r="CYJ33" s="60"/>
      <c r="CYK33" s="60"/>
      <c r="CYL33" s="60"/>
      <c r="CYM33" s="61"/>
      <c r="CYN33" s="55"/>
      <c r="CYO33" s="56"/>
      <c r="CYP33" s="56"/>
      <c r="CYQ33" s="56"/>
      <c r="CYR33" s="56"/>
      <c r="CYS33" s="56"/>
      <c r="CYU33" s="77"/>
      <c r="CYV33" s="78"/>
      <c r="CYW33" s="78"/>
      <c r="CYX33" s="78"/>
      <c r="CYY33" s="78"/>
      <c r="CYZ33" s="61"/>
      <c r="CZA33" s="60"/>
      <c r="CZB33" s="60"/>
      <c r="CZC33" s="60"/>
      <c r="CZD33" s="61"/>
      <c r="CZE33" s="55"/>
      <c r="CZF33" s="56"/>
      <c r="CZG33" s="56"/>
      <c r="CZH33" s="56"/>
      <c r="CZI33" s="56"/>
      <c r="CZJ33" s="56"/>
      <c r="CZL33" s="77"/>
      <c r="CZM33" s="78"/>
      <c r="CZN33" s="78"/>
      <c r="CZO33" s="78"/>
      <c r="CZP33" s="78"/>
      <c r="CZQ33" s="61"/>
      <c r="CZR33" s="60"/>
      <c r="CZS33" s="60"/>
      <c r="CZT33" s="60"/>
      <c r="CZU33" s="61"/>
      <c r="CZV33" s="55"/>
      <c r="CZW33" s="56"/>
      <c r="CZX33" s="56"/>
      <c r="CZY33" s="56"/>
      <c r="CZZ33" s="56"/>
      <c r="DAA33" s="56"/>
      <c r="DAC33" s="77"/>
      <c r="DAD33" s="78"/>
      <c r="DAE33" s="78"/>
      <c r="DAF33" s="78"/>
      <c r="DAG33" s="78"/>
      <c r="DAH33" s="61"/>
      <c r="DAI33" s="60"/>
      <c r="DAJ33" s="60"/>
      <c r="DAK33" s="60"/>
      <c r="DAL33" s="61"/>
      <c r="DAM33" s="55"/>
      <c r="DAN33" s="56"/>
      <c r="DAO33" s="56"/>
      <c r="DAP33" s="56"/>
      <c r="DAQ33" s="56"/>
      <c r="DAR33" s="56"/>
      <c r="DAT33" s="77"/>
      <c r="DAU33" s="78"/>
      <c r="DAV33" s="78"/>
      <c r="DAW33" s="78"/>
      <c r="DAX33" s="78"/>
      <c r="DAY33" s="61"/>
      <c r="DAZ33" s="60"/>
      <c r="DBA33" s="60"/>
      <c r="DBB33" s="60"/>
      <c r="DBC33" s="61"/>
      <c r="DBD33" s="55"/>
      <c r="DBE33" s="56"/>
      <c r="DBF33" s="56"/>
      <c r="DBG33" s="56"/>
      <c r="DBH33" s="56"/>
      <c r="DBI33" s="56"/>
      <c r="DBK33" s="77"/>
      <c r="DBL33" s="78"/>
      <c r="DBM33" s="78"/>
      <c r="DBN33" s="78"/>
      <c r="DBO33" s="78"/>
      <c r="DBP33" s="61"/>
      <c r="DBQ33" s="60"/>
      <c r="DBR33" s="60"/>
      <c r="DBS33" s="60"/>
      <c r="DBT33" s="61"/>
      <c r="DBU33" s="55"/>
      <c r="DBV33" s="56"/>
      <c r="DBW33" s="56"/>
      <c r="DBX33" s="56"/>
      <c r="DBY33" s="56"/>
      <c r="DBZ33" s="56"/>
      <c r="DCB33" s="77"/>
      <c r="DCC33" s="78"/>
      <c r="DCD33" s="78"/>
      <c r="DCE33" s="78"/>
      <c r="DCF33" s="78"/>
      <c r="DCG33" s="61"/>
      <c r="DCH33" s="60"/>
      <c r="DCI33" s="60"/>
      <c r="DCJ33" s="60"/>
      <c r="DCK33" s="61"/>
      <c r="DCL33" s="55"/>
      <c r="DCM33" s="56"/>
      <c r="DCN33" s="56"/>
      <c r="DCO33" s="56"/>
      <c r="DCP33" s="56"/>
      <c r="DCQ33" s="56"/>
      <c r="DCS33" s="77"/>
      <c r="DCT33" s="78"/>
      <c r="DCU33" s="78"/>
      <c r="DCV33" s="78"/>
      <c r="DCW33" s="78"/>
      <c r="DCX33" s="61"/>
      <c r="DCY33" s="60"/>
      <c r="DCZ33" s="60"/>
      <c r="DDA33" s="60"/>
      <c r="DDB33" s="61"/>
      <c r="DDC33" s="55"/>
      <c r="DDD33" s="56"/>
      <c r="DDE33" s="56"/>
      <c r="DDF33" s="56"/>
      <c r="DDG33" s="56"/>
      <c r="DDH33" s="56"/>
      <c r="DDJ33" s="77"/>
      <c r="DDK33" s="78"/>
      <c r="DDL33" s="78"/>
      <c r="DDM33" s="78"/>
      <c r="DDN33" s="78"/>
      <c r="DDO33" s="61"/>
      <c r="DDP33" s="60"/>
      <c r="DDQ33" s="60"/>
      <c r="DDR33" s="60"/>
      <c r="DDS33" s="61"/>
      <c r="DDT33" s="55"/>
      <c r="DDU33" s="56"/>
      <c r="DDV33" s="56"/>
      <c r="DDW33" s="56"/>
      <c r="DDX33" s="56"/>
      <c r="DDY33" s="56"/>
      <c r="DEA33" s="77"/>
      <c r="DEB33" s="78"/>
      <c r="DEC33" s="78"/>
      <c r="DED33" s="78"/>
      <c r="DEE33" s="78"/>
      <c r="DEF33" s="61"/>
      <c r="DEG33" s="60"/>
      <c r="DEH33" s="60"/>
      <c r="DEI33" s="60"/>
      <c r="DEJ33" s="61"/>
      <c r="DEK33" s="55"/>
      <c r="DEL33" s="56"/>
      <c r="DEM33" s="56"/>
      <c r="DEN33" s="56"/>
      <c r="DEO33" s="56"/>
      <c r="DEP33" s="56"/>
      <c r="DER33" s="77"/>
      <c r="DES33" s="78"/>
      <c r="DET33" s="78"/>
      <c r="DEU33" s="78"/>
      <c r="DEV33" s="78"/>
      <c r="DEW33" s="61"/>
      <c r="DEX33" s="60"/>
      <c r="DEY33" s="60"/>
      <c r="DEZ33" s="60"/>
      <c r="DFA33" s="61"/>
      <c r="DFB33" s="55"/>
      <c r="DFC33" s="56"/>
      <c r="DFD33" s="56"/>
      <c r="DFE33" s="56"/>
      <c r="DFF33" s="56"/>
      <c r="DFG33" s="56"/>
      <c r="DFI33" s="77"/>
      <c r="DFJ33" s="78"/>
      <c r="DFK33" s="78"/>
      <c r="DFL33" s="78"/>
      <c r="DFM33" s="78"/>
      <c r="DFN33" s="61"/>
      <c r="DFO33" s="60"/>
      <c r="DFP33" s="60"/>
      <c r="DFQ33" s="60"/>
      <c r="DFR33" s="61"/>
      <c r="DFS33" s="55"/>
      <c r="DFT33" s="56"/>
      <c r="DFU33" s="56"/>
      <c r="DFV33" s="56"/>
      <c r="DFW33" s="56"/>
      <c r="DFX33" s="56"/>
      <c r="DFZ33" s="77"/>
      <c r="DGA33" s="78"/>
      <c r="DGB33" s="78"/>
      <c r="DGC33" s="78"/>
      <c r="DGD33" s="78"/>
      <c r="DGE33" s="61"/>
      <c r="DGF33" s="60"/>
      <c r="DGG33" s="60"/>
      <c r="DGH33" s="60"/>
      <c r="DGI33" s="61"/>
      <c r="DGJ33" s="55"/>
      <c r="DGK33" s="56"/>
      <c r="DGL33" s="56"/>
      <c r="DGM33" s="56"/>
      <c r="DGN33" s="56"/>
      <c r="DGO33" s="56"/>
      <c r="DGQ33" s="77"/>
      <c r="DGR33" s="78"/>
      <c r="DGS33" s="78"/>
      <c r="DGT33" s="78"/>
      <c r="DGU33" s="78"/>
      <c r="DGV33" s="61"/>
      <c r="DGW33" s="60"/>
      <c r="DGX33" s="60"/>
      <c r="DGY33" s="60"/>
      <c r="DGZ33" s="61"/>
      <c r="DHA33" s="55"/>
      <c r="DHB33" s="56"/>
      <c r="DHC33" s="56"/>
      <c r="DHD33" s="56"/>
      <c r="DHE33" s="56"/>
      <c r="DHF33" s="56"/>
      <c r="DHH33" s="77"/>
      <c r="DHI33" s="78"/>
      <c r="DHJ33" s="78"/>
      <c r="DHK33" s="78"/>
      <c r="DHL33" s="78"/>
      <c r="DHM33" s="61"/>
      <c r="DHN33" s="60"/>
      <c r="DHO33" s="60"/>
      <c r="DHP33" s="60"/>
      <c r="DHQ33" s="61"/>
      <c r="DHR33" s="55"/>
      <c r="DHS33" s="56"/>
      <c r="DHT33" s="56"/>
      <c r="DHU33" s="56"/>
      <c r="DHV33" s="56"/>
      <c r="DHW33" s="56"/>
      <c r="DHY33" s="77"/>
      <c r="DHZ33" s="78"/>
      <c r="DIA33" s="78"/>
      <c r="DIB33" s="78"/>
      <c r="DIC33" s="78"/>
      <c r="DID33" s="61"/>
      <c r="DIE33" s="60"/>
      <c r="DIF33" s="60"/>
      <c r="DIG33" s="60"/>
      <c r="DIH33" s="61"/>
      <c r="DII33" s="55"/>
      <c r="DIJ33" s="56"/>
      <c r="DIK33" s="56"/>
      <c r="DIL33" s="56"/>
      <c r="DIM33" s="56"/>
      <c r="DIN33" s="56"/>
      <c r="DIP33" s="77"/>
      <c r="DIQ33" s="78"/>
      <c r="DIR33" s="78"/>
      <c r="DIS33" s="78"/>
      <c r="DIT33" s="78"/>
      <c r="DIU33" s="61"/>
      <c r="DIV33" s="60"/>
      <c r="DIW33" s="60"/>
      <c r="DIX33" s="60"/>
      <c r="DIY33" s="61"/>
      <c r="DIZ33" s="55"/>
      <c r="DJA33" s="56"/>
      <c r="DJB33" s="56"/>
      <c r="DJC33" s="56"/>
      <c r="DJD33" s="56"/>
      <c r="DJE33" s="56"/>
      <c r="DJG33" s="77"/>
      <c r="DJH33" s="78"/>
      <c r="DJI33" s="78"/>
      <c r="DJJ33" s="78"/>
      <c r="DJK33" s="78"/>
      <c r="DJL33" s="61"/>
      <c r="DJM33" s="60"/>
      <c r="DJN33" s="60"/>
      <c r="DJO33" s="60"/>
      <c r="DJP33" s="61"/>
      <c r="DJQ33" s="55"/>
      <c r="DJR33" s="56"/>
      <c r="DJS33" s="56"/>
      <c r="DJT33" s="56"/>
      <c r="DJU33" s="56"/>
      <c r="DJV33" s="56"/>
      <c r="DJX33" s="77"/>
      <c r="DJY33" s="78"/>
      <c r="DJZ33" s="78"/>
      <c r="DKA33" s="78"/>
      <c r="DKB33" s="78"/>
      <c r="DKC33" s="61"/>
      <c r="DKD33" s="60"/>
      <c r="DKE33" s="60"/>
      <c r="DKF33" s="60"/>
      <c r="DKG33" s="61"/>
      <c r="DKH33" s="55"/>
      <c r="DKI33" s="56"/>
      <c r="DKJ33" s="56"/>
      <c r="DKK33" s="56"/>
      <c r="DKL33" s="56"/>
      <c r="DKM33" s="56"/>
      <c r="DKO33" s="77"/>
      <c r="DKP33" s="78"/>
      <c r="DKQ33" s="78"/>
      <c r="DKR33" s="78"/>
      <c r="DKS33" s="78"/>
      <c r="DKT33" s="61"/>
      <c r="DKU33" s="60"/>
      <c r="DKV33" s="60"/>
      <c r="DKW33" s="60"/>
      <c r="DKX33" s="61"/>
      <c r="DKY33" s="55"/>
      <c r="DKZ33" s="56"/>
      <c r="DLA33" s="56"/>
      <c r="DLB33" s="56"/>
      <c r="DLC33" s="56"/>
      <c r="DLD33" s="56"/>
      <c r="DLF33" s="77"/>
      <c r="DLG33" s="78"/>
      <c r="DLH33" s="78"/>
      <c r="DLI33" s="78"/>
      <c r="DLJ33" s="78"/>
      <c r="DLK33" s="61"/>
      <c r="DLL33" s="60"/>
      <c r="DLM33" s="60"/>
      <c r="DLN33" s="60"/>
      <c r="DLO33" s="61"/>
      <c r="DLP33" s="55"/>
      <c r="DLQ33" s="56"/>
      <c r="DLR33" s="56"/>
      <c r="DLS33" s="56"/>
      <c r="DLT33" s="56"/>
      <c r="DLU33" s="56"/>
      <c r="DLW33" s="77"/>
      <c r="DLX33" s="78"/>
      <c r="DLY33" s="78"/>
      <c r="DLZ33" s="78"/>
      <c r="DMA33" s="78"/>
      <c r="DMB33" s="61"/>
      <c r="DMC33" s="60"/>
      <c r="DMD33" s="60"/>
      <c r="DME33" s="60"/>
      <c r="DMF33" s="61"/>
      <c r="DMG33" s="55"/>
      <c r="DMH33" s="56"/>
      <c r="DMI33" s="56"/>
      <c r="DMJ33" s="56"/>
      <c r="DMK33" s="56"/>
      <c r="DML33" s="56"/>
      <c r="DMN33" s="77"/>
      <c r="DMO33" s="78"/>
      <c r="DMP33" s="78"/>
      <c r="DMQ33" s="78"/>
      <c r="DMR33" s="78"/>
      <c r="DMS33" s="61"/>
      <c r="DMT33" s="60"/>
      <c r="DMU33" s="60"/>
      <c r="DMV33" s="60"/>
      <c r="DMW33" s="61"/>
      <c r="DMX33" s="55"/>
      <c r="DMY33" s="56"/>
      <c r="DMZ33" s="56"/>
      <c r="DNA33" s="56"/>
      <c r="DNB33" s="56"/>
      <c r="DNC33" s="56"/>
      <c r="DNE33" s="77"/>
      <c r="DNF33" s="78"/>
      <c r="DNG33" s="78"/>
      <c r="DNH33" s="78"/>
      <c r="DNI33" s="78"/>
      <c r="DNJ33" s="61"/>
      <c r="DNK33" s="60"/>
      <c r="DNL33" s="60"/>
      <c r="DNM33" s="60"/>
      <c r="DNN33" s="61"/>
      <c r="DNO33" s="55"/>
      <c r="DNP33" s="56"/>
      <c r="DNQ33" s="56"/>
      <c r="DNR33" s="56"/>
      <c r="DNS33" s="56"/>
      <c r="DNT33" s="56"/>
      <c r="DNV33" s="77"/>
      <c r="DNW33" s="78"/>
      <c r="DNX33" s="78"/>
      <c r="DNY33" s="78"/>
      <c r="DNZ33" s="78"/>
      <c r="DOA33" s="61"/>
      <c r="DOB33" s="60"/>
      <c r="DOC33" s="60"/>
      <c r="DOD33" s="60"/>
      <c r="DOE33" s="61"/>
      <c r="DOF33" s="55"/>
      <c r="DOG33" s="56"/>
      <c r="DOH33" s="56"/>
      <c r="DOI33" s="56"/>
      <c r="DOJ33" s="56"/>
      <c r="DOK33" s="56"/>
      <c r="DOM33" s="77"/>
      <c r="DON33" s="78"/>
      <c r="DOO33" s="78"/>
      <c r="DOP33" s="78"/>
      <c r="DOQ33" s="78"/>
      <c r="DOR33" s="61"/>
      <c r="DOS33" s="60"/>
      <c r="DOT33" s="60"/>
      <c r="DOU33" s="60"/>
      <c r="DOV33" s="61"/>
      <c r="DOW33" s="55"/>
      <c r="DOX33" s="56"/>
      <c r="DOY33" s="56"/>
      <c r="DOZ33" s="56"/>
      <c r="DPA33" s="56"/>
      <c r="DPB33" s="56"/>
      <c r="DPD33" s="77"/>
      <c r="DPE33" s="78"/>
      <c r="DPF33" s="78"/>
      <c r="DPG33" s="78"/>
      <c r="DPH33" s="78"/>
      <c r="DPI33" s="61"/>
      <c r="DPJ33" s="60"/>
      <c r="DPK33" s="60"/>
      <c r="DPL33" s="60"/>
      <c r="DPM33" s="61"/>
      <c r="DPN33" s="55"/>
      <c r="DPO33" s="56"/>
      <c r="DPP33" s="56"/>
      <c r="DPQ33" s="56"/>
      <c r="DPR33" s="56"/>
      <c r="DPS33" s="56"/>
      <c r="DPU33" s="77"/>
      <c r="DPV33" s="78"/>
      <c r="DPW33" s="78"/>
      <c r="DPX33" s="78"/>
      <c r="DPY33" s="78"/>
      <c r="DPZ33" s="61"/>
      <c r="DQA33" s="60"/>
      <c r="DQB33" s="60"/>
      <c r="DQC33" s="60"/>
      <c r="DQD33" s="61"/>
      <c r="DQE33" s="55"/>
      <c r="DQF33" s="56"/>
      <c r="DQG33" s="56"/>
      <c r="DQH33" s="56"/>
      <c r="DQI33" s="56"/>
      <c r="DQJ33" s="56"/>
      <c r="DQL33" s="77"/>
      <c r="DQM33" s="78"/>
      <c r="DQN33" s="78"/>
      <c r="DQO33" s="78"/>
      <c r="DQP33" s="78"/>
      <c r="DQQ33" s="61"/>
      <c r="DQR33" s="60"/>
      <c r="DQS33" s="60"/>
      <c r="DQT33" s="60"/>
      <c r="DQU33" s="61"/>
      <c r="DQV33" s="55"/>
      <c r="DQW33" s="56"/>
      <c r="DQX33" s="56"/>
      <c r="DQY33" s="56"/>
      <c r="DQZ33" s="56"/>
      <c r="DRA33" s="56"/>
      <c r="DRC33" s="77"/>
      <c r="DRD33" s="78"/>
      <c r="DRE33" s="78"/>
      <c r="DRF33" s="78"/>
      <c r="DRG33" s="78"/>
      <c r="DRH33" s="61"/>
      <c r="DRI33" s="60"/>
      <c r="DRJ33" s="60"/>
      <c r="DRK33" s="60"/>
      <c r="DRL33" s="61"/>
      <c r="DRM33" s="55"/>
      <c r="DRN33" s="56"/>
      <c r="DRO33" s="56"/>
      <c r="DRP33" s="56"/>
      <c r="DRQ33" s="56"/>
      <c r="DRR33" s="56"/>
      <c r="DRT33" s="77"/>
      <c r="DRU33" s="78"/>
      <c r="DRV33" s="78"/>
      <c r="DRW33" s="78"/>
      <c r="DRX33" s="78"/>
      <c r="DRY33" s="61"/>
      <c r="DRZ33" s="60"/>
      <c r="DSA33" s="60"/>
      <c r="DSB33" s="60"/>
      <c r="DSC33" s="61"/>
      <c r="DSD33" s="55"/>
      <c r="DSE33" s="56"/>
      <c r="DSF33" s="56"/>
      <c r="DSG33" s="56"/>
      <c r="DSH33" s="56"/>
      <c r="DSI33" s="56"/>
      <c r="DSK33" s="77"/>
      <c r="DSL33" s="78"/>
      <c r="DSM33" s="78"/>
      <c r="DSN33" s="78"/>
      <c r="DSO33" s="78"/>
      <c r="DSP33" s="61"/>
      <c r="DSQ33" s="60"/>
      <c r="DSR33" s="60"/>
      <c r="DSS33" s="60"/>
      <c r="DST33" s="61"/>
      <c r="DSU33" s="55"/>
      <c r="DSV33" s="56"/>
      <c r="DSW33" s="56"/>
      <c r="DSX33" s="56"/>
      <c r="DSY33" s="56"/>
      <c r="DSZ33" s="56"/>
      <c r="DTB33" s="77"/>
      <c r="DTC33" s="78"/>
      <c r="DTD33" s="78"/>
      <c r="DTE33" s="78"/>
      <c r="DTF33" s="78"/>
      <c r="DTG33" s="61"/>
      <c r="DTH33" s="60"/>
      <c r="DTI33" s="60"/>
      <c r="DTJ33" s="60"/>
      <c r="DTK33" s="61"/>
      <c r="DTL33" s="55"/>
      <c r="DTM33" s="56"/>
      <c r="DTN33" s="56"/>
      <c r="DTO33" s="56"/>
      <c r="DTP33" s="56"/>
      <c r="DTQ33" s="56"/>
      <c r="DTS33" s="77"/>
      <c r="DTT33" s="78"/>
      <c r="DTU33" s="78"/>
      <c r="DTV33" s="78"/>
      <c r="DTW33" s="78"/>
      <c r="DTX33" s="61"/>
      <c r="DTY33" s="60"/>
      <c r="DTZ33" s="60"/>
      <c r="DUA33" s="60"/>
      <c r="DUB33" s="61"/>
      <c r="DUC33" s="55"/>
      <c r="DUD33" s="56"/>
      <c r="DUE33" s="56"/>
      <c r="DUF33" s="56"/>
      <c r="DUG33" s="56"/>
      <c r="DUH33" s="56"/>
      <c r="DUJ33" s="77"/>
      <c r="DUK33" s="78"/>
      <c r="DUL33" s="78"/>
      <c r="DUM33" s="78"/>
      <c r="DUN33" s="78"/>
      <c r="DUO33" s="61"/>
      <c r="DUP33" s="60"/>
      <c r="DUQ33" s="60"/>
      <c r="DUR33" s="60"/>
      <c r="DUS33" s="61"/>
      <c r="DUT33" s="55"/>
      <c r="DUU33" s="56"/>
      <c r="DUV33" s="56"/>
      <c r="DUW33" s="56"/>
      <c r="DUX33" s="56"/>
      <c r="DUY33" s="56"/>
      <c r="DVA33" s="77"/>
      <c r="DVB33" s="78"/>
      <c r="DVC33" s="78"/>
      <c r="DVD33" s="78"/>
      <c r="DVE33" s="78"/>
      <c r="DVF33" s="61"/>
      <c r="DVG33" s="60"/>
      <c r="DVH33" s="60"/>
      <c r="DVI33" s="60"/>
      <c r="DVJ33" s="61"/>
      <c r="DVK33" s="55"/>
      <c r="DVL33" s="56"/>
      <c r="DVM33" s="56"/>
      <c r="DVN33" s="56"/>
      <c r="DVO33" s="56"/>
      <c r="DVP33" s="56"/>
      <c r="DVR33" s="77"/>
      <c r="DVS33" s="78"/>
      <c r="DVT33" s="78"/>
      <c r="DVU33" s="78"/>
      <c r="DVV33" s="78"/>
      <c r="DVW33" s="61"/>
      <c r="DVX33" s="60"/>
      <c r="DVY33" s="60"/>
      <c r="DVZ33" s="60"/>
      <c r="DWA33" s="61"/>
      <c r="DWB33" s="55"/>
      <c r="DWC33" s="56"/>
      <c r="DWD33" s="56"/>
      <c r="DWE33" s="56"/>
      <c r="DWF33" s="56"/>
      <c r="DWG33" s="56"/>
      <c r="DWI33" s="77"/>
      <c r="DWJ33" s="78"/>
      <c r="DWK33" s="78"/>
      <c r="DWL33" s="78"/>
      <c r="DWM33" s="78"/>
      <c r="DWN33" s="61"/>
      <c r="DWO33" s="60"/>
      <c r="DWP33" s="60"/>
      <c r="DWQ33" s="60"/>
      <c r="DWR33" s="61"/>
      <c r="DWS33" s="55"/>
      <c r="DWT33" s="56"/>
      <c r="DWU33" s="56"/>
      <c r="DWV33" s="56"/>
      <c r="DWW33" s="56"/>
      <c r="DWX33" s="56"/>
      <c r="DWZ33" s="77"/>
      <c r="DXA33" s="78"/>
      <c r="DXB33" s="78"/>
      <c r="DXC33" s="78"/>
      <c r="DXD33" s="78"/>
      <c r="DXE33" s="61"/>
      <c r="DXF33" s="60"/>
      <c r="DXG33" s="60"/>
      <c r="DXH33" s="60"/>
      <c r="DXI33" s="61"/>
      <c r="DXJ33" s="55"/>
      <c r="DXK33" s="56"/>
      <c r="DXL33" s="56"/>
      <c r="DXM33" s="56"/>
      <c r="DXN33" s="56"/>
      <c r="DXO33" s="56"/>
      <c r="DXQ33" s="77"/>
      <c r="DXR33" s="78"/>
      <c r="DXS33" s="78"/>
      <c r="DXT33" s="78"/>
      <c r="DXU33" s="78"/>
      <c r="DXV33" s="61"/>
      <c r="DXW33" s="60"/>
      <c r="DXX33" s="60"/>
      <c r="DXY33" s="60"/>
      <c r="DXZ33" s="61"/>
      <c r="DYA33" s="55"/>
      <c r="DYB33" s="56"/>
      <c r="DYC33" s="56"/>
      <c r="DYD33" s="56"/>
      <c r="DYE33" s="56"/>
      <c r="DYF33" s="56"/>
      <c r="DYH33" s="77"/>
      <c r="DYI33" s="78"/>
      <c r="DYJ33" s="78"/>
      <c r="DYK33" s="78"/>
      <c r="DYL33" s="78"/>
      <c r="DYM33" s="61"/>
      <c r="DYN33" s="60"/>
      <c r="DYO33" s="60"/>
      <c r="DYP33" s="60"/>
      <c r="DYQ33" s="61"/>
      <c r="DYR33" s="55"/>
      <c r="DYS33" s="56"/>
      <c r="DYT33" s="56"/>
      <c r="DYU33" s="56"/>
      <c r="DYV33" s="56"/>
      <c r="DYW33" s="56"/>
      <c r="DYY33" s="77"/>
      <c r="DYZ33" s="78"/>
      <c r="DZA33" s="78"/>
      <c r="DZB33" s="78"/>
      <c r="DZC33" s="78"/>
      <c r="DZD33" s="61"/>
      <c r="DZE33" s="60"/>
      <c r="DZF33" s="60"/>
      <c r="DZG33" s="60"/>
      <c r="DZH33" s="61"/>
      <c r="DZI33" s="55"/>
      <c r="DZJ33" s="56"/>
      <c r="DZK33" s="56"/>
      <c r="DZL33" s="56"/>
      <c r="DZM33" s="56"/>
      <c r="DZN33" s="56"/>
      <c r="DZP33" s="77"/>
      <c r="DZQ33" s="78"/>
      <c r="DZR33" s="78"/>
      <c r="DZS33" s="78"/>
      <c r="DZT33" s="78"/>
      <c r="DZU33" s="61"/>
      <c r="DZV33" s="60"/>
      <c r="DZW33" s="60"/>
      <c r="DZX33" s="60"/>
      <c r="DZY33" s="61"/>
      <c r="DZZ33" s="55"/>
      <c r="EAA33" s="56"/>
      <c r="EAB33" s="56"/>
      <c r="EAC33" s="56"/>
      <c r="EAD33" s="56"/>
      <c r="EAE33" s="56"/>
      <c r="EAG33" s="77"/>
      <c r="EAH33" s="78"/>
      <c r="EAI33" s="78"/>
      <c r="EAJ33" s="78"/>
      <c r="EAK33" s="78"/>
      <c r="EAL33" s="61"/>
      <c r="EAM33" s="60"/>
      <c r="EAN33" s="60"/>
      <c r="EAO33" s="60"/>
      <c r="EAP33" s="61"/>
      <c r="EAQ33" s="55"/>
      <c r="EAR33" s="56"/>
      <c r="EAS33" s="56"/>
      <c r="EAT33" s="56"/>
      <c r="EAU33" s="56"/>
      <c r="EAV33" s="56"/>
      <c r="EAX33" s="77"/>
      <c r="EAY33" s="78"/>
      <c r="EAZ33" s="78"/>
      <c r="EBA33" s="78"/>
      <c r="EBB33" s="78"/>
      <c r="EBC33" s="61"/>
      <c r="EBD33" s="60"/>
      <c r="EBE33" s="60"/>
      <c r="EBF33" s="60"/>
      <c r="EBG33" s="61"/>
      <c r="EBH33" s="55"/>
      <c r="EBI33" s="56"/>
      <c r="EBJ33" s="56"/>
      <c r="EBK33" s="56"/>
      <c r="EBL33" s="56"/>
      <c r="EBM33" s="56"/>
      <c r="EBO33" s="77"/>
      <c r="EBP33" s="78"/>
      <c r="EBQ33" s="78"/>
      <c r="EBR33" s="78"/>
      <c r="EBS33" s="78"/>
      <c r="EBT33" s="61"/>
      <c r="EBU33" s="60"/>
      <c r="EBV33" s="60"/>
      <c r="EBW33" s="60"/>
      <c r="EBX33" s="61"/>
      <c r="EBY33" s="55"/>
      <c r="EBZ33" s="56"/>
      <c r="ECA33" s="56"/>
      <c r="ECB33" s="56"/>
      <c r="ECC33" s="56"/>
      <c r="ECD33" s="56"/>
      <c r="ECF33" s="77"/>
      <c r="ECG33" s="78"/>
      <c r="ECH33" s="78"/>
      <c r="ECI33" s="78"/>
      <c r="ECJ33" s="78"/>
      <c r="ECK33" s="61"/>
      <c r="ECL33" s="60"/>
      <c r="ECM33" s="60"/>
      <c r="ECN33" s="60"/>
      <c r="ECO33" s="61"/>
      <c r="ECP33" s="55"/>
      <c r="ECQ33" s="56"/>
      <c r="ECR33" s="56"/>
      <c r="ECS33" s="56"/>
      <c r="ECT33" s="56"/>
      <c r="ECU33" s="56"/>
      <c r="ECW33" s="77"/>
      <c r="ECX33" s="78"/>
      <c r="ECY33" s="78"/>
      <c r="ECZ33" s="78"/>
      <c r="EDA33" s="78"/>
      <c r="EDB33" s="61"/>
      <c r="EDC33" s="60"/>
      <c r="EDD33" s="60"/>
      <c r="EDE33" s="60"/>
      <c r="EDF33" s="61"/>
      <c r="EDG33" s="55"/>
      <c r="EDH33" s="56"/>
      <c r="EDI33" s="56"/>
      <c r="EDJ33" s="56"/>
      <c r="EDK33" s="56"/>
      <c r="EDL33" s="56"/>
      <c r="EDN33" s="77"/>
      <c r="EDO33" s="78"/>
      <c r="EDP33" s="78"/>
      <c r="EDQ33" s="78"/>
      <c r="EDR33" s="78"/>
      <c r="EDS33" s="61"/>
      <c r="EDT33" s="60"/>
      <c r="EDU33" s="60"/>
      <c r="EDV33" s="60"/>
      <c r="EDW33" s="61"/>
      <c r="EDX33" s="55"/>
      <c r="EDY33" s="56"/>
      <c r="EDZ33" s="56"/>
      <c r="EEA33" s="56"/>
      <c r="EEB33" s="56"/>
      <c r="EEC33" s="56"/>
      <c r="EEE33" s="77"/>
      <c r="EEF33" s="78"/>
      <c r="EEG33" s="78"/>
      <c r="EEH33" s="78"/>
      <c r="EEI33" s="78"/>
      <c r="EEJ33" s="61"/>
      <c r="EEK33" s="60"/>
      <c r="EEL33" s="60"/>
      <c r="EEM33" s="60"/>
      <c r="EEN33" s="61"/>
      <c r="EEO33" s="55"/>
      <c r="EEP33" s="56"/>
      <c r="EEQ33" s="56"/>
      <c r="EER33" s="56"/>
      <c r="EES33" s="56"/>
      <c r="EET33" s="56"/>
      <c r="EEV33" s="77"/>
      <c r="EEW33" s="78"/>
      <c r="EEX33" s="78"/>
      <c r="EEY33" s="78"/>
      <c r="EEZ33" s="78"/>
      <c r="EFA33" s="61"/>
      <c r="EFB33" s="60"/>
      <c r="EFC33" s="60"/>
      <c r="EFD33" s="60"/>
      <c r="EFE33" s="61"/>
      <c r="EFF33" s="55"/>
      <c r="EFG33" s="56"/>
      <c r="EFH33" s="56"/>
      <c r="EFI33" s="56"/>
      <c r="EFJ33" s="56"/>
      <c r="EFK33" s="56"/>
      <c r="EFM33" s="77"/>
      <c r="EFN33" s="78"/>
      <c r="EFO33" s="78"/>
      <c r="EFP33" s="78"/>
      <c r="EFQ33" s="78"/>
      <c r="EFR33" s="61"/>
      <c r="EFS33" s="60"/>
      <c r="EFT33" s="60"/>
      <c r="EFU33" s="60"/>
      <c r="EFV33" s="61"/>
      <c r="EFW33" s="55"/>
      <c r="EFX33" s="56"/>
      <c r="EFY33" s="56"/>
      <c r="EFZ33" s="56"/>
      <c r="EGA33" s="56"/>
      <c r="EGB33" s="56"/>
      <c r="EGD33" s="77"/>
      <c r="EGE33" s="78"/>
      <c r="EGF33" s="78"/>
      <c r="EGG33" s="78"/>
      <c r="EGH33" s="78"/>
      <c r="EGI33" s="61"/>
      <c r="EGJ33" s="60"/>
      <c r="EGK33" s="60"/>
      <c r="EGL33" s="60"/>
      <c r="EGM33" s="61"/>
      <c r="EGN33" s="55"/>
      <c r="EGO33" s="56"/>
      <c r="EGP33" s="56"/>
      <c r="EGQ33" s="56"/>
      <c r="EGR33" s="56"/>
      <c r="EGS33" s="56"/>
      <c r="EGU33" s="77"/>
      <c r="EGV33" s="78"/>
      <c r="EGW33" s="78"/>
      <c r="EGX33" s="78"/>
      <c r="EGY33" s="78"/>
      <c r="EGZ33" s="61"/>
      <c r="EHA33" s="60"/>
      <c r="EHB33" s="60"/>
      <c r="EHC33" s="60"/>
      <c r="EHD33" s="61"/>
      <c r="EHE33" s="55"/>
      <c r="EHF33" s="56"/>
      <c r="EHG33" s="56"/>
      <c r="EHH33" s="56"/>
      <c r="EHI33" s="56"/>
      <c r="EHJ33" s="56"/>
      <c r="EHL33" s="77"/>
      <c r="EHM33" s="78"/>
      <c r="EHN33" s="78"/>
      <c r="EHO33" s="78"/>
      <c r="EHP33" s="78"/>
      <c r="EHQ33" s="61"/>
      <c r="EHR33" s="60"/>
      <c r="EHS33" s="60"/>
      <c r="EHT33" s="60"/>
      <c r="EHU33" s="61"/>
      <c r="EHV33" s="55"/>
      <c r="EHW33" s="56"/>
      <c r="EHX33" s="56"/>
      <c r="EHY33" s="56"/>
      <c r="EHZ33" s="56"/>
      <c r="EIA33" s="56"/>
      <c r="EIC33" s="77"/>
      <c r="EID33" s="78"/>
      <c r="EIE33" s="78"/>
      <c r="EIF33" s="78"/>
      <c r="EIG33" s="78"/>
      <c r="EIH33" s="61"/>
      <c r="EII33" s="60"/>
      <c r="EIJ33" s="60"/>
      <c r="EIK33" s="60"/>
      <c r="EIL33" s="61"/>
      <c r="EIM33" s="55"/>
      <c r="EIN33" s="56"/>
      <c r="EIO33" s="56"/>
      <c r="EIP33" s="56"/>
      <c r="EIQ33" s="56"/>
      <c r="EIR33" s="56"/>
      <c r="EIT33" s="77"/>
      <c r="EIU33" s="78"/>
      <c r="EIV33" s="78"/>
      <c r="EIW33" s="78"/>
      <c r="EIX33" s="78"/>
      <c r="EIY33" s="61"/>
      <c r="EIZ33" s="60"/>
      <c r="EJA33" s="60"/>
      <c r="EJB33" s="60"/>
      <c r="EJC33" s="61"/>
      <c r="EJD33" s="55"/>
      <c r="EJE33" s="56"/>
      <c r="EJF33" s="56"/>
      <c r="EJG33" s="56"/>
      <c r="EJH33" s="56"/>
      <c r="EJI33" s="56"/>
      <c r="EJK33" s="77"/>
      <c r="EJL33" s="78"/>
      <c r="EJM33" s="78"/>
      <c r="EJN33" s="78"/>
      <c r="EJO33" s="78"/>
      <c r="EJP33" s="61"/>
      <c r="EJQ33" s="60"/>
      <c r="EJR33" s="60"/>
      <c r="EJS33" s="60"/>
      <c r="EJT33" s="61"/>
      <c r="EJU33" s="55"/>
      <c r="EJV33" s="56"/>
      <c r="EJW33" s="56"/>
      <c r="EJX33" s="56"/>
      <c r="EJY33" s="56"/>
      <c r="EJZ33" s="56"/>
      <c r="EKB33" s="77"/>
      <c r="EKC33" s="78"/>
      <c r="EKD33" s="78"/>
      <c r="EKE33" s="78"/>
      <c r="EKF33" s="78"/>
      <c r="EKG33" s="61"/>
      <c r="EKH33" s="60"/>
      <c r="EKI33" s="60"/>
      <c r="EKJ33" s="60"/>
      <c r="EKK33" s="61"/>
      <c r="EKL33" s="55"/>
      <c r="EKM33" s="56"/>
      <c r="EKN33" s="56"/>
      <c r="EKO33" s="56"/>
      <c r="EKP33" s="56"/>
      <c r="EKQ33" s="56"/>
      <c r="EKS33" s="77"/>
      <c r="EKT33" s="78"/>
      <c r="EKU33" s="78"/>
      <c r="EKV33" s="78"/>
      <c r="EKW33" s="78"/>
      <c r="EKX33" s="61"/>
      <c r="EKY33" s="60"/>
      <c r="EKZ33" s="60"/>
      <c r="ELA33" s="60"/>
      <c r="ELB33" s="61"/>
      <c r="ELC33" s="55"/>
      <c r="ELD33" s="56"/>
      <c r="ELE33" s="56"/>
      <c r="ELF33" s="56"/>
      <c r="ELG33" s="56"/>
      <c r="ELH33" s="56"/>
      <c r="ELJ33" s="77"/>
      <c r="ELK33" s="78"/>
      <c r="ELL33" s="78"/>
      <c r="ELM33" s="78"/>
      <c r="ELN33" s="78"/>
      <c r="ELO33" s="61"/>
      <c r="ELP33" s="60"/>
      <c r="ELQ33" s="60"/>
      <c r="ELR33" s="60"/>
      <c r="ELS33" s="61"/>
      <c r="ELT33" s="55"/>
      <c r="ELU33" s="56"/>
      <c r="ELV33" s="56"/>
      <c r="ELW33" s="56"/>
      <c r="ELX33" s="56"/>
      <c r="ELY33" s="56"/>
      <c r="EMA33" s="77"/>
      <c r="EMB33" s="78"/>
      <c r="EMC33" s="78"/>
      <c r="EMD33" s="78"/>
      <c r="EME33" s="78"/>
      <c r="EMF33" s="61"/>
      <c r="EMG33" s="60"/>
      <c r="EMH33" s="60"/>
      <c r="EMI33" s="60"/>
      <c r="EMJ33" s="61"/>
      <c r="EMK33" s="55"/>
      <c r="EML33" s="56"/>
      <c r="EMM33" s="56"/>
      <c r="EMN33" s="56"/>
      <c r="EMO33" s="56"/>
      <c r="EMP33" s="56"/>
      <c r="EMR33" s="77"/>
      <c r="EMS33" s="78"/>
      <c r="EMT33" s="78"/>
      <c r="EMU33" s="78"/>
      <c r="EMV33" s="78"/>
      <c r="EMW33" s="61"/>
      <c r="EMX33" s="60"/>
      <c r="EMY33" s="60"/>
      <c r="EMZ33" s="60"/>
      <c r="ENA33" s="61"/>
      <c r="ENB33" s="55"/>
      <c r="ENC33" s="56"/>
      <c r="END33" s="56"/>
      <c r="ENE33" s="56"/>
      <c r="ENF33" s="56"/>
      <c r="ENG33" s="56"/>
      <c r="ENI33" s="77"/>
      <c r="ENJ33" s="78"/>
      <c r="ENK33" s="78"/>
      <c r="ENL33" s="78"/>
      <c r="ENM33" s="78"/>
      <c r="ENN33" s="61"/>
      <c r="ENO33" s="60"/>
      <c r="ENP33" s="60"/>
      <c r="ENQ33" s="60"/>
      <c r="ENR33" s="61"/>
      <c r="ENS33" s="55"/>
      <c r="ENT33" s="56"/>
      <c r="ENU33" s="56"/>
      <c r="ENV33" s="56"/>
      <c r="ENW33" s="56"/>
      <c r="ENX33" s="56"/>
      <c r="ENZ33" s="77"/>
      <c r="EOA33" s="78"/>
      <c r="EOB33" s="78"/>
      <c r="EOC33" s="78"/>
      <c r="EOD33" s="78"/>
      <c r="EOE33" s="61"/>
      <c r="EOF33" s="60"/>
      <c r="EOG33" s="60"/>
      <c r="EOH33" s="60"/>
      <c r="EOI33" s="61"/>
      <c r="EOJ33" s="55"/>
      <c r="EOK33" s="56"/>
      <c r="EOL33" s="56"/>
      <c r="EOM33" s="56"/>
      <c r="EON33" s="56"/>
      <c r="EOO33" s="56"/>
      <c r="EOQ33" s="77"/>
      <c r="EOR33" s="78"/>
      <c r="EOS33" s="78"/>
      <c r="EOT33" s="78"/>
      <c r="EOU33" s="78"/>
      <c r="EOV33" s="61"/>
      <c r="EOW33" s="60"/>
      <c r="EOX33" s="60"/>
      <c r="EOY33" s="60"/>
      <c r="EOZ33" s="61"/>
      <c r="EPA33" s="55"/>
      <c r="EPB33" s="56"/>
      <c r="EPC33" s="56"/>
      <c r="EPD33" s="56"/>
      <c r="EPE33" s="56"/>
      <c r="EPF33" s="56"/>
      <c r="EPH33" s="77"/>
      <c r="EPI33" s="78"/>
      <c r="EPJ33" s="78"/>
      <c r="EPK33" s="78"/>
      <c r="EPL33" s="78"/>
      <c r="EPM33" s="61"/>
      <c r="EPN33" s="60"/>
      <c r="EPO33" s="60"/>
      <c r="EPP33" s="60"/>
      <c r="EPQ33" s="61"/>
      <c r="EPR33" s="55"/>
      <c r="EPS33" s="56"/>
      <c r="EPT33" s="56"/>
      <c r="EPU33" s="56"/>
      <c r="EPV33" s="56"/>
      <c r="EPW33" s="56"/>
      <c r="EPY33" s="77"/>
      <c r="EPZ33" s="78"/>
      <c r="EQA33" s="78"/>
      <c r="EQB33" s="78"/>
      <c r="EQC33" s="78"/>
      <c r="EQD33" s="61"/>
      <c r="EQE33" s="60"/>
      <c r="EQF33" s="60"/>
      <c r="EQG33" s="60"/>
      <c r="EQH33" s="61"/>
      <c r="EQI33" s="55"/>
      <c r="EQJ33" s="56"/>
      <c r="EQK33" s="56"/>
      <c r="EQL33" s="56"/>
      <c r="EQM33" s="56"/>
      <c r="EQN33" s="56"/>
      <c r="EQP33" s="77"/>
      <c r="EQQ33" s="78"/>
      <c r="EQR33" s="78"/>
      <c r="EQS33" s="78"/>
      <c r="EQT33" s="78"/>
      <c r="EQU33" s="61"/>
      <c r="EQV33" s="60"/>
      <c r="EQW33" s="60"/>
      <c r="EQX33" s="60"/>
      <c r="EQY33" s="61"/>
      <c r="EQZ33" s="55"/>
      <c r="ERA33" s="56"/>
      <c r="ERB33" s="56"/>
      <c r="ERC33" s="56"/>
      <c r="ERD33" s="56"/>
      <c r="ERE33" s="56"/>
      <c r="ERG33" s="77"/>
      <c r="ERH33" s="78"/>
      <c r="ERI33" s="78"/>
      <c r="ERJ33" s="78"/>
      <c r="ERK33" s="78"/>
      <c r="ERL33" s="61"/>
      <c r="ERM33" s="60"/>
      <c r="ERN33" s="60"/>
      <c r="ERO33" s="60"/>
      <c r="ERP33" s="61"/>
      <c r="ERQ33" s="55"/>
      <c r="ERR33" s="56"/>
      <c r="ERS33" s="56"/>
      <c r="ERT33" s="56"/>
      <c r="ERU33" s="56"/>
      <c r="ERV33" s="56"/>
      <c r="ERX33" s="77"/>
      <c r="ERY33" s="78"/>
      <c r="ERZ33" s="78"/>
      <c r="ESA33" s="78"/>
      <c r="ESB33" s="78"/>
      <c r="ESC33" s="61"/>
      <c r="ESD33" s="60"/>
      <c r="ESE33" s="60"/>
      <c r="ESF33" s="60"/>
      <c r="ESG33" s="61"/>
      <c r="ESH33" s="55"/>
      <c r="ESI33" s="56"/>
      <c r="ESJ33" s="56"/>
      <c r="ESK33" s="56"/>
      <c r="ESL33" s="56"/>
      <c r="ESM33" s="56"/>
      <c r="ESO33" s="77"/>
      <c r="ESP33" s="78"/>
      <c r="ESQ33" s="78"/>
      <c r="ESR33" s="78"/>
      <c r="ESS33" s="78"/>
      <c r="EST33" s="61"/>
      <c r="ESU33" s="60"/>
      <c r="ESV33" s="60"/>
      <c r="ESW33" s="60"/>
      <c r="ESX33" s="61"/>
      <c r="ESY33" s="55"/>
      <c r="ESZ33" s="56"/>
      <c r="ETA33" s="56"/>
      <c r="ETB33" s="56"/>
      <c r="ETC33" s="56"/>
      <c r="ETD33" s="56"/>
      <c r="ETF33" s="77"/>
      <c r="ETG33" s="78"/>
      <c r="ETH33" s="78"/>
      <c r="ETI33" s="78"/>
      <c r="ETJ33" s="78"/>
      <c r="ETK33" s="61"/>
      <c r="ETL33" s="60"/>
      <c r="ETM33" s="60"/>
      <c r="ETN33" s="60"/>
      <c r="ETO33" s="61"/>
      <c r="ETP33" s="55"/>
      <c r="ETQ33" s="56"/>
      <c r="ETR33" s="56"/>
      <c r="ETS33" s="56"/>
      <c r="ETT33" s="56"/>
      <c r="ETU33" s="56"/>
      <c r="ETW33" s="77"/>
      <c r="ETX33" s="78"/>
      <c r="ETY33" s="78"/>
      <c r="ETZ33" s="78"/>
      <c r="EUA33" s="78"/>
      <c r="EUB33" s="61"/>
      <c r="EUC33" s="60"/>
      <c r="EUD33" s="60"/>
      <c r="EUE33" s="60"/>
      <c r="EUF33" s="61"/>
      <c r="EUG33" s="55"/>
      <c r="EUH33" s="56"/>
      <c r="EUI33" s="56"/>
      <c r="EUJ33" s="56"/>
      <c r="EUK33" s="56"/>
      <c r="EUL33" s="56"/>
      <c r="EUN33" s="77"/>
      <c r="EUO33" s="78"/>
      <c r="EUP33" s="78"/>
      <c r="EUQ33" s="78"/>
      <c r="EUR33" s="78"/>
      <c r="EUS33" s="61"/>
      <c r="EUT33" s="60"/>
      <c r="EUU33" s="60"/>
      <c r="EUV33" s="60"/>
      <c r="EUW33" s="61"/>
      <c r="EUX33" s="55"/>
      <c r="EUY33" s="56"/>
      <c r="EUZ33" s="56"/>
      <c r="EVA33" s="56"/>
      <c r="EVB33" s="56"/>
      <c r="EVC33" s="56"/>
      <c r="EVE33" s="77"/>
      <c r="EVF33" s="78"/>
      <c r="EVG33" s="78"/>
      <c r="EVH33" s="78"/>
      <c r="EVI33" s="78"/>
      <c r="EVJ33" s="61"/>
      <c r="EVK33" s="60"/>
      <c r="EVL33" s="60"/>
      <c r="EVM33" s="60"/>
      <c r="EVN33" s="61"/>
      <c r="EVO33" s="55"/>
      <c r="EVP33" s="56"/>
      <c r="EVQ33" s="56"/>
      <c r="EVR33" s="56"/>
      <c r="EVS33" s="56"/>
      <c r="EVT33" s="56"/>
      <c r="EVV33" s="77"/>
      <c r="EVW33" s="78"/>
      <c r="EVX33" s="78"/>
      <c r="EVY33" s="78"/>
      <c r="EVZ33" s="78"/>
      <c r="EWA33" s="61"/>
      <c r="EWB33" s="60"/>
      <c r="EWC33" s="60"/>
      <c r="EWD33" s="60"/>
      <c r="EWE33" s="61"/>
      <c r="EWF33" s="55"/>
      <c r="EWG33" s="56"/>
      <c r="EWH33" s="56"/>
      <c r="EWI33" s="56"/>
      <c r="EWJ33" s="56"/>
      <c r="EWK33" s="56"/>
      <c r="EWM33" s="77"/>
      <c r="EWN33" s="78"/>
      <c r="EWO33" s="78"/>
      <c r="EWP33" s="78"/>
      <c r="EWQ33" s="78"/>
      <c r="EWR33" s="61"/>
      <c r="EWS33" s="60"/>
      <c r="EWT33" s="60"/>
      <c r="EWU33" s="60"/>
      <c r="EWV33" s="61"/>
      <c r="EWW33" s="55"/>
      <c r="EWX33" s="56"/>
      <c r="EWY33" s="56"/>
      <c r="EWZ33" s="56"/>
      <c r="EXA33" s="56"/>
      <c r="EXB33" s="56"/>
      <c r="EXD33" s="77"/>
      <c r="EXE33" s="78"/>
      <c r="EXF33" s="78"/>
      <c r="EXG33" s="78"/>
      <c r="EXH33" s="78"/>
      <c r="EXI33" s="61"/>
      <c r="EXJ33" s="60"/>
      <c r="EXK33" s="60"/>
      <c r="EXL33" s="60"/>
      <c r="EXM33" s="61"/>
      <c r="EXN33" s="55"/>
      <c r="EXO33" s="56"/>
      <c r="EXP33" s="56"/>
      <c r="EXQ33" s="56"/>
      <c r="EXR33" s="56"/>
      <c r="EXS33" s="56"/>
      <c r="EXU33" s="77"/>
      <c r="EXV33" s="78"/>
      <c r="EXW33" s="78"/>
      <c r="EXX33" s="78"/>
      <c r="EXY33" s="78"/>
      <c r="EXZ33" s="61"/>
      <c r="EYA33" s="60"/>
      <c r="EYB33" s="60"/>
      <c r="EYC33" s="60"/>
      <c r="EYD33" s="61"/>
      <c r="EYE33" s="55"/>
      <c r="EYF33" s="56"/>
      <c r="EYG33" s="56"/>
      <c r="EYH33" s="56"/>
      <c r="EYI33" s="56"/>
      <c r="EYJ33" s="56"/>
      <c r="EYL33" s="77"/>
      <c r="EYM33" s="78"/>
      <c r="EYN33" s="78"/>
      <c r="EYO33" s="78"/>
      <c r="EYP33" s="78"/>
      <c r="EYQ33" s="61"/>
      <c r="EYR33" s="60"/>
      <c r="EYS33" s="60"/>
      <c r="EYT33" s="60"/>
      <c r="EYU33" s="61"/>
      <c r="EYV33" s="55"/>
      <c r="EYW33" s="56"/>
      <c r="EYX33" s="56"/>
      <c r="EYY33" s="56"/>
      <c r="EYZ33" s="56"/>
      <c r="EZA33" s="56"/>
      <c r="EZC33" s="77"/>
      <c r="EZD33" s="78"/>
      <c r="EZE33" s="78"/>
      <c r="EZF33" s="78"/>
      <c r="EZG33" s="78"/>
      <c r="EZH33" s="61"/>
      <c r="EZI33" s="60"/>
      <c r="EZJ33" s="60"/>
      <c r="EZK33" s="60"/>
      <c r="EZL33" s="61"/>
      <c r="EZM33" s="55"/>
      <c r="EZN33" s="56"/>
      <c r="EZO33" s="56"/>
      <c r="EZP33" s="56"/>
      <c r="EZQ33" s="56"/>
      <c r="EZR33" s="56"/>
      <c r="EZT33" s="77"/>
      <c r="EZU33" s="78"/>
      <c r="EZV33" s="78"/>
      <c r="EZW33" s="78"/>
      <c r="EZX33" s="78"/>
      <c r="EZY33" s="61"/>
      <c r="EZZ33" s="60"/>
      <c r="FAA33" s="60"/>
      <c r="FAB33" s="60"/>
      <c r="FAC33" s="61"/>
      <c r="FAD33" s="55"/>
      <c r="FAE33" s="56"/>
      <c r="FAF33" s="56"/>
      <c r="FAG33" s="56"/>
      <c r="FAH33" s="56"/>
      <c r="FAI33" s="56"/>
      <c r="FAK33" s="77"/>
      <c r="FAL33" s="78"/>
      <c r="FAM33" s="78"/>
      <c r="FAN33" s="78"/>
      <c r="FAO33" s="78"/>
      <c r="FAP33" s="61"/>
      <c r="FAQ33" s="60"/>
      <c r="FAR33" s="60"/>
      <c r="FAS33" s="60"/>
      <c r="FAT33" s="61"/>
      <c r="FAU33" s="55"/>
      <c r="FAV33" s="56"/>
      <c r="FAW33" s="56"/>
      <c r="FAX33" s="56"/>
      <c r="FAY33" s="56"/>
      <c r="FAZ33" s="56"/>
      <c r="FBB33" s="77"/>
      <c r="FBC33" s="78"/>
      <c r="FBD33" s="78"/>
      <c r="FBE33" s="78"/>
      <c r="FBF33" s="78"/>
      <c r="FBG33" s="61"/>
      <c r="FBH33" s="60"/>
      <c r="FBI33" s="60"/>
      <c r="FBJ33" s="60"/>
      <c r="FBK33" s="61"/>
      <c r="FBL33" s="55"/>
      <c r="FBM33" s="56"/>
      <c r="FBN33" s="56"/>
      <c r="FBO33" s="56"/>
      <c r="FBP33" s="56"/>
      <c r="FBQ33" s="56"/>
      <c r="FBS33" s="77"/>
      <c r="FBT33" s="78"/>
      <c r="FBU33" s="78"/>
      <c r="FBV33" s="78"/>
      <c r="FBW33" s="78"/>
      <c r="FBX33" s="61"/>
      <c r="FBY33" s="60"/>
      <c r="FBZ33" s="60"/>
      <c r="FCA33" s="60"/>
      <c r="FCB33" s="61"/>
      <c r="FCC33" s="55"/>
      <c r="FCD33" s="56"/>
      <c r="FCE33" s="56"/>
      <c r="FCF33" s="56"/>
      <c r="FCG33" s="56"/>
      <c r="FCH33" s="56"/>
      <c r="FCJ33" s="77"/>
      <c r="FCK33" s="78"/>
      <c r="FCL33" s="78"/>
      <c r="FCM33" s="78"/>
      <c r="FCN33" s="78"/>
      <c r="FCO33" s="61"/>
      <c r="FCP33" s="60"/>
      <c r="FCQ33" s="60"/>
      <c r="FCR33" s="60"/>
      <c r="FCS33" s="61"/>
      <c r="FCT33" s="55"/>
      <c r="FCU33" s="56"/>
      <c r="FCV33" s="56"/>
      <c r="FCW33" s="56"/>
      <c r="FCX33" s="56"/>
      <c r="FCY33" s="56"/>
      <c r="FDA33" s="77"/>
      <c r="FDB33" s="78"/>
      <c r="FDC33" s="78"/>
      <c r="FDD33" s="78"/>
      <c r="FDE33" s="78"/>
      <c r="FDF33" s="61"/>
      <c r="FDG33" s="60"/>
      <c r="FDH33" s="60"/>
      <c r="FDI33" s="60"/>
      <c r="FDJ33" s="61"/>
      <c r="FDK33" s="55"/>
      <c r="FDL33" s="56"/>
      <c r="FDM33" s="56"/>
      <c r="FDN33" s="56"/>
      <c r="FDO33" s="56"/>
      <c r="FDP33" s="56"/>
      <c r="FDR33" s="77"/>
      <c r="FDS33" s="78"/>
      <c r="FDT33" s="78"/>
      <c r="FDU33" s="78"/>
      <c r="FDV33" s="78"/>
      <c r="FDW33" s="61"/>
      <c r="FDX33" s="60"/>
      <c r="FDY33" s="60"/>
      <c r="FDZ33" s="60"/>
      <c r="FEA33" s="61"/>
      <c r="FEB33" s="55"/>
      <c r="FEC33" s="56"/>
      <c r="FED33" s="56"/>
      <c r="FEE33" s="56"/>
      <c r="FEF33" s="56"/>
      <c r="FEG33" s="56"/>
      <c r="FEI33" s="77"/>
      <c r="FEJ33" s="78"/>
      <c r="FEK33" s="78"/>
      <c r="FEL33" s="78"/>
      <c r="FEM33" s="78"/>
      <c r="FEN33" s="61"/>
      <c r="FEO33" s="60"/>
      <c r="FEP33" s="60"/>
      <c r="FEQ33" s="60"/>
      <c r="FER33" s="61"/>
      <c r="FES33" s="55"/>
      <c r="FET33" s="56"/>
      <c r="FEU33" s="56"/>
      <c r="FEV33" s="56"/>
      <c r="FEW33" s="56"/>
      <c r="FEX33" s="56"/>
      <c r="FEZ33" s="77"/>
      <c r="FFA33" s="78"/>
      <c r="FFB33" s="78"/>
      <c r="FFC33" s="78"/>
      <c r="FFD33" s="78"/>
      <c r="FFE33" s="61"/>
      <c r="FFF33" s="60"/>
      <c r="FFG33" s="60"/>
      <c r="FFH33" s="60"/>
      <c r="FFI33" s="61"/>
      <c r="FFJ33" s="55"/>
      <c r="FFK33" s="56"/>
      <c r="FFL33" s="56"/>
      <c r="FFM33" s="56"/>
      <c r="FFN33" s="56"/>
      <c r="FFO33" s="56"/>
      <c r="FFQ33" s="77"/>
      <c r="FFR33" s="78"/>
      <c r="FFS33" s="78"/>
      <c r="FFT33" s="78"/>
      <c r="FFU33" s="78"/>
      <c r="FFV33" s="61"/>
      <c r="FFW33" s="60"/>
      <c r="FFX33" s="60"/>
      <c r="FFY33" s="60"/>
      <c r="FFZ33" s="61"/>
      <c r="FGA33" s="55"/>
      <c r="FGB33" s="56"/>
      <c r="FGC33" s="56"/>
      <c r="FGD33" s="56"/>
      <c r="FGE33" s="56"/>
      <c r="FGF33" s="56"/>
      <c r="FGH33" s="77"/>
      <c r="FGI33" s="78"/>
      <c r="FGJ33" s="78"/>
      <c r="FGK33" s="78"/>
      <c r="FGL33" s="78"/>
      <c r="FGM33" s="61"/>
      <c r="FGN33" s="60"/>
      <c r="FGO33" s="60"/>
      <c r="FGP33" s="60"/>
      <c r="FGQ33" s="61"/>
      <c r="FGR33" s="55"/>
      <c r="FGS33" s="56"/>
      <c r="FGT33" s="56"/>
      <c r="FGU33" s="56"/>
      <c r="FGV33" s="56"/>
      <c r="FGW33" s="56"/>
      <c r="FGY33" s="77"/>
      <c r="FGZ33" s="78"/>
      <c r="FHA33" s="78"/>
      <c r="FHB33" s="78"/>
      <c r="FHC33" s="78"/>
      <c r="FHD33" s="61"/>
      <c r="FHE33" s="60"/>
      <c r="FHF33" s="60"/>
      <c r="FHG33" s="60"/>
      <c r="FHH33" s="61"/>
      <c r="FHI33" s="55"/>
      <c r="FHJ33" s="56"/>
      <c r="FHK33" s="56"/>
      <c r="FHL33" s="56"/>
      <c r="FHM33" s="56"/>
      <c r="FHN33" s="56"/>
      <c r="FHP33" s="77"/>
      <c r="FHQ33" s="78"/>
      <c r="FHR33" s="78"/>
      <c r="FHS33" s="78"/>
      <c r="FHT33" s="78"/>
      <c r="FHU33" s="61"/>
      <c r="FHV33" s="60"/>
      <c r="FHW33" s="60"/>
      <c r="FHX33" s="60"/>
      <c r="FHY33" s="61"/>
      <c r="FHZ33" s="55"/>
      <c r="FIA33" s="56"/>
      <c r="FIB33" s="56"/>
      <c r="FIC33" s="56"/>
      <c r="FID33" s="56"/>
      <c r="FIE33" s="56"/>
      <c r="FIG33" s="77"/>
      <c r="FIH33" s="78"/>
      <c r="FII33" s="78"/>
      <c r="FIJ33" s="78"/>
      <c r="FIK33" s="78"/>
      <c r="FIL33" s="61"/>
      <c r="FIM33" s="60"/>
      <c r="FIN33" s="60"/>
      <c r="FIO33" s="60"/>
      <c r="FIP33" s="61"/>
      <c r="FIQ33" s="55"/>
      <c r="FIR33" s="56"/>
      <c r="FIS33" s="56"/>
      <c r="FIT33" s="56"/>
      <c r="FIU33" s="56"/>
      <c r="FIV33" s="56"/>
      <c r="FIX33" s="77"/>
      <c r="FIY33" s="78"/>
      <c r="FIZ33" s="78"/>
      <c r="FJA33" s="78"/>
      <c r="FJB33" s="78"/>
      <c r="FJC33" s="61"/>
      <c r="FJD33" s="60"/>
      <c r="FJE33" s="60"/>
      <c r="FJF33" s="60"/>
      <c r="FJG33" s="61"/>
      <c r="FJH33" s="55"/>
      <c r="FJI33" s="56"/>
      <c r="FJJ33" s="56"/>
      <c r="FJK33" s="56"/>
      <c r="FJL33" s="56"/>
      <c r="FJM33" s="56"/>
      <c r="FJO33" s="77"/>
      <c r="FJP33" s="78"/>
      <c r="FJQ33" s="78"/>
      <c r="FJR33" s="78"/>
      <c r="FJS33" s="78"/>
      <c r="FJT33" s="61"/>
      <c r="FJU33" s="60"/>
      <c r="FJV33" s="60"/>
      <c r="FJW33" s="60"/>
      <c r="FJX33" s="61"/>
      <c r="FJY33" s="55"/>
      <c r="FJZ33" s="56"/>
      <c r="FKA33" s="56"/>
      <c r="FKB33" s="56"/>
      <c r="FKC33" s="56"/>
      <c r="FKD33" s="56"/>
      <c r="FKF33" s="77"/>
      <c r="FKG33" s="78"/>
      <c r="FKH33" s="78"/>
      <c r="FKI33" s="78"/>
      <c r="FKJ33" s="78"/>
      <c r="FKK33" s="61"/>
      <c r="FKL33" s="60"/>
      <c r="FKM33" s="60"/>
      <c r="FKN33" s="60"/>
      <c r="FKO33" s="61"/>
      <c r="FKP33" s="55"/>
      <c r="FKQ33" s="56"/>
      <c r="FKR33" s="56"/>
      <c r="FKS33" s="56"/>
      <c r="FKT33" s="56"/>
      <c r="FKU33" s="56"/>
      <c r="FKW33" s="77"/>
      <c r="FKX33" s="78"/>
      <c r="FKY33" s="78"/>
      <c r="FKZ33" s="78"/>
      <c r="FLA33" s="78"/>
      <c r="FLB33" s="61"/>
      <c r="FLC33" s="60"/>
      <c r="FLD33" s="60"/>
      <c r="FLE33" s="60"/>
      <c r="FLF33" s="61"/>
      <c r="FLG33" s="55"/>
      <c r="FLH33" s="56"/>
      <c r="FLI33" s="56"/>
      <c r="FLJ33" s="56"/>
      <c r="FLK33" s="56"/>
      <c r="FLL33" s="56"/>
      <c r="FLN33" s="77"/>
      <c r="FLO33" s="78"/>
      <c r="FLP33" s="78"/>
      <c r="FLQ33" s="78"/>
      <c r="FLR33" s="78"/>
      <c r="FLS33" s="61"/>
      <c r="FLT33" s="60"/>
      <c r="FLU33" s="60"/>
      <c r="FLV33" s="60"/>
      <c r="FLW33" s="61"/>
      <c r="FLX33" s="55"/>
      <c r="FLY33" s="56"/>
      <c r="FLZ33" s="56"/>
      <c r="FMA33" s="56"/>
      <c r="FMB33" s="56"/>
      <c r="FMC33" s="56"/>
      <c r="FME33" s="77"/>
      <c r="FMF33" s="78"/>
      <c r="FMG33" s="78"/>
      <c r="FMH33" s="78"/>
      <c r="FMI33" s="78"/>
      <c r="FMJ33" s="61"/>
      <c r="FMK33" s="60"/>
      <c r="FML33" s="60"/>
      <c r="FMM33" s="60"/>
      <c r="FMN33" s="61"/>
      <c r="FMO33" s="55"/>
      <c r="FMP33" s="56"/>
      <c r="FMQ33" s="56"/>
      <c r="FMR33" s="56"/>
      <c r="FMS33" s="56"/>
      <c r="FMT33" s="56"/>
      <c r="FMV33" s="77"/>
      <c r="FMW33" s="78"/>
      <c r="FMX33" s="78"/>
      <c r="FMY33" s="78"/>
      <c r="FMZ33" s="78"/>
      <c r="FNA33" s="61"/>
      <c r="FNB33" s="60"/>
      <c r="FNC33" s="60"/>
      <c r="FND33" s="60"/>
      <c r="FNE33" s="61"/>
      <c r="FNF33" s="55"/>
      <c r="FNG33" s="56"/>
      <c r="FNH33" s="56"/>
      <c r="FNI33" s="56"/>
      <c r="FNJ33" s="56"/>
      <c r="FNK33" s="56"/>
      <c r="FNM33" s="77"/>
      <c r="FNN33" s="78"/>
      <c r="FNO33" s="78"/>
      <c r="FNP33" s="78"/>
      <c r="FNQ33" s="78"/>
      <c r="FNR33" s="61"/>
      <c r="FNS33" s="60"/>
      <c r="FNT33" s="60"/>
      <c r="FNU33" s="60"/>
      <c r="FNV33" s="61"/>
      <c r="FNW33" s="55"/>
      <c r="FNX33" s="56"/>
      <c r="FNY33" s="56"/>
      <c r="FNZ33" s="56"/>
      <c r="FOA33" s="56"/>
      <c r="FOB33" s="56"/>
      <c r="FOD33" s="77"/>
      <c r="FOE33" s="78"/>
      <c r="FOF33" s="78"/>
      <c r="FOG33" s="78"/>
      <c r="FOH33" s="78"/>
      <c r="FOI33" s="61"/>
      <c r="FOJ33" s="60"/>
      <c r="FOK33" s="60"/>
      <c r="FOL33" s="60"/>
      <c r="FOM33" s="61"/>
      <c r="FON33" s="55"/>
      <c r="FOO33" s="56"/>
      <c r="FOP33" s="56"/>
      <c r="FOQ33" s="56"/>
      <c r="FOR33" s="56"/>
      <c r="FOS33" s="56"/>
      <c r="FOU33" s="77"/>
      <c r="FOV33" s="78"/>
      <c r="FOW33" s="78"/>
      <c r="FOX33" s="78"/>
      <c r="FOY33" s="78"/>
      <c r="FOZ33" s="61"/>
      <c r="FPA33" s="60"/>
      <c r="FPB33" s="60"/>
      <c r="FPC33" s="60"/>
      <c r="FPD33" s="61"/>
      <c r="FPE33" s="55"/>
      <c r="FPF33" s="56"/>
      <c r="FPG33" s="56"/>
      <c r="FPH33" s="56"/>
      <c r="FPI33" s="56"/>
      <c r="FPJ33" s="56"/>
      <c r="FPL33" s="77"/>
      <c r="FPM33" s="78"/>
      <c r="FPN33" s="78"/>
      <c r="FPO33" s="78"/>
      <c r="FPP33" s="78"/>
      <c r="FPQ33" s="61"/>
      <c r="FPR33" s="60"/>
      <c r="FPS33" s="60"/>
      <c r="FPT33" s="60"/>
      <c r="FPU33" s="61"/>
      <c r="FPV33" s="55"/>
      <c r="FPW33" s="56"/>
      <c r="FPX33" s="56"/>
      <c r="FPY33" s="56"/>
      <c r="FPZ33" s="56"/>
      <c r="FQA33" s="56"/>
      <c r="FQC33" s="77"/>
      <c r="FQD33" s="78"/>
      <c r="FQE33" s="78"/>
      <c r="FQF33" s="78"/>
      <c r="FQG33" s="78"/>
      <c r="FQH33" s="61"/>
      <c r="FQI33" s="60"/>
      <c r="FQJ33" s="60"/>
      <c r="FQK33" s="60"/>
      <c r="FQL33" s="61"/>
      <c r="FQM33" s="55"/>
      <c r="FQN33" s="56"/>
      <c r="FQO33" s="56"/>
      <c r="FQP33" s="56"/>
      <c r="FQQ33" s="56"/>
      <c r="FQR33" s="56"/>
      <c r="FQT33" s="77"/>
      <c r="FQU33" s="78"/>
      <c r="FQV33" s="78"/>
      <c r="FQW33" s="78"/>
      <c r="FQX33" s="78"/>
      <c r="FQY33" s="61"/>
      <c r="FQZ33" s="60"/>
      <c r="FRA33" s="60"/>
      <c r="FRB33" s="60"/>
      <c r="FRC33" s="61"/>
      <c r="FRD33" s="55"/>
      <c r="FRE33" s="56"/>
      <c r="FRF33" s="56"/>
      <c r="FRG33" s="56"/>
      <c r="FRH33" s="56"/>
      <c r="FRI33" s="56"/>
      <c r="FRK33" s="77"/>
      <c r="FRL33" s="78"/>
      <c r="FRM33" s="78"/>
      <c r="FRN33" s="78"/>
      <c r="FRO33" s="78"/>
      <c r="FRP33" s="61"/>
      <c r="FRQ33" s="60"/>
      <c r="FRR33" s="60"/>
      <c r="FRS33" s="60"/>
      <c r="FRT33" s="61"/>
      <c r="FRU33" s="55"/>
      <c r="FRV33" s="56"/>
      <c r="FRW33" s="56"/>
      <c r="FRX33" s="56"/>
      <c r="FRY33" s="56"/>
      <c r="FRZ33" s="56"/>
      <c r="FSB33" s="77"/>
      <c r="FSC33" s="78"/>
      <c r="FSD33" s="78"/>
      <c r="FSE33" s="78"/>
      <c r="FSF33" s="78"/>
      <c r="FSG33" s="61"/>
      <c r="FSH33" s="60"/>
      <c r="FSI33" s="60"/>
      <c r="FSJ33" s="60"/>
      <c r="FSK33" s="61"/>
      <c r="FSL33" s="55"/>
      <c r="FSM33" s="56"/>
      <c r="FSN33" s="56"/>
      <c r="FSO33" s="56"/>
      <c r="FSP33" s="56"/>
      <c r="FSQ33" s="56"/>
      <c r="FSS33" s="77"/>
      <c r="FST33" s="78"/>
      <c r="FSU33" s="78"/>
      <c r="FSV33" s="78"/>
      <c r="FSW33" s="78"/>
      <c r="FSX33" s="61"/>
      <c r="FSY33" s="60"/>
      <c r="FSZ33" s="60"/>
      <c r="FTA33" s="60"/>
      <c r="FTB33" s="61"/>
      <c r="FTC33" s="55"/>
      <c r="FTD33" s="56"/>
      <c r="FTE33" s="56"/>
      <c r="FTF33" s="56"/>
      <c r="FTG33" s="56"/>
      <c r="FTH33" s="56"/>
      <c r="FTJ33" s="77"/>
      <c r="FTK33" s="78"/>
      <c r="FTL33" s="78"/>
      <c r="FTM33" s="78"/>
      <c r="FTN33" s="78"/>
      <c r="FTO33" s="61"/>
      <c r="FTP33" s="60"/>
      <c r="FTQ33" s="60"/>
      <c r="FTR33" s="60"/>
      <c r="FTS33" s="61"/>
      <c r="FTT33" s="55"/>
      <c r="FTU33" s="56"/>
      <c r="FTV33" s="56"/>
      <c r="FTW33" s="56"/>
      <c r="FTX33" s="56"/>
      <c r="FTY33" s="56"/>
      <c r="FUA33" s="77"/>
      <c r="FUB33" s="78"/>
      <c r="FUC33" s="78"/>
      <c r="FUD33" s="78"/>
      <c r="FUE33" s="78"/>
      <c r="FUF33" s="61"/>
      <c r="FUG33" s="60"/>
      <c r="FUH33" s="60"/>
      <c r="FUI33" s="60"/>
      <c r="FUJ33" s="61"/>
      <c r="FUK33" s="55"/>
      <c r="FUL33" s="56"/>
      <c r="FUM33" s="56"/>
      <c r="FUN33" s="56"/>
      <c r="FUO33" s="56"/>
      <c r="FUP33" s="56"/>
      <c r="FUR33" s="77"/>
      <c r="FUS33" s="78"/>
      <c r="FUT33" s="78"/>
      <c r="FUU33" s="78"/>
      <c r="FUV33" s="78"/>
      <c r="FUW33" s="61"/>
      <c r="FUX33" s="60"/>
      <c r="FUY33" s="60"/>
      <c r="FUZ33" s="60"/>
      <c r="FVA33" s="61"/>
      <c r="FVB33" s="55"/>
      <c r="FVC33" s="56"/>
      <c r="FVD33" s="56"/>
      <c r="FVE33" s="56"/>
      <c r="FVF33" s="56"/>
      <c r="FVG33" s="56"/>
      <c r="FVI33" s="77"/>
      <c r="FVJ33" s="78"/>
      <c r="FVK33" s="78"/>
      <c r="FVL33" s="78"/>
      <c r="FVM33" s="78"/>
      <c r="FVN33" s="61"/>
      <c r="FVO33" s="60"/>
      <c r="FVP33" s="60"/>
      <c r="FVQ33" s="60"/>
      <c r="FVR33" s="61"/>
      <c r="FVS33" s="55"/>
      <c r="FVT33" s="56"/>
      <c r="FVU33" s="56"/>
      <c r="FVV33" s="56"/>
      <c r="FVW33" s="56"/>
      <c r="FVX33" s="56"/>
      <c r="FVZ33" s="77"/>
      <c r="FWA33" s="78"/>
      <c r="FWB33" s="78"/>
      <c r="FWC33" s="78"/>
      <c r="FWD33" s="78"/>
      <c r="FWE33" s="61"/>
      <c r="FWF33" s="60"/>
      <c r="FWG33" s="60"/>
      <c r="FWH33" s="60"/>
      <c r="FWI33" s="61"/>
      <c r="FWJ33" s="55"/>
      <c r="FWK33" s="56"/>
      <c r="FWL33" s="56"/>
      <c r="FWM33" s="56"/>
      <c r="FWN33" s="56"/>
      <c r="FWO33" s="56"/>
      <c r="FWQ33" s="77"/>
      <c r="FWR33" s="78"/>
      <c r="FWS33" s="78"/>
      <c r="FWT33" s="78"/>
      <c r="FWU33" s="78"/>
      <c r="FWV33" s="61"/>
      <c r="FWW33" s="60"/>
      <c r="FWX33" s="60"/>
      <c r="FWY33" s="60"/>
      <c r="FWZ33" s="61"/>
      <c r="FXA33" s="55"/>
      <c r="FXB33" s="56"/>
      <c r="FXC33" s="56"/>
      <c r="FXD33" s="56"/>
      <c r="FXE33" s="56"/>
      <c r="FXF33" s="56"/>
      <c r="FXH33" s="77"/>
      <c r="FXI33" s="78"/>
      <c r="FXJ33" s="78"/>
      <c r="FXK33" s="78"/>
      <c r="FXL33" s="78"/>
      <c r="FXM33" s="61"/>
      <c r="FXN33" s="60"/>
      <c r="FXO33" s="60"/>
      <c r="FXP33" s="60"/>
      <c r="FXQ33" s="61"/>
      <c r="FXR33" s="55"/>
      <c r="FXS33" s="56"/>
      <c r="FXT33" s="56"/>
      <c r="FXU33" s="56"/>
      <c r="FXV33" s="56"/>
      <c r="FXW33" s="56"/>
      <c r="FXY33" s="77"/>
      <c r="FXZ33" s="78"/>
      <c r="FYA33" s="78"/>
      <c r="FYB33" s="78"/>
      <c r="FYC33" s="78"/>
      <c r="FYD33" s="61"/>
      <c r="FYE33" s="60"/>
      <c r="FYF33" s="60"/>
      <c r="FYG33" s="60"/>
      <c r="FYH33" s="61"/>
      <c r="FYI33" s="55"/>
      <c r="FYJ33" s="56"/>
      <c r="FYK33" s="56"/>
      <c r="FYL33" s="56"/>
      <c r="FYM33" s="56"/>
      <c r="FYN33" s="56"/>
      <c r="FYP33" s="77"/>
      <c r="FYQ33" s="78"/>
      <c r="FYR33" s="78"/>
      <c r="FYS33" s="78"/>
      <c r="FYT33" s="78"/>
      <c r="FYU33" s="61"/>
      <c r="FYV33" s="60"/>
      <c r="FYW33" s="60"/>
      <c r="FYX33" s="60"/>
      <c r="FYY33" s="61"/>
      <c r="FYZ33" s="55"/>
      <c r="FZA33" s="56"/>
      <c r="FZB33" s="56"/>
      <c r="FZC33" s="56"/>
      <c r="FZD33" s="56"/>
      <c r="FZE33" s="56"/>
      <c r="FZG33" s="77"/>
      <c r="FZH33" s="78"/>
      <c r="FZI33" s="78"/>
      <c r="FZJ33" s="78"/>
      <c r="FZK33" s="78"/>
      <c r="FZL33" s="61"/>
      <c r="FZM33" s="60"/>
      <c r="FZN33" s="60"/>
      <c r="FZO33" s="60"/>
      <c r="FZP33" s="61"/>
      <c r="FZQ33" s="55"/>
      <c r="FZR33" s="56"/>
      <c r="FZS33" s="56"/>
      <c r="FZT33" s="56"/>
      <c r="FZU33" s="56"/>
      <c r="FZV33" s="56"/>
      <c r="FZX33" s="77"/>
      <c r="FZY33" s="78"/>
      <c r="FZZ33" s="78"/>
      <c r="GAA33" s="78"/>
      <c r="GAB33" s="78"/>
      <c r="GAC33" s="61"/>
      <c r="GAD33" s="60"/>
      <c r="GAE33" s="60"/>
      <c r="GAF33" s="60"/>
      <c r="GAG33" s="61"/>
      <c r="GAH33" s="55"/>
      <c r="GAI33" s="56"/>
      <c r="GAJ33" s="56"/>
      <c r="GAK33" s="56"/>
      <c r="GAL33" s="56"/>
      <c r="GAM33" s="56"/>
      <c r="GAO33" s="77"/>
      <c r="GAP33" s="78"/>
      <c r="GAQ33" s="78"/>
      <c r="GAR33" s="78"/>
      <c r="GAS33" s="78"/>
      <c r="GAT33" s="61"/>
      <c r="GAU33" s="60"/>
      <c r="GAV33" s="60"/>
      <c r="GAW33" s="60"/>
      <c r="GAX33" s="61"/>
      <c r="GAY33" s="55"/>
      <c r="GAZ33" s="56"/>
      <c r="GBA33" s="56"/>
      <c r="GBB33" s="56"/>
      <c r="GBC33" s="56"/>
      <c r="GBD33" s="56"/>
      <c r="GBF33" s="77"/>
      <c r="GBG33" s="78"/>
      <c r="GBH33" s="78"/>
      <c r="GBI33" s="78"/>
      <c r="GBJ33" s="78"/>
      <c r="GBK33" s="61"/>
      <c r="GBL33" s="60"/>
      <c r="GBM33" s="60"/>
      <c r="GBN33" s="60"/>
      <c r="GBO33" s="61"/>
      <c r="GBP33" s="55"/>
      <c r="GBQ33" s="56"/>
      <c r="GBR33" s="56"/>
      <c r="GBS33" s="56"/>
      <c r="GBT33" s="56"/>
      <c r="GBU33" s="56"/>
      <c r="GBW33" s="77"/>
      <c r="GBX33" s="78"/>
      <c r="GBY33" s="78"/>
      <c r="GBZ33" s="78"/>
      <c r="GCA33" s="78"/>
      <c r="GCB33" s="61"/>
      <c r="GCC33" s="60"/>
      <c r="GCD33" s="60"/>
      <c r="GCE33" s="60"/>
      <c r="GCF33" s="61"/>
      <c r="GCG33" s="55"/>
      <c r="GCH33" s="56"/>
      <c r="GCI33" s="56"/>
      <c r="GCJ33" s="56"/>
      <c r="GCK33" s="56"/>
      <c r="GCL33" s="56"/>
      <c r="GCN33" s="77"/>
      <c r="GCO33" s="78"/>
      <c r="GCP33" s="78"/>
      <c r="GCQ33" s="78"/>
      <c r="GCR33" s="78"/>
      <c r="GCS33" s="61"/>
      <c r="GCT33" s="60"/>
      <c r="GCU33" s="60"/>
      <c r="GCV33" s="60"/>
      <c r="GCW33" s="61"/>
      <c r="GCX33" s="55"/>
      <c r="GCY33" s="56"/>
      <c r="GCZ33" s="56"/>
      <c r="GDA33" s="56"/>
      <c r="GDB33" s="56"/>
      <c r="GDC33" s="56"/>
      <c r="GDE33" s="77"/>
      <c r="GDF33" s="78"/>
      <c r="GDG33" s="78"/>
      <c r="GDH33" s="78"/>
      <c r="GDI33" s="78"/>
      <c r="GDJ33" s="61"/>
      <c r="GDK33" s="60"/>
      <c r="GDL33" s="60"/>
      <c r="GDM33" s="60"/>
      <c r="GDN33" s="61"/>
      <c r="GDO33" s="55"/>
      <c r="GDP33" s="56"/>
      <c r="GDQ33" s="56"/>
      <c r="GDR33" s="56"/>
      <c r="GDS33" s="56"/>
      <c r="GDT33" s="56"/>
      <c r="GDV33" s="77"/>
      <c r="GDW33" s="78"/>
      <c r="GDX33" s="78"/>
      <c r="GDY33" s="78"/>
      <c r="GDZ33" s="78"/>
      <c r="GEA33" s="61"/>
      <c r="GEB33" s="60"/>
      <c r="GEC33" s="60"/>
      <c r="GED33" s="60"/>
      <c r="GEE33" s="61"/>
      <c r="GEF33" s="55"/>
      <c r="GEG33" s="56"/>
      <c r="GEH33" s="56"/>
      <c r="GEI33" s="56"/>
      <c r="GEJ33" s="56"/>
      <c r="GEK33" s="56"/>
      <c r="GEM33" s="77"/>
      <c r="GEN33" s="78"/>
      <c r="GEO33" s="78"/>
      <c r="GEP33" s="78"/>
      <c r="GEQ33" s="78"/>
      <c r="GER33" s="61"/>
      <c r="GES33" s="60"/>
      <c r="GET33" s="60"/>
      <c r="GEU33" s="60"/>
      <c r="GEV33" s="61"/>
      <c r="GEW33" s="55"/>
      <c r="GEX33" s="56"/>
      <c r="GEY33" s="56"/>
      <c r="GEZ33" s="56"/>
      <c r="GFA33" s="56"/>
      <c r="GFB33" s="56"/>
      <c r="GFD33" s="77"/>
      <c r="GFE33" s="78"/>
      <c r="GFF33" s="78"/>
      <c r="GFG33" s="78"/>
      <c r="GFH33" s="78"/>
      <c r="GFI33" s="61"/>
      <c r="GFJ33" s="60"/>
      <c r="GFK33" s="60"/>
      <c r="GFL33" s="60"/>
      <c r="GFM33" s="61"/>
      <c r="GFN33" s="55"/>
      <c r="GFO33" s="56"/>
      <c r="GFP33" s="56"/>
      <c r="GFQ33" s="56"/>
      <c r="GFR33" s="56"/>
      <c r="GFS33" s="56"/>
      <c r="GFU33" s="77"/>
      <c r="GFV33" s="78"/>
      <c r="GFW33" s="78"/>
      <c r="GFX33" s="78"/>
      <c r="GFY33" s="78"/>
      <c r="GFZ33" s="61"/>
      <c r="GGA33" s="60"/>
      <c r="GGB33" s="60"/>
      <c r="GGC33" s="60"/>
      <c r="GGD33" s="61"/>
      <c r="GGE33" s="55"/>
      <c r="GGF33" s="56"/>
      <c r="GGG33" s="56"/>
      <c r="GGH33" s="56"/>
      <c r="GGI33" s="56"/>
      <c r="GGJ33" s="56"/>
      <c r="GGL33" s="77"/>
      <c r="GGM33" s="78"/>
      <c r="GGN33" s="78"/>
      <c r="GGO33" s="78"/>
      <c r="GGP33" s="78"/>
      <c r="GGQ33" s="61"/>
      <c r="GGR33" s="60"/>
      <c r="GGS33" s="60"/>
      <c r="GGT33" s="60"/>
      <c r="GGU33" s="61"/>
      <c r="GGV33" s="55"/>
      <c r="GGW33" s="56"/>
      <c r="GGX33" s="56"/>
      <c r="GGY33" s="56"/>
      <c r="GGZ33" s="56"/>
      <c r="GHA33" s="56"/>
      <c r="GHC33" s="77"/>
      <c r="GHD33" s="78"/>
      <c r="GHE33" s="78"/>
      <c r="GHF33" s="78"/>
      <c r="GHG33" s="78"/>
      <c r="GHH33" s="61"/>
      <c r="GHI33" s="60"/>
      <c r="GHJ33" s="60"/>
      <c r="GHK33" s="60"/>
      <c r="GHL33" s="61"/>
      <c r="GHM33" s="55"/>
      <c r="GHN33" s="56"/>
      <c r="GHO33" s="56"/>
      <c r="GHP33" s="56"/>
      <c r="GHQ33" s="56"/>
      <c r="GHR33" s="56"/>
      <c r="GHT33" s="77"/>
      <c r="GHU33" s="78"/>
      <c r="GHV33" s="78"/>
      <c r="GHW33" s="78"/>
      <c r="GHX33" s="78"/>
      <c r="GHY33" s="61"/>
      <c r="GHZ33" s="60"/>
      <c r="GIA33" s="60"/>
      <c r="GIB33" s="60"/>
      <c r="GIC33" s="61"/>
      <c r="GID33" s="55"/>
      <c r="GIE33" s="56"/>
      <c r="GIF33" s="56"/>
      <c r="GIG33" s="56"/>
      <c r="GIH33" s="56"/>
      <c r="GII33" s="56"/>
      <c r="GIK33" s="77"/>
      <c r="GIL33" s="78"/>
      <c r="GIM33" s="78"/>
      <c r="GIN33" s="78"/>
      <c r="GIO33" s="78"/>
      <c r="GIP33" s="61"/>
      <c r="GIQ33" s="60"/>
      <c r="GIR33" s="60"/>
      <c r="GIS33" s="60"/>
      <c r="GIT33" s="61"/>
      <c r="GIU33" s="55"/>
      <c r="GIV33" s="56"/>
      <c r="GIW33" s="56"/>
      <c r="GIX33" s="56"/>
      <c r="GIY33" s="56"/>
      <c r="GIZ33" s="56"/>
      <c r="GJB33" s="77"/>
      <c r="GJC33" s="78"/>
      <c r="GJD33" s="78"/>
      <c r="GJE33" s="78"/>
      <c r="GJF33" s="78"/>
      <c r="GJG33" s="61"/>
      <c r="GJH33" s="60"/>
      <c r="GJI33" s="60"/>
      <c r="GJJ33" s="60"/>
      <c r="GJK33" s="61"/>
      <c r="GJL33" s="55"/>
      <c r="GJM33" s="56"/>
      <c r="GJN33" s="56"/>
      <c r="GJO33" s="56"/>
      <c r="GJP33" s="56"/>
      <c r="GJQ33" s="56"/>
      <c r="GJS33" s="77"/>
      <c r="GJT33" s="78"/>
      <c r="GJU33" s="78"/>
      <c r="GJV33" s="78"/>
      <c r="GJW33" s="78"/>
      <c r="GJX33" s="61"/>
      <c r="GJY33" s="60"/>
      <c r="GJZ33" s="60"/>
      <c r="GKA33" s="60"/>
      <c r="GKB33" s="61"/>
      <c r="GKC33" s="55"/>
      <c r="GKD33" s="56"/>
      <c r="GKE33" s="56"/>
      <c r="GKF33" s="56"/>
      <c r="GKG33" s="56"/>
      <c r="GKH33" s="56"/>
      <c r="GKJ33" s="77"/>
      <c r="GKK33" s="78"/>
      <c r="GKL33" s="78"/>
      <c r="GKM33" s="78"/>
      <c r="GKN33" s="78"/>
      <c r="GKO33" s="61"/>
      <c r="GKP33" s="60"/>
      <c r="GKQ33" s="60"/>
      <c r="GKR33" s="60"/>
      <c r="GKS33" s="61"/>
      <c r="GKT33" s="55"/>
      <c r="GKU33" s="56"/>
      <c r="GKV33" s="56"/>
      <c r="GKW33" s="56"/>
      <c r="GKX33" s="56"/>
      <c r="GKY33" s="56"/>
      <c r="GLA33" s="77"/>
      <c r="GLB33" s="78"/>
      <c r="GLC33" s="78"/>
      <c r="GLD33" s="78"/>
      <c r="GLE33" s="78"/>
      <c r="GLF33" s="61"/>
      <c r="GLG33" s="60"/>
      <c r="GLH33" s="60"/>
      <c r="GLI33" s="60"/>
      <c r="GLJ33" s="61"/>
      <c r="GLK33" s="55"/>
      <c r="GLL33" s="56"/>
      <c r="GLM33" s="56"/>
      <c r="GLN33" s="56"/>
      <c r="GLO33" s="56"/>
      <c r="GLP33" s="56"/>
      <c r="GLR33" s="77"/>
      <c r="GLS33" s="78"/>
      <c r="GLT33" s="78"/>
      <c r="GLU33" s="78"/>
      <c r="GLV33" s="78"/>
      <c r="GLW33" s="61"/>
      <c r="GLX33" s="60"/>
      <c r="GLY33" s="60"/>
      <c r="GLZ33" s="60"/>
      <c r="GMA33" s="61"/>
      <c r="GMB33" s="55"/>
      <c r="GMC33" s="56"/>
      <c r="GMD33" s="56"/>
      <c r="GME33" s="56"/>
      <c r="GMF33" s="56"/>
      <c r="GMG33" s="56"/>
      <c r="GMI33" s="77"/>
      <c r="GMJ33" s="78"/>
      <c r="GMK33" s="78"/>
      <c r="GML33" s="78"/>
      <c r="GMM33" s="78"/>
      <c r="GMN33" s="61"/>
      <c r="GMO33" s="60"/>
      <c r="GMP33" s="60"/>
      <c r="GMQ33" s="60"/>
      <c r="GMR33" s="61"/>
      <c r="GMS33" s="55"/>
      <c r="GMT33" s="56"/>
      <c r="GMU33" s="56"/>
      <c r="GMV33" s="56"/>
      <c r="GMW33" s="56"/>
      <c r="GMX33" s="56"/>
      <c r="GMZ33" s="77"/>
      <c r="GNA33" s="78"/>
      <c r="GNB33" s="78"/>
      <c r="GNC33" s="78"/>
      <c r="GND33" s="78"/>
      <c r="GNE33" s="61"/>
      <c r="GNF33" s="60"/>
      <c r="GNG33" s="60"/>
      <c r="GNH33" s="60"/>
      <c r="GNI33" s="61"/>
      <c r="GNJ33" s="55"/>
      <c r="GNK33" s="56"/>
      <c r="GNL33" s="56"/>
      <c r="GNM33" s="56"/>
      <c r="GNN33" s="56"/>
      <c r="GNO33" s="56"/>
      <c r="GNQ33" s="77"/>
      <c r="GNR33" s="78"/>
      <c r="GNS33" s="78"/>
      <c r="GNT33" s="78"/>
      <c r="GNU33" s="78"/>
      <c r="GNV33" s="61"/>
      <c r="GNW33" s="60"/>
      <c r="GNX33" s="60"/>
      <c r="GNY33" s="60"/>
      <c r="GNZ33" s="61"/>
      <c r="GOA33" s="55"/>
      <c r="GOB33" s="56"/>
      <c r="GOC33" s="56"/>
      <c r="GOD33" s="56"/>
      <c r="GOE33" s="56"/>
      <c r="GOF33" s="56"/>
      <c r="GOH33" s="77"/>
      <c r="GOI33" s="78"/>
      <c r="GOJ33" s="78"/>
      <c r="GOK33" s="78"/>
      <c r="GOL33" s="78"/>
      <c r="GOM33" s="61"/>
      <c r="GON33" s="60"/>
      <c r="GOO33" s="60"/>
      <c r="GOP33" s="60"/>
      <c r="GOQ33" s="61"/>
      <c r="GOR33" s="55"/>
      <c r="GOS33" s="56"/>
      <c r="GOT33" s="56"/>
      <c r="GOU33" s="56"/>
      <c r="GOV33" s="56"/>
      <c r="GOW33" s="56"/>
      <c r="GOY33" s="77"/>
      <c r="GOZ33" s="78"/>
      <c r="GPA33" s="78"/>
      <c r="GPB33" s="78"/>
      <c r="GPC33" s="78"/>
      <c r="GPD33" s="61"/>
      <c r="GPE33" s="60"/>
      <c r="GPF33" s="60"/>
      <c r="GPG33" s="60"/>
      <c r="GPH33" s="61"/>
      <c r="GPI33" s="55"/>
      <c r="GPJ33" s="56"/>
      <c r="GPK33" s="56"/>
      <c r="GPL33" s="56"/>
      <c r="GPM33" s="56"/>
      <c r="GPN33" s="56"/>
      <c r="GPP33" s="77"/>
      <c r="GPQ33" s="78"/>
      <c r="GPR33" s="78"/>
      <c r="GPS33" s="78"/>
      <c r="GPT33" s="78"/>
      <c r="GPU33" s="61"/>
      <c r="GPV33" s="60"/>
      <c r="GPW33" s="60"/>
      <c r="GPX33" s="60"/>
      <c r="GPY33" s="61"/>
      <c r="GPZ33" s="55"/>
      <c r="GQA33" s="56"/>
      <c r="GQB33" s="56"/>
      <c r="GQC33" s="56"/>
      <c r="GQD33" s="56"/>
      <c r="GQE33" s="56"/>
      <c r="GQG33" s="77"/>
      <c r="GQH33" s="78"/>
      <c r="GQI33" s="78"/>
      <c r="GQJ33" s="78"/>
      <c r="GQK33" s="78"/>
      <c r="GQL33" s="61"/>
      <c r="GQM33" s="60"/>
      <c r="GQN33" s="60"/>
      <c r="GQO33" s="60"/>
      <c r="GQP33" s="61"/>
      <c r="GQQ33" s="55"/>
      <c r="GQR33" s="56"/>
      <c r="GQS33" s="56"/>
      <c r="GQT33" s="56"/>
      <c r="GQU33" s="56"/>
      <c r="GQV33" s="56"/>
      <c r="GQX33" s="77"/>
      <c r="GQY33" s="78"/>
      <c r="GQZ33" s="78"/>
      <c r="GRA33" s="78"/>
      <c r="GRB33" s="78"/>
      <c r="GRC33" s="61"/>
      <c r="GRD33" s="60"/>
      <c r="GRE33" s="60"/>
      <c r="GRF33" s="60"/>
      <c r="GRG33" s="61"/>
      <c r="GRH33" s="55"/>
      <c r="GRI33" s="56"/>
      <c r="GRJ33" s="56"/>
      <c r="GRK33" s="56"/>
      <c r="GRL33" s="56"/>
      <c r="GRM33" s="56"/>
      <c r="GRO33" s="77"/>
      <c r="GRP33" s="78"/>
      <c r="GRQ33" s="78"/>
      <c r="GRR33" s="78"/>
      <c r="GRS33" s="78"/>
      <c r="GRT33" s="61"/>
      <c r="GRU33" s="60"/>
      <c r="GRV33" s="60"/>
      <c r="GRW33" s="60"/>
      <c r="GRX33" s="61"/>
      <c r="GRY33" s="55"/>
      <c r="GRZ33" s="56"/>
      <c r="GSA33" s="56"/>
      <c r="GSB33" s="56"/>
      <c r="GSC33" s="56"/>
      <c r="GSD33" s="56"/>
      <c r="GSF33" s="77"/>
      <c r="GSG33" s="78"/>
      <c r="GSH33" s="78"/>
      <c r="GSI33" s="78"/>
      <c r="GSJ33" s="78"/>
      <c r="GSK33" s="61"/>
      <c r="GSL33" s="60"/>
      <c r="GSM33" s="60"/>
      <c r="GSN33" s="60"/>
      <c r="GSO33" s="61"/>
      <c r="GSP33" s="55"/>
      <c r="GSQ33" s="56"/>
      <c r="GSR33" s="56"/>
      <c r="GSS33" s="56"/>
      <c r="GST33" s="56"/>
      <c r="GSU33" s="56"/>
      <c r="GSW33" s="77"/>
      <c r="GSX33" s="78"/>
      <c r="GSY33" s="78"/>
      <c r="GSZ33" s="78"/>
      <c r="GTA33" s="78"/>
      <c r="GTB33" s="61"/>
      <c r="GTC33" s="60"/>
      <c r="GTD33" s="60"/>
      <c r="GTE33" s="60"/>
      <c r="GTF33" s="61"/>
      <c r="GTG33" s="55"/>
      <c r="GTH33" s="56"/>
      <c r="GTI33" s="56"/>
      <c r="GTJ33" s="56"/>
      <c r="GTK33" s="56"/>
      <c r="GTL33" s="56"/>
      <c r="GTN33" s="77"/>
      <c r="GTO33" s="78"/>
      <c r="GTP33" s="78"/>
      <c r="GTQ33" s="78"/>
      <c r="GTR33" s="78"/>
      <c r="GTS33" s="61"/>
      <c r="GTT33" s="60"/>
      <c r="GTU33" s="60"/>
      <c r="GTV33" s="60"/>
      <c r="GTW33" s="61"/>
      <c r="GTX33" s="55"/>
      <c r="GTY33" s="56"/>
      <c r="GTZ33" s="56"/>
      <c r="GUA33" s="56"/>
      <c r="GUB33" s="56"/>
      <c r="GUC33" s="56"/>
      <c r="GUE33" s="77"/>
      <c r="GUF33" s="78"/>
      <c r="GUG33" s="78"/>
      <c r="GUH33" s="78"/>
      <c r="GUI33" s="78"/>
      <c r="GUJ33" s="61"/>
      <c r="GUK33" s="60"/>
      <c r="GUL33" s="60"/>
      <c r="GUM33" s="60"/>
      <c r="GUN33" s="61"/>
      <c r="GUO33" s="55"/>
      <c r="GUP33" s="56"/>
      <c r="GUQ33" s="56"/>
      <c r="GUR33" s="56"/>
      <c r="GUS33" s="56"/>
      <c r="GUT33" s="56"/>
      <c r="GUV33" s="77"/>
      <c r="GUW33" s="78"/>
      <c r="GUX33" s="78"/>
      <c r="GUY33" s="78"/>
      <c r="GUZ33" s="78"/>
      <c r="GVA33" s="61"/>
      <c r="GVB33" s="60"/>
      <c r="GVC33" s="60"/>
      <c r="GVD33" s="60"/>
      <c r="GVE33" s="61"/>
      <c r="GVF33" s="55"/>
      <c r="GVG33" s="56"/>
      <c r="GVH33" s="56"/>
      <c r="GVI33" s="56"/>
      <c r="GVJ33" s="56"/>
      <c r="GVK33" s="56"/>
      <c r="GVM33" s="77"/>
      <c r="GVN33" s="78"/>
      <c r="GVO33" s="78"/>
      <c r="GVP33" s="78"/>
      <c r="GVQ33" s="78"/>
      <c r="GVR33" s="61"/>
      <c r="GVS33" s="60"/>
      <c r="GVT33" s="60"/>
      <c r="GVU33" s="60"/>
      <c r="GVV33" s="61"/>
      <c r="GVW33" s="55"/>
      <c r="GVX33" s="56"/>
      <c r="GVY33" s="56"/>
      <c r="GVZ33" s="56"/>
      <c r="GWA33" s="56"/>
      <c r="GWB33" s="56"/>
      <c r="GWD33" s="77"/>
      <c r="GWE33" s="78"/>
      <c r="GWF33" s="78"/>
      <c r="GWG33" s="78"/>
      <c r="GWH33" s="78"/>
      <c r="GWI33" s="61"/>
      <c r="GWJ33" s="60"/>
      <c r="GWK33" s="60"/>
      <c r="GWL33" s="60"/>
      <c r="GWM33" s="61"/>
      <c r="GWN33" s="55"/>
      <c r="GWO33" s="56"/>
      <c r="GWP33" s="56"/>
      <c r="GWQ33" s="56"/>
      <c r="GWR33" s="56"/>
      <c r="GWS33" s="56"/>
      <c r="GWU33" s="77"/>
      <c r="GWV33" s="78"/>
      <c r="GWW33" s="78"/>
      <c r="GWX33" s="78"/>
      <c r="GWY33" s="78"/>
      <c r="GWZ33" s="61"/>
      <c r="GXA33" s="60"/>
      <c r="GXB33" s="60"/>
      <c r="GXC33" s="60"/>
      <c r="GXD33" s="61"/>
      <c r="GXE33" s="55"/>
      <c r="GXF33" s="56"/>
      <c r="GXG33" s="56"/>
      <c r="GXH33" s="56"/>
      <c r="GXI33" s="56"/>
      <c r="GXJ33" s="56"/>
      <c r="GXL33" s="77"/>
      <c r="GXM33" s="78"/>
      <c r="GXN33" s="78"/>
      <c r="GXO33" s="78"/>
      <c r="GXP33" s="78"/>
      <c r="GXQ33" s="61"/>
      <c r="GXR33" s="60"/>
      <c r="GXS33" s="60"/>
      <c r="GXT33" s="60"/>
      <c r="GXU33" s="61"/>
      <c r="GXV33" s="55"/>
      <c r="GXW33" s="56"/>
      <c r="GXX33" s="56"/>
      <c r="GXY33" s="56"/>
      <c r="GXZ33" s="56"/>
      <c r="GYA33" s="56"/>
      <c r="GYC33" s="77"/>
      <c r="GYD33" s="78"/>
      <c r="GYE33" s="78"/>
      <c r="GYF33" s="78"/>
      <c r="GYG33" s="78"/>
      <c r="GYH33" s="61"/>
      <c r="GYI33" s="60"/>
      <c r="GYJ33" s="60"/>
      <c r="GYK33" s="60"/>
      <c r="GYL33" s="61"/>
      <c r="GYM33" s="55"/>
      <c r="GYN33" s="56"/>
      <c r="GYO33" s="56"/>
      <c r="GYP33" s="56"/>
      <c r="GYQ33" s="56"/>
      <c r="GYR33" s="56"/>
      <c r="GYT33" s="77"/>
      <c r="GYU33" s="78"/>
      <c r="GYV33" s="78"/>
      <c r="GYW33" s="78"/>
      <c r="GYX33" s="78"/>
      <c r="GYY33" s="61"/>
      <c r="GYZ33" s="60"/>
      <c r="GZA33" s="60"/>
      <c r="GZB33" s="60"/>
      <c r="GZC33" s="61"/>
      <c r="GZD33" s="55"/>
      <c r="GZE33" s="56"/>
      <c r="GZF33" s="56"/>
      <c r="GZG33" s="56"/>
      <c r="GZH33" s="56"/>
      <c r="GZI33" s="56"/>
      <c r="GZK33" s="77"/>
      <c r="GZL33" s="78"/>
      <c r="GZM33" s="78"/>
      <c r="GZN33" s="78"/>
      <c r="GZO33" s="78"/>
      <c r="GZP33" s="61"/>
      <c r="GZQ33" s="60"/>
      <c r="GZR33" s="60"/>
      <c r="GZS33" s="60"/>
      <c r="GZT33" s="61"/>
      <c r="GZU33" s="55"/>
      <c r="GZV33" s="56"/>
      <c r="GZW33" s="56"/>
      <c r="GZX33" s="56"/>
      <c r="GZY33" s="56"/>
      <c r="GZZ33" s="56"/>
      <c r="HAB33" s="77"/>
      <c r="HAC33" s="78"/>
      <c r="HAD33" s="78"/>
      <c r="HAE33" s="78"/>
      <c r="HAF33" s="78"/>
      <c r="HAG33" s="61"/>
      <c r="HAH33" s="60"/>
      <c r="HAI33" s="60"/>
      <c r="HAJ33" s="60"/>
      <c r="HAK33" s="61"/>
      <c r="HAL33" s="55"/>
      <c r="HAM33" s="56"/>
      <c r="HAN33" s="56"/>
      <c r="HAO33" s="56"/>
      <c r="HAP33" s="56"/>
      <c r="HAQ33" s="56"/>
      <c r="HAS33" s="77"/>
      <c r="HAT33" s="78"/>
      <c r="HAU33" s="78"/>
      <c r="HAV33" s="78"/>
      <c r="HAW33" s="78"/>
      <c r="HAX33" s="61"/>
      <c r="HAY33" s="60"/>
      <c r="HAZ33" s="60"/>
      <c r="HBA33" s="60"/>
      <c r="HBB33" s="61"/>
      <c r="HBC33" s="55"/>
      <c r="HBD33" s="56"/>
      <c r="HBE33" s="56"/>
      <c r="HBF33" s="56"/>
      <c r="HBG33" s="56"/>
      <c r="HBH33" s="56"/>
      <c r="HBJ33" s="77"/>
      <c r="HBK33" s="78"/>
      <c r="HBL33" s="78"/>
      <c r="HBM33" s="78"/>
      <c r="HBN33" s="78"/>
      <c r="HBO33" s="61"/>
      <c r="HBP33" s="60"/>
      <c r="HBQ33" s="60"/>
      <c r="HBR33" s="60"/>
      <c r="HBS33" s="61"/>
      <c r="HBT33" s="55"/>
      <c r="HBU33" s="56"/>
      <c r="HBV33" s="56"/>
      <c r="HBW33" s="56"/>
      <c r="HBX33" s="56"/>
      <c r="HBY33" s="56"/>
      <c r="HCA33" s="77"/>
      <c r="HCB33" s="78"/>
      <c r="HCC33" s="78"/>
      <c r="HCD33" s="78"/>
      <c r="HCE33" s="78"/>
      <c r="HCF33" s="61"/>
      <c r="HCG33" s="60"/>
      <c r="HCH33" s="60"/>
      <c r="HCI33" s="60"/>
      <c r="HCJ33" s="61"/>
      <c r="HCK33" s="55"/>
      <c r="HCL33" s="56"/>
      <c r="HCM33" s="56"/>
      <c r="HCN33" s="56"/>
      <c r="HCO33" s="56"/>
      <c r="HCP33" s="56"/>
      <c r="HCR33" s="77"/>
      <c r="HCS33" s="78"/>
      <c r="HCT33" s="78"/>
      <c r="HCU33" s="78"/>
      <c r="HCV33" s="78"/>
      <c r="HCW33" s="61"/>
      <c r="HCX33" s="60"/>
      <c r="HCY33" s="60"/>
      <c r="HCZ33" s="60"/>
      <c r="HDA33" s="61"/>
      <c r="HDB33" s="55"/>
      <c r="HDC33" s="56"/>
      <c r="HDD33" s="56"/>
      <c r="HDE33" s="56"/>
      <c r="HDF33" s="56"/>
      <c r="HDG33" s="56"/>
      <c r="HDI33" s="77"/>
      <c r="HDJ33" s="78"/>
      <c r="HDK33" s="78"/>
      <c r="HDL33" s="78"/>
      <c r="HDM33" s="78"/>
      <c r="HDN33" s="61"/>
      <c r="HDO33" s="60"/>
      <c r="HDP33" s="60"/>
      <c r="HDQ33" s="60"/>
      <c r="HDR33" s="61"/>
      <c r="HDS33" s="55"/>
      <c r="HDT33" s="56"/>
      <c r="HDU33" s="56"/>
      <c r="HDV33" s="56"/>
      <c r="HDW33" s="56"/>
      <c r="HDX33" s="56"/>
      <c r="HDZ33" s="77"/>
      <c r="HEA33" s="78"/>
      <c r="HEB33" s="78"/>
      <c r="HEC33" s="78"/>
      <c r="HED33" s="78"/>
      <c r="HEE33" s="61"/>
      <c r="HEF33" s="60"/>
      <c r="HEG33" s="60"/>
      <c r="HEH33" s="60"/>
      <c r="HEI33" s="61"/>
      <c r="HEJ33" s="55"/>
      <c r="HEK33" s="56"/>
      <c r="HEL33" s="56"/>
      <c r="HEM33" s="56"/>
      <c r="HEN33" s="56"/>
      <c r="HEO33" s="56"/>
      <c r="HEQ33" s="77"/>
      <c r="HER33" s="78"/>
      <c r="HES33" s="78"/>
      <c r="HET33" s="78"/>
      <c r="HEU33" s="78"/>
      <c r="HEV33" s="61"/>
      <c r="HEW33" s="60"/>
      <c r="HEX33" s="60"/>
      <c r="HEY33" s="60"/>
      <c r="HEZ33" s="61"/>
      <c r="HFA33" s="55"/>
      <c r="HFB33" s="56"/>
      <c r="HFC33" s="56"/>
      <c r="HFD33" s="56"/>
      <c r="HFE33" s="56"/>
      <c r="HFF33" s="56"/>
      <c r="HFH33" s="77"/>
      <c r="HFI33" s="78"/>
      <c r="HFJ33" s="78"/>
      <c r="HFK33" s="78"/>
      <c r="HFL33" s="78"/>
      <c r="HFM33" s="61"/>
      <c r="HFN33" s="60"/>
      <c r="HFO33" s="60"/>
      <c r="HFP33" s="60"/>
      <c r="HFQ33" s="61"/>
      <c r="HFR33" s="55"/>
      <c r="HFS33" s="56"/>
      <c r="HFT33" s="56"/>
      <c r="HFU33" s="56"/>
      <c r="HFV33" s="56"/>
      <c r="HFW33" s="56"/>
      <c r="HFY33" s="77"/>
      <c r="HFZ33" s="78"/>
      <c r="HGA33" s="78"/>
      <c r="HGB33" s="78"/>
      <c r="HGC33" s="78"/>
      <c r="HGD33" s="61"/>
      <c r="HGE33" s="60"/>
      <c r="HGF33" s="60"/>
      <c r="HGG33" s="60"/>
      <c r="HGH33" s="61"/>
      <c r="HGI33" s="55"/>
      <c r="HGJ33" s="56"/>
      <c r="HGK33" s="56"/>
      <c r="HGL33" s="56"/>
      <c r="HGM33" s="56"/>
      <c r="HGN33" s="56"/>
      <c r="HGP33" s="77"/>
      <c r="HGQ33" s="78"/>
      <c r="HGR33" s="78"/>
      <c r="HGS33" s="78"/>
      <c r="HGT33" s="78"/>
      <c r="HGU33" s="61"/>
      <c r="HGV33" s="60"/>
      <c r="HGW33" s="60"/>
      <c r="HGX33" s="60"/>
      <c r="HGY33" s="61"/>
      <c r="HGZ33" s="55"/>
      <c r="HHA33" s="56"/>
      <c r="HHB33" s="56"/>
      <c r="HHC33" s="56"/>
      <c r="HHD33" s="56"/>
      <c r="HHE33" s="56"/>
      <c r="HHG33" s="77"/>
      <c r="HHH33" s="78"/>
      <c r="HHI33" s="78"/>
      <c r="HHJ33" s="78"/>
      <c r="HHK33" s="78"/>
      <c r="HHL33" s="61"/>
      <c r="HHM33" s="60"/>
      <c r="HHN33" s="60"/>
      <c r="HHO33" s="60"/>
      <c r="HHP33" s="61"/>
      <c r="HHQ33" s="55"/>
      <c r="HHR33" s="56"/>
      <c r="HHS33" s="56"/>
      <c r="HHT33" s="56"/>
      <c r="HHU33" s="56"/>
      <c r="HHV33" s="56"/>
      <c r="HHX33" s="77"/>
      <c r="HHY33" s="78"/>
      <c r="HHZ33" s="78"/>
      <c r="HIA33" s="78"/>
      <c r="HIB33" s="78"/>
      <c r="HIC33" s="61"/>
      <c r="HID33" s="60"/>
      <c r="HIE33" s="60"/>
      <c r="HIF33" s="60"/>
      <c r="HIG33" s="61"/>
      <c r="HIH33" s="55"/>
      <c r="HII33" s="56"/>
      <c r="HIJ33" s="56"/>
      <c r="HIK33" s="56"/>
      <c r="HIL33" s="56"/>
      <c r="HIM33" s="56"/>
      <c r="HIO33" s="77"/>
      <c r="HIP33" s="78"/>
      <c r="HIQ33" s="78"/>
      <c r="HIR33" s="78"/>
      <c r="HIS33" s="78"/>
      <c r="HIT33" s="61"/>
      <c r="HIU33" s="60"/>
      <c r="HIV33" s="60"/>
      <c r="HIW33" s="60"/>
      <c r="HIX33" s="61"/>
      <c r="HIY33" s="55"/>
      <c r="HIZ33" s="56"/>
      <c r="HJA33" s="56"/>
      <c r="HJB33" s="56"/>
      <c r="HJC33" s="56"/>
      <c r="HJD33" s="56"/>
      <c r="HJF33" s="77"/>
      <c r="HJG33" s="78"/>
      <c r="HJH33" s="78"/>
      <c r="HJI33" s="78"/>
      <c r="HJJ33" s="78"/>
      <c r="HJK33" s="61"/>
      <c r="HJL33" s="60"/>
      <c r="HJM33" s="60"/>
      <c r="HJN33" s="60"/>
      <c r="HJO33" s="61"/>
      <c r="HJP33" s="55"/>
      <c r="HJQ33" s="56"/>
      <c r="HJR33" s="56"/>
      <c r="HJS33" s="56"/>
      <c r="HJT33" s="56"/>
      <c r="HJU33" s="56"/>
      <c r="HJW33" s="77"/>
      <c r="HJX33" s="78"/>
      <c r="HJY33" s="78"/>
      <c r="HJZ33" s="78"/>
      <c r="HKA33" s="78"/>
      <c r="HKB33" s="61"/>
      <c r="HKC33" s="60"/>
      <c r="HKD33" s="60"/>
      <c r="HKE33" s="60"/>
      <c r="HKF33" s="61"/>
      <c r="HKG33" s="55"/>
      <c r="HKH33" s="56"/>
      <c r="HKI33" s="56"/>
      <c r="HKJ33" s="56"/>
      <c r="HKK33" s="56"/>
      <c r="HKL33" s="56"/>
      <c r="HKN33" s="77"/>
      <c r="HKO33" s="78"/>
      <c r="HKP33" s="78"/>
      <c r="HKQ33" s="78"/>
      <c r="HKR33" s="78"/>
      <c r="HKS33" s="61"/>
      <c r="HKT33" s="60"/>
      <c r="HKU33" s="60"/>
      <c r="HKV33" s="60"/>
      <c r="HKW33" s="61"/>
      <c r="HKX33" s="55"/>
      <c r="HKY33" s="56"/>
      <c r="HKZ33" s="56"/>
      <c r="HLA33" s="56"/>
      <c r="HLB33" s="56"/>
      <c r="HLC33" s="56"/>
      <c r="HLE33" s="77"/>
      <c r="HLF33" s="78"/>
      <c r="HLG33" s="78"/>
      <c r="HLH33" s="78"/>
      <c r="HLI33" s="78"/>
      <c r="HLJ33" s="61"/>
      <c r="HLK33" s="60"/>
      <c r="HLL33" s="60"/>
      <c r="HLM33" s="60"/>
      <c r="HLN33" s="61"/>
      <c r="HLO33" s="55"/>
      <c r="HLP33" s="56"/>
      <c r="HLQ33" s="56"/>
      <c r="HLR33" s="56"/>
      <c r="HLS33" s="56"/>
      <c r="HLT33" s="56"/>
      <c r="HLV33" s="77"/>
      <c r="HLW33" s="78"/>
      <c r="HLX33" s="78"/>
      <c r="HLY33" s="78"/>
      <c r="HLZ33" s="78"/>
      <c r="HMA33" s="61"/>
      <c r="HMB33" s="60"/>
      <c r="HMC33" s="60"/>
      <c r="HMD33" s="60"/>
      <c r="HME33" s="61"/>
      <c r="HMF33" s="55"/>
      <c r="HMG33" s="56"/>
      <c r="HMH33" s="56"/>
      <c r="HMI33" s="56"/>
      <c r="HMJ33" s="56"/>
      <c r="HMK33" s="56"/>
      <c r="HMM33" s="77"/>
      <c r="HMN33" s="78"/>
      <c r="HMO33" s="78"/>
      <c r="HMP33" s="78"/>
      <c r="HMQ33" s="78"/>
      <c r="HMR33" s="61"/>
      <c r="HMS33" s="60"/>
      <c r="HMT33" s="60"/>
      <c r="HMU33" s="60"/>
      <c r="HMV33" s="61"/>
      <c r="HMW33" s="55"/>
      <c r="HMX33" s="56"/>
      <c r="HMY33" s="56"/>
      <c r="HMZ33" s="56"/>
      <c r="HNA33" s="56"/>
      <c r="HNB33" s="56"/>
      <c r="HND33" s="77"/>
      <c r="HNE33" s="78"/>
      <c r="HNF33" s="78"/>
      <c r="HNG33" s="78"/>
      <c r="HNH33" s="78"/>
      <c r="HNI33" s="61"/>
      <c r="HNJ33" s="60"/>
      <c r="HNK33" s="60"/>
      <c r="HNL33" s="60"/>
      <c r="HNM33" s="61"/>
      <c r="HNN33" s="55"/>
      <c r="HNO33" s="56"/>
      <c r="HNP33" s="56"/>
      <c r="HNQ33" s="56"/>
      <c r="HNR33" s="56"/>
      <c r="HNS33" s="56"/>
      <c r="HNU33" s="77"/>
      <c r="HNV33" s="78"/>
      <c r="HNW33" s="78"/>
      <c r="HNX33" s="78"/>
      <c r="HNY33" s="78"/>
      <c r="HNZ33" s="61"/>
      <c r="HOA33" s="60"/>
      <c r="HOB33" s="60"/>
      <c r="HOC33" s="60"/>
      <c r="HOD33" s="61"/>
      <c r="HOE33" s="55"/>
      <c r="HOF33" s="56"/>
      <c r="HOG33" s="56"/>
      <c r="HOH33" s="56"/>
      <c r="HOI33" s="56"/>
      <c r="HOJ33" s="56"/>
      <c r="HOL33" s="77"/>
      <c r="HOM33" s="78"/>
      <c r="HON33" s="78"/>
      <c r="HOO33" s="78"/>
      <c r="HOP33" s="78"/>
      <c r="HOQ33" s="61"/>
      <c r="HOR33" s="60"/>
      <c r="HOS33" s="60"/>
      <c r="HOT33" s="60"/>
      <c r="HOU33" s="61"/>
      <c r="HOV33" s="55"/>
      <c r="HOW33" s="56"/>
      <c r="HOX33" s="56"/>
      <c r="HOY33" s="56"/>
      <c r="HOZ33" s="56"/>
      <c r="HPA33" s="56"/>
      <c r="HPC33" s="77"/>
      <c r="HPD33" s="78"/>
      <c r="HPE33" s="78"/>
      <c r="HPF33" s="78"/>
      <c r="HPG33" s="78"/>
      <c r="HPH33" s="61"/>
      <c r="HPI33" s="60"/>
      <c r="HPJ33" s="60"/>
      <c r="HPK33" s="60"/>
      <c r="HPL33" s="61"/>
      <c r="HPM33" s="55"/>
      <c r="HPN33" s="56"/>
      <c r="HPO33" s="56"/>
      <c r="HPP33" s="56"/>
      <c r="HPQ33" s="56"/>
      <c r="HPR33" s="56"/>
      <c r="HPT33" s="77"/>
      <c r="HPU33" s="78"/>
      <c r="HPV33" s="78"/>
      <c r="HPW33" s="78"/>
      <c r="HPX33" s="78"/>
      <c r="HPY33" s="61"/>
      <c r="HPZ33" s="60"/>
      <c r="HQA33" s="60"/>
      <c r="HQB33" s="60"/>
      <c r="HQC33" s="61"/>
      <c r="HQD33" s="55"/>
      <c r="HQE33" s="56"/>
      <c r="HQF33" s="56"/>
      <c r="HQG33" s="56"/>
      <c r="HQH33" s="56"/>
      <c r="HQI33" s="56"/>
      <c r="HQK33" s="77"/>
      <c r="HQL33" s="78"/>
      <c r="HQM33" s="78"/>
      <c r="HQN33" s="78"/>
      <c r="HQO33" s="78"/>
      <c r="HQP33" s="61"/>
      <c r="HQQ33" s="60"/>
      <c r="HQR33" s="60"/>
      <c r="HQS33" s="60"/>
      <c r="HQT33" s="61"/>
      <c r="HQU33" s="55"/>
      <c r="HQV33" s="56"/>
      <c r="HQW33" s="56"/>
      <c r="HQX33" s="56"/>
      <c r="HQY33" s="56"/>
      <c r="HQZ33" s="56"/>
      <c r="HRB33" s="77"/>
      <c r="HRC33" s="78"/>
      <c r="HRD33" s="78"/>
      <c r="HRE33" s="78"/>
      <c r="HRF33" s="78"/>
      <c r="HRG33" s="61"/>
      <c r="HRH33" s="60"/>
      <c r="HRI33" s="60"/>
      <c r="HRJ33" s="60"/>
      <c r="HRK33" s="61"/>
      <c r="HRL33" s="55"/>
      <c r="HRM33" s="56"/>
      <c r="HRN33" s="56"/>
      <c r="HRO33" s="56"/>
      <c r="HRP33" s="56"/>
      <c r="HRQ33" s="56"/>
      <c r="HRS33" s="77"/>
      <c r="HRT33" s="78"/>
      <c r="HRU33" s="78"/>
      <c r="HRV33" s="78"/>
      <c r="HRW33" s="78"/>
      <c r="HRX33" s="61"/>
      <c r="HRY33" s="60"/>
      <c r="HRZ33" s="60"/>
      <c r="HSA33" s="60"/>
      <c r="HSB33" s="61"/>
      <c r="HSC33" s="55"/>
      <c r="HSD33" s="56"/>
      <c r="HSE33" s="56"/>
      <c r="HSF33" s="56"/>
      <c r="HSG33" s="56"/>
      <c r="HSH33" s="56"/>
      <c r="HSJ33" s="77"/>
      <c r="HSK33" s="78"/>
      <c r="HSL33" s="78"/>
      <c r="HSM33" s="78"/>
      <c r="HSN33" s="78"/>
      <c r="HSO33" s="61"/>
      <c r="HSP33" s="60"/>
      <c r="HSQ33" s="60"/>
      <c r="HSR33" s="60"/>
      <c r="HSS33" s="61"/>
      <c r="HST33" s="55"/>
      <c r="HSU33" s="56"/>
      <c r="HSV33" s="56"/>
      <c r="HSW33" s="56"/>
      <c r="HSX33" s="56"/>
      <c r="HSY33" s="56"/>
      <c r="HTA33" s="77"/>
      <c r="HTB33" s="78"/>
      <c r="HTC33" s="78"/>
      <c r="HTD33" s="78"/>
      <c r="HTE33" s="78"/>
      <c r="HTF33" s="61"/>
      <c r="HTG33" s="60"/>
      <c r="HTH33" s="60"/>
      <c r="HTI33" s="60"/>
      <c r="HTJ33" s="61"/>
      <c r="HTK33" s="55"/>
      <c r="HTL33" s="56"/>
      <c r="HTM33" s="56"/>
      <c r="HTN33" s="56"/>
      <c r="HTO33" s="56"/>
      <c r="HTP33" s="56"/>
      <c r="HTR33" s="77"/>
      <c r="HTS33" s="78"/>
      <c r="HTT33" s="78"/>
      <c r="HTU33" s="78"/>
      <c r="HTV33" s="78"/>
      <c r="HTW33" s="61"/>
      <c r="HTX33" s="60"/>
      <c r="HTY33" s="60"/>
      <c r="HTZ33" s="60"/>
      <c r="HUA33" s="61"/>
      <c r="HUB33" s="55"/>
      <c r="HUC33" s="56"/>
      <c r="HUD33" s="56"/>
      <c r="HUE33" s="56"/>
      <c r="HUF33" s="56"/>
      <c r="HUG33" s="56"/>
      <c r="HUI33" s="77"/>
      <c r="HUJ33" s="78"/>
      <c r="HUK33" s="78"/>
      <c r="HUL33" s="78"/>
      <c r="HUM33" s="78"/>
      <c r="HUN33" s="61"/>
      <c r="HUO33" s="60"/>
      <c r="HUP33" s="60"/>
      <c r="HUQ33" s="60"/>
      <c r="HUR33" s="61"/>
      <c r="HUS33" s="55"/>
      <c r="HUT33" s="56"/>
      <c r="HUU33" s="56"/>
      <c r="HUV33" s="56"/>
      <c r="HUW33" s="56"/>
      <c r="HUX33" s="56"/>
      <c r="HUZ33" s="77"/>
      <c r="HVA33" s="78"/>
      <c r="HVB33" s="78"/>
      <c r="HVC33" s="78"/>
      <c r="HVD33" s="78"/>
      <c r="HVE33" s="61"/>
      <c r="HVF33" s="60"/>
      <c r="HVG33" s="60"/>
      <c r="HVH33" s="60"/>
      <c r="HVI33" s="61"/>
      <c r="HVJ33" s="55"/>
      <c r="HVK33" s="56"/>
      <c r="HVL33" s="56"/>
      <c r="HVM33" s="56"/>
      <c r="HVN33" s="56"/>
      <c r="HVO33" s="56"/>
      <c r="HVQ33" s="77"/>
      <c r="HVR33" s="78"/>
      <c r="HVS33" s="78"/>
      <c r="HVT33" s="78"/>
      <c r="HVU33" s="78"/>
      <c r="HVV33" s="61"/>
      <c r="HVW33" s="60"/>
      <c r="HVX33" s="60"/>
      <c r="HVY33" s="60"/>
      <c r="HVZ33" s="61"/>
      <c r="HWA33" s="55"/>
      <c r="HWB33" s="56"/>
      <c r="HWC33" s="56"/>
      <c r="HWD33" s="56"/>
      <c r="HWE33" s="56"/>
      <c r="HWF33" s="56"/>
      <c r="HWH33" s="77"/>
      <c r="HWI33" s="78"/>
      <c r="HWJ33" s="78"/>
      <c r="HWK33" s="78"/>
      <c r="HWL33" s="78"/>
      <c r="HWM33" s="61"/>
      <c r="HWN33" s="60"/>
      <c r="HWO33" s="60"/>
      <c r="HWP33" s="60"/>
      <c r="HWQ33" s="61"/>
      <c r="HWR33" s="55"/>
      <c r="HWS33" s="56"/>
      <c r="HWT33" s="56"/>
      <c r="HWU33" s="56"/>
      <c r="HWV33" s="56"/>
      <c r="HWW33" s="56"/>
      <c r="HWY33" s="77"/>
      <c r="HWZ33" s="78"/>
      <c r="HXA33" s="78"/>
      <c r="HXB33" s="78"/>
      <c r="HXC33" s="78"/>
      <c r="HXD33" s="61"/>
      <c r="HXE33" s="60"/>
      <c r="HXF33" s="60"/>
      <c r="HXG33" s="60"/>
      <c r="HXH33" s="61"/>
      <c r="HXI33" s="55"/>
      <c r="HXJ33" s="56"/>
      <c r="HXK33" s="56"/>
      <c r="HXL33" s="56"/>
      <c r="HXM33" s="56"/>
      <c r="HXN33" s="56"/>
      <c r="HXP33" s="77"/>
      <c r="HXQ33" s="78"/>
      <c r="HXR33" s="78"/>
      <c r="HXS33" s="78"/>
      <c r="HXT33" s="78"/>
      <c r="HXU33" s="61"/>
      <c r="HXV33" s="60"/>
      <c r="HXW33" s="60"/>
      <c r="HXX33" s="60"/>
      <c r="HXY33" s="61"/>
      <c r="HXZ33" s="55"/>
      <c r="HYA33" s="56"/>
      <c r="HYB33" s="56"/>
      <c r="HYC33" s="56"/>
      <c r="HYD33" s="56"/>
      <c r="HYE33" s="56"/>
      <c r="HYG33" s="77"/>
      <c r="HYH33" s="78"/>
      <c r="HYI33" s="78"/>
      <c r="HYJ33" s="78"/>
      <c r="HYK33" s="78"/>
      <c r="HYL33" s="61"/>
      <c r="HYM33" s="60"/>
      <c r="HYN33" s="60"/>
      <c r="HYO33" s="60"/>
      <c r="HYP33" s="61"/>
      <c r="HYQ33" s="55"/>
      <c r="HYR33" s="56"/>
      <c r="HYS33" s="56"/>
      <c r="HYT33" s="56"/>
      <c r="HYU33" s="56"/>
      <c r="HYV33" s="56"/>
      <c r="HYX33" s="77"/>
      <c r="HYY33" s="78"/>
      <c r="HYZ33" s="78"/>
      <c r="HZA33" s="78"/>
      <c r="HZB33" s="78"/>
      <c r="HZC33" s="61"/>
      <c r="HZD33" s="60"/>
      <c r="HZE33" s="60"/>
      <c r="HZF33" s="60"/>
      <c r="HZG33" s="61"/>
      <c r="HZH33" s="55"/>
      <c r="HZI33" s="56"/>
      <c r="HZJ33" s="56"/>
      <c r="HZK33" s="56"/>
      <c r="HZL33" s="56"/>
      <c r="HZM33" s="56"/>
      <c r="HZO33" s="77"/>
      <c r="HZP33" s="78"/>
      <c r="HZQ33" s="78"/>
      <c r="HZR33" s="78"/>
      <c r="HZS33" s="78"/>
      <c r="HZT33" s="61"/>
      <c r="HZU33" s="60"/>
      <c r="HZV33" s="60"/>
      <c r="HZW33" s="60"/>
      <c r="HZX33" s="61"/>
      <c r="HZY33" s="55"/>
      <c r="HZZ33" s="56"/>
      <c r="IAA33" s="56"/>
      <c r="IAB33" s="56"/>
      <c r="IAC33" s="56"/>
      <c r="IAD33" s="56"/>
      <c r="IAF33" s="77"/>
      <c r="IAG33" s="78"/>
      <c r="IAH33" s="78"/>
      <c r="IAI33" s="78"/>
      <c r="IAJ33" s="78"/>
      <c r="IAK33" s="61"/>
      <c r="IAL33" s="60"/>
      <c r="IAM33" s="60"/>
      <c r="IAN33" s="60"/>
      <c r="IAO33" s="61"/>
      <c r="IAP33" s="55"/>
      <c r="IAQ33" s="56"/>
      <c r="IAR33" s="56"/>
      <c r="IAS33" s="56"/>
      <c r="IAT33" s="56"/>
      <c r="IAU33" s="56"/>
      <c r="IAW33" s="77"/>
      <c r="IAX33" s="78"/>
      <c r="IAY33" s="78"/>
      <c r="IAZ33" s="78"/>
      <c r="IBA33" s="78"/>
      <c r="IBB33" s="61"/>
      <c r="IBC33" s="60"/>
      <c r="IBD33" s="60"/>
      <c r="IBE33" s="60"/>
      <c r="IBF33" s="61"/>
      <c r="IBG33" s="55"/>
      <c r="IBH33" s="56"/>
      <c r="IBI33" s="56"/>
      <c r="IBJ33" s="56"/>
      <c r="IBK33" s="56"/>
      <c r="IBL33" s="56"/>
      <c r="IBN33" s="77"/>
      <c r="IBO33" s="78"/>
      <c r="IBP33" s="78"/>
      <c r="IBQ33" s="78"/>
      <c r="IBR33" s="78"/>
      <c r="IBS33" s="61"/>
      <c r="IBT33" s="60"/>
      <c r="IBU33" s="60"/>
      <c r="IBV33" s="60"/>
      <c r="IBW33" s="61"/>
      <c r="IBX33" s="55"/>
      <c r="IBY33" s="56"/>
      <c r="IBZ33" s="56"/>
      <c r="ICA33" s="56"/>
      <c r="ICB33" s="56"/>
      <c r="ICC33" s="56"/>
      <c r="ICE33" s="77"/>
      <c r="ICF33" s="78"/>
      <c r="ICG33" s="78"/>
      <c r="ICH33" s="78"/>
      <c r="ICI33" s="78"/>
      <c r="ICJ33" s="61"/>
      <c r="ICK33" s="60"/>
      <c r="ICL33" s="60"/>
      <c r="ICM33" s="60"/>
      <c r="ICN33" s="61"/>
      <c r="ICO33" s="55"/>
      <c r="ICP33" s="56"/>
      <c r="ICQ33" s="56"/>
      <c r="ICR33" s="56"/>
      <c r="ICS33" s="56"/>
      <c r="ICT33" s="56"/>
      <c r="ICV33" s="77"/>
      <c r="ICW33" s="78"/>
      <c r="ICX33" s="78"/>
      <c r="ICY33" s="78"/>
      <c r="ICZ33" s="78"/>
      <c r="IDA33" s="61"/>
      <c r="IDB33" s="60"/>
      <c r="IDC33" s="60"/>
      <c r="IDD33" s="60"/>
      <c r="IDE33" s="61"/>
      <c r="IDF33" s="55"/>
      <c r="IDG33" s="56"/>
      <c r="IDH33" s="56"/>
      <c r="IDI33" s="56"/>
      <c r="IDJ33" s="56"/>
      <c r="IDK33" s="56"/>
      <c r="IDM33" s="77"/>
      <c r="IDN33" s="78"/>
      <c r="IDO33" s="78"/>
      <c r="IDP33" s="78"/>
      <c r="IDQ33" s="78"/>
      <c r="IDR33" s="61"/>
      <c r="IDS33" s="60"/>
      <c r="IDT33" s="60"/>
      <c r="IDU33" s="60"/>
      <c r="IDV33" s="61"/>
      <c r="IDW33" s="55"/>
      <c r="IDX33" s="56"/>
      <c r="IDY33" s="56"/>
      <c r="IDZ33" s="56"/>
      <c r="IEA33" s="56"/>
      <c r="IEB33" s="56"/>
      <c r="IED33" s="77"/>
      <c r="IEE33" s="78"/>
      <c r="IEF33" s="78"/>
      <c r="IEG33" s="78"/>
      <c r="IEH33" s="78"/>
      <c r="IEI33" s="61"/>
      <c r="IEJ33" s="60"/>
      <c r="IEK33" s="60"/>
      <c r="IEL33" s="60"/>
      <c r="IEM33" s="61"/>
      <c r="IEN33" s="55"/>
      <c r="IEO33" s="56"/>
      <c r="IEP33" s="56"/>
      <c r="IEQ33" s="56"/>
      <c r="IER33" s="56"/>
      <c r="IES33" s="56"/>
      <c r="IEU33" s="77"/>
      <c r="IEV33" s="78"/>
      <c r="IEW33" s="78"/>
      <c r="IEX33" s="78"/>
      <c r="IEY33" s="78"/>
      <c r="IEZ33" s="61"/>
      <c r="IFA33" s="60"/>
      <c r="IFB33" s="60"/>
      <c r="IFC33" s="60"/>
      <c r="IFD33" s="61"/>
      <c r="IFE33" s="55"/>
      <c r="IFF33" s="56"/>
      <c r="IFG33" s="56"/>
      <c r="IFH33" s="56"/>
      <c r="IFI33" s="56"/>
      <c r="IFJ33" s="56"/>
      <c r="IFL33" s="77"/>
      <c r="IFM33" s="78"/>
      <c r="IFN33" s="78"/>
      <c r="IFO33" s="78"/>
      <c r="IFP33" s="78"/>
      <c r="IFQ33" s="61"/>
      <c r="IFR33" s="60"/>
      <c r="IFS33" s="60"/>
      <c r="IFT33" s="60"/>
      <c r="IFU33" s="61"/>
      <c r="IFV33" s="55"/>
      <c r="IFW33" s="56"/>
      <c r="IFX33" s="56"/>
      <c r="IFY33" s="56"/>
      <c r="IFZ33" s="56"/>
      <c r="IGA33" s="56"/>
      <c r="IGC33" s="77"/>
      <c r="IGD33" s="78"/>
      <c r="IGE33" s="78"/>
      <c r="IGF33" s="78"/>
      <c r="IGG33" s="78"/>
      <c r="IGH33" s="61"/>
      <c r="IGI33" s="60"/>
      <c r="IGJ33" s="60"/>
      <c r="IGK33" s="60"/>
      <c r="IGL33" s="61"/>
      <c r="IGM33" s="55"/>
      <c r="IGN33" s="56"/>
      <c r="IGO33" s="56"/>
      <c r="IGP33" s="56"/>
      <c r="IGQ33" s="56"/>
      <c r="IGR33" s="56"/>
      <c r="IGT33" s="77"/>
      <c r="IGU33" s="78"/>
      <c r="IGV33" s="78"/>
      <c r="IGW33" s="78"/>
      <c r="IGX33" s="78"/>
      <c r="IGY33" s="61"/>
      <c r="IGZ33" s="60"/>
      <c r="IHA33" s="60"/>
      <c r="IHB33" s="60"/>
      <c r="IHC33" s="61"/>
      <c r="IHD33" s="55"/>
      <c r="IHE33" s="56"/>
      <c r="IHF33" s="56"/>
      <c r="IHG33" s="56"/>
      <c r="IHH33" s="56"/>
      <c r="IHI33" s="56"/>
      <c r="IHK33" s="77"/>
      <c r="IHL33" s="78"/>
      <c r="IHM33" s="78"/>
      <c r="IHN33" s="78"/>
      <c r="IHO33" s="78"/>
      <c r="IHP33" s="61"/>
      <c r="IHQ33" s="60"/>
      <c r="IHR33" s="60"/>
      <c r="IHS33" s="60"/>
      <c r="IHT33" s="61"/>
      <c r="IHU33" s="55"/>
      <c r="IHV33" s="56"/>
      <c r="IHW33" s="56"/>
      <c r="IHX33" s="56"/>
      <c r="IHY33" s="56"/>
      <c r="IHZ33" s="56"/>
      <c r="IIB33" s="77"/>
      <c r="IIC33" s="78"/>
      <c r="IID33" s="78"/>
      <c r="IIE33" s="78"/>
      <c r="IIF33" s="78"/>
      <c r="IIG33" s="61"/>
      <c r="IIH33" s="60"/>
      <c r="III33" s="60"/>
      <c r="IIJ33" s="60"/>
      <c r="IIK33" s="61"/>
      <c r="IIL33" s="55"/>
      <c r="IIM33" s="56"/>
      <c r="IIN33" s="56"/>
      <c r="IIO33" s="56"/>
      <c r="IIP33" s="56"/>
      <c r="IIQ33" s="56"/>
      <c r="IIS33" s="77"/>
      <c r="IIT33" s="78"/>
      <c r="IIU33" s="78"/>
      <c r="IIV33" s="78"/>
      <c r="IIW33" s="78"/>
      <c r="IIX33" s="61"/>
      <c r="IIY33" s="60"/>
      <c r="IIZ33" s="60"/>
      <c r="IJA33" s="60"/>
      <c r="IJB33" s="61"/>
      <c r="IJC33" s="55"/>
      <c r="IJD33" s="56"/>
      <c r="IJE33" s="56"/>
      <c r="IJF33" s="56"/>
      <c r="IJG33" s="56"/>
      <c r="IJH33" s="56"/>
      <c r="IJJ33" s="77"/>
      <c r="IJK33" s="78"/>
      <c r="IJL33" s="78"/>
      <c r="IJM33" s="78"/>
      <c r="IJN33" s="78"/>
      <c r="IJO33" s="61"/>
      <c r="IJP33" s="60"/>
      <c r="IJQ33" s="60"/>
      <c r="IJR33" s="60"/>
      <c r="IJS33" s="61"/>
      <c r="IJT33" s="55"/>
      <c r="IJU33" s="56"/>
      <c r="IJV33" s="56"/>
      <c r="IJW33" s="56"/>
      <c r="IJX33" s="56"/>
      <c r="IJY33" s="56"/>
      <c r="IKA33" s="77"/>
      <c r="IKB33" s="78"/>
      <c r="IKC33" s="78"/>
      <c r="IKD33" s="78"/>
      <c r="IKE33" s="78"/>
      <c r="IKF33" s="61"/>
      <c r="IKG33" s="60"/>
      <c r="IKH33" s="60"/>
      <c r="IKI33" s="60"/>
      <c r="IKJ33" s="61"/>
      <c r="IKK33" s="55"/>
      <c r="IKL33" s="56"/>
      <c r="IKM33" s="56"/>
      <c r="IKN33" s="56"/>
      <c r="IKO33" s="56"/>
      <c r="IKP33" s="56"/>
      <c r="IKR33" s="77"/>
      <c r="IKS33" s="78"/>
      <c r="IKT33" s="78"/>
      <c r="IKU33" s="78"/>
      <c r="IKV33" s="78"/>
      <c r="IKW33" s="61"/>
      <c r="IKX33" s="60"/>
      <c r="IKY33" s="60"/>
      <c r="IKZ33" s="60"/>
      <c r="ILA33" s="61"/>
      <c r="ILB33" s="55"/>
      <c r="ILC33" s="56"/>
      <c r="ILD33" s="56"/>
      <c r="ILE33" s="56"/>
      <c r="ILF33" s="56"/>
      <c r="ILG33" s="56"/>
      <c r="ILI33" s="77"/>
      <c r="ILJ33" s="78"/>
      <c r="ILK33" s="78"/>
      <c r="ILL33" s="78"/>
      <c r="ILM33" s="78"/>
      <c r="ILN33" s="61"/>
      <c r="ILO33" s="60"/>
      <c r="ILP33" s="60"/>
      <c r="ILQ33" s="60"/>
      <c r="ILR33" s="61"/>
      <c r="ILS33" s="55"/>
      <c r="ILT33" s="56"/>
      <c r="ILU33" s="56"/>
      <c r="ILV33" s="56"/>
      <c r="ILW33" s="56"/>
      <c r="ILX33" s="56"/>
      <c r="ILZ33" s="77"/>
      <c r="IMA33" s="78"/>
      <c r="IMB33" s="78"/>
      <c r="IMC33" s="78"/>
      <c r="IMD33" s="78"/>
      <c r="IME33" s="61"/>
      <c r="IMF33" s="60"/>
      <c r="IMG33" s="60"/>
      <c r="IMH33" s="60"/>
      <c r="IMI33" s="61"/>
      <c r="IMJ33" s="55"/>
      <c r="IMK33" s="56"/>
      <c r="IML33" s="56"/>
      <c r="IMM33" s="56"/>
      <c r="IMN33" s="56"/>
      <c r="IMO33" s="56"/>
      <c r="IMQ33" s="77"/>
      <c r="IMR33" s="78"/>
      <c r="IMS33" s="78"/>
      <c r="IMT33" s="78"/>
      <c r="IMU33" s="78"/>
      <c r="IMV33" s="61"/>
      <c r="IMW33" s="60"/>
      <c r="IMX33" s="60"/>
      <c r="IMY33" s="60"/>
      <c r="IMZ33" s="61"/>
      <c r="INA33" s="55"/>
      <c r="INB33" s="56"/>
      <c r="INC33" s="56"/>
      <c r="IND33" s="56"/>
      <c r="INE33" s="56"/>
      <c r="INF33" s="56"/>
      <c r="INH33" s="77"/>
      <c r="INI33" s="78"/>
      <c r="INJ33" s="78"/>
      <c r="INK33" s="78"/>
      <c r="INL33" s="78"/>
      <c r="INM33" s="61"/>
      <c r="INN33" s="60"/>
      <c r="INO33" s="60"/>
      <c r="INP33" s="60"/>
      <c r="INQ33" s="61"/>
      <c r="INR33" s="55"/>
      <c r="INS33" s="56"/>
      <c r="INT33" s="56"/>
      <c r="INU33" s="56"/>
      <c r="INV33" s="56"/>
      <c r="INW33" s="56"/>
      <c r="INY33" s="77"/>
      <c r="INZ33" s="78"/>
      <c r="IOA33" s="78"/>
      <c r="IOB33" s="78"/>
      <c r="IOC33" s="78"/>
      <c r="IOD33" s="61"/>
      <c r="IOE33" s="60"/>
      <c r="IOF33" s="60"/>
      <c r="IOG33" s="60"/>
      <c r="IOH33" s="61"/>
      <c r="IOI33" s="55"/>
      <c r="IOJ33" s="56"/>
      <c r="IOK33" s="56"/>
      <c r="IOL33" s="56"/>
      <c r="IOM33" s="56"/>
      <c r="ION33" s="56"/>
      <c r="IOP33" s="77"/>
      <c r="IOQ33" s="78"/>
      <c r="IOR33" s="78"/>
      <c r="IOS33" s="78"/>
      <c r="IOT33" s="78"/>
      <c r="IOU33" s="61"/>
      <c r="IOV33" s="60"/>
      <c r="IOW33" s="60"/>
      <c r="IOX33" s="60"/>
      <c r="IOY33" s="61"/>
      <c r="IOZ33" s="55"/>
      <c r="IPA33" s="56"/>
      <c r="IPB33" s="56"/>
      <c r="IPC33" s="56"/>
      <c r="IPD33" s="56"/>
      <c r="IPE33" s="56"/>
      <c r="IPG33" s="77"/>
      <c r="IPH33" s="78"/>
      <c r="IPI33" s="78"/>
      <c r="IPJ33" s="78"/>
      <c r="IPK33" s="78"/>
      <c r="IPL33" s="61"/>
      <c r="IPM33" s="60"/>
      <c r="IPN33" s="60"/>
      <c r="IPO33" s="60"/>
      <c r="IPP33" s="61"/>
      <c r="IPQ33" s="55"/>
      <c r="IPR33" s="56"/>
      <c r="IPS33" s="56"/>
      <c r="IPT33" s="56"/>
      <c r="IPU33" s="56"/>
      <c r="IPV33" s="56"/>
      <c r="IPX33" s="77"/>
      <c r="IPY33" s="78"/>
      <c r="IPZ33" s="78"/>
      <c r="IQA33" s="78"/>
      <c r="IQB33" s="78"/>
      <c r="IQC33" s="61"/>
      <c r="IQD33" s="60"/>
      <c r="IQE33" s="60"/>
      <c r="IQF33" s="60"/>
      <c r="IQG33" s="61"/>
      <c r="IQH33" s="55"/>
      <c r="IQI33" s="56"/>
      <c r="IQJ33" s="56"/>
      <c r="IQK33" s="56"/>
      <c r="IQL33" s="56"/>
      <c r="IQM33" s="56"/>
      <c r="IQO33" s="77"/>
      <c r="IQP33" s="78"/>
      <c r="IQQ33" s="78"/>
      <c r="IQR33" s="78"/>
      <c r="IQS33" s="78"/>
      <c r="IQT33" s="61"/>
      <c r="IQU33" s="60"/>
      <c r="IQV33" s="60"/>
      <c r="IQW33" s="60"/>
      <c r="IQX33" s="61"/>
      <c r="IQY33" s="55"/>
      <c r="IQZ33" s="56"/>
      <c r="IRA33" s="56"/>
      <c r="IRB33" s="56"/>
      <c r="IRC33" s="56"/>
      <c r="IRD33" s="56"/>
      <c r="IRF33" s="77"/>
      <c r="IRG33" s="78"/>
      <c r="IRH33" s="78"/>
      <c r="IRI33" s="78"/>
      <c r="IRJ33" s="78"/>
      <c r="IRK33" s="61"/>
      <c r="IRL33" s="60"/>
      <c r="IRM33" s="60"/>
      <c r="IRN33" s="60"/>
      <c r="IRO33" s="61"/>
      <c r="IRP33" s="55"/>
      <c r="IRQ33" s="56"/>
      <c r="IRR33" s="56"/>
      <c r="IRS33" s="56"/>
      <c r="IRT33" s="56"/>
      <c r="IRU33" s="56"/>
      <c r="IRW33" s="77"/>
      <c r="IRX33" s="78"/>
      <c r="IRY33" s="78"/>
      <c r="IRZ33" s="78"/>
      <c r="ISA33" s="78"/>
      <c r="ISB33" s="61"/>
      <c r="ISC33" s="60"/>
      <c r="ISD33" s="60"/>
      <c r="ISE33" s="60"/>
      <c r="ISF33" s="61"/>
      <c r="ISG33" s="55"/>
      <c r="ISH33" s="56"/>
      <c r="ISI33" s="56"/>
      <c r="ISJ33" s="56"/>
      <c r="ISK33" s="56"/>
      <c r="ISL33" s="56"/>
      <c r="ISN33" s="77"/>
      <c r="ISO33" s="78"/>
      <c r="ISP33" s="78"/>
      <c r="ISQ33" s="78"/>
      <c r="ISR33" s="78"/>
      <c r="ISS33" s="61"/>
      <c r="IST33" s="60"/>
      <c r="ISU33" s="60"/>
      <c r="ISV33" s="60"/>
      <c r="ISW33" s="61"/>
      <c r="ISX33" s="55"/>
      <c r="ISY33" s="56"/>
      <c r="ISZ33" s="56"/>
      <c r="ITA33" s="56"/>
      <c r="ITB33" s="56"/>
      <c r="ITC33" s="56"/>
      <c r="ITE33" s="77"/>
      <c r="ITF33" s="78"/>
      <c r="ITG33" s="78"/>
      <c r="ITH33" s="78"/>
      <c r="ITI33" s="78"/>
      <c r="ITJ33" s="61"/>
      <c r="ITK33" s="60"/>
      <c r="ITL33" s="60"/>
      <c r="ITM33" s="60"/>
      <c r="ITN33" s="61"/>
      <c r="ITO33" s="55"/>
      <c r="ITP33" s="56"/>
      <c r="ITQ33" s="56"/>
      <c r="ITR33" s="56"/>
      <c r="ITS33" s="56"/>
      <c r="ITT33" s="56"/>
      <c r="ITV33" s="77"/>
      <c r="ITW33" s="78"/>
      <c r="ITX33" s="78"/>
      <c r="ITY33" s="78"/>
      <c r="ITZ33" s="78"/>
      <c r="IUA33" s="61"/>
      <c r="IUB33" s="60"/>
      <c r="IUC33" s="60"/>
      <c r="IUD33" s="60"/>
      <c r="IUE33" s="61"/>
      <c r="IUF33" s="55"/>
      <c r="IUG33" s="56"/>
      <c r="IUH33" s="56"/>
      <c r="IUI33" s="56"/>
      <c r="IUJ33" s="56"/>
      <c r="IUK33" s="56"/>
      <c r="IUM33" s="77"/>
      <c r="IUN33" s="78"/>
      <c r="IUO33" s="78"/>
      <c r="IUP33" s="78"/>
      <c r="IUQ33" s="78"/>
      <c r="IUR33" s="61"/>
      <c r="IUS33" s="60"/>
      <c r="IUT33" s="60"/>
      <c r="IUU33" s="60"/>
      <c r="IUV33" s="61"/>
      <c r="IUW33" s="55"/>
      <c r="IUX33" s="56"/>
      <c r="IUY33" s="56"/>
      <c r="IUZ33" s="56"/>
      <c r="IVA33" s="56"/>
      <c r="IVB33" s="56"/>
      <c r="IVD33" s="77"/>
      <c r="IVE33" s="78"/>
      <c r="IVF33" s="78"/>
      <c r="IVG33" s="78"/>
      <c r="IVH33" s="78"/>
      <c r="IVI33" s="61"/>
      <c r="IVJ33" s="60"/>
      <c r="IVK33" s="60"/>
      <c r="IVL33" s="60"/>
      <c r="IVM33" s="61"/>
      <c r="IVN33" s="55"/>
      <c r="IVO33" s="56"/>
      <c r="IVP33" s="56"/>
      <c r="IVQ33" s="56"/>
      <c r="IVR33" s="56"/>
      <c r="IVS33" s="56"/>
      <c r="IVU33" s="77"/>
      <c r="IVV33" s="78"/>
      <c r="IVW33" s="78"/>
      <c r="IVX33" s="78"/>
      <c r="IVY33" s="78"/>
      <c r="IVZ33" s="61"/>
      <c r="IWA33" s="60"/>
      <c r="IWB33" s="60"/>
      <c r="IWC33" s="60"/>
      <c r="IWD33" s="61"/>
      <c r="IWE33" s="55"/>
      <c r="IWF33" s="56"/>
      <c r="IWG33" s="56"/>
      <c r="IWH33" s="56"/>
      <c r="IWI33" s="56"/>
      <c r="IWJ33" s="56"/>
      <c r="IWL33" s="77"/>
      <c r="IWM33" s="78"/>
      <c r="IWN33" s="78"/>
      <c r="IWO33" s="78"/>
      <c r="IWP33" s="78"/>
      <c r="IWQ33" s="61"/>
      <c r="IWR33" s="60"/>
      <c r="IWS33" s="60"/>
      <c r="IWT33" s="60"/>
      <c r="IWU33" s="61"/>
      <c r="IWV33" s="55"/>
      <c r="IWW33" s="56"/>
      <c r="IWX33" s="56"/>
      <c r="IWY33" s="56"/>
      <c r="IWZ33" s="56"/>
      <c r="IXA33" s="56"/>
      <c r="IXC33" s="77"/>
      <c r="IXD33" s="78"/>
      <c r="IXE33" s="78"/>
      <c r="IXF33" s="78"/>
      <c r="IXG33" s="78"/>
      <c r="IXH33" s="61"/>
      <c r="IXI33" s="60"/>
      <c r="IXJ33" s="60"/>
      <c r="IXK33" s="60"/>
      <c r="IXL33" s="61"/>
      <c r="IXM33" s="55"/>
      <c r="IXN33" s="56"/>
      <c r="IXO33" s="56"/>
      <c r="IXP33" s="56"/>
      <c r="IXQ33" s="56"/>
      <c r="IXR33" s="56"/>
      <c r="IXT33" s="77"/>
      <c r="IXU33" s="78"/>
      <c r="IXV33" s="78"/>
      <c r="IXW33" s="78"/>
      <c r="IXX33" s="78"/>
      <c r="IXY33" s="61"/>
      <c r="IXZ33" s="60"/>
      <c r="IYA33" s="60"/>
      <c r="IYB33" s="60"/>
      <c r="IYC33" s="61"/>
      <c r="IYD33" s="55"/>
      <c r="IYE33" s="56"/>
      <c r="IYF33" s="56"/>
      <c r="IYG33" s="56"/>
      <c r="IYH33" s="56"/>
      <c r="IYI33" s="56"/>
      <c r="IYK33" s="77"/>
      <c r="IYL33" s="78"/>
      <c r="IYM33" s="78"/>
      <c r="IYN33" s="78"/>
      <c r="IYO33" s="78"/>
      <c r="IYP33" s="61"/>
      <c r="IYQ33" s="60"/>
      <c r="IYR33" s="60"/>
      <c r="IYS33" s="60"/>
      <c r="IYT33" s="61"/>
      <c r="IYU33" s="55"/>
      <c r="IYV33" s="56"/>
      <c r="IYW33" s="56"/>
      <c r="IYX33" s="56"/>
      <c r="IYY33" s="56"/>
      <c r="IYZ33" s="56"/>
      <c r="IZB33" s="77"/>
      <c r="IZC33" s="78"/>
      <c r="IZD33" s="78"/>
      <c r="IZE33" s="78"/>
      <c r="IZF33" s="78"/>
      <c r="IZG33" s="61"/>
      <c r="IZH33" s="60"/>
      <c r="IZI33" s="60"/>
      <c r="IZJ33" s="60"/>
      <c r="IZK33" s="61"/>
      <c r="IZL33" s="55"/>
      <c r="IZM33" s="56"/>
      <c r="IZN33" s="56"/>
      <c r="IZO33" s="56"/>
      <c r="IZP33" s="56"/>
      <c r="IZQ33" s="56"/>
      <c r="IZS33" s="77"/>
      <c r="IZT33" s="78"/>
      <c r="IZU33" s="78"/>
      <c r="IZV33" s="78"/>
      <c r="IZW33" s="78"/>
      <c r="IZX33" s="61"/>
      <c r="IZY33" s="60"/>
      <c r="IZZ33" s="60"/>
      <c r="JAA33" s="60"/>
      <c r="JAB33" s="61"/>
      <c r="JAC33" s="55"/>
      <c r="JAD33" s="56"/>
      <c r="JAE33" s="56"/>
      <c r="JAF33" s="56"/>
      <c r="JAG33" s="56"/>
      <c r="JAH33" s="56"/>
      <c r="JAJ33" s="77"/>
      <c r="JAK33" s="78"/>
      <c r="JAL33" s="78"/>
      <c r="JAM33" s="78"/>
      <c r="JAN33" s="78"/>
      <c r="JAO33" s="61"/>
      <c r="JAP33" s="60"/>
      <c r="JAQ33" s="60"/>
      <c r="JAR33" s="60"/>
      <c r="JAS33" s="61"/>
      <c r="JAT33" s="55"/>
      <c r="JAU33" s="56"/>
      <c r="JAV33" s="56"/>
      <c r="JAW33" s="56"/>
      <c r="JAX33" s="56"/>
      <c r="JAY33" s="56"/>
      <c r="JBA33" s="77"/>
      <c r="JBB33" s="78"/>
      <c r="JBC33" s="78"/>
      <c r="JBD33" s="78"/>
      <c r="JBE33" s="78"/>
      <c r="JBF33" s="61"/>
      <c r="JBG33" s="60"/>
      <c r="JBH33" s="60"/>
      <c r="JBI33" s="60"/>
      <c r="JBJ33" s="61"/>
      <c r="JBK33" s="55"/>
      <c r="JBL33" s="56"/>
      <c r="JBM33" s="56"/>
      <c r="JBN33" s="56"/>
      <c r="JBO33" s="56"/>
      <c r="JBP33" s="56"/>
      <c r="JBR33" s="77"/>
      <c r="JBS33" s="78"/>
      <c r="JBT33" s="78"/>
      <c r="JBU33" s="78"/>
      <c r="JBV33" s="78"/>
      <c r="JBW33" s="61"/>
      <c r="JBX33" s="60"/>
      <c r="JBY33" s="60"/>
      <c r="JBZ33" s="60"/>
      <c r="JCA33" s="61"/>
      <c r="JCB33" s="55"/>
      <c r="JCC33" s="56"/>
      <c r="JCD33" s="56"/>
      <c r="JCE33" s="56"/>
      <c r="JCF33" s="56"/>
      <c r="JCG33" s="56"/>
      <c r="JCI33" s="77"/>
      <c r="JCJ33" s="78"/>
      <c r="JCK33" s="78"/>
      <c r="JCL33" s="78"/>
      <c r="JCM33" s="78"/>
      <c r="JCN33" s="61"/>
      <c r="JCO33" s="60"/>
      <c r="JCP33" s="60"/>
      <c r="JCQ33" s="60"/>
      <c r="JCR33" s="61"/>
      <c r="JCS33" s="55"/>
      <c r="JCT33" s="56"/>
      <c r="JCU33" s="56"/>
      <c r="JCV33" s="56"/>
      <c r="JCW33" s="56"/>
      <c r="JCX33" s="56"/>
      <c r="JCZ33" s="77"/>
      <c r="JDA33" s="78"/>
      <c r="JDB33" s="78"/>
      <c r="JDC33" s="78"/>
      <c r="JDD33" s="78"/>
      <c r="JDE33" s="61"/>
      <c r="JDF33" s="60"/>
      <c r="JDG33" s="60"/>
      <c r="JDH33" s="60"/>
      <c r="JDI33" s="61"/>
      <c r="JDJ33" s="55"/>
      <c r="JDK33" s="56"/>
      <c r="JDL33" s="56"/>
      <c r="JDM33" s="56"/>
      <c r="JDN33" s="56"/>
      <c r="JDO33" s="56"/>
      <c r="JDQ33" s="77"/>
      <c r="JDR33" s="78"/>
      <c r="JDS33" s="78"/>
      <c r="JDT33" s="78"/>
      <c r="JDU33" s="78"/>
      <c r="JDV33" s="61"/>
      <c r="JDW33" s="60"/>
      <c r="JDX33" s="60"/>
      <c r="JDY33" s="60"/>
      <c r="JDZ33" s="61"/>
      <c r="JEA33" s="55"/>
      <c r="JEB33" s="56"/>
      <c r="JEC33" s="56"/>
      <c r="JED33" s="56"/>
      <c r="JEE33" s="56"/>
      <c r="JEF33" s="56"/>
      <c r="JEH33" s="77"/>
      <c r="JEI33" s="78"/>
      <c r="JEJ33" s="78"/>
      <c r="JEK33" s="78"/>
      <c r="JEL33" s="78"/>
      <c r="JEM33" s="61"/>
      <c r="JEN33" s="60"/>
      <c r="JEO33" s="60"/>
      <c r="JEP33" s="60"/>
      <c r="JEQ33" s="61"/>
      <c r="JER33" s="55"/>
      <c r="JES33" s="56"/>
      <c r="JET33" s="56"/>
      <c r="JEU33" s="56"/>
      <c r="JEV33" s="56"/>
      <c r="JEW33" s="56"/>
      <c r="JEY33" s="77"/>
      <c r="JEZ33" s="78"/>
      <c r="JFA33" s="78"/>
      <c r="JFB33" s="78"/>
      <c r="JFC33" s="78"/>
      <c r="JFD33" s="61"/>
      <c r="JFE33" s="60"/>
      <c r="JFF33" s="60"/>
      <c r="JFG33" s="60"/>
      <c r="JFH33" s="61"/>
      <c r="JFI33" s="55"/>
      <c r="JFJ33" s="56"/>
      <c r="JFK33" s="56"/>
      <c r="JFL33" s="56"/>
      <c r="JFM33" s="56"/>
      <c r="JFN33" s="56"/>
      <c r="JFP33" s="77"/>
      <c r="JFQ33" s="78"/>
      <c r="JFR33" s="78"/>
      <c r="JFS33" s="78"/>
      <c r="JFT33" s="78"/>
      <c r="JFU33" s="61"/>
      <c r="JFV33" s="60"/>
      <c r="JFW33" s="60"/>
      <c r="JFX33" s="60"/>
      <c r="JFY33" s="61"/>
      <c r="JFZ33" s="55"/>
      <c r="JGA33" s="56"/>
      <c r="JGB33" s="56"/>
      <c r="JGC33" s="56"/>
      <c r="JGD33" s="56"/>
      <c r="JGE33" s="56"/>
      <c r="JGG33" s="77"/>
      <c r="JGH33" s="78"/>
      <c r="JGI33" s="78"/>
      <c r="JGJ33" s="78"/>
      <c r="JGK33" s="78"/>
      <c r="JGL33" s="61"/>
      <c r="JGM33" s="60"/>
      <c r="JGN33" s="60"/>
      <c r="JGO33" s="60"/>
      <c r="JGP33" s="61"/>
      <c r="JGQ33" s="55"/>
      <c r="JGR33" s="56"/>
      <c r="JGS33" s="56"/>
      <c r="JGT33" s="56"/>
      <c r="JGU33" s="56"/>
      <c r="JGV33" s="56"/>
      <c r="JGX33" s="77"/>
      <c r="JGY33" s="78"/>
      <c r="JGZ33" s="78"/>
      <c r="JHA33" s="78"/>
      <c r="JHB33" s="78"/>
      <c r="JHC33" s="61"/>
      <c r="JHD33" s="60"/>
      <c r="JHE33" s="60"/>
      <c r="JHF33" s="60"/>
      <c r="JHG33" s="61"/>
      <c r="JHH33" s="55"/>
      <c r="JHI33" s="56"/>
      <c r="JHJ33" s="56"/>
      <c r="JHK33" s="56"/>
      <c r="JHL33" s="56"/>
      <c r="JHM33" s="56"/>
      <c r="JHO33" s="77"/>
      <c r="JHP33" s="78"/>
      <c r="JHQ33" s="78"/>
      <c r="JHR33" s="78"/>
      <c r="JHS33" s="78"/>
      <c r="JHT33" s="61"/>
      <c r="JHU33" s="60"/>
      <c r="JHV33" s="60"/>
      <c r="JHW33" s="60"/>
      <c r="JHX33" s="61"/>
      <c r="JHY33" s="55"/>
      <c r="JHZ33" s="56"/>
      <c r="JIA33" s="56"/>
      <c r="JIB33" s="56"/>
      <c r="JIC33" s="56"/>
      <c r="JID33" s="56"/>
      <c r="JIF33" s="77"/>
      <c r="JIG33" s="78"/>
      <c r="JIH33" s="78"/>
      <c r="JII33" s="78"/>
      <c r="JIJ33" s="78"/>
      <c r="JIK33" s="61"/>
      <c r="JIL33" s="60"/>
      <c r="JIM33" s="60"/>
      <c r="JIN33" s="60"/>
      <c r="JIO33" s="61"/>
      <c r="JIP33" s="55"/>
      <c r="JIQ33" s="56"/>
      <c r="JIR33" s="56"/>
      <c r="JIS33" s="56"/>
      <c r="JIT33" s="56"/>
      <c r="JIU33" s="56"/>
      <c r="JIW33" s="77"/>
      <c r="JIX33" s="78"/>
      <c r="JIY33" s="78"/>
      <c r="JIZ33" s="78"/>
      <c r="JJA33" s="78"/>
      <c r="JJB33" s="61"/>
      <c r="JJC33" s="60"/>
      <c r="JJD33" s="60"/>
      <c r="JJE33" s="60"/>
      <c r="JJF33" s="61"/>
      <c r="JJG33" s="55"/>
      <c r="JJH33" s="56"/>
      <c r="JJI33" s="56"/>
      <c r="JJJ33" s="56"/>
      <c r="JJK33" s="56"/>
      <c r="JJL33" s="56"/>
      <c r="JJN33" s="77"/>
      <c r="JJO33" s="78"/>
      <c r="JJP33" s="78"/>
      <c r="JJQ33" s="78"/>
      <c r="JJR33" s="78"/>
      <c r="JJS33" s="61"/>
      <c r="JJT33" s="60"/>
      <c r="JJU33" s="60"/>
      <c r="JJV33" s="60"/>
      <c r="JJW33" s="61"/>
      <c r="JJX33" s="55"/>
      <c r="JJY33" s="56"/>
      <c r="JJZ33" s="56"/>
      <c r="JKA33" s="56"/>
      <c r="JKB33" s="56"/>
      <c r="JKC33" s="56"/>
      <c r="JKE33" s="77"/>
      <c r="JKF33" s="78"/>
      <c r="JKG33" s="78"/>
      <c r="JKH33" s="78"/>
      <c r="JKI33" s="78"/>
      <c r="JKJ33" s="61"/>
      <c r="JKK33" s="60"/>
      <c r="JKL33" s="60"/>
      <c r="JKM33" s="60"/>
      <c r="JKN33" s="61"/>
      <c r="JKO33" s="55"/>
      <c r="JKP33" s="56"/>
      <c r="JKQ33" s="56"/>
      <c r="JKR33" s="56"/>
      <c r="JKS33" s="56"/>
      <c r="JKT33" s="56"/>
      <c r="JKV33" s="77"/>
      <c r="JKW33" s="78"/>
      <c r="JKX33" s="78"/>
      <c r="JKY33" s="78"/>
      <c r="JKZ33" s="78"/>
      <c r="JLA33" s="61"/>
      <c r="JLB33" s="60"/>
      <c r="JLC33" s="60"/>
      <c r="JLD33" s="60"/>
      <c r="JLE33" s="61"/>
      <c r="JLF33" s="55"/>
      <c r="JLG33" s="56"/>
      <c r="JLH33" s="56"/>
      <c r="JLI33" s="56"/>
      <c r="JLJ33" s="56"/>
      <c r="JLK33" s="56"/>
      <c r="JLM33" s="77"/>
      <c r="JLN33" s="78"/>
      <c r="JLO33" s="78"/>
      <c r="JLP33" s="78"/>
      <c r="JLQ33" s="78"/>
      <c r="JLR33" s="61"/>
      <c r="JLS33" s="60"/>
      <c r="JLT33" s="60"/>
      <c r="JLU33" s="60"/>
      <c r="JLV33" s="61"/>
      <c r="JLW33" s="55"/>
      <c r="JLX33" s="56"/>
      <c r="JLY33" s="56"/>
      <c r="JLZ33" s="56"/>
      <c r="JMA33" s="56"/>
      <c r="JMB33" s="56"/>
      <c r="JMD33" s="77"/>
      <c r="JME33" s="78"/>
      <c r="JMF33" s="78"/>
      <c r="JMG33" s="78"/>
      <c r="JMH33" s="78"/>
      <c r="JMI33" s="61"/>
      <c r="JMJ33" s="60"/>
      <c r="JMK33" s="60"/>
      <c r="JML33" s="60"/>
      <c r="JMM33" s="61"/>
      <c r="JMN33" s="55"/>
      <c r="JMO33" s="56"/>
      <c r="JMP33" s="56"/>
      <c r="JMQ33" s="56"/>
      <c r="JMR33" s="56"/>
      <c r="JMS33" s="56"/>
      <c r="JMU33" s="77"/>
      <c r="JMV33" s="78"/>
      <c r="JMW33" s="78"/>
      <c r="JMX33" s="78"/>
      <c r="JMY33" s="78"/>
      <c r="JMZ33" s="61"/>
      <c r="JNA33" s="60"/>
      <c r="JNB33" s="60"/>
      <c r="JNC33" s="60"/>
      <c r="JND33" s="61"/>
      <c r="JNE33" s="55"/>
      <c r="JNF33" s="56"/>
      <c r="JNG33" s="56"/>
      <c r="JNH33" s="56"/>
      <c r="JNI33" s="56"/>
      <c r="JNJ33" s="56"/>
      <c r="JNL33" s="77"/>
      <c r="JNM33" s="78"/>
      <c r="JNN33" s="78"/>
      <c r="JNO33" s="78"/>
      <c r="JNP33" s="78"/>
      <c r="JNQ33" s="61"/>
      <c r="JNR33" s="60"/>
      <c r="JNS33" s="60"/>
      <c r="JNT33" s="60"/>
      <c r="JNU33" s="61"/>
      <c r="JNV33" s="55"/>
      <c r="JNW33" s="56"/>
      <c r="JNX33" s="56"/>
      <c r="JNY33" s="56"/>
      <c r="JNZ33" s="56"/>
      <c r="JOA33" s="56"/>
      <c r="JOC33" s="77"/>
      <c r="JOD33" s="78"/>
      <c r="JOE33" s="78"/>
      <c r="JOF33" s="78"/>
      <c r="JOG33" s="78"/>
      <c r="JOH33" s="61"/>
      <c r="JOI33" s="60"/>
      <c r="JOJ33" s="60"/>
      <c r="JOK33" s="60"/>
      <c r="JOL33" s="61"/>
      <c r="JOM33" s="55"/>
      <c r="JON33" s="56"/>
      <c r="JOO33" s="56"/>
      <c r="JOP33" s="56"/>
      <c r="JOQ33" s="56"/>
      <c r="JOR33" s="56"/>
      <c r="JOT33" s="77"/>
      <c r="JOU33" s="78"/>
      <c r="JOV33" s="78"/>
      <c r="JOW33" s="78"/>
      <c r="JOX33" s="78"/>
      <c r="JOY33" s="61"/>
      <c r="JOZ33" s="60"/>
      <c r="JPA33" s="60"/>
      <c r="JPB33" s="60"/>
      <c r="JPC33" s="61"/>
      <c r="JPD33" s="55"/>
      <c r="JPE33" s="56"/>
      <c r="JPF33" s="56"/>
      <c r="JPG33" s="56"/>
      <c r="JPH33" s="56"/>
      <c r="JPI33" s="56"/>
      <c r="JPK33" s="77"/>
      <c r="JPL33" s="78"/>
      <c r="JPM33" s="78"/>
      <c r="JPN33" s="78"/>
      <c r="JPO33" s="78"/>
      <c r="JPP33" s="61"/>
      <c r="JPQ33" s="60"/>
      <c r="JPR33" s="60"/>
      <c r="JPS33" s="60"/>
      <c r="JPT33" s="61"/>
      <c r="JPU33" s="55"/>
      <c r="JPV33" s="56"/>
      <c r="JPW33" s="56"/>
      <c r="JPX33" s="56"/>
      <c r="JPY33" s="56"/>
      <c r="JPZ33" s="56"/>
      <c r="JQB33" s="77"/>
      <c r="JQC33" s="78"/>
      <c r="JQD33" s="78"/>
      <c r="JQE33" s="78"/>
      <c r="JQF33" s="78"/>
      <c r="JQG33" s="61"/>
      <c r="JQH33" s="60"/>
      <c r="JQI33" s="60"/>
      <c r="JQJ33" s="60"/>
      <c r="JQK33" s="61"/>
      <c r="JQL33" s="55"/>
      <c r="JQM33" s="56"/>
      <c r="JQN33" s="56"/>
      <c r="JQO33" s="56"/>
      <c r="JQP33" s="56"/>
      <c r="JQQ33" s="56"/>
      <c r="JQS33" s="77"/>
      <c r="JQT33" s="78"/>
      <c r="JQU33" s="78"/>
      <c r="JQV33" s="78"/>
      <c r="JQW33" s="78"/>
      <c r="JQX33" s="61"/>
      <c r="JQY33" s="60"/>
      <c r="JQZ33" s="60"/>
      <c r="JRA33" s="60"/>
      <c r="JRB33" s="61"/>
      <c r="JRC33" s="55"/>
      <c r="JRD33" s="56"/>
      <c r="JRE33" s="56"/>
      <c r="JRF33" s="56"/>
      <c r="JRG33" s="56"/>
      <c r="JRH33" s="56"/>
      <c r="JRJ33" s="77"/>
      <c r="JRK33" s="78"/>
      <c r="JRL33" s="78"/>
      <c r="JRM33" s="78"/>
      <c r="JRN33" s="78"/>
      <c r="JRO33" s="61"/>
      <c r="JRP33" s="60"/>
      <c r="JRQ33" s="60"/>
      <c r="JRR33" s="60"/>
      <c r="JRS33" s="61"/>
      <c r="JRT33" s="55"/>
      <c r="JRU33" s="56"/>
      <c r="JRV33" s="56"/>
      <c r="JRW33" s="56"/>
      <c r="JRX33" s="56"/>
      <c r="JRY33" s="56"/>
      <c r="JSA33" s="77"/>
      <c r="JSB33" s="78"/>
      <c r="JSC33" s="78"/>
      <c r="JSD33" s="78"/>
      <c r="JSE33" s="78"/>
      <c r="JSF33" s="61"/>
      <c r="JSG33" s="60"/>
      <c r="JSH33" s="60"/>
      <c r="JSI33" s="60"/>
      <c r="JSJ33" s="61"/>
      <c r="JSK33" s="55"/>
      <c r="JSL33" s="56"/>
      <c r="JSM33" s="56"/>
      <c r="JSN33" s="56"/>
      <c r="JSO33" s="56"/>
      <c r="JSP33" s="56"/>
      <c r="JSR33" s="77"/>
      <c r="JSS33" s="78"/>
      <c r="JST33" s="78"/>
      <c r="JSU33" s="78"/>
      <c r="JSV33" s="78"/>
      <c r="JSW33" s="61"/>
      <c r="JSX33" s="60"/>
      <c r="JSY33" s="60"/>
      <c r="JSZ33" s="60"/>
      <c r="JTA33" s="61"/>
      <c r="JTB33" s="55"/>
      <c r="JTC33" s="56"/>
      <c r="JTD33" s="56"/>
      <c r="JTE33" s="56"/>
      <c r="JTF33" s="56"/>
      <c r="JTG33" s="56"/>
      <c r="JTI33" s="77"/>
      <c r="JTJ33" s="78"/>
      <c r="JTK33" s="78"/>
      <c r="JTL33" s="78"/>
      <c r="JTM33" s="78"/>
      <c r="JTN33" s="61"/>
      <c r="JTO33" s="60"/>
      <c r="JTP33" s="60"/>
      <c r="JTQ33" s="60"/>
      <c r="JTR33" s="61"/>
      <c r="JTS33" s="55"/>
      <c r="JTT33" s="56"/>
      <c r="JTU33" s="56"/>
      <c r="JTV33" s="56"/>
      <c r="JTW33" s="56"/>
      <c r="JTX33" s="56"/>
      <c r="JTZ33" s="77"/>
      <c r="JUA33" s="78"/>
      <c r="JUB33" s="78"/>
      <c r="JUC33" s="78"/>
      <c r="JUD33" s="78"/>
      <c r="JUE33" s="61"/>
      <c r="JUF33" s="60"/>
      <c r="JUG33" s="60"/>
      <c r="JUH33" s="60"/>
      <c r="JUI33" s="61"/>
      <c r="JUJ33" s="55"/>
      <c r="JUK33" s="56"/>
      <c r="JUL33" s="56"/>
      <c r="JUM33" s="56"/>
      <c r="JUN33" s="56"/>
      <c r="JUO33" s="56"/>
      <c r="JUQ33" s="77"/>
      <c r="JUR33" s="78"/>
      <c r="JUS33" s="78"/>
      <c r="JUT33" s="78"/>
      <c r="JUU33" s="78"/>
      <c r="JUV33" s="61"/>
      <c r="JUW33" s="60"/>
      <c r="JUX33" s="60"/>
      <c r="JUY33" s="60"/>
      <c r="JUZ33" s="61"/>
      <c r="JVA33" s="55"/>
      <c r="JVB33" s="56"/>
      <c r="JVC33" s="56"/>
      <c r="JVD33" s="56"/>
      <c r="JVE33" s="56"/>
      <c r="JVF33" s="56"/>
      <c r="JVH33" s="77"/>
      <c r="JVI33" s="78"/>
      <c r="JVJ33" s="78"/>
      <c r="JVK33" s="78"/>
      <c r="JVL33" s="78"/>
      <c r="JVM33" s="61"/>
      <c r="JVN33" s="60"/>
      <c r="JVO33" s="60"/>
      <c r="JVP33" s="60"/>
      <c r="JVQ33" s="61"/>
      <c r="JVR33" s="55"/>
      <c r="JVS33" s="56"/>
      <c r="JVT33" s="56"/>
      <c r="JVU33" s="56"/>
      <c r="JVV33" s="56"/>
      <c r="JVW33" s="56"/>
      <c r="JVY33" s="77"/>
      <c r="JVZ33" s="78"/>
      <c r="JWA33" s="78"/>
      <c r="JWB33" s="78"/>
      <c r="JWC33" s="78"/>
      <c r="JWD33" s="61"/>
      <c r="JWE33" s="60"/>
      <c r="JWF33" s="60"/>
      <c r="JWG33" s="60"/>
      <c r="JWH33" s="61"/>
      <c r="JWI33" s="55"/>
      <c r="JWJ33" s="56"/>
      <c r="JWK33" s="56"/>
      <c r="JWL33" s="56"/>
      <c r="JWM33" s="56"/>
      <c r="JWN33" s="56"/>
      <c r="JWP33" s="77"/>
      <c r="JWQ33" s="78"/>
      <c r="JWR33" s="78"/>
      <c r="JWS33" s="78"/>
      <c r="JWT33" s="78"/>
      <c r="JWU33" s="61"/>
      <c r="JWV33" s="60"/>
      <c r="JWW33" s="60"/>
      <c r="JWX33" s="60"/>
      <c r="JWY33" s="61"/>
      <c r="JWZ33" s="55"/>
      <c r="JXA33" s="56"/>
      <c r="JXB33" s="56"/>
      <c r="JXC33" s="56"/>
      <c r="JXD33" s="56"/>
      <c r="JXE33" s="56"/>
      <c r="JXG33" s="77"/>
      <c r="JXH33" s="78"/>
      <c r="JXI33" s="78"/>
      <c r="JXJ33" s="78"/>
      <c r="JXK33" s="78"/>
      <c r="JXL33" s="61"/>
      <c r="JXM33" s="60"/>
      <c r="JXN33" s="60"/>
      <c r="JXO33" s="60"/>
      <c r="JXP33" s="61"/>
      <c r="JXQ33" s="55"/>
      <c r="JXR33" s="56"/>
      <c r="JXS33" s="56"/>
      <c r="JXT33" s="56"/>
      <c r="JXU33" s="56"/>
      <c r="JXV33" s="56"/>
      <c r="JXX33" s="77"/>
      <c r="JXY33" s="78"/>
      <c r="JXZ33" s="78"/>
      <c r="JYA33" s="78"/>
      <c r="JYB33" s="78"/>
      <c r="JYC33" s="61"/>
      <c r="JYD33" s="60"/>
      <c r="JYE33" s="60"/>
      <c r="JYF33" s="60"/>
      <c r="JYG33" s="61"/>
      <c r="JYH33" s="55"/>
      <c r="JYI33" s="56"/>
      <c r="JYJ33" s="56"/>
      <c r="JYK33" s="56"/>
      <c r="JYL33" s="56"/>
      <c r="JYM33" s="56"/>
      <c r="JYO33" s="77"/>
      <c r="JYP33" s="78"/>
      <c r="JYQ33" s="78"/>
      <c r="JYR33" s="78"/>
      <c r="JYS33" s="78"/>
      <c r="JYT33" s="61"/>
      <c r="JYU33" s="60"/>
      <c r="JYV33" s="60"/>
      <c r="JYW33" s="60"/>
      <c r="JYX33" s="61"/>
      <c r="JYY33" s="55"/>
      <c r="JYZ33" s="56"/>
      <c r="JZA33" s="56"/>
      <c r="JZB33" s="56"/>
      <c r="JZC33" s="56"/>
      <c r="JZD33" s="56"/>
      <c r="JZF33" s="77"/>
      <c r="JZG33" s="78"/>
      <c r="JZH33" s="78"/>
      <c r="JZI33" s="78"/>
      <c r="JZJ33" s="78"/>
      <c r="JZK33" s="61"/>
      <c r="JZL33" s="60"/>
      <c r="JZM33" s="60"/>
      <c r="JZN33" s="60"/>
      <c r="JZO33" s="61"/>
      <c r="JZP33" s="55"/>
      <c r="JZQ33" s="56"/>
      <c r="JZR33" s="56"/>
      <c r="JZS33" s="56"/>
      <c r="JZT33" s="56"/>
      <c r="JZU33" s="56"/>
      <c r="JZW33" s="77"/>
      <c r="JZX33" s="78"/>
      <c r="JZY33" s="78"/>
      <c r="JZZ33" s="78"/>
      <c r="KAA33" s="78"/>
      <c r="KAB33" s="61"/>
      <c r="KAC33" s="60"/>
      <c r="KAD33" s="60"/>
      <c r="KAE33" s="60"/>
      <c r="KAF33" s="61"/>
      <c r="KAG33" s="55"/>
      <c r="KAH33" s="56"/>
      <c r="KAI33" s="56"/>
      <c r="KAJ33" s="56"/>
      <c r="KAK33" s="56"/>
      <c r="KAL33" s="56"/>
      <c r="KAN33" s="77"/>
      <c r="KAO33" s="78"/>
      <c r="KAP33" s="78"/>
      <c r="KAQ33" s="78"/>
      <c r="KAR33" s="78"/>
      <c r="KAS33" s="61"/>
      <c r="KAT33" s="60"/>
      <c r="KAU33" s="60"/>
      <c r="KAV33" s="60"/>
      <c r="KAW33" s="61"/>
      <c r="KAX33" s="55"/>
      <c r="KAY33" s="56"/>
      <c r="KAZ33" s="56"/>
      <c r="KBA33" s="56"/>
      <c r="KBB33" s="56"/>
      <c r="KBC33" s="56"/>
      <c r="KBE33" s="77"/>
      <c r="KBF33" s="78"/>
      <c r="KBG33" s="78"/>
      <c r="KBH33" s="78"/>
      <c r="KBI33" s="78"/>
      <c r="KBJ33" s="61"/>
      <c r="KBK33" s="60"/>
      <c r="KBL33" s="60"/>
      <c r="KBM33" s="60"/>
      <c r="KBN33" s="61"/>
      <c r="KBO33" s="55"/>
      <c r="KBP33" s="56"/>
      <c r="KBQ33" s="56"/>
      <c r="KBR33" s="56"/>
      <c r="KBS33" s="56"/>
      <c r="KBT33" s="56"/>
      <c r="KBV33" s="77"/>
      <c r="KBW33" s="78"/>
      <c r="KBX33" s="78"/>
      <c r="KBY33" s="78"/>
      <c r="KBZ33" s="78"/>
      <c r="KCA33" s="61"/>
      <c r="KCB33" s="60"/>
      <c r="KCC33" s="60"/>
      <c r="KCD33" s="60"/>
      <c r="KCE33" s="61"/>
      <c r="KCF33" s="55"/>
      <c r="KCG33" s="56"/>
      <c r="KCH33" s="56"/>
      <c r="KCI33" s="56"/>
      <c r="KCJ33" s="56"/>
      <c r="KCK33" s="56"/>
      <c r="KCM33" s="77"/>
      <c r="KCN33" s="78"/>
      <c r="KCO33" s="78"/>
      <c r="KCP33" s="78"/>
      <c r="KCQ33" s="78"/>
      <c r="KCR33" s="61"/>
      <c r="KCS33" s="60"/>
      <c r="KCT33" s="60"/>
      <c r="KCU33" s="60"/>
      <c r="KCV33" s="61"/>
      <c r="KCW33" s="55"/>
      <c r="KCX33" s="56"/>
      <c r="KCY33" s="56"/>
      <c r="KCZ33" s="56"/>
      <c r="KDA33" s="56"/>
      <c r="KDB33" s="56"/>
      <c r="KDD33" s="77"/>
      <c r="KDE33" s="78"/>
      <c r="KDF33" s="78"/>
      <c r="KDG33" s="78"/>
      <c r="KDH33" s="78"/>
      <c r="KDI33" s="61"/>
      <c r="KDJ33" s="60"/>
      <c r="KDK33" s="60"/>
      <c r="KDL33" s="60"/>
      <c r="KDM33" s="61"/>
      <c r="KDN33" s="55"/>
      <c r="KDO33" s="56"/>
      <c r="KDP33" s="56"/>
      <c r="KDQ33" s="56"/>
      <c r="KDR33" s="56"/>
      <c r="KDS33" s="56"/>
      <c r="KDU33" s="77"/>
      <c r="KDV33" s="78"/>
      <c r="KDW33" s="78"/>
      <c r="KDX33" s="78"/>
      <c r="KDY33" s="78"/>
      <c r="KDZ33" s="61"/>
      <c r="KEA33" s="60"/>
      <c r="KEB33" s="60"/>
      <c r="KEC33" s="60"/>
      <c r="KED33" s="61"/>
      <c r="KEE33" s="55"/>
      <c r="KEF33" s="56"/>
      <c r="KEG33" s="56"/>
      <c r="KEH33" s="56"/>
      <c r="KEI33" s="56"/>
      <c r="KEJ33" s="56"/>
      <c r="KEL33" s="77"/>
      <c r="KEM33" s="78"/>
      <c r="KEN33" s="78"/>
      <c r="KEO33" s="78"/>
      <c r="KEP33" s="78"/>
      <c r="KEQ33" s="61"/>
      <c r="KER33" s="60"/>
      <c r="KES33" s="60"/>
      <c r="KET33" s="60"/>
      <c r="KEU33" s="61"/>
      <c r="KEV33" s="55"/>
      <c r="KEW33" s="56"/>
      <c r="KEX33" s="56"/>
      <c r="KEY33" s="56"/>
      <c r="KEZ33" s="56"/>
      <c r="KFA33" s="56"/>
      <c r="KFC33" s="77"/>
      <c r="KFD33" s="78"/>
      <c r="KFE33" s="78"/>
      <c r="KFF33" s="78"/>
      <c r="KFG33" s="78"/>
      <c r="KFH33" s="61"/>
      <c r="KFI33" s="60"/>
      <c r="KFJ33" s="60"/>
      <c r="KFK33" s="60"/>
      <c r="KFL33" s="61"/>
      <c r="KFM33" s="55"/>
      <c r="KFN33" s="56"/>
      <c r="KFO33" s="56"/>
      <c r="KFP33" s="56"/>
      <c r="KFQ33" s="56"/>
      <c r="KFR33" s="56"/>
      <c r="KFT33" s="77"/>
      <c r="KFU33" s="78"/>
      <c r="KFV33" s="78"/>
      <c r="KFW33" s="78"/>
      <c r="KFX33" s="78"/>
      <c r="KFY33" s="61"/>
      <c r="KFZ33" s="60"/>
      <c r="KGA33" s="60"/>
      <c r="KGB33" s="60"/>
      <c r="KGC33" s="61"/>
      <c r="KGD33" s="55"/>
      <c r="KGE33" s="56"/>
      <c r="KGF33" s="56"/>
      <c r="KGG33" s="56"/>
      <c r="KGH33" s="56"/>
      <c r="KGI33" s="56"/>
      <c r="KGK33" s="77"/>
      <c r="KGL33" s="78"/>
      <c r="KGM33" s="78"/>
      <c r="KGN33" s="78"/>
      <c r="KGO33" s="78"/>
      <c r="KGP33" s="61"/>
      <c r="KGQ33" s="60"/>
      <c r="KGR33" s="60"/>
      <c r="KGS33" s="60"/>
      <c r="KGT33" s="61"/>
      <c r="KGU33" s="55"/>
      <c r="KGV33" s="56"/>
      <c r="KGW33" s="56"/>
      <c r="KGX33" s="56"/>
      <c r="KGY33" s="56"/>
      <c r="KGZ33" s="56"/>
      <c r="KHB33" s="77"/>
      <c r="KHC33" s="78"/>
      <c r="KHD33" s="78"/>
      <c r="KHE33" s="78"/>
      <c r="KHF33" s="78"/>
      <c r="KHG33" s="61"/>
      <c r="KHH33" s="60"/>
      <c r="KHI33" s="60"/>
      <c r="KHJ33" s="60"/>
      <c r="KHK33" s="61"/>
      <c r="KHL33" s="55"/>
      <c r="KHM33" s="56"/>
      <c r="KHN33" s="56"/>
      <c r="KHO33" s="56"/>
      <c r="KHP33" s="56"/>
      <c r="KHQ33" s="56"/>
      <c r="KHS33" s="77"/>
      <c r="KHT33" s="78"/>
      <c r="KHU33" s="78"/>
      <c r="KHV33" s="78"/>
      <c r="KHW33" s="78"/>
      <c r="KHX33" s="61"/>
      <c r="KHY33" s="60"/>
      <c r="KHZ33" s="60"/>
      <c r="KIA33" s="60"/>
      <c r="KIB33" s="61"/>
      <c r="KIC33" s="55"/>
      <c r="KID33" s="56"/>
      <c r="KIE33" s="56"/>
      <c r="KIF33" s="56"/>
      <c r="KIG33" s="56"/>
      <c r="KIH33" s="56"/>
      <c r="KIJ33" s="77"/>
      <c r="KIK33" s="78"/>
      <c r="KIL33" s="78"/>
      <c r="KIM33" s="78"/>
      <c r="KIN33" s="78"/>
      <c r="KIO33" s="61"/>
      <c r="KIP33" s="60"/>
      <c r="KIQ33" s="60"/>
      <c r="KIR33" s="60"/>
      <c r="KIS33" s="61"/>
      <c r="KIT33" s="55"/>
      <c r="KIU33" s="56"/>
      <c r="KIV33" s="56"/>
      <c r="KIW33" s="56"/>
      <c r="KIX33" s="56"/>
      <c r="KIY33" s="56"/>
      <c r="KJA33" s="77"/>
      <c r="KJB33" s="78"/>
      <c r="KJC33" s="78"/>
      <c r="KJD33" s="78"/>
      <c r="KJE33" s="78"/>
      <c r="KJF33" s="61"/>
      <c r="KJG33" s="60"/>
      <c r="KJH33" s="60"/>
      <c r="KJI33" s="60"/>
      <c r="KJJ33" s="61"/>
      <c r="KJK33" s="55"/>
      <c r="KJL33" s="56"/>
      <c r="KJM33" s="56"/>
      <c r="KJN33" s="56"/>
      <c r="KJO33" s="56"/>
      <c r="KJP33" s="56"/>
      <c r="KJR33" s="77"/>
      <c r="KJS33" s="78"/>
      <c r="KJT33" s="78"/>
      <c r="KJU33" s="78"/>
      <c r="KJV33" s="78"/>
      <c r="KJW33" s="61"/>
      <c r="KJX33" s="60"/>
      <c r="KJY33" s="60"/>
      <c r="KJZ33" s="60"/>
      <c r="KKA33" s="61"/>
      <c r="KKB33" s="55"/>
      <c r="KKC33" s="56"/>
      <c r="KKD33" s="56"/>
      <c r="KKE33" s="56"/>
      <c r="KKF33" s="56"/>
      <c r="KKG33" s="56"/>
      <c r="KKI33" s="77"/>
      <c r="KKJ33" s="78"/>
      <c r="KKK33" s="78"/>
      <c r="KKL33" s="78"/>
      <c r="KKM33" s="78"/>
      <c r="KKN33" s="61"/>
      <c r="KKO33" s="60"/>
      <c r="KKP33" s="60"/>
      <c r="KKQ33" s="60"/>
      <c r="KKR33" s="61"/>
      <c r="KKS33" s="55"/>
      <c r="KKT33" s="56"/>
      <c r="KKU33" s="56"/>
      <c r="KKV33" s="56"/>
      <c r="KKW33" s="56"/>
      <c r="KKX33" s="56"/>
      <c r="KKZ33" s="77"/>
      <c r="KLA33" s="78"/>
      <c r="KLB33" s="78"/>
      <c r="KLC33" s="78"/>
      <c r="KLD33" s="78"/>
      <c r="KLE33" s="61"/>
      <c r="KLF33" s="60"/>
      <c r="KLG33" s="60"/>
      <c r="KLH33" s="60"/>
      <c r="KLI33" s="61"/>
      <c r="KLJ33" s="55"/>
      <c r="KLK33" s="56"/>
      <c r="KLL33" s="56"/>
      <c r="KLM33" s="56"/>
      <c r="KLN33" s="56"/>
      <c r="KLO33" s="56"/>
      <c r="KLQ33" s="77"/>
      <c r="KLR33" s="78"/>
      <c r="KLS33" s="78"/>
      <c r="KLT33" s="78"/>
      <c r="KLU33" s="78"/>
      <c r="KLV33" s="61"/>
      <c r="KLW33" s="60"/>
      <c r="KLX33" s="60"/>
      <c r="KLY33" s="60"/>
      <c r="KLZ33" s="61"/>
      <c r="KMA33" s="55"/>
      <c r="KMB33" s="56"/>
      <c r="KMC33" s="56"/>
      <c r="KMD33" s="56"/>
      <c r="KME33" s="56"/>
      <c r="KMF33" s="56"/>
      <c r="KMH33" s="77"/>
      <c r="KMI33" s="78"/>
      <c r="KMJ33" s="78"/>
      <c r="KMK33" s="78"/>
      <c r="KML33" s="78"/>
      <c r="KMM33" s="61"/>
      <c r="KMN33" s="60"/>
      <c r="KMO33" s="60"/>
      <c r="KMP33" s="60"/>
      <c r="KMQ33" s="61"/>
      <c r="KMR33" s="55"/>
      <c r="KMS33" s="56"/>
      <c r="KMT33" s="56"/>
      <c r="KMU33" s="56"/>
      <c r="KMV33" s="56"/>
      <c r="KMW33" s="56"/>
      <c r="KMY33" s="77"/>
      <c r="KMZ33" s="78"/>
      <c r="KNA33" s="78"/>
      <c r="KNB33" s="78"/>
      <c r="KNC33" s="78"/>
      <c r="KND33" s="61"/>
      <c r="KNE33" s="60"/>
      <c r="KNF33" s="60"/>
      <c r="KNG33" s="60"/>
      <c r="KNH33" s="61"/>
      <c r="KNI33" s="55"/>
      <c r="KNJ33" s="56"/>
      <c r="KNK33" s="56"/>
      <c r="KNL33" s="56"/>
      <c r="KNM33" s="56"/>
      <c r="KNN33" s="56"/>
      <c r="KNP33" s="77"/>
      <c r="KNQ33" s="78"/>
      <c r="KNR33" s="78"/>
      <c r="KNS33" s="78"/>
      <c r="KNT33" s="78"/>
      <c r="KNU33" s="61"/>
      <c r="KNV33" s="60"/>
      <c r="KNW33" s="60"/>
      <c r="KNX33" s="60"/>
      <c r="KNY33" s="61"/>
      <c r="KNZ33" s="55"/>
      <c r="KOA33" s="56"/>
      <c r="KOB33" s="56"/>
      <c r="KOC33" s="56"/>
      <c r="KOD33" s="56"/>
      <c r="KOE33" s="56"/>
      <c r="KOG33" s="77"/>
      <c r="KOH33" s="78"/>
      <c r="KOI33" s="78"/>
      <c r="KOJ33" s="78"/>
      <c r="KOK33" s="78"/>
      <c r="KOL33" s="61"/>
      <c r="KOM33" s="60"/>
      <c r="KON33" s="60"/>
      <c r="KOO33" s="60"/>
      <c r="KOP33" s="61"/>
      <c r="KOQ33" s="55"/>
      <c r="KOR33" s="56"/>
      <c r="KOS33" s="56"/>
      <c r="KOT33" s="56"/>
      <c r="KOU33" s="56"/>
      <c r="KOV33" s="56"/>
      <c r="KOX33" s="77"/>
      <c r="KOY33" s="78"/>
      <c r="KOZ33" s="78"/>
      <c r="KPA33" s="78"/>
      <c r="KPB33" s="78"/>
      <c r="KPC33" s="61"/>
      <c r="KPD33" s="60"/>
      <c r="KPE33" s="60"/>
      <c r="KPF33" s="60"/>
      <c r="KPG33" s="61"/>
      <c r="KPH33" s="55"/>
      <c r="KPI33" s="56"/>
      <c r="KPJ33" s="56"/>
      <c r="KPK33" s="56"/>
      <c r="KPL33" s="56"/>
      <c r="KPM33" s="56"/>
      <c r="KPO33" s="77"/>
      <c r="KPP33" s="78"/>
      <c r="KPQ33" s="78"/>
      <c r="KPR33" s="78"/>
      <c r="KPS33" s="78"/>
      <c r="KPT33" s="61"/>
      <c r="KPU33" s="60"/>
      <c r="KPV33" s="60"/>
      <c r="KPW33" s="60"/>
      <c r="KPX33" s="61"/>
      <c r="KPY33" s="55"/>
      <c r="KPZ33" s="56"/>
      <c r="KQA33" s="56"/>
      <c r="KQB33" s="56"/>
      <c r="KQC33" s="56"/>
      <c r="KQD33" s="56"/>
      <c r="KQF33" s="77"/>
      <c r="KQG33" s="78"/>
      <c r="KQH33" s="78"/>
      <c r="KQI33" s="78"/>
      <c r="KQJ33" s="78"/>
      <c r="KQK33" s="61"/>
      <c r="KQL33" s="60"/>
      <c r="KQM33" s="60"/>
      <c r="KQN33" s="60"/>
      <c r="KQO33" s="61"/>
      <c r="KQP33" s="55"/>
      <c r="KQQ33" s="56"/>
      <c r="KQR33" s="56"/>
      <c r="KQS33" s="56"/>
      <c r="KQT33" s="56"/>
      <c r="KQU33" s="56"/>
      <c r="KQW33" s="77"/>
      <c r="KQX33" s="78"/>
      <c r="KQY33" s="78"/>
      <c r="KQZ33" s="78"/>
      <c r="KRA33" s="78"/>
      <c r="KRB33" s="61"/>
      <c r="KRC33" s="60"/>
      <c r="KRD33" s="60"/>
      <c r="KRE33" s="60"/>
      <c r="KRF33" s="61"/>
      <c r="KRG33" s="55"/>
      <c r="KRH33" s="56"/>
      <c r="KRI33" s="56"/>
      <c r="KRJ33" s="56"/>
      <c r="KRK33" s="56"/>
      <c r="KRL33" s="56"/>
      <c r="KRN33" s="77"/>
      <c r="KRO33" s="78"/>
      <c r="KRP33" s="78"/>
      <c r="KRQ33" s="78"/>
      <c r="KRR33" s="78"/>
      <c r="KRS33" s="61"/>
      <c r="KRT33" s="60"/>
      <c r="KRU33" s="60"/>
      <c r="KRV33" s="60"/>
      <c r="KRW33" s="61"/>
      <c r="KRX33" s="55"/>
      <c r="KRY33" s="56"/>
      <c r="KRZ33" s="56"/>
      <c r="KSA33" s="56"/>
      <c r="KSB33" s="56"/>
      <c r="KSC33" s="56"/>
      <c r="KSE33" s="77"/>
      <c r="KSF33" s="78"/>
      <c r="KSG33" s="78"/>
      <c r="KSH33" s="78"/>
      <c r="KSI33" s="78"/>
      <c r="KSJ33" s="61"/>
      <c r="KSK33" s="60"/>
      <c r="KSL33" s="60"/>
      <c r="KSM33" s="60"/>
      <c r="KSN33" s="61"/>
      <c r="KSO33" s="55"/>
      <c r="KSP33" s="56"/>
      <c r="KSQ33" s="56"/>
      <c r="KSR33" s="56"/>
      <c r="KSS33" s="56"/>
      <c r="KST33" s="56"/>
      <c r="KSV33" s="77"/>
      <c r="KSW33" s="78"/>
      <c r="KSX33" s="78"/>
      <c r="KSY33" s="78"/>
      <c r="KSZ33" s="78"/>
      <c r="KTA33" s="61"/>
      <c r="KTB33" s="60"/>
      <c r="KTC33" s="60"/>
      <c r="KTD33" s="60"/>
      <c r="KTE33" s="61"/>
      <c r="KTF33" s="55"/>
      <c r="KTG33" s="56"/>
      <c r="KTH33" s="56"/>
      <c r="KTI33" s="56"/>
      <c r="KTJ33" s="56"/>
      <c r="KTK33" s="56"/>
      <c r="KTM33" s="77"/>
      <c r="KTN33" s="78"/>
      <c r="KTO33" s="78"/>
      <c r="KTP33" s="78"/>
      <c r="KTQ33" s="78"/>
      <c r="KTR33" s="61"/>
      <c r="KTS33" s="60"/>
      <c r="KTT33" s="60"/>
      <c r="KTU33" s="60"/>
      <c r="KTV33" s="61"/>
      <c r="KTW33" s="55"/>
      <c r="KTX33" s="56"/>
      <c r="KTY33" s="56"/>
      <c r="KTZ33" s="56"/>
      <c r="KUA33" s="56"/>
      <c r="KUB33" s="56"/>
      <c r="KUD33" s="77"/>
      <c r="KUE33" s="78"/>
      <c r="KUF33" s="78"/>
      <c r="KUG33" s="78"/>
      <c r="KUH33" s="78"/>
      <c r="KUI33" s="61"/>
      <c r="KUJ33" s="60"/>
      <c r="KUK33" s="60"/>
      <c r="KUL33" s="60"/>
      <c r="KUM33" s="61"/>
      <c r="KUN33" s="55"/>
      <c r="KUO33" s="56"/>
      <c r="KUP33" s="56"/>
      <c r="KUQ33" s="56"/>
      <c r="KUR33" s="56"/>
      <c r="KUS33" s="56"/>
      <c r="KUU33" s="77"/>
      <c r="KUV33" s="78"/>
      <c r="KUW33" s="78"/>
      <c r="KUX33" s="78"/>
      <c r="KUY33" s="78"/>
      <c r="KUZ33" s="61"/>
      <c r="KVA33" s="60"/>
      <c r="KVB33" s="60"/>
      <c r="KVC33" s="60"/>
      <c r="KVD33" s="61"/>
      <c r="KVE33" s="55"/>
      <c r="KVF33" s="56"/>
      <c r="KVG33" s="56"/>
      <c r="KVH33" s="56"/>
      <c r="KVI33" s="56"/>
      <c r="KVJ33" s="56"/>
      <c r="KVL33" s="77"/>
      <c r="KVM33" s="78"/>
      <c r="KVN33" s="78"/>
      <c r="KVO33" s="78"/>
      <c r="KVP33" s="78"/>
      <c r="KVQ33" s="61"/>
      <c r="KVR33" s="60"/>
      <c r="KVS33" s="60"/>
      <c r="KVT33" s="60"/>
      <c r="KVU33" s="61"/>
      <c r="KVV33" s="55"/>
      <c r="KVW33" s="56"/>
      <c r="KVX33" s="56"/>
      <c r="KVY33" s="56"/>
      <c r="KVZ33" s="56"/>
      <c r="KWA33" s="56"/>
      <c r="KWC33" s="77"/>
      <c r="KWD33" s="78"/>
      <c r="KWE33" s="78"/>
      <c r="KWF33" s="78"/>
      <c r="KWG33" s="78"/>
      <c r="KWH33" s="61"/>
      <c r="KWI33" s="60"/>
      <c r="KWJ33" s="60"/>
      <c r="KWK33" s="60"/>
      <c r="KWL33" s="61"/>
      <c r="KWM33" s="55"/>
      <c r="KWN33" s="56"/>
      <c r="KWO33" s="56"/>
      <c r="KWP33" s="56"/>
      <c r="KWQ33" s="56"/>
      <c r="KWR33" s="56"/>
      <c r="KWT33" s="77"/>
      <c r="KWU33" s="78"/>
      <c r="KWV33" s="78"/>
      <c r="KWW33" s="78"/>
      <c r="KWX33" s="78"/>
      <c r="KWY33" s="61"/>
      <c r="KWZ33" s="60"/>
      <c r="KXA33" s="60"/>
      <c r="KXB33" s="60"/>
      <c r="KXC33" s="61"/>
      <c r="KXD33" s="55"/>
      <c r="KXE33" s="56"/>
      <c r="KXF33" s="56"/>
      <c r="KXG33" s="56"/>
      <c r="KXH33" s="56"/>
      <c r="KXI33" s="56"/>
      <c r="KXK33" s="77"/>
      <c r="KXL33" s="78"/>
      <c r="KXM33" s="78"/>
      <c r="KXN33" s="78"/>
      <c r="KXO33" s="78"/>
      <c r="KXP33" s="61"/>
      <c r="KXQ33" s="60"/>
      <c r="KXR33" s="60"/>
      <c r="KXS33" s="60"/>
      <c r="KXT33" s="61"/>
      <c r="KXU33" s="55"/>
      <c r="KXV33" s="56"/>
      <c r="KXW33" s="56"/>
      <c r="KXX33" s="56"/>
      <c r="KXY33" s="56"/>
      <c r="KXZ33" s="56"/>
      <c r="KYB33" s="77"/>
      <c r="KYC33" s="78"/>
      <c r="KYD33" s="78"/>
      <c r="KYE33" s="78"/>
      <c r="KYF33" s="78"/>
      <c r="KYG33" s="61"/>
      <c r="KYH33" s="60"/>
      <c r="KYI33" s="60"/>
      <c r="KYJ33" s="60"/>
      <c r="KYK33" s="61"/>
      <c r="KYL33" s="55"/>
      <c r="KYM33" s="56"/>
      <c r="KYN33" s="56"/>
      <c r="KYO33" s="56"/>
      <c r="KYP33" s="56"/>
      <c r="KYQ33" s="56"/>
      <c r="KYS33" s="77"/>
      <c r="KYT33" s="78"/>
      <c r="KYU33" s="78"/>
      <c r="KYV33" s="78"/>
      <c r="KYW33" s="78"/>
      <c r="KYX33" s="61"/>
      <c r="KYY33" s="60"/>
      <c r="KYZ33" s="60"/>
      <c r="KZA33" s="60"/>
      <c r="KZB33" s="61"/>
      <c r="KZC33" s="55"/>
      <c r="KZD33" s="56"/>
      <c r="KZE33" s="56"/>
      <c r="KZF33" s="56"/>
      <c r="KZG33" s="56"/>
      <c r="KZH33" s="56"/>
      <c r="KZJ33" s="77"/>
      <c r="KZK33" s="78"/>
      <c r="KZL33" s="78"/>
      <c r="KZM33" s="78"/>
      <c r="KZN33" s="78"/>
      <c r="KZO33" s="61"/>
      <c r="KZP33" s="60"/>
      <c r="KZQ33" s="60"/>
      <c r="KZR33" s="60"/>
      <c r="KZS33" s="61"/>
      <c r="KZT33" s="55"/>
      <c r="KZU33" s="56"/>
      <c r="KZV33" s="56"/>
      <c r="KZW33" s="56"/>
      <c r="KZX33" s="56"/>
      <c r="KZY33" s="56"/>
      <c r="LAA33" s="77"/>
      <c r="LAB33" s="78"/>
      <c r="LAC33" s="78"/>
      <c r="LAD33" s="78"/>
      <c r="LAE33" s="78"/>
      <c r="LAF33" s="61"/>
      <c r="LAG33" s="60"/>
      <c r="LAH33" s="60"/>
      <c r="LAI33" s="60"/>
      <c r="LAJ33" s="61"/>
      <c r="LAK33" s="55"/>
      <c r="LAL33" s="56"/>
      <c r="LAM33" s="56"/>
      <c r="LAN33" s="56"/>
      <c r="LAO33" s="56"/>
      <c r="LAP33" s="56"/>
      <c r="LAR33" s="77"/>
      <c r="LAS33" s="78"/>
      <c r="LAT33" s="78"/>
      <c r="LAU33" s="78"/>
      <c r="LAV33" s="78"/>
      <c r="LAW33" s="61"/>
      <c r="LAX33" s="60"/>
      <c r="LAY33" s="60"/>
      <c r="LAZ33" s="60"/>
      <c r="LBA33" s="61"/>
      <c r="LBB33" s="55"/>
      <c r="LBC33" s="56"/>
      <c r="LBD33" s="56"/>
      <c r="LBE33" s="56"/>
      <c r="LBF33" s="56"/>
      <c r="LBG33" s="56"/>
      <c r="LBI33" s="77"/>
      <c r="LBJ33" s="78"/>
      <c r="LBK33" s="78"/>
      <c r="LBL33" s="78"/>
      <c r="LBM33" s="78"/>
      <c r="LBN33" s="61"/>
      <c r="LBO33" s="60"/>
      <c r="LBP33" s="60"/>
      <c r="LBQ33" s="60"/>
      <c r="LBR33" s="61"/>
      <c r="LBS33" s="55"/>
      <c r="LBT33" s="56"/>
      <c r="LBU33" s="56"/>
      <c r="LBV33" s="56"/>
      <c r="LBW33" s="56"/>
      <c r="LBX33" s="56"/>
      <c r="LBZ33" s="77"/>
      <c r="LCA33" s="78"/>
      <c r="LCB33" s="78"/>
      <c r="LCC33" s="78"/>
      <c r="LCD33" s="78"/>
      <c r="LCE33" s="61"/>
      <c r="LCF33" s="60"/>
      <c r="LCG33" s="60"/>
      <c r="LCH33" s="60"/>
      <c r="LCI33" s="61"/>
      <c r="LCJ33" s="55"/>
      <c r="LCK33" s="56"/>
      <c r="LCL33" s="56"/>
      <c r="LCM33" s="56"/>
      <c r="LCN33" s="56"/>
      <c r="LCO33" s="56"/>
      <c r="LCQ33" s="77"/>
      <c r="LCR33" s="78"/>
      <c r="LCS33" s="78"/>
      <c r="LCT33" s="78"/>
      <c r="LCU33" s="78"/>
      <c r="LCV33" s="61"/>
      <c r="LCW33" s="60"/>
      <c r="LCX33" s="60"/>
      <c r="LCY33" s="60"/>
      <c r="LCZ33" s="61"/>
      <c r="LDA33" s="55"/>
      <c r="LDB33" s="56"/>
      <c r="LDC33" s="56"/>
      <c r="LDD33" s="56"/>
      <c r="LDE33" s="56"/>
      <c r="LDF33" s="56"/>
      <c r="LDH33" s="77"/>
      <c r="LDI33" s="78"/>
      <c r="LDJ33" s="78"/>
      <c r="LDK33" s="78"/>
      <c r="LDL33" s="78"/>
      <c r="LDM33" s="61"/>
      <c r="LDN33" s="60"/>
      <c r="LDO33" s="60"/>
      <c r="LDP33" s="60"/>
      <c r="LDQ33" s="61"/>
      <c r="LDR33" s="55"/>
      <c r="LDS33" s="56"/>
      <c r="LDT33" s="56"/>
      <c r="LDU33" s="56"/>
      <c r="LDV33" s="56"/>
      <c r="LDW33" s="56"/>
      <c r="LDY33" s="77"/>
      <c r="LDZ33" s="78"/>
      <c r="LEA33" s="78"/>
      <c r="LEB33" s="78"/>
      <c r="LEC33" s="78"/>
      <c r="LED33" s="61"/>
      <c r="LEE33" s="60"/>
      <c r="LEF33" s="60"/>
      <c r="LEG33" s="60"/>
      <c r="LEH33" s="61"/>
      <c r="LEI33" s="55"/>
      <c r="LEJ33" s="56"/>
      <c r="LEK33" s="56"/>
      <c r="LEL33" s="56"/>
      <c r="LEM33" s="56"/>
      <c r="LEN33" s="56"/>
      <c r="LEP33" s="77"/>
      <c r="LEQ33" s="78"/>
      <c r="LER33" s="78"/>
      <c r="LES33" s="78"/>
      <c r="LET33" s="78"/>
      <c r="LEU33" s="61"/>
      <c r="LEV33" s="60"/>
      <c r="LEW33" s="60"/>
      <c r="LEX33" s="60"/>
      <c r="LEY33" s="61"/>
      <c r="LEZ33" s="55"/>
      <c r="LFA33" s="56"/>
      <c r="LFB33" s="56"/>
      <c r="LFC33" s="56"/>
      <c r="LFD33" s="56"/>
      <c r="LFE33" s="56"/>
      <c r="LFG33" s="77"/>
      <c r="LFH33" s="78"/>
      <c r="LFI33" s="78"/>
      <c r="LFJ33" s="78"/>
      <c r="LFK33" s="78"/>
      <c r="LFL33" s="61"/>
      <c r="LFM33" s="60"/>
      <c r="LFN33" s="60"/>
      <c r="LFO33" s="60"/>
      <c r="LFP33" s="61"/>
      <c r="LFQ33" s="55"/>
      <c r="LFR33" s="56"/>
      <c r="LFS33" s="56"/>
      <c r="LFT33" s="56"/>
      <c r="LFU33" s="56"/>
      <c r="LFV33" s="56"/>
      <c r="LFX33" s="77"/>
      <c r="LFY33" s="78"/>
      <c r="LFZ33" s="78"/>
      <c r="LGA33" s="78"/>
      <c r="LGB33" s="78"/>
      <c r="LGC33" s="61"/>
      <c r="LGD33" s="60"/>
      <c r="LGE33" s="60"/>
      <c r="LGF33" s="60"/>
      <c r="LGG33" s="61"/>
      <c r="LGH33" s="55"/>
      <c r="LGI33" s="56"/>
      <c r="LGJ33" s="56"/>
      <c r="LGK33" s="56"/>
      <c r="LGL33" s="56"/>
      <c r="LGM33" s="56"/>
      <c r="LGO33" s="77"/>
      <c r="LGP33" s="78"/>
      <c r="LGQ33" s="78"/>
      <c r="LGR33" s="78"/>
      <c r="LGS33" s="78"/>
      <c r="LGT33" s="61"/>
      <c r="LGU33" s="60"/>
      <c r="LGV33" s="60"/>
      <c r="LGW33" s="60"/>
      <c r="LGX33" s="61"/>
      <c r="LGY33" s="55"/>
      <c r="LGZ33" s="56"/>
      <c r="LHA33" s="56"/>
      <c r="LHB33" s="56"/>
      <c r="LHC33" s="56"/>
      <c r="LHD33" s="56"/>
      <c r="LHF33" s="77"/>
      <c r="LHG33" s="78"/>
      <c r="LHH33" s="78"/>
      <c r="LHI33" s="78"/>
      <c r="LHJ33" s="78"/>
      <c r="LHK33" s="61"/>
      <c r="LHL33" s="60"/>
      <c r="LHM33" s="60"/>
      <c r="LHN33" s="60"/>
      <c r="LHO33" s="61"/>
      <c r="LHP33" s="55"/>
      <c r="LHQ33" s="56"/>
      <c r="LHR33" s="56"/>
      <c r="LHS33" s="56"/>
      <c r="LHT33" s="56"/>
      <c r="LHU33" s="56"/>
      <c r="LHW33" s="77"/>
      <c r="LHX33" s="78"/>
      <c r="LHY33" s="78"/>
      <c r="LHZ33" s="78"/>
      <c r="LIA33" s="78"/>
      <c r="LIB33" s="61"/>
      <c r="LIC33" s="60"/>
      <c r="LID33" s="60"/>
      <c r="LIE33" s="60"/>
      <c r="LIF33" s="61"/>
      <c r="LIG33" s="55"/>
      <c r="LIH33" s="56"/>
      <c r="LII33" s="56"/>
      <c r="LIJ33" s="56"/>
      <c r="LIK33" s="56"/>
      <c r="LIL33" s="56"/>
      <c r="LIN33" s="77"/>
      <c r="LIO33" s="78"/>
      <c r="LIP33" s="78"/>
      <c r="LIQ33" s="78"/>
      <c r="LIR33" s="78"/>
      <c r="LIS33" s="61"/>
      <c r="LIT33" s="60"/>
      <c r="LIU33" s="60"/>
      <c r="LIV33" s="60"/>
      <c r="LIW33" s="61"/>
      <c r="LIX33" s="55"/>
      <c r="LIY33" s="56"/>
      <c r="LIZ33" s="56"/>
      <c r="LJA33" s="56"/>
      <c r="LJB33" s="56"/>
      <c r="LJC33" s="56"/>
      <c r="LJE33" s="77"/>
      <c r="LJF33" s="78"/>
      <c r="LJG33" s="78"/>
      <c r="LJH33" s="78"/>
      <c r="LJI33" s="78"/>
      <c r="LJJ33" s="61"/>
      <c r="LJK33" s="60"/>
      <c r="LJL33" s="60"/>
      <c r="LJM33" s="60"/>
      <c r="LJN33" s="61"/>
      <c r="LJO33" s="55"/>
      <c r="LJP33" s="56"/>
      <c r="LJQ33" s="56"/>
      <c r="LJR33" s="56"/>
      <c r="LJS33" s="56"/>
      <c r="LJT33" s="56"/>
      <c r="LJV33" s="77"/>
      <c r="LJW33" s="78"/>
      <c r="LJX33" s="78"/>
      <c r="LJY33" s="78"/>
      <c r="LJZ33" s="78"/>
      <c r="LKA33" s="61"/>
      <c r="LKB33" s="60"/>
      <c r="LKC33" s="60"/>
      <c r="LKD33" s="60"/>
      <c r="LKE33" s="61"/>
      <c r="LKF33" s="55"/>
      <c r="LKG33" s="56"/>
      <c r="LKH33" s="56"/>
      <c r="LKI33" s="56"/>
      <c r="LKJ33" s="56"/>
      <c r="LKK33" s="56"/>
      <c r="LKM33" s="77"/>
      <c r="LKN33" s="78"/>
      <c r="LKO33" s="78"/>
      <c r="LKP33" s="78"/>
      <c r="LKQ33" s="78"/>
      <c r="LKR33" s="61"/>
      <c r="LKS33" s="60"/>
      <c r="LKT33" s="60"/>
      <c r="LKU33" s="60"/>
      <c r="LKV33" s="61"/>
      <c r="LKW33" s="55"/>
      <c r="LKX33" s="56"/>
      <c r="LKY33" s="56"/>
      <c r="LKZ33" s="56"/>
      <c r="LLA33" s="56"/>
      <c r="LLB33" s="56"/>
      <c r="LLD33" s="77"/>
      <c r="LLE33" s="78"/>
      <c r="LLF33" s="78"/>
      <c r="LLG33" s="78"/>
      <c r="LLH33" s="78"/>
      <c r="LLI33" s="61"/>
      <c r="LLJ33" s="60"/>
      <c r="LLK33" s="60"/>
      <c r="LLL33" s="60"/>
      <c r="LLM33" s="61"/>
      <c r="LLN33" s="55"/>
      <c r="LLO33" s="56"/>
      <c r="LLP33" s="56"/>
      <c r="LLQ33" s="56"/>
      <c r="LLR33" s="56"/>
      <c r="LLS33" s="56"/>
      <c r="LLU33" s="77"/>
      <c r="LLV33" s="78"/>
      <c r="LLW33" s="78"/>
      <c r="LLX33" s="78"/>
      <c r="LLY33" s="78"/>
      <c r="LLZ33" s="61"/>
      <c r="LMA33" s="60"/>
      <c r="LMB33" s="60"/>
      <c r="LMC33" s="60"/>
      <c r="LMD33" s="61"/>
      <c r="LME33" s="55"/>
      <c r="LMF33" s="56"/>
      <c r="LMG33" s="56"/>
      <c r="LMH33" s="56"/>
      <c r="LMI33" s="56"/>
      <c r="LMJ33" s="56"/>
      <c r="LML33" s="77"/>
      <c r="LMM33" s="78"/>
      <c r="LMN33" s="78"/>
      <c r="LMO33" s="78"/>
      <c r="LMP33" s="78"/>
      <c r="LMQ33" s="61"/>
      <c r="LMR33" s="60"/>
      <c r="LMS33" s="60"/>
      <c r="LMT33" s="60"/>
      <c r="LMU33" s="61"/>
      <c r="LMV33" s="55"/>
      <c r="LMW33" s="56"/>
      <c r="LMX33" s="56"/>
      <c r="LMY33" s="56"/>
      <c r="LMZ33" s="56"/>
      <c r="LNA33" s="56"/>
      <c r="LNC33" s="77"/>
      <c r="LND33" s="78"/>
      <c r="LNE33" s="78"/>
      <c r="LNF33" s="78"/>
      <c r="LNG33" s="78"/>
      <c r="LNH33" s="61"/>
      <c r="LNI33" s="60"/>
      <c r="LNJ33" s="60"/>
      <c r="LNK33" s="60"/>
      <c r="LNL33" s="61"/>
      <c r="LNM33" s="55"/>
      <c r="LNN33" s="56"/>
      <c r="LNO33" s="56"/>
      <c r="LNP33" s="56"/>
      <c r="LNQ33" s="56"/>
      <c r="LNR33" s="56"/>
      <c r="LNT33" s="77"/>
      <c r="LNU33" s="78"/>
      <c r="LNV33" s="78"/>
      <c r="LNW33" s="78"/>
      <c r="LNX33" s="78"/>
      <c r="LNY33" s="61"/>
      <c r="LNZ33" s="60"/>
      <c r="LOA33" s="60"/>
      <c r="LOB33" s="60"/>
      <c r="LOC33" s="61"/>
      <c r="LOD33" s="55"/>
      <c r="LOE33" s="56"/>
      <c r="LOF33" s="56"/>
      <c r="LOG33" s="56"/>
      <c r="LOH33" s="56"/>
      <c r="LOI33" s="56"/>
      <c r="LOK33" s="77"/>
      <c r="LOL33" s="78"/>
      <c r="LOM33" s="78"/>
      <c r="LON33" s="78"/>
      <c r="LOO33" s="78"/>
      <c r="LOP33" s="61"/>
      <c r="LOQ33" s="60"/>
      <c r="LOR33" s="60"/>
      <c r="LOS33" s="60"/>
      <c r="LOT33" s="61"/>
      <c r="LOU33" s="55"/>
      <c r="LOV33" s="56"/>
      <c r="LOW33" s="56"/>
      <c r="LOX33" s="56"/>
      <c r="LOY33" s="56"/>
      <c r="LOZ33" s="56"/>
      <c r="LPB33" s="77"/>
      <c r="LPC33" s="78"/>
      <c r="LPD33" s="78"/>
      <c r="LPE33" s="78"/>
      <c r="LPF33" s="78"/>
      <c r="LPG33" s="61"/>
      <c r="LPH33" s="60"/>
      <c r="LPI33" s="60"/>
      <c r="LPJ33" s="60"/>
      <c r="LPK33" s="61"/>
      <c r="LPL33" s="55"/>
      <c r="LPM33" s="56"/>
      <c r="LPN33" s="56"/>
      <c r="LPO33" s="56"/>
      <c r="LPP33" s="56"/>
      <c r="LPQ33" s="56"/>
      <c r="LPS33" s="77"/>
      <c r="LPT33" s="78"/>
      <c r="LPU33" s="78"/>
      <c r="LPV33" s="78"/>
      <c r="LPW33" s="78"/>
      <c r="LPX33" s="61"/>
      <c r="LPY33" s="60"/>
      <c r="LPZ33" s="60"/>
      <c r="LQA33" s="60"/>
      <c r="LQB33" s="61"/>
      <c r="LQC33" s="55"/>
      <c r="LQD33" s="56"/>
      <c r="LQE33" s="56"/>
      <c r="LQF33" s="56"/>
      <c r="LQG33" s="56"/>
      <c r="LQH33" s="56"/>
      <c r="LQJ33" s="77"/>
      <c r="LQK33" s="78"/>
      <c r="LQL33" s="78"/>
      <c r="LQM33" s="78"/>
      <c r="LQN33" s="78"/>
      <c r="LQO33" s="61"/>
      <c r="LQP33" s="60"/>
      <c r="LQQ33" s="60"/>
      <c r="LQR33" s="60"/>
      <c r="LQS33" s="61"/>
      <c r="LQT33" s="55"/>
      <c r="LQU33" s="56"/>
      <c r="LQV33" s="56"/>
      <c r="LQW33" s="56"/>
      <c r="LQX33" s="56"/>
      <c r="LQY33" s="56"/>
      <c r="LRA33" s="77"/>
      <c r="LRB33" s="78"/>
      <c r="LRC33" s="78"/>
      <c r="LRD33" s="78"/>
      <c r="LRE33" s="78"/>
      <c r="LRF33" s="61"/>
      <c r="LRG33" s="60"/>
      <c r="LRH33" s="60"/>
      <c r="LRI33" s="60"/>
      <c r="LRJ33" s="61"/>
      <c r="LRK33" s="55"/>
      <c r="LRL33" s="56"/>
      <c r="LRM33" s="56"/>
      <c r="LRN33" s="56"/>
      <c r="LRO33" s="56"/>
      <c r="LRP33" s="56"/>
      <c r="LRR33" s="77"/>
      <c r="LRS33" s="78"/>
      <c r="LRT33" s="78"/>
      <c r="LRU33" s="78"/>
      <c r="LRV33" s="78"/>
      <c r="LRW33" s="61"/>
      <c r="LRX33" s="60"/>
      <c r="LRY33" s="60"/>
      <c r="LRZ33" s="60"/>
      <c r="LSA33" s="61"/>
      <c r="LSB33" s="55"/>
      <c r="LSC33" s="56"/>
      <c r="LSD33" s="56"/>
      <c r="LSE33" s="56"/>
      <c r="LSF33" s="56"/>
      <c r="LSG33" s="56"/>
      <c r="LSI33" s="77"/>
      <c r="LSJ33" s="78"/>
      <c r="LSK33" s="78"/>
      <c r="LSL33" s="78"/>
      <c r="LSM33" s="78"/>
      <c r="LSN33" s="61"/>
      <c r="LSO33" s="60"/>
      <c r="LSP33" s="60"/>
      <c r="LSQ33" s="60"/>
      <c r="LSR33" s="61"/>
      <c r="LSS33" s="55"/>
      <c r="LST33" s="56"/>
      <c r="LSU33" s="56"/>
      <c r="LSV33" s="56"/>
      <c r="LSW33" s="56"/>
      <c r="LSX33" s="56"/>
      <c r="LSZ33" s="77"/>
      <c r="LTA33" s="78"/>
      <c r="LTB33" s="78"/>
      <c r="LTC33" s="78"/>
      <c r="LTD33" s="78"/>
      <c r="LTE33" s="61"/>
      <c r="LTF33" s="60"/>
      <c r="LTG33" s="60"/>
      <c r="LTH33" s="60"/>
      <c r="LTI33" s="61"/>
      <c r="LTJ33" s="55"/>
      <c r="LTK33" s="56"/>
      <c r="LTL33" s="56"/>
      <c r="LTM33" s="56"/>
      <c r="LTN33" s="56"/>
      <c r="LTO33" s="56"/>
      <c r="LTQ33" s="77"/>
      <c r="LTR33" s="78"/>
      <c r="LTS33" s="78"/>
      <c r="LTT33" s="78"/>
      <c r="LTU33" s="78"/>
      <c r="LTV33" s="61"/>
      <c r="LTW33" s="60"/>
      <c r="LTX33" s="60"/>
      <c r="LTY33" s="60"/>
      <c r="LTZ33" s="61"/>
      <c r="LUA33" s="55"/>
      <c r="LUB33" s="56"/>
      <c r="LUC33" s="56"/>
      <c r="LUD33" s="56"/>
      <c r="LUE33" s="56"/>
      <c r="LUF33" s="56"/>
      <c r="LUH33" s="77"/>
      <c r="LUI33" s="78"/>
      <c r="LUJ33" s="78"/>
      <c r="LUK33" s="78"/>
      <c r="LUL33" s="78"/>
      <c r="LUM33" s="61"/>
      <c r="LUN33" s="60"/>
      <c r="LUO33" s="60"/>
      <c r="LUP33" s="60"/>
      <c r="LUQ33" s="61"/>
      <c r="LUR33" s="55"/>
      <c r="LUS33" s="56"/>
      <c r="LUT33" s="56"/>
      <c r="LUU33" s="56"/>
      <c r="LUV33" s="56"/>
      <c r="LUW33" s="56"/>
      <c r="LUY33" s="77"/>
      <c r="LUZ33" s="78"/>
      <c r="LVA33" s="78"/>
      <c r="LVB33" s="78"/>
      <c r="LVC33" s="78"/>
      <c r="LVD33" s="61"/>
      <c r="LVE33" s="60"/>
      <c r="LVF33" s="60"/>
      <c r="LVG33" s="60"/>
      <c r="LVH33" s="61"/>
      <c r="LVI33" s="55"/>
      <c r="LVJ33" s="56"/>
      <c r="LVK33" s="56"/>
      <c r="LVL33" s="56"/>
      <c r="LVM33" s="56"/>
      <c r="LVN33" s="56"/>
      <c r="LVP33" s="77"/>
      <c r="LVQ33" s="78"/>
      <c r="LVR33" s="78"/>
      <c r="LVS33" s="78"/>
      <c r="LVT33" s="78"/>
      <c r="LVU33" s="61"/>
      <c r="LVV33" s="60"/>
      <c r="LVW33" s="60"/>
      <c r="LVX33" s="60"/>
      <c r="LVY33" s="61"/>
      <c r="LVZ33" s="55"/>
      <c r="LWA33" s="56"/>
      <c r="LWB33" s="56"/>
      <c r="LWC33" s="56"/>
      <c r="LWD33" s="56"/>
      <c r="LWE33" s="56"/>
      <c r="LWG33" s="77"/>
      <c r="LWH33" s="78"/>
      <c r="LWI33" s="78"/>
      <c r="LWJ33" s="78"/>
      <c r="LWK33" s="78"/>
      <c r="LWL33" s="61"/>
      <c r="LWM33" s="60"/>
      <c r="LWN33" s="60"/>
      <c r="LWO33" s="60"/>
      <c r="LWP33" s="61"/>
      <c r="LWQ33" s="55"/>
      <c r="LWR33" s="56"/>
      <c r="LWS33" s="56"/>
      <c r="LWT33" s="56"/>
      <c r="LWU33" s="56"/>
      <c r="LWV33" s="56"/>
      <c r="LWX33" s="77"/>
      <c r="LWY33" s="78"/>
      <c r="LWZ33" s="78"/>
      <c r="LXA33" s="78"/>
      <c r="LXB33" s="78"/>
      <c r="LXC33" s="61"/>
      <c r="LXD33" s="60"/>
      <c r="LXE33" s="60"/>
      <c r="LXF33" s="60"/>
      <c r="LXG33" s="61"/>
      <c r="LXH33" s="55"/>
      <c r="LXI33" s="56"/>
      <c r="LXJ33" s="56"/>
      <c r="LXK33" s="56"/>
      <c r="LXL33" s="56"/>
      <c r="LXM33" s="56"/>
      <c r="LXO33" s="77"/>
      <c r="LXP33" s="78"/>
      <c r="LXQ33" s="78"/>
      <c r="LXR33" s="78"/>
      <c r="LXS33" s="78"/>
      <c r="LXT33" s="61"/>
      <c r="LXU33" s="60"/>
      <c r="LXV33" s="60"/>
      <c r="LXW33" s="60"/>
      <c r="LXX33" s="61"/>
      <c r="LXY33" s="55"/>
      <c r="LXZ33" s="56"/>
      <c r="LYA33" s="56"/>
      <c r="LYB33" s="56"/>
      <c r="LYC33" s="56"/>
      <c r="LYD33" s="56"/>
      <c r="LYF33" s="77"/>
      <c r="LYG33" s="78"/>
      <c r="LYH33" s="78"/>
      <c r="LYI33" s="78"/>
      <c r="LYJ33" s="78"/>
      <c r="LYK33" s="61"/>
      <c r="LYL33" s="60"/>
      <c r="LYM33" s="60"/>
      <c r="LYN33" s="60"/>
      <c r="LYO33" s="61"/>
      <c r="LYP33" s="55"/>
      <c r="LYQ33" s="56"/>
      <c r="LYR33" s="56"/>
      <c r="LYS33" s="56"/>
      <c r="LYT33" s="56"/>
      <c r="LYU33" s="56"/>
      <c r="LYW33" s="77"/>
      <c r="LYX33" s="78"/>
      <c r="LYY33" s="78"/>
      <c r="LYZ33" s="78"/>
      <c r="LZA33" s="78"/>
      <c r="LZB33" s="61"/>
      <c r="LZC33" s="60"/>
      <c r="LZD33" s="60"/>
      <c r="LZE33" s="60"/>
      <c r="LZF33" s="61"/>
      <c r="LZG33" s="55"/>
      <c r="LZH33" s="56"/>
      <c r="LZI33" s="56"/>
      <c r="LZJ33" s="56"/>
      <c r="LZK33" s="56"/>
      <c r="LZL33" s="56"/>
      <c r="LZN33" s="77"/>
      <c r="LZO33" s="78"/>
      <c r="LZP33" s="78"/>
      <c r="LZQ33" s="78"/>
      <c r="LZR33" s="78"/>
      <c r="LZS33" s="61"/>
      <c r="LZT33" s="60"/>
      <c r="LZU33" s="60"/>
      <c r="LZV33" s="60"/>
      <c r="LZW33" s="61"/>
      <c r="LZX33" s="55"/>
      <c r="LZY33" s="56"/>
      <c r="LZZ33" s="56"/>
      <c r="MAA33" s="56"/>
      <c r="MAB33" s="56"/>
      <c r="MAC33" s="56"/>
      <c r="MAE33" s="77"/>
      <c r="MAF33" s="78"/>
      <c r="MAG33" s="78"/>
      <c r="MAH33" s="78"/>
      <c r="MAI33" s="78"/>
      <c r="MAJ33" s="61"/>
      <c r="MAK33" s="60"/>
      <c r="MAL33" s="60"/>
      <c r="MAM33" s="60"/>
      <c r="MAN33" s="61"/>
      <c r="MAO33" s="55"/>
      <c r="MAP33" s="56"/>
      <c r="MAQ33" s="56"/>
      <c r="MAR33" s="56"/>
      <c r="MAS33" s="56"/>
      <c r="MAT33" s="56"/>
      <c r="MAV33" s="77"/>
      <c r="MAW33" s="78"/>
      <c r="MAX33" s="78"/>
      <c r="MAY33" s="78"/>
      <c r="MAZ33" s="78"/>
      <c r="MBA33" s="61"/>
      <c r="MBB33" s="60"/>
      <c r="MBC33" s="60"/>
      <c r="MBD33" s="60"/>
      <c r="MBE33" s="61"/>
      <c r="MBF33" s="55"/>
      <c r="MBG33" s="56"/>
      <c r="MBH33" s="56"/>
      <c r="MBI33" s="56"/>
      <c r="MBJ33" s="56"/>
      <c r="MBK33" s="56"/>
      <c r="MBM33" s="77"/>
      <c r="MBN33" s="78"/>
      <c r="MBO33" s="78"/>
      <c r="MBP33" s="78"/>
      <c r="MBQ33" s="78"/>
      <c r="MBR33" s="61"/>
      <c r="MBS33" s="60"/>
      <c r="MBT33" s="60"/>
      <c r="MBU33" s="60"/>
      <c r="MBV33" s="61"/>
      <c r="MBW33" s="55"/>
      <c r="MBX33" s="56"/>
      <c r="MBY33" s="56"/>
      <c r="MBZ33" s="56"/>
      <c r="MCA33" s="56"/>
      <c r="MCB33" s="56"/>
      <c r="MCD33" s="77"/>
      <c r="MCE33" s="78"/>
      <c r="MCF33" s="78"/>
      <c r="MCG33" s="78"/>
      <c r="MCH33" s="78"/>
      <c r="MCI33" s="61"/>
      <c r="MCJ33" s="60"/>
      <c r="MCK33" s="60"/>
      <c r="MCL33" s="60"/>
      <c r="MCM33" s="61"/>
      <c r="MCN33" s="55"/>
      <c r="MCO33" s="56"/>
      <c r="MCP33" s="56"/>
      <c r="MCQ33" s="56"/>
      <c r="MCR33" s="56"/>
      <c r="MCS33" s="56"/>
      <c r="MCU33" s="77"/>
      <c r="MCV33" s="78"/>
      <c r="MCW33" s="78"/>
      <c r="MCX33" s="78"/>
      <c r="MCY33" s="78"/>
      <c r="MCZ33" s="61"/>
      <c r="MDA33" s="60"/>
      <c r="MDB33" s="60"/>
      <c r="MDC33" s="60"/>
      <c r="MDD33" s="61"/>
      <c r="MDE33" s="55"/>
      <c r="MDF33" s="56"/>
      <c r="MDG33" s="56"/>
      <c r="MDH33" s="56"/>
      <c r="MDI33" s="56"/>
      <c r="MDJ33" s="56"/>
      <c r="MDL33" s="77"/>
      <c r="MDM33" s="78"/>
      <c r="MDN33" s="78"/>
      <c r="MDO33" s="78"/>
      <c r="MDP33" s="78"/>
      <c r="MDQ33" s="61"/>
      <c r="MDR33" s="60"/>
      <c r="MDS33" s="60"/>
      <c r="MDT33" s="60"/>
      <c r="MDU33" s="61"/>
      <c r="MDV33" s="55"/>
      <c r="MDW33" s="56"/>
      <c r="MDX33" s="56"/>
      <c r="MDY33" s="56"/>
      <c r="MDZ33" s="56"/>
      <c r="MEA33" s="56"/>
      <c r="MEC33" s="77"/>
      <c r="MED33" s="78"/>
      <c r="MEE33" s="78"/>
      <c r="MEF33" s="78"/>
      <c r="MEG33" s="78"/>
      <c r="MEH33" s="61"/>
      <c r="MEI33" s="60"/>
      <c r="MEJ33" s="60"/>
      <c r="MEK33" s="60"/>
      <c r="MEL33" s="61"/>
      <c r="MEM33" s="55"/>
      <c r="MEN33" s="56"/>
      <c r="MEO33" s="56"/>
      <c r="MEP33" s="56"/>
      <c r="MEQ33" s="56"/>
      <c r="MER33" s="56"/>
      <c r="MET33" s="77"/>
      <c r="MEU33" s="78"/>
      <c r="MEV33" s="78"/>
      <c r="MEW33" s="78"/>
      <c r="MEX33" s="78"/>
      <c r="MEY33" s="61"/>
      <c r="MEZ33" s="60"/>
      <c r="MFA33" s="60"/>
      <c r="MFB33" s="60"/>
      <c r="MFC33" s="61"/>
      <c r="MFD33" s="55"/>
      <c r="MFE33" s="56"/>
      <c r="MFF33" s="56"/>
      <c r="MFG33" s="56"/>
      <c r="MFH33" s="56"/>
      <c r="MFI33" s="56"/>
      <c r="MFK33" s="77"/>
      <c r="MFL33" s="78"/>
      <c r="MFM33" s="78"/>
      <c r="MFN33" s="78"/>
      <c r="MFO33" s="78"/>
      <c r="MFP33" s="61"/>
      <c r="MFQ33" s="60"/>
      <c r="MFR33" s="60"/>
      <c r="MFS33" s="60"/>
      <c r="MFT33" s="61"/>
      <c r="MFU33" s="55"/>
      <c r="MFV33" s="56"/>
      <c r="MFW33" s="56"/>
      <c r="MFX33" s="56"/>
      <c r="MFY33" s="56"/>
      <c r="MFZ33" s="56"/>
      <c r="MGB33" s="77"/>
      <c r="MGC33" s="78"/>
      <c r="MGD33" s="78"/>
      <c r="MGE33" s="78"/>
      <c r="MGF33" s="78"/>
      <c r="MGG33" s="61"/>
      <c r="MGH33" s="60"/>
      <c r="MGI33" s="60"/>
      <c r="MGJ33" s="60"/>
      <c r="MGK33" s="61"/>
      <c r="MGL33" s="55"/>
      <c r="MGM33" s="56"/>
      <c r="MGN33" s="56"/>
      <c r="MGO33" s="56"/>
      <c r="MGP33" s="56"/>
      <c r="MGQ33" s="56"/>
      <c r="MGS33" s="77"/>
      <c r="MGT33" s="78"/>
      <c r="MGU33" s="78"/>
      <c r="MGV33" s="78"/>
      <c r="MGW33" s="78"/>
      <c r="MGX33" s="61"/>
      <c r="MGY33" s="60"/>
      <c r="MGZ33" s="60"/>
      <c r="MHA33" s="60"/>
      <c r="MHB33" s="61"/>
      <c r="MHC33" s="55"/>
      <c r="MHD33" s="56"/>
      <c r="MHE33" s="56"/>
      <c r="MHF33" s="56"/>
      <c r="MHG33" s="56"/>
      <c r="MHH33" s="56"/>
      <c r="MHJ33" s="77"/>
      <c r="MHK33" s="78"/>
      <c r="MHL33" s="78"/>
      <c r="MHM33" s="78"/>
      <c r="MHN33" s="78"/>
      <c r="MHO33" s="61"/>
      <c r="MHP33" s="60"/>
      <c r="MHQ33" s="60"/>
      <c r="MHR33" s="60"/>
      <c r="MHS33" s="61"/>
      <c r="MHT33" s="55"/>
      <c r="MHU33" s="56"/>
      <c r="MHV33" s="56"/>
      <c r="MHW33" s="56"/>
      <c r="MHX33" s="56"/>
      <c r="MHY33" s="56"/>
      <c r="MIA33" s="77"/>
      <c r="MIB33" s="78"/>
      <c r="MIC33" s="78"/>
      <c r="MID33" s="78"/>
      <c r="MIE33" s="78"/>
      <c r="MIF33" s="61"/>
      <c r="MIG33" s="60"/>
      <c r="MIH33" s="60"/>
      <c r="MII33" s="60"/>
      <c r="MIJ33" s="61"/>
      <c r="MIK33" s="55"/>
      <c r="MIL33" s="56"/>
      <c r="MIM33" s="56"/>
      <c r="MIN33" s="56"/>
      <c r="MIO33" s="56"/>
      <c r="MIP33" s="56"/>
      <c r="MIR33" s="77"/>
      <c r="MIS33" s="78"/>
      <c r="MIT33" s="78"/>
      <c r="MIU33" s="78"/>
      <c r="MIV33" s="78"/>
      <c r="MIW33" s="61"/>
      <c r="MIX33" s="60"/>
      <c r="MIY33" s="60"/>
      <c r="MIZ33" s="60"/>
      <c r="MJA33" s="61"/>
      <c r="MJB33" s="55"/>
      <c r="MJC33" s="56"/>
      <c r="MJD33" s="56"/>
      <c r="MJE33" s="56"/>
      <c r="MJF33" s="56"/>
      <c r="MJG33" s="56"/>
      <c r="MJI33" s="77"/>
      <c r="MJJ33" s="78"/>
      <c r="MJK33" s="78"/>
      <c r="MJL33" s="78"/>
      <c r="MJM33" s="78"/>
      <c r="MJN33" s="61"/>
      <c r="MJO33" s="60"/>
      <c r="MJP33" s="60"/>
      <c r="MJQ33" s="60"/>
      <c r="MJR33" s="61"/>
      <c r="MJS33" s="55"/>
      <c r="MJT33" s="56"/>
      <c r="MJU33" s="56"/>
      <c r="MJV33" s="56"/>
      <c r="MJW33" s="56"/>
      <c r="MJX33" s="56"/>
      <c r="MJZ33" s="77"/>
      <c r="MKA33" s="78"/>
      <c r="MKB33" s="78"/>
      <c r="MKC33" s="78"/>
      <c r="MKD33" s="78"/>
      <c r="MKE33" s="61"/>
      <c r="MKF33" s="60"/>
      <c r="MKG33" s="60"/>
      <c r="MKH33" s="60"/>
      <c r="MKI33" s="61"/>
      <c r="MKJ33" s="55"/>
      <c r="MKK33" s="56"/>
      <c r="MKL33" s="56"/>
      <c r="MKM33" s="56"/>
      <c r="MKN33" s="56"/>
      <c r="MKO33" s="56"/>
      <c r="MKQ33" s="77"/>
      <c r="MKR33" s="78"/>
      <c r="MKS33" s="78"/>
      <c r="MKT33" s="78"/>
      <c r="MKU33" s="78"/>
      <c r="MKV33" s="61"/>
      <c r="MKW33" s="60"/>
      <c r="MKX33" s="60"/>
      <c r="MKY33" s="60"/>
      <c r="MKZ33" s="61"/>
      <c r="MLA33" s="55"/>
      <c r="MLB33" s="56"/>
      <c r="MLC33" s="56"/>
      <c r="MLD33" s="56"/>
      <c r="MLE33" s="56"/>
      <c r="MLF33" s="56"/>
      <c r="MLH33" s="77"/>
      <c r="MLI33" s="78"/>
      <c r="MLJ33" s="78"/>
      <c r="MLK33" s="78"/>
      <c r="MLL33" s="78"/>
      <c r="MLM33" s="61"/>
      <c r="MLN33" s="60"/>
      <c r="MLO33" s="60"/>
      <c r="MLP33" s="60"/>
      <c r="MLQ33" s="61"/>
      <c r="MLR33" s="55"/>
      <c r="MLS33" s="56"/>
      <c r="MLT33" s="56"/>
      <c r="MLU33" s="56"/>
      <c r="MLV33" s="56"/>
      <c r="MLW33" s="56"/>
      <c r="MLY33" s="77"/>
      <c r="MLZ33" s="78"/>
      <c r="MMA33" s="78"/>
      <c r="MMB33" s="78"/>
      <c r="MMC33" s="78"/>
      <c r="MMD33" s="61"/>
      <c r="MME33" s="60"/>
      <c r="MMF33" s="60"/>
      <c r="MMG33" s="60"/>
      <c r="MMH33" s="61"/>
      <c r="MMI33" s="55"/>
      <c r="MMJ33" s="56"/>
      <c r="MMK33" s="56"/>
      <c r="MML33" s="56"/>
      <c r="MMM33" s="56"/>
      <c r="MMN33" s="56"/>
      <c r="MMP33" s="77"/>
      <c r="MMQ33" s="78"/>
      <c r="MMR33" s="78"/>
      <c r="MMS33" s="78"/>
      <c r="MMT33" s="78"/>
      <c r="MMU33" s="61"/>
      <c r="MMV33" s="60"/>
      <c r="MMW33" s="60"/>
      <c r="MMX33" s="60"/>
      <c r="MMY33" s="61"/>
      <c r="MMZ33" s="55"/>
      <c r="MNA33" s="56"/>
      <c r="MNB33" s="56"/>
      <c r="MNC33" s="56"/>
      <c r="MND33" s="56"/>
      <c r="MNE33" s="56"/>
      <c r="MNG33" s="77"/>
      <c r="MNH33" s="78"/>
      <c r="MNI33" s="78"/>
      <c r="MNJ33" s="78"/>
      <c r="MNK33" s="78"/>
      <c r="MNL33" s="61"/>
      <c r="MNM33" s="60"/>
      <c r="MNN33" s="60"/>
      <c r="MNO33" s="60"/>
      <c r="MNP33" s="61"/>
      <c r="MNQ33" s="55"/>
      <c r="MNR33" s="56"/>
      <c r="MNS33" s="56"/>
      <c r="MNT33" s="56"/>
      <c r="MNU33" s="56"/>
      <c r="MNV33" s="56"/>
      <c r="MNX33" s="77"/>
      <c r="MNY33" s="78"/>
      <c r="MNZ33" s="78"/>
      <c r="MOA33" s="78"/>
      <c r="MOB33" s="78"/>
      <c r="MOC33" s="61"/>
      <c r="MOD33" s="60"/>
      <c r="MOE33" s="60"/>
      <c r="MOF33" s="60"/>
      <c r="MOG33" s="61"/>
      <c r="MOH33" s="55"/>
      <c r="MOI33" s="56"/>
      <c r="MOJ33" s="56"/>
      <c r="MOK33" s="56"/>
      <c r="MOL33" s="56"/>
      <c r="MOM33" s="56"/>
      <c r="MOO33" s="77"/>
      <c r="MOP33" s="78"/>
      <c r="MOQ33" s="78"/>
      <c r="MOR33" s="78"/>
      <c r="MOS33" s="78"/>
      <c r="MOT33" s="61"/>
      <c r="MOU33" s="60"/>
      <c r="MOV33" s="60"/>
      <c r="MOW33" s="60"/>
      <c r="MOX33" s="61"/>
      <c r="MOY33" s="55"/>
      <c r="MOZ33" s="56"/>
      <c r="MPA33" s="56"/>
      <c r="MPB33" s="56"/>
      <c r="MPC33" s="56"/>
      <c r="MPD33" s="56"/>
      <c r="MPF33" s="77"/>
      <c r="MPG33" s="78"/>
      <c r="MPH33" s="78"/>
      <c r="MPI33" s="78"/>
      <c r="MPJ33" s="78"/>
      <c r="MPK33" s="61"/>
      <c r="MPL33" s="60"/>
      <c r="MPM33" s="60"/>
      <c r="MPN33" s="60"/>
      <c r="MPO33" s="61"/>
      <c r="MPP33" s="55"/>
      <c r="MPQ33" s="56"/>
      <c r="MPR33" s="56"/>
      <c r="MPS33" s="56"/>
      <c r="MPT33" s="56"/>
      <c r="MPU33" s="56"/>
      <c r="MPW33" s="77"/>
      <c r="MPX33" s="78"/>
      <c r="MPY33" s="78"/>
      <c r="MPZ33" s="78"/>
      <c r="MQA33" s="78"/>
      <c r="MQB33" s="61"/>
      <c r="MQC33" s="60"/>
      <c r="MQD33" s="60"/>
      <c r="MQE33" s="60"/>
      <c r="MQF33" s="61"/>
      <c r="MQG33" s="55"/>
      <c r="MQH33" s="56"/>
      <c r="MQI33" s="56"/>
      <c r="MQJ33" s="56"/>
      <c r="MQK33" s="56"/>
      <c r="MQL33" s="56"/>
      <c r="MQN33" s="77"/>
      <c r="MQO33" s="78"/>
      <c r="MQP33" s="78"/>
      <c r="MQQ33" s="78"/>
      <c r="MQR33" s="78"/>
      <c r="MQS33" s="61"/>
      <c r="MQT33" s="60"/>
      <c r="MQU33" s="60"/>
      <c r="MQV33" s="60"/>
      <c r="MQW33" s="61"/>
      <c r="MQX33" s="55"/>
      <c r="MQY33" s="56"/>
      <c r="MQZ33" s="56"/>
      <c r="MRA33" s="56"/>
      <c r="MRB33" s="56"/>
      <c r="MRC33" s="56"/>
      <c r="MRE33" s="77"/>
      <c r="MRF33" s="78"/>
      <c r="MRG33" s="78"/>
      <c r="MRH33" s="78"/>
      <c r="MRI33" s="78"/>
      <c r="MRJ33" s="61"/>
      <c r="MRK33" s="60"/>
      <c r="MRL33" s="60"/>
      <c r="MRM33" s="60"/>
      <c r="MRN33" s="61"/>
      <c r="MRO33" s="55"/>
      <c r="MRP33" s="56"/>
      <c r="MRQ33" s="56"/>
      <c r="MRR33" s="56"/>
      <c r="MRS33" s="56"/>
      <c r="MRT33" s="56"/>
      <c r="MRV33" s="77"/>
      <c r="MRW33" s="78"/>
      <c r="MRX33" s="78"/>
      <c r="MRY33" s="78"/>
      <c r="MRZ33" s="78"/>
      <c r="MSA33" s="61"/>
      <c r="MSB33" s="60"/>
      <c r="MSC33" s="60"/>
      <c r="MSD33" s="60"/>
      <c r="MSE33" s="61"/>
      <c r="MSF33" s="55"/>
      <c r="MSG33" s="56"/>
      <c r="MSH33" s="56"/>
      <c r="MSI33" s="56"/>
      <c r="MSJ33" s="56"/>
      <c r="MSK33" s="56"/>
      <c r="MSM33" s="77"/>
      <c r="MSN33" s="78"/>
      <c r="MSO33" s="78"/>
      <c r="MSP33" s="78"/>
      <c r="MSQ33" s="78"/>
      <c r="MSR33" s="61"/>
      <c r="MSS33" s="60"/>
      <c r="MST33" s="60"/>
      <c r="MSU33" s="60"/>
      <c r="MSV33" s="61"/>
      <c r="MSW33" s="55"/>
      <c r="MSX33" s="56"/>
      <c r="MSY33" s="56"/>
      <c r="MSZ33" s="56"/>
      <c r="MTA33" s="56"/>
      <c r="MTB33" s="56"/>
      <c r="MTD33" s="77"/>
      <c r="MTE33" s="78"/>
      <c r="MTF33" s="78"/>
      <c r="MTG33" s="78"/>
      <c r="MTH33" s="78"/>
      <c r="MTI33" s="61"/>
      <c r="MTJ33" s="60"/>
      <c r="MTK33" s="60"/>
      <c r="MTL33" s="60"/>
      <c r="MTM33" s="61"/>
      <c r="MTN33" s="55"/>
      <c r="MTO33" s="56"/>
      <c r="MTP33" s="56"/>
      <c r="MTQ33" s="56"/>
      <c r="MTR33" s="56"/>
      <c r="MTS33" s="56"/>
      <c r="MTU33" s="77"/>
      <c r="MTV33" s="78"/>
      <c r="MTW33" s="78"/>
      <c r="MTX33" s="78"/>
      <c r="MTY33" s="78"/>
      <c r="MTZ33" s="61"/>
      <c r="MUA33" s="60"/>
      <c r="MUB33" s="60"/>
      <c r="MUC33" s="60"/>
      <c r="MUD33" s="61"/>
      <c r="MUE33" s="55"/>
      <c r="MUF33" s="56"/>
      <c r="MUG33" s="56"/>
      <c r="MUH33" s="56"/>
      <c r="MUI33" s="56"/>
      <c r="MUJ33" s="56"/>
      <c r="MUL33" s="77"/>
      <c r="MUM33" s="78"/>
      <c r="MUN33" s="78"/>
      <c r="MUO33" s="78"/>
      <c r="MUP33" s="78"/>
      <c r="MUQ33" s="61"/>
      <c r="MUR33" s="60"/>
      <c r="MUS33" s="60"/>
      <c r="MUT33" s="60"/>
      <c r="MUU33" s="61"/>
      <c r="MUV33" s="55"/>
      <c r="MUW33" s="56"/>
      <c r="MUX33" s="56"/>
      <c r="MUY33" s="56"/>
      <c r="MUZ33" s="56"/>
      <c r="MVA33" s="56"/>
      <c r="MVC33" s="77"/>
      <c r="MVD33" s="78"/>
      <c r="MVE33" s="78"/>
      <c r="MVF33" s="78"/>
      <c r="MVG33" s="78"/>
      <c r="MVH33" s="61"/>
      <c r="MVI33" s="60"/>
      <c r="MVJ33" s="60"/>
      <c r="MVK33" s="60"/>
      <c r="MVL33" s="61"/>
      <c r="MVM33" s="55"/>
      <c r="MVN33" s="56"/>
      <c r="MVO33" s="56"/>
      <c r="MVP33" s="56"/>
      <c r="MVQ33" s="56"/>
      <c r="MVR33" s="56"/>
      <c r="MVT33" s="77"/>
      <c r="MVU33" s="78"/>
      <c r="MVV33" s="78"/>
      <c r="MVW33" s="78"/>
      <c r="MVX33" s="78"/>
      <c r="MVY33" s="61"/>
      <c r="MVZ33" s="60"/>
      <c r="MWA33" s="60"/>
      <c r="MWB33" s="60"/>
      <c r="MWC33" s="61"/>
      <c r="MWD33" s="55"/>
      <c r="MWE33" s="56"/>
      <c r="MWF33" s="56"/>
      <c r="MWG33" s="56"/>
      <c r="MWH33" s="56"/>
      <c r="MWI33" s="56"/>
      <c r="MWK33" s="77"/>
      <c r="MWL33" s="78"/>
      <c r="MWM33" s="78"/>
      <c r="MWN33" s="78"/>
      <c r="MWO33" s="78"/>
      <c r="MWP33" s="61"/>
      <c r="MWQ33" s="60"/>
      <c r="MWR33" s="60"/>
      <c r="MWS33" s="60"/>
      <c r="MWT33" s="61"/>
      <c r="MWU33" s="55"/>
      <c r="MWV33" s="56"/>
      <c r="MWW33" s="56"/>
      <c r="MWX33" s="56"/>
      <c r="MWY33" s="56"/>
      <c r="MWZ33" s="56"/>
      <c r="MXB33" s="77"/>
      <c r="MXC33" s="78"/>
      <c r="MXD33" s="78"/>
      <c r="MXE33" s="78"/>
      <c r="MXF33" s="78"/>
      <c r="MXG33" s="61"/>
      <c r="MXH33" s="60"/>
      <c r="MXI33" s="60"/>
      <c r="MXJ33" s="60"/>
      <c r="MXK33" s="61"/>
      <c r="MXL33" s="55"/>
      <c r="MXM33" s="56"/>
      <c r="MXN33" s="56"/>
      <c r="MXO33" s="56"/>
      <c r="MXP33" s="56"/>
      <c r="MXQ33" s="56"/>
      <c r="MXS33" s="77"/>
      <c r="MXT33" s="78"/>
      <c r="MXU33" s="78"/>
      <c r="MXV33" s="78"/>
      <c r="MXW33" s="78"/>
      <c r="MXX33" s="61"/>
      <c r="MXY33" s="60"/>
      <c r="MXZ33" s="60"/>
      <c r="MYA33" s="60"/>
      <c r="MYB33" s="61"/>
      <c r="MYC33" s="55"/>
      <c r="MYD33" s="56"/>
      <c r="MYE33" s="56"/>
      <c r="MYF33" s="56"/>
      <c r="MYG33" s="56"/>
      <c r="MYH33" s="56"/>
      <c r="MYJ33" s="77"/>
      <c r="MYK33" s="78"/>
      <c r="MYL33" s="78"/>
      <c r="MYM33" s="78"/>
      <c r="MYN33" s="78"/>
      <c r="MYO33" s="61"/>
      <c r="MYP33" s="60"/>
      <c r="MYQ33" s="60"/>
      <c r="MYR33" s="60"/>
      <c r="MYS33" s="61"/>
      <c r="MYT33" s="55"/>
      <c r="MYU33" s="56"/>
      <c r="MYV33" s="56"/>
      <c r="MYW33" s="56"/>
      <c r="MYX33" s="56"/>
      <c r="MYY33" s="56"/>
      <c r="MZA33" s="77"/>
      <c r="MZB33" s="78"/>
      <c r="MZC33" s="78"/>
      <c r="MZD33" s="78"/>
      <c r="MZE33" s="78"/>
      <c r="MZF33" s="61"/>
      <c r="MZG33" s="60"/>
      <c r="MZH33" s="60"/>
      <c r="MZI33" s="60"/>
      <c r="MZJ33" s="61"/>
      <c r="MZK33" s="55"/>
      <c r="MZL33" s="56"/>
      <c r="MZM33" s="56"/>
      <c r="MZN33" s="56"/>
      <c r="MZO33" s="56"/>
      <c r="MZP33" s="56"/>
      <c r="MZR33" s="77"/>
      <c r="MZS33" s="78"/>
      <c r="MZT33" s="78"/>
      <c r="MZU33" s="78"/>
      <c r="MZV33" s="78"/>
      <c r="MZW33" s="61"/>
      <c r="MZX33" s="60"/>
      <c r="MZY33" s="60"/>
      <c r="MZZ33" s="60"/>
      <c r="NAA33" s="61"/>
      <c r="NAB33" s="55"/>
      <c r="NAC33" s="56"/>
      <c r="NAD33" s="56"/>
      <c r="NAE33" s="56"/>
      <c r="NAF33" s="56"/>
      <c r="NAG33" s="56"/>
      <c r="NAI33" s="77"/>
      <c r="NAJ33" s="78"/>
      <c r="NAK33" s="78"/>
      <c r="NAL33" s="78"/>
      <c r="NAM33" s="78"/>
      <c r="NAN33" s="61"/>
      <c r="NAO33" s="60"/>
      <c r="NAP33" s="60"/>
      <c r="NAQ33" s="60"/>
      <c r="NAR33" s="61"/>
      <c r="NAS33" s="55"/>
      <c r="NAT33" s="56"/>
      <c r="NAU33" s="56"/>
      <c r="NAV33" s="56"/>
      <c r="NAW33" s="56"/>
      <c r="NAX33" s="56"/>
      <c r="NAZ33" s="77"/>
      <c r="NBA33" s="78"/>
      <c r="NBB33" s="78"/>
      <c r="NBC33" s="78"/>
      <c r="NBD33" s="78"/>
      <c r="NBE33" s="61"/>
      <c r="NBF33" s="60"/>
      <c r="NBG33" s="60"/>
      <c r="NBH33" s="60"/>
      <c r="NBI33" s="61"/>
      <c r="NBJ33" s="55"/>
      <c r="NBK33" s="56"/>
      <c r="NBL33" s="56"/>
      <c r="NBM33" s="56"/>
      <c r="NBN33" s="56"/>
      <c r="NBO33" s="56"/>
      <c r="NBQ33" s="77"/>
      <c r="NBR33" s="78"/>
      <c r="NBS33" s="78"/>
      <c r="NBT33" s="78"/>
      <c r="NBU33" s="78"/>
      <c r="NBV33" s="61"/>
      <c r="NBW33" s="60"/>
      <c r="NBX33" s="60"/>
      <c r="NBY33" s="60"/>
      <c r="NBZ33" s="61"/>
      <c r="NCA33" s="55"/>
      <c r="NCB33" s="56"/>
      <c r="NCC33" s="56"/>
      <c r="NCD33" s="56"/>
      <c r="NCE33" s="56"/>
      <c r="NCF33" s="56"/>
      <c r="NCH33" s="77"/>
      <c r="NCI33" s="78"/>
      <c r="NCJ33" s="78"/>
      <c r="NCK33" s="78"/>
      <c r="NCL33" s="78"/>
      <c r="NCM33" s="61"/>
      <c r="NCN33" s="60"/>
      <c r="NCO33" s="60"/>
      <c r="NCP33" s="60"/>
      <c r="NCQ33" s="61"/>
      <c r="NCR33" s="55"/>
      <c r="NCS33" s="56"/>
      <c r="NCT33" s="56"/>
      <c r="NCU33" s="56"/>
      <c r="NCV33" s="56"/>
      <c r="NCW33" s="56"/>
      <c r="NCY33" s="77"/>
      <c r="NCZ33" s="78"/>
      <c r="NDA33" s="78"/>
      <c r="NDB33" s="78"/>
      <c r="NDC33" s="78"/>
      <c r="NDD33" s="61"/>
      <c r="NDE33" s="60"/>
      <c r="NDF33" s="60"/>
      <c r="NDG33" s="60"/>
      <c r="NDH33" s="61"/>
      <c r="NDI33" s="55"/>
      <c r="NDJ33" s="56"/>
      <c r="NDK33" s="56"/>
      <c r="NDL33" s="56"/>
      <c r="NDM33" s="56"/>
      <c r="NDN33" s="56"/>
      <c r="NDP33" s="77"/>
      <c r="NDQ33" s="78"/>
      <c r="NDR33" s="78"/>
      <c r="NDS33" s="78"/>
      <c r="NDT33" s="78"/>
      <c r="NDU33" s="61"/>
      <c r="NDV33" s="60"/>
      <c r="NDW33" s="60"/>
      <c r="NDX33" s="60"/>
      <c r="NDY33" s="61"/>
      <c r="NDZ33" s="55"/>
      <c r="NEA33" s="56"/>
      <c r="NEB33" s="56"/>
      <c r="NEC33" s="56"/>
      <c r="NED33" s="56"/>
      <c r="NEE33" s="56"/>
      <c r="NEG33" s="77"/>
      <c r="NEH33" s="78"/>
      <c r="NEI33" s="78"/>
      <c r="NEJ33" s="78"/>
      <c r="NEK33" s="78"/>
      <c r="NEL33" s="61"/>
      <c r="NEM33" s="60"/>
      <c r="NEN33" s="60"/>
      <c r="NEO33" s="60"/>
      <c r="NEP33" s="61"/>
      <c r="NEQ33" s="55"/>
      <c r="NER33" s="56"/>
      <c r="NES33" s="56"/>
      <c r="NET33" s="56"/>
      <c r="NEU33" s="56"/>
      <c r="NEV33" s="56"/>
      <c r="NEX33" s="77"/>
      <c r="NEY33" s="78"/>
      <c r="NEZ33" s="78"/>
      <c r="NFA33" s="78"/>
      <c r="NFB33" s="78"/>
      <c r="NFC33" s="61"/>
      <c r="NFD33" s="60"/>
      <c r="NFE33" s="60"/>
      <c r="NFF33" s="60"/>
      <c r="NFG33" s="61"/>
      <c r="NFH33" s="55"/>
      <c r="NFI33" s="56"/>
      <c r="NFJ33" s="56"/>
      <c r="NFK33" s="56"/>
      <c r="NFL33" s="56"/>
      <c r="NFM33" s="56"/>
      <c r="NFO33" s="77"/>
      <c r="NFP33" s="78"/>
      <c r="NFQ33" s="78"/>
      <c r="NFR33" s="78"/>
      <c r="NFS33" s="78"/>
      <c r="NFT33" s="61"/>
      <c r="NFU33" s="60"/>
      <c r="NFV33" s="60"/>
      <c r="NFW33" s="60"/>
      <c r="NFX33" s="61"/>
      <c r="NFY33" s="55"/>
      <c r="NFZ33" s="56"/>
      <c r="NGA33" s="56"/>
      <c r="NGB33" s="56"/>
      <c r="NGC33" s="56"/>
      <c r="NGD33" s="56"/>
      <c r="NGF33" s="77"/>
      <c r="NGG33" s="78"/>
      <c r="NGH33" s="78"/>
      <c r="NGI33" s="78"/>
      <c r="NGJ33" s="78"/>
      <c r="NGK33" s="61"/>
      <c r="NGL33" s="60"/>
      <c r="NGM33" s="60"/>
      <c r="NGN33" s="60"/>
      <c r="NGO33" s="61"/>
      <c r="NGP33" s="55"/>
      <c r="NGQ33" s="56"/>
      <c r="NGR33" s="56"/>
      <c r="NGS33" s="56"/>
      <c r="NGT33" s="56"/>
      <c r="NGU33" s="56"/>
      <c r="NGW33" s="77"/>
      <c r="NGX33" s="78"/>
      <c r="NGY33" s="78"/>
      <c r="NGZ33" s="78"/>
      <c r="NHA33" s="78"/>
      <c r="NHB33" s="61"/>
      <c r="NHC33" s="60"/>
      <c r="NHD33" s="60"/>
      <c r="NHE33" s="60"/>
      <c r="NHF33" s="61"/>
      <c r="NHG33" s="55"/>
      <c r="NHH33" s="56"/>
      <c r="NHI33" s="56"/>
      <c r="NHJ33" s="56"/>
      <c r="NHK33" s="56"/>
      <c r="NHL33" s="56"/>
      <c r="NHN33" s="77"/>
      <c r="NHO33" s="78"/>
      <c r="NHP33" s="78"/>
      <c r="NHQ33" s="78"/>
      <c r="NHR33" s="78"/>
      <c r="NHS33" s="61"/>
      <c r="NHT33" s="60"/>
      <c r="NHU33" s="60"/>
      <c r="NHV33" s="60"/>
      <c r="NHW33" s="61"/>
      <c r="NHX33" s="55"/>
      <c r="NHY33" s="56"/>
      <c r="NHZ33" s="56"/>
      <c r="NIA33" s="56"/>
      <c r="NIB33" s="56"/>
      <c r="NIC33" s="56"/>
      <c r="NIE33" s="77"/>
      <c r="NIF33" s="78"/>
      <c r="NIG33" s="78"/>
      <c r="NIH33" s="78"/>
      <c r="NII33" s="78"/>
      <c r="NIJ33" s="61"/>
      <c r="NIK33" s="60"/>
      <c r="NIL33" s="60"/>
      <c r="NIM33" s="60"/>
      <c r="NIN33" s="61"/>
      <c r="NIO33" s="55"/>
      <c r="NIP33" s="56"/>
      <c r="NIQ33" s="56"/>
      <c r="NIR33" s="56"/>
      <c r="NIS33" s="56"/>
      <c r="NIT33" s="56"/>
      <c r="NIV33" s="77"/>
      <c r="NIW33" s="78"/>
      <c r="NIX33" s="78"/>
      <c r="NIY33" s="78"/>
      <c r="NIZ33" s="78"/>
      <c r="NJA33" s="61"/>
      <c r="NJB33" s="60"/>
      <c r="NJC33" s="60"/>
      <c r="NJD33" s="60"/>
      <c r="NJE33" s="61"/>
      <c r="NJF33" s="55"/>
      <c r="NJG33" s="56"/>
      <c r="NJH33" s="56"/>
      <c r="NJI33" s="56"/>
      <c r="NJJ33" s="56"/>
      <c r="NJK33" s="56"/>
      <c r="NJM33" s="77"/>
      <c r="NJN33" s="78"/>
      <c r="NJO33" s="78"/>
      <c r="NJP33" s="78"/>
      <c r="NJQ33" s="78"/>
      <c r="NJR33" s="61"/>
      <c r="NJS33" s="60"/>
      <c r="NJT33" s="60"/>
      <c r="NJU33" s="60"/>
      <c r="NJV33" s="61"/>
      <c r="NJW33" s="55"/>
      <c r="NJX33" s="56"/>
      <c r="NJY33" s="56"/>
      <c r="NJZ33" s="56"/>
      <c r="NKA33" s="56"/>
      <c r="NKB33" s="56"/>
      <c r="NKD33" s="77"/>
      <c r="NKE33" s="78"/>
      <c r="NKF33" s="78"/>
      <c r="NKG33" s="78"/>
      <c r="NKH33" s="78"/>
      <c r="NKI33" s="61"/>
      <c r="NKJ33" s="60"/>
      <c r="NKK33" s="60"/>
      <c r="NKL33" s="60"/>
      <c r="NKM33" s="61"/>
      <c r="NKN33" s="55"/>
      <c r="NKO33" s="56"/>
      <c r="NKP33" s="56"/>
      <c r="NKQ33" s="56"/>
      <c r="NKR33" s="56"/>
      <c r="NKS33" s="56"/>
      <c r="NKU33" s="77"/>
      <c r="NKV33" s="78"/>
      <c r="NKW33" s="78"/>
      <c r="NKX33" s="78"/>
      <c r="NKY33" s="78"/>
      <c r="NKZ33" s="61"/>
      <c r="NLA33" s="60"/>
      <c r="NLB33" s="60"/>
      <c r="NLC33" s="60"/>
      <c r="NLD33" s="61"/>
      <c r="NLE33" s="55"/>
      <c r="NLF33" s="56"/>
      <c r="NLG33" s="56"/>
      <c r="NLH33" s="56"/>
      <c r="NLI33" s="56"/>
      <c r="NLJ33" s="56"/>
      <c r="NLL33" s="77"/>
      <c r="NLM33" s="78"/>
      <c r="NLN33" s="78"/>
      <c r="NLO33" s="78"/>
      <c r="NLP33" s="78"/>
      <c r="NLQ33" s="61"/>
      <c r="NLR33" s="60"/>
      <c r="NLS33" s="60"/>
      <c r="NLT33" s="60"/>
      <c r="NLU33" s="61"/>
      <c r="NLV33" s="55"/>
      <c r="NLW33" s="56"/>
      <c r="NLX33" s="56"/>
      <c r="NLY33" s="56"/>
      <c r="NLZ33" s="56"/>
      <c r="NMA33" s="56"/>
      <c r="NMC33" s="77"/>
      <c r="NMD33" s="78"/>
      <c r="NME33" s="78"/>
      <c r="NMF33" s="78"/>
      <c r="NMG33" s="78"/>
      <c r="NMH33" s="61"/>
      <c r="NMI33" s="60"/>
      <c r="NMJ33" s="60"/>
      <c r="NMK33" s="60"/>
      <c r="NML33" s="61"/>
      <c r="NMM33" s="55"/>
      <c r="NMN33" s="56"/>
      <c r="NMO33" s="56"/>
      <c r="NMP33" s="56"/>
      <c r="NMQ33" s="56"/>
      <c r="NMR33" s="56"/>
      <c r="NMT33" s="77"/>
      <c r="NMU33" s="78"/>
      <c r="NMV33" s="78"/>
      <c r="NMW33" s="78"/>
      <c r="NMX33" s="78"/>
      <c r="NMY33" s="61"/>
      <c r="NMZ33" s="60"/>
      <c r="NNA33" s="60"/>
      <c r="NNB33" s="60"/>
      <c r="NNC33" s="61"/>
      <c r="NND33" s="55"/>
      <c r="NNE33" s="56"/>
      <c r="NNF33" s="56"/>
      <c r="NNG33" s="56"/>
      <c r="NNH33" s="56"/>
      <c r="NNI33" s="56"/>
      <c r="NNK33" s="77"/>
      <c r="NNL33" s="78"/>
      <c r="NNM33" s="78"/>
      <c r="NNN33" s="78"/>
      <c r="NNO33" s="78"/>
      <c r="NNP33" s="61"/>
      <c r="NNQ33" s="60"/>
      <c r="NNR33" s="60"/>
      <c r="NNS33" s="60"/>
      <c r="NNT33" s="61"/>
      <c r="NNU33" s="55"/>
      <c r="NNV33" s="56"/>
      <c r="NNW33" s="56"/>
      <c r="NNX33" s="56"/>
      <c r="NNY33" s="56"/>
      <c r="NNZ33" s="56"/>
      <c r="NOB33" s="77"/>
      <c r="NOC33" s="78"/>
      <c r="NOD33" s="78"/>
      <c r="NOE33" s="78"/>
      <c r="NOF33" s="78"/>
      <c r="NOG33" s="61"/>
      <c r="NOH33" s="60"/>
      <c r="NOI33" s="60"/>
      <c r="NOJ33" s="60"/>
      <c r="NOK33" s="61"/>
      <c r="NOL33" s="55"/>
      <c r="NOM33" s="56"/>
      <c r="NON33" s="56"/>
      <c r="NOO33" s="56"/>
      <c r="NOP33" s="56"/>
      <c r="NOQ33" s="56"/>
      <c r="NOS33" s="77"/>
      <c r="NOT33" s="78"/>
      <c r="NOU33" s="78"/>
      <c r="NOV33" s="78"/>
      <c r="NOW33" s="78"/>
      <c r="NOX33" s="61"/>
      <c r="NOY33" s="60"/>
      <c r="NOZ33" s="60"/>
      <c r="NPA33" s="60"/>
      <c r="NPB33" s="61"/>
      <c r="NPC33" s="55"/>
      <c r="NPD33" s="56"/>
      <c r="NPE33" s="56"/>
      <c r="NPF33" s="56"/>
      <c r="NPG33" s="56"/>
      <c r="NPH33" s="56"/>
      <c r="NPJ33" s="77"/>
      <c r="NPK33" s="78"/>
      <c r="NPL33" s="78"/>
      <c r="NPM33" s="78"/>
      <c r="NPN33" s="78"/>
      <c r="NPO33" s="61"/>
      <c r="NPP33" s="60"/>
      <c r="NPQ33" s="60"/>
      <c r="NPR33" s="60"/>
      <c r="NPS33" s="61"/>
      <c r="NPT33" s="55"/>
      <c r="NPU33" s="56"/>
      <c r="NPV33" s="56"/>
      <c r="NPW33" s="56"/>
      <c r="NPX33" s="56"/>
      <c r="NPY33" s="56"/>
      <c r="NQA33" s="77"/>
      <c r="NQB33" s="78"/>
      <c r="NQC33" s="78"/>
      <c r="NQD33" s="78"/>
      <c r="NQE33" s="78"/>
      <c r="NQF33" s="61"/>
      <c r="NQG33" s="60"/>
      <c r="NQH33" s="60"/>
      <c r="NQI33" s="60"/>
      <c r="NQJ33" s="61"/>
      <c r="NQK33" s="55"/>
      <c r="NQL33" s="56"/>
      <c r="NQM33" s="56"/>
      <c r="NQN33" s="56"/>
      <c r="NQO33" s="56"/>
      <c r="NQP33" s="56"/>
      <c r="NQR33" s="77"/>
      <c r="NQS33" s="78"/>
      <c r="NQT33" s="78"/>
      <c r="NQU33" s="78"/>
      <c r="NQV33" s="78"/>
      <c r="NQW33" s="61"/>
      <c r="NQX33" s="60"/>
      <c r="NQY33" s="60"/>
      <c r="NQZ33" s="60"/>
      <c r="NRA33" s="61"/>
      <c r="NRB33" s="55"/>
      <c r="NRC33" s="56"/>
      <c r="NRD33" s="56"/>
      <c r="NRE33" s="56"/>
      <c r="NRF33" s="56"/>
      <c r="NRG33" s="56"/>
      <c r="NRI33" s="77"/>
      <c r="NRJ33" s="78"/>
      <c r="NRK33" s="78"/>
      <c r="NRL33" s="78"/>
      <c r="NRM33" s="78"/>
      <c r="NRN33" s="61"/>
      <c r="NRO33" s="60"/>
      <c r="NRP33" s="60"/>
      <c r="NRQ33" s="60"/>
      <c r="NRR33" s="61"/>
      <c r="NRS33" s="55"/>
      <c r="NRT33" s="56"/>
      <c r="NRU33" s="56"/>
      <c r="NRV33" s="56"/>
      <c r="NRW33" s="56"/>
      <c r="NRX33" s="56"/>
      <c r="NRZ33" s="77"/>
      <c r="NSA33" s="78"/>
      <c r="NSB33" s="78"/>
      <c r="NSC33" s="78"/>
      <c r="NSD33" s="78"/>
      <c r="NSE33" s="61"/>
      <c r="NSF33" s="60"/>
      <c r="NSG33" s="60"/>
      <c r="NSH33" s="60"/>
      <c r="NSI33" s="61"/>
      <c r="NSJ33" s="55"/>
      <c r="NSK33" s="56"/>
      <c r="NSL33" s="56"/>
      <c r="NSM33" s="56"/>
      <c r="NSN33" s="56"/>
      <c r="NSO33" s="56"/>
      <c r="NSQ33" s="77"/>
      <c r="NSR33" s="78"/>
      <c r="NSS33" s="78"/>
      <c r="NST33" s="78"/>
      <c r="NSU33" s="78"/>
      <c r="NSV33" s="61"/>
      <c r="NSW33" s="60"/>
      <c r="NSX33" s="60"/>
      <c r="NSY33" s="60"/>
      <c r="NSZ33" s="61"/>
      <c r="NTA33" s="55"/>
      <c r="NTB33" s="56"/>
      <c r="NTC33" s="56"/>
      <c r="NTD33" s="56"/>
      <c r="NTE33" s="56"/>
      <c r="NTF33" s="56"/>
      <c r="NTH33" s="77"/>
      <c r="NTI33" s="78"/>
      <c r="NTJ33" s="78"/>
      <c r="NTK33" s="78"/>
      <c r="NTL33" s="78"/>
      <c r="NTM33" s="61"/>
      <c r="NTN33" s="60"/>
      <c r="NTO33" s="60"/>
      <c r="NTP33" s="60"/>
      <c r="NTQ33" s="61"/>
      <c r="NTR33" s="55"/>
      <c r="NTS33" s="56"/>
      <c r="NTT33" s="56"/>
      <c r="NTU33" s="56"/>
      <c r="NTV33" s="56"/>
      <c r="NTW33" s="56"/>
      <c r="NTY33" s="77"/>
      <c r="NTZ33" s="78"/>
      <c r="NUA33" s="78"/>
      <c r="NUB33" s="78"/>
      <c r="NUC33" s="78"/>
      <c r="NUD33" s="61"/>
      <c r="NUE33" s="60"/>
      <c r="NUF33" s="60"/>
      <c r="NUG33" s="60"/>
      <c r="NUH33" s="61"/>
      <c r="NUI33" s="55"/>
      <c r="NUJ33" s="56"/>
      <c r="NUK33" s="56"/>
      <c r="NUL33" s="56"/>
      <c r="NUM33" s="56"/>
      <c r="NUN33" s="56"/>
      <c r="NUP33" s="77"/>
      <c r="NUQ33" s="78"/>
      <c r="NUR33" s="78"/>
      <c r="NUS33" s="78"/>
      <c r="NUT33" s="78"/>
      <c r="NUU33" s="61"/>
      <c r="NUV33" s="60"/>
      <c r="NUW33" s="60"/>
      <c r="NUX33" s="60"/>
      <c r="NUY33" s="61"/>
      <c r="NUZ33" s="55"/>
      <c r="NVA33" s="56"/>
      <c r="NVB33" s="56"/>
      <c r="NVC33" s="56"/>
      <c r="NVD33" s="56"/>
      <c r="NVE33" s="56"/>
      <c r="NVG33" s="77"/>
      <c r="NVH33" s="78"/>
      <c r="NVI33" s="78"/>
      <c r="NVJ33" s="78"/>
      <c r="NVK33" s="78"/>
      <c r="NVL33" s="61"/>
      <c r="NVM33" s="60"/>
      <c r="NVN33" s="60"/>
      <c r="NVO33" s="60"/>
      <c r="NVP33" s="61"/>
      <c r="NVQ33" s="55"/>
      <c r="NVR33" s="56"/>
      <c r="NVS33" s="56"/>
      <c r="NVT33" s="56"/>
      <c r="NVU33" s="56"/>
      <c r="NVV33" s="56"/>
      <c r="NVX33" s="77"/>
      <c r="NVY33" s="78"/>
      <c r="NVZ33" s="78"/>
      <c r="NWA33" s="78"/>
      <c r="NWB33" s="78"/>
      <c r="NWC33" s="61"/>
      <c r="NWD33" s="60"/>
      <c r="NWE33" s="60"/>
      <c r="NWF33" s="60"/>
      <c r="NWG33" s="61"/>
      <c r="NWH33" s="55"/>
      <c r="NWI33" s="56"/>
      <c r="NWJ33" s="56"/>
      <c r="NWK33" s="56"/>
      <c r="NWL33" s="56"/>
      <c r="NWM33" s="56"/>
      <c r="NWO33" s="77"/>
      <c r="NWP33" s="78"/>
      <c r="NWQ33" s="78"/>
      <c r="NWR33" s="78"/>
      <c r="NWS33" s="78"/>
      <c r="NWT33" s="61"/>
      <c r="NWU33" s="60"/>
      <c r="NWV33" s="60"/>
      <c r="NWW33" s="60"/>
      <c r="NWX33" s="61"/>
      <c r="NWY33" s="55"/>
      <c r="NWZ33" s="56"/>
      <c r="NXA33" s="56"/>
      <c r="NXB33" s="56"/>
      <c r="NXC33" s="56"/>
      <c r="NXD33" s="56"/>
      <c r="NXF33" s="77"/>
      <c r="NXG33" s="78"/>
      <c r="NXH33" s="78"/>
      <c r="NXI33" s="78"/>
      <c r="NXJ33" s="78"/>
      <c r="NXK33" s="61"/>
      <c r="NXL33" s="60"/>
      <c r="NXM33" s="60"/>
      <c r="NXN33" s="60"/>
      <c r="NXO33" s="61"/>
      <c r="NXP33" s="55"/>
      <c r="NXQ33" s="56"/>
      <c r="NXR33" s="56"/>
      <c r="NXS33" s="56"/>
      <c r="NXT33" s="56"/>
      <c r="NXU33" s="56"/>
      <c r="NXW33" s="77"/>
      <c r="NXX33" s="78"/>
      <c r="NXY33" s="78"/>
      <c r="NXZ33" s="78"/>
      <c r="NYA33" s="78"/>
      <c r="NYB33" s="61"/>
      <c r="NYC33" s="60"/>
      <c r="NYD33" s="60"/>
      <c r="NYE33" s="60"/>
      <c r="NYF33" s="61"/>
      <c r="NYG33" s="55"/>
      <c r="NYH33" s="56"/>
      <c r="NYI33" s="56"/>
      <c r="NYJ33" s="56"/>
      <c r="NYK33" s="56"/>
      <c r="NYL33" s="56"/>
      <c r="NYN33" s="77"/>
      <c r="NYO33" s="78"/>
      <c r="NYP33" s="78"/>
      <c r="NYQ33" s="78"/>
      <c r="NYR33" s="78"/>
      <c r="NYS33" s="61"/>
      <c r="NYT33" s="60"/>
      <c r="NYU33" s="60"/>
      <c r="NYV33" s="60"/>
      <c r="NYW33" s="61"/>
      <c r="NYX33" s="55"/>
      <c r="NYY33" s="56"/>
      <c r="NYZ33" s="56"/>
      <c r="NZA33" s="56"/>
      <c r="NZB33" s="56"/>
      <c r="NZC33" s="56"/>
      <c r="NZE33" s="77"/>
      <c r="NZF33" s="78"/>
      <c r="NZG33" s="78"/>
      <c r="NZH33" s="78"/>
      <c r="NZI33" s="78"/>
      <c r="NZJ33" s="61"/>
      <c r="NZK33" s="60"/>
      <c r="NZL33" s="60"/>
      <c r="NZM33" s="60"/>
      <c r="NZN33" s="61"/>
      <c r="NZO33" s="55"/>
      <c r="NZP33" s="56"/>
      <c r="NZQ33" s="56"/>
      <c r="NZR33" s="56"/>
      <c r="NZS33" s="56"/>
      <c r="NZT33" s="56"/>
      <c r="NZV33" s="77"/>
      <c r="NZW33" s="78"/>
      <c r="NZX33" s="78"/>
      <c r="NZY33" s="78"/>
      <c r="NZZ33" s="78"/>
      <c r="OAA33" s="61"/>
      <c r="OAB33" s="60"/>
      <c r="OAC33" s="60"/>
      <c r="OAD33" s="60"/>
      <c r="OAE33" s="61"/>
      <c r="OAF33" s="55"/>
      <c r="OAG33" s="56"/>
      <c r="OAH33" s="56"/>
      <c r="OAI33" s="56"/>
      <c r="OAJ33" s="56"/>
      <c r="OAK33" s="56"/>
      <c r="OAM33" s="77"/>
      <c r="OAN33" s="78"/>
      <c r="OAO33" s="78"/>
      <c r="OAP33" s="78"/>
      <c r="OAQ33" s="78"/>
      <c r="OAR33" s="61"/>
      <c r="OAS33" s="60"/>
      <c r="OAT33" s="60"/>
      <c r="OAU33" s="60"/>
      <c r="OAV33" s="61"/>
      <c r="OAW33" s="55"/>
      <c r="OAX33" s="56"/>
      <c r="OAY33" s="56"/>
      <c r="OAZ33" s="56"/>
      <c r="OBA33" s="56"/>
      <c r="OBB33" s="56"/>
      <c r="OBD33" s="77"/>
      <c r="OBE33" s="78"/>
      <c r="OBF33" s="78"/>
      <c r="OBG33" s="78"/>
      <c r="OBH33" s="78"/>
      <c r="OBI33" s="61"/>
      <c r="OBJ33" s="60"/>
      <c r="OBK33" s="60"/>
      <c r="OBL33" s="60"/>
      <c r="OBM33" s="61"/>
      <c r="OBN33" s="55"/>
      <c r="OBO33" s="56"/>
      <c r="OBP33" s="56"/>
      <c r="OBQ33" s="56"/>
      <c r="OBR33" s="56"/>
      <c r="OBS33" s="56"/>
      <c r="OBU33" s="77"/>
      <c r="OBV33" s="78"/>
      <c r="OBW33" s="78"/>
      <c r="OBX33" s="78"/>
      <c r="OBY33" s="78"/>
      <c r="OBZ33" s="61"/>
      <c r="OCA33" s="60"/>
      <c r="OCB33" s="60"/>
      <c r="OCC33" s="60"/>
      <c r="OCD33" s="61"/>
      <c r="OCE33" s="55"/>
      <c r="OCF33" s="56"/>
      <c r="OCG33" s="56"/>
      <c r="OCH33" s="56"/>
      <c r="OCI33" s="56"/>
      <c r="OCJ33" s="56"/>
      <c r="OCL33" s="77"/>
      <c r="OCM33" s="78"/>
      <c r="OCN33" s="78"/>
      <c r="OCO33" s="78"/>
      <c r="OCP33" s="78"/>
      <c r="OCQ33" s="61"/>
      <c r="OCR33" s="60"/>
      <c r="OCS33" s="60"/>
      <c r="OCT33" s="60"/>
      <c r="OCU33" s="61"/>
      <c r="OCV33" s="55"/>
      <c r="OCW33" s="56"/>
      <c r="OCX33" s="56"/>
      <c r="OCY33" s="56"/>
      <c r="OCZ33" s="56"/>
      <c r="ODA33" s="56"/>
      <c r="ODC33" s="77"/>
      <c r="ODD33" s="78"/>
      <c r="ODE33" s="78"/>
      <c r="ODF33" s="78"/>
      <c r="ODG33" s="78"/>
      <c r="ODH33" s="61"/>
      <c r="ODI33" s="60"/>
      <c r="ODJ33" s="60"/>
      <c r="ODK33" s="60"/>
      <c r="ODL33" s="61"/>
      <c r="ODM33" s="55"/>
      <c r="ODN33" s="56"/>
      <c r="ODO33" s="56"/>
      <c r="ODP33" s="56"/>
      <c r="ODQ33" s="56"/>
      <c r="ODR33" s="56"/>
      <c r="ODT33" s="77"/>
      <c r="ODU33" s="78"/>
      <c r="ODV33" s="78"/>
      <c r="ODW33" s="78"/>
      <c r="ODX33" s="78"/>
      <c r="ODY33" s="61"/>
      <c r="ODZ33" s="60"/>
      <c r="OEA33" s="60"/>
      <c r="OEB33" s="60"/>
      <c r="OEC33" s="61"/>
      <c r="OED33" s="55"/>
      <c r="OEE33" s="56"/>
      <c r="OEF33" s="56"/>
      <c r="OEG33" s="56"/>
      <c r="OEH33" s="56"/>
      <c r="OEI33" s="56"/>
      <c r="OEK33" s="77"/>
      <c r="OEL33" s="78"/>
      <c r="OEM33" s="78"/>
      <c r="OEN33" s="78"/>
      <c r="OEO33" s="78"/>
      <c r="OEP33" s="61"/>
      <c r="OEQ33" s="60"/>
      <c r="OER33" s="60"/>
      <c r="OES33" s="60"/>
      <c r="OET33" s="61"/>
      <c r="OEU33" s="55"/>
      <c r="OEV33" s="56"/>
      <c r="OEW33" s="56"/>
      <c r="OEX33" s="56"/>
      <c r="OEY33" s="56"/>
      <c r="OEZ33" s="56"/>
      <c r="OFB33" s="77"/>
      <c r="OFC33" s="78"/>
      <c r="OFD33" s="78"/>
      <c r="OFE33" s="78"/>
      <c r="OFF33" s="78"/>
      <c r="OFG33" s="61"/>
      <c r="OFH33" s="60"/>
      <c r="OFI33" s="60"/>
      <c r="OFJ33" s="60"/>
      <c r="OFK33" s="61"/>
      <c r="OFL33" s="55"/>
      <c r="OFM33" s="56"/>
      <c r="OFN33" s="56"/>
      <c r="OFO33" s="56"/>
      <c r="OFP33" s="56"/>
      <c r="OFQ33" s="56"/>
      <c r="OFS33" s="77"/>
      <c r="OFT33" s="78"/>
      <c r="OFU33" s="78"/>
      <c r="OFV33" s="78"/>
      <c r="OFW33" s="78"/>
      <c r="OFX33" s="61"/>
      <c r="OFY33" s="60"/>
      <c r="OFZ33" s="60"/>
      <c r="OGA33" s="60"/>
      <c r="OGB33" s="61"/>
      <c r="OGC33" s="55"/>
      <c r="OGD33" s="56"/>
      <c r="OGE33" s="56"/>
      <c r="OGF33" s="56"/>
      <c r="OGG33" s="56"/>
      <c r="OGH33" s="56"/>
      <c r="OGJ33" s="77"/>
      <c r="OGK33" s="78"/>
      <c r="OGL33" s="78"/>
      <c r="OGM33" s="78"/>
      <c r="OGN33" s="78"/>
      <c r="OGO33" s="61"/>
      <c r="OGP33" s="60"/>
      <c r="OGQ33" s="60"/>
      <c r="OGR33" s="60"/>
      <c r="OGS33" s="61"/>
      <c r="OGT33" s="55"/>
      <c r="OGU33" s="56"/>
      <c r="OGV33" s="56"/>
      <c r="OGW33" s="56"/>
      <c r="OGX33" s="56"/>
      <c r="OGY33" s="56"/>
      <c r="OHA33" s="77"/>
      <c r="OHB33" s="78"/>
      <c r="OHC33" s="78"/>
      <c r="OHD33" s="78"/>
      <c r="OHE33" s="78"/>
      <c r="OHF33" s="61"/>
      <c r="OHG33" s="60"/>
      <c r="OHH33" s="60"/>
      <c r="OHI33" s="60"/>
      <c r="OHJ33" s="61"/>
      <c r="OHK33" s="55"/>
      <c r="OHL33" s="56"/>
      <c r="OHM33" s="56"/>
      <c r="OHN33" s="56"/>
      <c r="OHO33" s="56"/>
      <c r="OHP33" s="56"/>
      <c r="OHR33" s="77"/>
      <c r="OHS33" s="78"/>
      <c r="OHT33" s="78"/>
      <c r="OHU33" s="78"/>
      <c r="OHV33" s="78"/>
      <c r="OHW33" s="61"/>
      <c r="OHX33" s="60"/>
      <c r="OHY33" s="60"/>
      <c r="OHZ33" s="60"/>
      <c r="OIA33" s="61"/>
      <c r="OIB33" s="55"/>
      <c r="OIC33" s="56"/>
      <c r="OID33" s="56"/>
      <c r="OIE33" s="56"/>
      <c r="OIF33" s="56"/>
      <c r="OIG33" s="56"/>
      <c r="OII33" s="77"/>
      <c r="OIJ33" s="78"/>
      <c r="OIK33" s="78"/>
      <c r="OIL33" s="78"/>
      <c r="OIM33" s="78"/>
      <c r="OIN33" s="61"/>
      <c r="OIO33" s="60"/>
      <c r="OIP33" s="60"/>
      <c r="OIQ33" s="60"/>
      <c r="OIR33" s="61"/>
      <c r="OIS33" s="55"/>
      <c r="OIT33" s="56"/>
      <c r="OIU33" s="56"/>
      <c r="OIV33" s="56"/>
      <c r="OIW33" s="56"/>
      <c r="OIX33" s="56"/>
      <c r="OIZ33" s="77"/>
      <c r="OJA33" s="78"/>
      <c r="OJB33" s="78"/>
      <c r="OJC33" s="78"/>
      <c r="OJD33" s="78"/>
      <c r="OJE33" s="61"/>
      <c r="OJF33" s="60"/>
      <c r="OJG33" s="60"/>
      <c r="OJH33" s="60"/>
      <c r="OJI33" s="61"/>
      <c r="OJJ33" s="55"/>
      <c r="OJK33" s="56"/>
      <c r="OJL33" s="56"/>
      <c r="OJM33" s="56"/>
      <c r="OJN33" s="56"/>
      <c r="OJO33" s="56"/>
      <c r="OJQ33" s="77"/>
      <c r="OJR33" s="78"/>
      <c r="OJS33" s="78"/>
      <c r="OJT33" s="78"/>
      <c r="OJU33" s="78"/>
      <c r="OJV33" s="61"/>
      <c r="OJW33" s="60"/>
      <c r="OJX33" s="60"/>
      <c r="OJY33" s="60"/>
      <c r="OJZ33" s="61"/>
      <c r="OKA33" s="55"/>
      <c r="OKB33" s="56"/>
      <c r="OKC33" s="56"/>
      <c r="OKD33" s="56"/>
      <c r="OKE33" s="56"/>
      <c r="OKF33" s="56"/>
      <c r="OKH33" s="77"/>
      <c r="OKI33" s="78"/>
      <c r="OKJ33" s="78"/>
      <c r="OKK33" s="78"/>
      <c r="OKL33" s="78"/>
      <c r="OKM33" s="61"/>
      <c r="OKN33" s="60"/>
      <c r="OKO33" s="60"/>
      <c r="OKP33" s="60"/>
      <c r="OKQ33" s="61"/>
      <c r="OKR33" s="55"/>
      <c r="OKS33" s="56"/>
      <c r="OKT33" s="56"/>
      <c r="OKU33" s="56"/>
      <c r="OKV33" s="56"/>
      <c r="OKW33" s="56"/>
      <c r="OKY33" s="77"/>
      <c r="OKZ33" s="78"/>
      <c r="OLA33" s="78"/>
      <c r="OLB33" s="78"/>
      <c r="OLC33" s="78"/>
      <c r="OLD33" s="61"/>
      <c r="OLE33" s="60"/>
      <c r="OLF33" s="60"/>
      <c r="OLG33" s="60"/>
      <c r="OLH33" s="61"/>
      <c r="OLI33" s="55"/>
      <c r="OLJ33" s="56"/>
      <c r="OLK33" s="56"/>
      <c r="OLL33" s="56"/>
      <c r="OLM33" s="56"/>
      <c r="OLN33" s="56"/>
      <c r="OLP33" s="77"/>
      <c r="OLQ33" s="78"/>
      <c r="OLR33" s="78"/>
      <c r="OLS33" s="78"/>
      <c r="OLT33" s="78"/>
      <c r="OLU33" s="61"/>
      <c r="OLV33" s="60"/>
      <c r="OLW33" s="60"/>
      <c r="OLX33" s="60"/>
      <c r="OLY33" s="61"/>
      <c r="OLZ33" s="55"/>
      <c r="OMA33" s="56"/>
      <c r="OMB33" s="56"/>
      <c r="OMC33" s="56"/>
      <c r="OMD33" s="56"/>
      <c r="OME33" s="56"/>
      <c r="OMG33" s="77"/>
      <c r="OMH33" s="78"/>
      <c r="OMI33" s="78"/>
      <c r="OMJ33" s="78"/>
      <c r="OMK33" s="78"/>
      <c r="OML33" s="61"/>
      <c r="OMM33" s="60"/>
      <c r="OMN33" s="60"/>
      <c r="OMO33" s="60"/>
      <c r="OMP33" s="61"/>
      <c r="OMQ33" s="55"/>
      <c r="OMR33" s="56"/>
      <c r="OMS33" s="56"/>
      <c r="OMT33" s="56"/>
      <c r="OMU33" s="56"/>
      <c r="OMV33" s="56"/>
      <c r="OMX33" s="77"/>
      <c r="OMY33" s="78"/>
      <c r="OMZ33" s="78"/>
      <c r="ONA33" s="78"/>
      <c r="ONB33" s="78"/>
      <c r="ONC33" s="61"/>
      <c r="OND33" s="60"/>
      <c r="ONE33" s="60"/>
      <c r="ONF33" s="60"/>
      <c r="ONG33" s="61"/>
      <c r="ONH33" s="55"/>
      <c r="ONI33" s="56"/>
      <c r="ONJ33" s="56"/>
      <c r="ONK33" s="56"/>
      <c r="ONL33" s="56"/>
      <c r="ONM33" s="56"/>
      <c r="ONO33" s="77"/>
      <c r="ONP33" s="78"/>
      <c r="ONQ33" s="78"/>
      <c r="ONR33" s="78"/>
      <c r="ONS33" s="78"/>
      <c r="ONT33" s="61"/>
      <c r="ONU33" s="60"/>
      <c r="ONV33" s="60"/>
      <c r="ONW33" s="60"/>
      <c r="ONX33" s="61"/>
      <c r="ONY33" s="55"/>
      <c r="ONZ33" s="56"/>
      <c r="OOA33" s="56"/>
      <c r="OOB33" s="56"/>
      <c r="OOC33" s="56"/>
      <c r="OOD33" s="56"/>
      <c r="OOF33" s="77"/>
      <c r="OOG33" s="78"/>
      <c r="OOH33" s="78"/>
      <c r="OOI33" s="78"/>
      <c r="OOJ33" s="78"/>
      <c r="OOK33" s="61"/>
      <c r="OOL33" s="60"/>
      <c r="OOM33" s="60"/>
      <c r="OON33" s="60"/>
      <c r="OOO33" s="61"/>
      <c r="OOP33" s="55"/>
      <c r="OOQ33" s="56"/>
      <c r="OOR33" s="56"/>
      <c r="OOS33" s="56"/>
      <c r="OOT33" s="56"/>
      <c r="OOU33" s="56"/>
      <c r="OOW33" s="77"/>
      <c r="OOX33" s="78"/>
      <c r="OOY33" s="78"/>
      <c r="OOZ33" s="78"/>
      <c r="OPA33" s="78"/>
      <c r="OPB33" s="61"/>
      <c r="OPC33" s="60"/>
      <c r="OPD33" s="60"/>
      <c r="OPE33" s="60"/>
      <c r="OPF33" s="61"/>
      <c r="OPG33" s="55"/>
      <c r="OPH33" s="56"/>
      <c r="OPI33" s="56"/>
      <c r="OPJ33" s="56"/>
      <c r="OPK33" s="56"/>
      <c r="OPL33" s="56"/>
      <c r="OPN33" s="77"/>
      <c r="OPO33" s="78"/>
      <c r="OPP33" s="78"/>
      <c r="OPQ33" s="78"/>
      <c r="OPR33" s="78"/>
      <c r="OPS33" s="61"/>
      <c r="OPT33" s="60"/>
      <c r="OPU33" s="60"/>
      <c r="OPV33" s="60"/>
      <c r="OPW33" s="61"/>
      <c r="OPX33" s="55"/>
      <c r="OPY33" s="56"/>
      <c r="OPZ33" s="56"/>
      <c r="OQA33" s="56"/>
      <c r="OQB33" s="56"/>
      <c r="OQC33" s="56"/>
      <c r="OQE33" s="77"/>
      <c r="OQF33" s="78"/>
      <c r="OQG33" s="78"/>
      <c r="OQH33" s="78"/>
      <c r="OQI33" s="78"/>
      <c r="OQJ33" s="61"/>
      <c r="OQK33" s="60"/>
      <c r="OQL33" s="60"/>
      <c r="OQM33" s="60"/>
      <c r="OQN33" s="61"/>
      <c r="OQO33" s="55"/>
      <c r="OQP33" s="56"/>
      <c r="OQQ33" s="56"/>
      <c r="OQR33" s="56"/>
      <c r="OQS33" s="56"/>
      <c r="OQT33" s="56"/>
      <c r="OQV33" s="77"/>
      <c r="OQW33" s="78"/>
      <c r="OQX33" s="78"/>
      <c r="OQY33" s="78"/>
      <c r="OQZ33" s="78"/>
      <c r="ORA33" s="61"/>
      <c r="ORB33" s="60"/>
      <c r="ORC33" s="60"/>
      <c r="ORD33" s="60"/>
      <c r="ORE33" s="61"/>
      <c r="ORF33" s="55"/>
      <c r="ORG33" s="56"/>
      <c r="ORH33" s="56"/>
      <c r="ORI33" s="56"/>
      <c r="ORJ33" s="56"/>
      <c r="ORK33" s="56"/>
      <c r="ORM33" s="77"/>
      <c r="ORN33" s="78"/>
      <c r="ORO33" s="78"/>
      <c r="ORP33" s="78"/>
      <c r="ORQ33" s="78"/>
      <c r="ORR33" s="61"/>
      <c r="ORS33" s="60"/>
      <c r="ORT33" s="60"/>
      <c r="ORU33" s="60"/>
      <c r="ORV33" s="61"/>
      <c r="ORW33" s="55"/>
      <c r="ORX33" s="56"/>
      <c r="ORY33" s="56"/>
      <c r="ORZ33" s="56"/>
      <c r="OSA33" s="56"/>
      <c r="OSB33" s="56"/>
      <c r="OSD33" s="77"/>
      <c r="OSE33" s="78"/>
      <c r="OSF33" s="78"/>
      <c r="OSG33" s="78"/>
      <c r="OSH33" s="78"/>
      <c r="OSI33" s="61"/>
      <c r="OSJ33" s="60"/>
      <c r="OSK33" s="60"/>
      <c r="OSL33" s="60"/>
      <c r="OSM33" s="61"/>
      <c r="OSN33" s="55"/>
      <c r="OSO33" s="56"/>
      <c r="OSP33" s="56"/>
      <c r="OSQ33" s="56"/>
      <c r="OSR33" s="56"/>
      <c r="OSS33" s="56"/>
      <c r="OSU33" s="77"/>
      <c r="OSV33" s="78"/>
      <c r="OSW33" s="78"/>
      <c r="OSX33" s="78"/>
      <c r="OSY33" s="78"/>
      <c r="OSZ33" s="61"/>
      <c r="OTA33" s="60"/>
      <c r="OTB33" s="60"/>
      <c r="OTC33" s="60"/>
      <c r="OTD33" s="61"/>
      <c r="OTE33" s="55"/>
      <c r="OTF33" s="56"/>
      <c r="OTG33" s="56"/>
      <c r="OTH33" s="56"/>
      <c r="OTI33" s="56"/>
      <c r="OTJ33" s="56"/>
      <c r="OTL33" s="77"/>
      <c r="OTM33" s="78"/>
      <c r="OTN33" s="78"/>
      <c r="OTO33" s="78"/>
      <c r="OTP33" s="78"/>
      <c r="OTQ33" s="61"/>
      <c r="OTR33" s="60"/>
      <c r="OTS33" s="60"/>
      <c r="OTT33" s="60"/>
      <c r="OTU33" s="61"/>
      <c r="OTV33" s="55"/>
      <c r="OTW33" s="56"/>
      <c r="OTX33" s="56"/>
      <c r="OTY33" s="56"/>
      <c r="OTZ33" s="56"/>
      <c r="OUA33" s="56"/>
      <c r="OUC33" s="77"/>
      <c r="OUD33" s="78"/>
      <c r="OUE33" s="78"/>
      <c r="OUF33" s="78"/>
      <c r="OUG33" s="78"/>
      <c r="OUH33" s="61"/>
      <c r="OUI33" s="60"/>
      <c r="OUJ33" s="60"/>
      <c r="OUK33" s="60"/>
      <c r="OUL33" s="61"/>
      <c r="OUM33" s="55"/>
      <c r="OUN33" s="56"/>
      <c r="OUO33" s="56"/>
      <c r="OUP33" s="56"/>
      <c r="OUQ33" s="56"/>
      <c r="OUR33" s="56"/>
      <c r="OUT33" s="77"/>
      <c r="OUU33" s="78"/>
      <c r="OUV33" s="78"/>
      <c r="OUW33" s="78"/>
      <c r="OUX33" s="78"/>
      <c r="OUY33" s="61"/>
      <c r="OUZ33" s="60"/>
      <c r="OVA33" s="60"/>
      <c r="OVB33" s="60"/>
      <c r="OVC33" s="61"/>
      <c r="OVD33" s="55"/>
      <c r="OVE33" s="56"/>
      <c r="OVF33" s="56"/>
      <c r="OVG33" s="56"/>
      <c r="OVH33" s="56"/>
      <c r="OVI33" s="56"/>
      <c r="OVK33" s="77"/>
      <c r="OVL33" s="78"/>
      <c r="OVM33" s="78"/>
      <c r="OVN33" s="78"/>
      <c r="OVO33" s="78"/>
      <c r="OVP33" s="61"/>
      <c r="OVQ33" s="60"/>
      <c r="OVR33" s="60"/>
      <c r="OVS33" s="60"/>
      <c r="OVT33" s="61"/>
      <c r="OVU33" s="55"/>
      <c r="OVV33" s="56"/>
      <c r="OVW33" s="56"/>
      <c r="OVX33" s="56"/>
      <c r="OVY33" s="56"/>
      <c r="OVZ33" s="56"/>
      <c r="OWB33" s="77"/>
      <c r="OWC33" s="78"/>
      <c r="OWD33" s="78"/>
      <c r="OWE33" s="78"/>
      <c r="OWF33" s="78"/>
      <c r="OWG33" s="61"/>
      <c r="OWH33" s="60"/>
      <c r="OWI33" s="60"/>
      <c r="OWJ33" s="60"/>
      <c r="OWK33" s="61"/>
      <c r="OWL33" s="55"/>
      <c r="OWM33" s="56"/>
      <c r="OWN33" s="56"/>
      <c r="OWO33" s="56"/>
      <c r="OWP33" s="56"/>
      <c r="OWQ33" s="56"/>
      <c r="OWS33" s="77"/>
      <c r="OWT33" s="78"/>
      <c r="OWU33" s="78"/>
      <c r="OWV33" s="78"/>
      <c r="OWW33" s="78"/>
      <c r="OWX33" s="61"/>
      <c r="OWY33" s="60"/>
      <c r="OWZ33" s="60"/>
      <c r="OXA33" s="60"/>
      <c r="OXB33" s="61"/>
      <c r="OXC33" s="55"/>
      <c r="OXD33" s="56"/>
      <c r="OXE33" s="56"/>
      <c r="OXF33" s="56"/>
      <c r="OXG33" s="56"/>
      <c r="OXH33" s="56"/>
      <c r="OXJ33" s="77"/>
      <c r="OXK33" s="78"/>
      <c r="OXL33" s="78"/>
      <c r="OXM33" s="78"/>
      <c r="OXN33" s="78"/>
      <c r="OXO33" s="61"/>
      <c r="OXP33" s="60"/>
      <c r="OXQ33" s="60"/>
      <c r="OXR33" s="60"/>
      <c r="OXS33" s="61"/>
      <c r="OXT33" s="55"/>
      <c r="OXU33" s="56"/>
      <c r="OXV33" s="56"/>
      <c r="OXW33" s="56"/>
      <c r="OXX33" s="56"/>
      <c r="OXY33" s="56"/>
      <c r="OYA33" s="77"/>
      <c r="OYB33" s="78"/>
      <c r="OYC33" s="78"/>
      <c r="OYD33" s="78"/>
      <c r="OYE33" s="78"/>
      <c r="OYF33" s="61"/>
      <c r="OYG33" s="60"/>
      <c r="OYH33" s="60"/>
      <c r="OYI33" s="60"/>
      <c r="OYJ33" s="61"/>
      <c r="OYK33" s="55"/>
      <c r="OYL33" s="56"/>
      <c r="OYM33" s="56"/>
      <c r="OYN33" s="56"/>
      <c r="OYO33" s="56"/>
      <c r="OYP33" s="56"/>
      <c r="OYR33" s="77"/>
      <c r="OYS33" s="78"/>
      <c r="OYT33" s="78"/>
      <c r="OYU33" s="78"/>
      <c r="OYV33" s="78"/>
      <c r="OYW33" s="61"/>
      <c r="OYX33" s="60"/>
      <c r="OYY33" s="60"/>
      <c r="OYZ33" s="60"/>
      <c r="OZA33" s="61"/>
      <c r="OZB33" s="55"/>
      <c r="OZC33" s="56"/>
      <c r="OZD33" s="56"/>
      <c r="OZE33" s="56"/>
      <c r="OZF33" s="56"/>
      <c r="OZG33" s="56"/>
      <c r="OZI33" s="77"/>
      <c r="OZJ33" s="78"/>
      <c r="OZK33" s="78"/>
      <c r="OZL33" s="78"/>
      <c r="OZM33" s="78"/>
      <c r="OZN33" s="61"/>
      <c r="OZO33" s="60"/>
      <c r="OZP33" s="60"/>
      <c r="OZQ33" s="60"/>
      <c r="OZR33" s="61"/>
      <c r="OZS33" s="55"/>
      <c r="OZT33" s="56"/>
      <c r="OZU33" s="56"/>
      <c r="OZV33" s="56"/>
      <c r="OZW33" s="56"/>
      <c r="OZX33" s="56"/>
      <c r="OZZ33" s="77"/>
      <c r="PAA33" s="78"/>
      <c r="PAB33" s="78"/>
      <c r="PAC33" s="78"/>
      <c r="PAD33" s="78"/>
      <c r="PAE33" s="61"/>
      <c r="PAF33" s="60"/>
      <c r="PAG33" s="60"/>
      <c r="PAH33" s="60"/>
      <c r="PAI33" s="61"/>
      <c r="PAJ33" s="55"/>
      <c r="PAK33" s="56"/>
      <c r="PAL33" s="56"/>
      <c r="PAM33" s="56"/>
      <c r="PAN33" s="56"/>
      <c r="PAO33" s="56"/>
      <c r="PAQ33" s="77"/>
      <c r="PAR33" s="78"/>
      <c r="PAS33" s="78"/>
      <c r="PAT33" s="78"/>
      <c r="PAU33" s="78"/>
      <c r="PAV33" s="61"/>
      <c r="PAW33" s="60"/>
      <c r="PAX33" s="60"/>
      <c r="PAY33" s="60"/>
      <c r="PAZ33" s="61"/>
      <c r="PBA33" s="55"/>
      <c r="PBB33" s="56"/>
      <c r="PBC33" s="56"/>
      <c r="PBD33" s="56"/>
      <c r="PBE33" s="56"/>
      <c r="PBF33" s="56"/>
      <c r="PBH33" s="77"/>
      <c r="PBI33" s="78"/>
      <c r="PBJ33" s="78"/>
      <c r="PBK33" s="78"/>
      <c r="PBL33" s="78"/>
      <c r="PBM33" s="61"/>
      <c r="PBN33" s="60"/>
      <c r="PBO33" s="60"/>
      <c r="PBP33" s="60"/>
      <c r="PBQ33" s="61"/>
      <c r="PBR33" s="55"/>
      <c r="PBS33" s="56"/>
      <c r="PBT33" s="56"/>
      <c r="PBU33" s="56"/>
      <c r="PBV33" s="56"/>
      <c r="PBW33" s="56"/>
      <c r="PBY33" s="77"/>
      <c r="PBZ33" s="78"/>
      <c r="PCA33" s="78"/>
      <c r="PCB33" s="78"/>
      <c r="PCC33" s="78"/>
      <c r="PCD33" s="61"/>
      <c r="PCE33" s="60"/>
      <c r="PCF33" s="60"/>
      <c r="PCG33" s="60"/>
      <c r="PCH33" s="61"/>
      <c r="PCI33" s="55"/>
      <c r="PCJ33" s="56"/>
      <c r="PCK33" s="56"/>
      <c r="PCL33" s="56"/>
      <c r="PCM33" s="56"/>
      <c r="PCN33" s="56"/>
      <c r="PCP33" s="77"/>
      <c r="PCQ33" s="78"/>
      <c r="PCR33" s="78"/>
      <c r="PCS33" s="78"/>
      <c r="PCT33" s="78"/>
      <c r="PCU33" s="61"/>
      <c r="PCV33" s="60"/>
      <c r="PCW33" s="60"/>
      <c r="PCX33" s="60"/>
      <c r="PCY33" s="61"/>
      <c r="PCZ33" s="55"/>
      <c r="PDA33" s="56"/>
      <c r="PDB33" s="56"/>
      <c r="PDC33" s="56"/>
      <c r="PDD33" s="56"/>
      <c r="PDE33" s="56"/>
      <c r="PDG33" s="77"/>
      <c r="PDH33" s="78"/>
      <c r="PDI33" s="78"/>
      <c r="PDJ33" s="78"/>
      <c r="PDK33" s="78"/>
      <c r="PDL33" s="61"/>
      <c r="PDM33" s="60"/>
      <c r="PDN33" s="60"/>
      <c r="PDO33" s="60"/>
      <c r="PDP33" s="61"/>
      <c r="PDQ33" s="55"/>
      <c r="PDR33" s="56"/>
      <c r="PDS33" s="56"/>
      <c r="PDT33" s="56"/>
      <c r="PDU33" s="56"/>
      <c r="PDV33" s="56"/>
      <c r="PDX33" s="77"/>
      <c r="PDY33" s="78"/>
      <c r="PDZ33" s="78"/>
      <c r="PEA33" s="78"/>
      <c r="PEB33" s="78"/>
      <c r="PEC33" s="61"/>
      <c r="PED33" s="60"/>
      <c r="PEE33" s="60"/>
      <c r="PEF33" s="60"/>
      <c r="PEG33" s="61"/>
      <c r="PEH33" s="55"/>
      <c r="PEI33" s="56"/>
      <c r="PEJ33" s="56"/>
      <c r="PEK33" s="56"/>
      <c r="PEL33" s="56"/>
      <c r="PEM33" s="56"/>
      <c r="PEO33" s="77"/>
      <c r="PEP33" s="78"/>
      <c r="PEQ33" s="78"/>
      <c r="PER33" s="78"/>
      <c r="PES33" s="78"/>
      <c r="PET33" s="61"/>
      <c r="PEU33" s="60"/>
      <c r="PEV33" s="60"/>
      <c r="PEW33" s="60"/>
      <c r="PEX33" s="61"/>
      <c r="PEY33" s="55"/>
      <c r="PEZ33" s="56"/>
      <c r="PFA33" s="56"/>
      <c r="PFB33" s="56"/>
      <c r="PFC33" s="56"/>
      <c r="PFD33" s="56"/>
      <c r="PFF33" s="77"/>
      <c r="PFG33" s="78"/>
      <c r="PFH33" s="78"/>
      <c r="PFI33" s="78"/>
      <c r="PFJ33" s="78"/>
      <c r="PFK33" s="61"/>
      <c r="PFL33" s="60"/>
      <c r="PFM33" s="60"/>
      <c r="PFN33" s="60"/>
      <c r="PFO33" s="61"/>
      <c r="PFP33" s="55"/>
      <c r="PFQ33" s="56"/>
      <c r="PFR33" s="56"/>
      <c r="PFS33" s="56"/>
      <c r="PFT33" s="56"/>
      <c r="PFU33" s="56"/>
      <c r="PFW33" s="77"/>
      <c r="PFX33" s="78"/>
      <c r="PFY33" s="78"/>
      <c r="PFZ33" s="78"/>
      <c r="PGA33" s="78"/>
      <c r="PGB33" s="61"/>
      <c r="PGC33" s="60"/>
      <c r="PGD33" s="60"/>
      <c r="PGE33" s="60"/>
      <c r="PGF33" s="61"/>
      <c r="PGG33" s="55"/>
      <c r="PGH33" s="56"/>
      <c r="PGI33" s="56"/>
      <c r="PGJ33" s="56"/>
      <c r="PGK33" s="56"/>
      <c r="PGL33" s="56"/>
      <c r="PGN33" s="77"/>
      <c r="PGO33" s="78"/>
      <c r="PGP33" s="78"/>
      <c r="PGQ33" s="78"/>
      <c r="PGR33" s="78"/>
      <c r="PGS33" s="61"/>
      <c r="PGT33" s="60"/>
      <c r="PGU33" s="60"/>
      <c r="PGV33" s="60"/>
      <c r="PGW33" s="61"/>
      <c r="PGX33" s="55"/>
      <c r="PGY33" s="56"/>
      <c r="PGZ33" s="56"/>
      <c r="PHA33" s="56"/>
      <c r="PHB33" s="56"/>
      <c r="PHC33" s="56"/>
      <c r="PHE33" s="77"/>
      <c r="PHF33" s="78"/>
      <c r="PHG33" s="78"/>
      <c r="PHH33" s="78"/>
      <c r="PHI33" s="78"/>
      <c r="PHJ33" s="61"/>
      <c r="PHK33" s="60"/>
      <c r="PHL33" s="60"/>
      <c r="PHM33" s="60"/>
      <c r="PHN33" s="61"/>
      <c r="PHO33" s="55"/>
      <c r="PHP33" s="56"/>
      <c r="PHQ33" s="56"/>
      <c r="PHR33" s="56"/>
      <c r="PHS33" s="56"/>
      <c r="PHT33" s="56"/>
      <c r="PHV33" s="77"/>
      <c r="PHW33" s="78"/>
      <c r="PHX33" s="78"/>
      <c r="PHY33" s="78"/>
      <c r="PHZ33" s="78"/>
      <c r="PIA33" s="61"/>
      <c r="PIB33" s="60"/>
      <c r="PIC33" s="60"/>
      <c r="PID33" s="60"/>
      <c r="PIE33" s="61"/>
      <c r="PIF33" s="55"/>
      <c r="PIG33" s="56"/>
      <c r="PIH33" s="56"/>
      <c r="PII33" s="56"/>
      <c r="PIJ33" s="56"/>
      <c r="PIK33" s="56"/>
      <c r="PIM33" s="77"/>
      <c r="PIN33" s="78"/>
      <c r="PIO33" s="78"/>
      <c r="PIP33" s="78"/>
      <c r="PIQ33" s="78"/>
      <c r="PIR33" s="61"/>
      <c r="PIS33" s="60"/>
      <c r="PIT33" s="60"/>
      <c r="PIU33" s="60"/>
      <c r="PIV33" s="61"/>
      <c r="PIW33" s="55"/>
      <c r="PIX33" s="56"/>
      <c r="PIY33" s="56"/>
      <c r="PIZ33" s="56"/>
      <c r="PJA33" s="56"/>
      <c r="PJB33" s="56"/>
      <c r="PJD33" s="77"/>
      <c r="PJE33" s="78"/>
      <c r="PJF33" s="78"/>
      <c r="PJG33" s="78"/>
      <c r="PJH33" s="78"/>
      <c r="PJI33" s="61"/>
      <c r="PJJ33" s="60"/>
      <c r="PJK33" s="60"/>
      <c r="PJL33" s="60"/>
      <c r="PJM33" s="61"/>
      <c r="PJN33" s="55"/>
      <c r="PJO33" s="56"/>
      <c r="PJP33" s="56"/>
      <c r="PJQ33" s="56"/>
      <c r="PJR33" s="56"/>
      <c r="PJS33" s="56"/>
      <c r="PJU33" s="77"/>
      <c r="PJV33" s="78"/>
      <c r="PJW33" s="78"/>
      <c r="PJX33" s="78"/>
      <c r="PJY33" s="78"/>
      <c r="PJZ33" s="61"/>
      <c r="PKA33" s="60"/>
      <c r="PKB33" s="60"/>
      <c r="PKC33" s="60"/>
      <c r="PKD33" s="61"/>
      <c r="PKE33" s="55"/>
      <c r="PKF33" s="56"/>
      <c r="PKG33" s="56"/>
      <c r="PKH33" s="56"/>
      <c r="PKI33" s="56"/>
      <c r="PKJ33" s="56"/>
      <c r="PKL33" s="77"/>
      <c r="PKM33" s="78"/>
      <c r="PKN33" s="78"/>
      <c r="PKO33" s="78"/>
      <c r="PKP33" s="78"/>
      <c r="PKQ33" s="61"/>
      <c r="PKR33" s="60"/>
      <c r="PKS33" s="60"/>
      <c r="PKT33" s="60"/>
      <c r="PKU33" s="61"/>
      <c r="PKV33" s="55"/>
      <c r="PKW33" s="56"/>
      <c r="PKX33" s="56"/>
      <c r="PKY33" s="56"/>
      <c r="PKZ33" s="56"/>
      <c r="PLA33" s="56"/>
      <c r="PLC33" s="77"/>
      <c r="PLD33" s="78"/>
      <c r="PLE33" s="78"/>
      <c r="PLF33" s="78"/>
      <c r="PLG33" s="78"/>
      <c r="PLH33" s="61"/>
      <c r="PLI33" s="60"/>
      <c r="PLJ33" s="60"/>
      <c r="PLK33" s="60"/>
      <c r="PLL33" s="61"/>
      <c r="PLM33" s="55"/>
      <c r="PLN33" s="56"/>
      <c r="PLO33" s="56"/>
      <c r="PLP33" s="56"/>
      <c r="PLQ33" s="56"/>
      <c r="PLR33" s="56"/>
      <c r="PLT33" s="77"/>
      <c r="PLU33" s="78"/>
      <c r="PLV33" s="78"/>
      <c r="PLW33" s="78"/>
      <c r="PLX33" s="78"/>
      <c r="PLY33" s="61"/>
      <c r="PLZ33" s="60"/>
      <c r="PMA33" s="60"/>
      <c r="PMB33" s="60"/>
      <c r="PMC33" s="61"/>
      <c r="PMD33" s="55"/>
      <c r="PME33" s="56"/>
      <c r="PMF33" s="56"/>
      <c r="PMG33" s="56"/>
      <c r="PMH33" s="56"/>
      <c r="PMI33" s="56"/>
      <c r="PMK33" s="77"/>
      <c r="PML33" s="78"/>
      <c r="PMM33" s="78"/>
      <c r="PMN33" s="78"/>
      <c r="PMO33" s="78"/>
      <c r="PMP33" s="61"/>
      <c r="PMQ33" s="60"/>
      <c r="PMR33" s="60"/>
      <c r="PMS33" s="60"/>
      <c r="PMT33" s="61"/>
      <c r="PMU33" s="55"/>
      <c r="PMV33" s="56"/>
      <c r="PMW33" s="56"/>
      <c r="PMX33" s="56"/>
      <c r="PMY33" s="56"/>
      <c r="PMZ33" s="56"/>
      <c r="PNB33" s="77"/>
      <c r="PNC33" s="78"/>
      <c r="PND33" s="78"/>
      <c r="PNE33" s="78"/>
      <c r="PNF33" s="78"/>
      <c r="PNG33" s="61"/>
      <c r="PNH33" s="60"/>
      <c r="PNI33" s="60"/>
      <c r="PNJ33" s="60"/>
      <c r="PNK33" s="61"/>
      <c r="PNL33" s="55"/>
      <c r="PNM33" s="56"/>
      <c r="PNN33" s="56"/>
      <c r="PNO33" s="56"/>
      <c r="PNP33" s="56"/>
      <c r="PNQ33" s="56"/>
      <c r="PNS33" s="77"/>
      <c r="PNT33" s="78"/>
      <c r="PNU33" s="78"/>
      <c r="PNV33" s="78"/>
      <c r="PNW33" s="78"/>
      <c r="PNX33" s="61"/>
      <c r="PNY33" s="60"/>
      <c r="PNZ33" s="60"/>
      <c r="POA33" s="60"/>
      <c r="POB33" s="61"/>
      <c r="POC33" s="55"/>
      <c r="POD33" s="56"/>
      <c r="POE33" s="56"/>
      <c r="POF33" s="56"/>
      <c r="POG33" s="56"/>
      <c r="POH33" s="56"/>
      <c r="POJ33" s="77"/>
      <c r="POK33" s="78"/>
      <c r="POL33" s="78"/>
      <c r="POM33" s="78"/>
      <c r="PON33" s="78"/>
      <c r="POO33" s="61"/>
      <c r="POP33" s="60"/>
      <c r="POQ33" s="60"/>
      <c r="POR33" s="60"/>
      <c r="POS33" s="61"/>
      <c r="POT33" s="55"/>
      <c r="POU33" s="56"/>
      <c r="POV33" s="56"/>
      <c r="POW33" s="56"/>
      <c r="POX33" s="56"/>
      <c r="POY33" s="56"/>
      <c r="PPA33" s="77"/>
      <c r="PPB33" s="78"/>
      <c r="PPC33" s="78"/>
      <c r="PPD33" s="78"/>
      <c r="PPE33" s="78"/>
      <c r="PPF33" s="61"/>
      <c r="PPG33" s="60"/>
      <c r="PPH33" s="60"/>
      <c r="PPI33" s="60"/>
      <c r="PPJ33" s="61"/>
      <c r="PPK33" s="55"/>
      <c r="PPL33" s="56"/>
      <c r="PPM33" s="56"/>
      <c r="PPN33" s="56"/>
      <c r="PPO33" s="56"/>
      <c r="PPP33" s="56"/>
      <c r="PPR33" s="77"/>
      <c r="PPS33" s="78"/>
      <c r="PPT33" s="78"/>
      <c r="PPU33" s="78"/>
      <c r="PPV33" s="78"/>
      <c r="PPW33" s="61"/>
      <c r="PPX33" s="60"/>
      <c r="PPY33" s="60"/>
      <c r="PPZ33" s="60"/>
      <c r="PQA33" s="61"/>
      <c r="PQB33" s="55"/>
      <c r="PQC33" s="56"/>
      <c r="PQD33" s="56"/>
      <c r="PQE33" s="56"/>
      <c r="PQF33" s="56"/>
      <c r="PQG33" s="56"/>
      <c r="PQI33" s="77"/>
      <c r="PQJ33" s="78"/>
      <c r="PQK33" s="78"/>
      <c r="PQL33" s="78"/>
      <c r="PQM33" s="78"/>
      <c r="PQN33" s="61"/>
      <c r="PQO33" s="60"/>
      <c r="PQP33" s="60"/>
      <c r="PQQ33" s="60"/>
      <c r="PQR33" s="61"/>
      <c r="PQS33" s="55"/>
      <c r="PQT33" s="56"/>
      <c r="PQU33" s="56"/>
      <c r="PQV33" s="56"/>
      <c r="PQW33" s="56"/>
      <c r="PQX33" s="56"/>
      <c r="PQZ33" s="77"/>
      <c r="PRA33" s="78"/>
      <c r="PRB33" s="78"/>
      <c r="PRC33" s="78"/>
      <c r="PRD33" s="78"/>
      <c r="PRE33" s="61"/>
      <c r="PRF33" s="60"/>
      <c r="PRG33" s="60"/>
      <c r="PRH33" s="60"/>
      <c r="PRI33" s="61"/>
      <c r="PRJ33" s="55"/>
      <c r="PRK33" s="56"/>
      <c r="PRL33" s="56"/>
      <c r="PRM33" s="56"/>
      <c r="PRN33" s="56"/>
      <c r="PRO33" s="56"/>
      <c r="PRQ33" s="77"/>
      <c r="PRR33" s="78"/>
      <c r="PRS33" s="78"/>
      <c r="PRT33" s="78"/>
      <c r="PRU33" s="78"/>
      <c r="PRV33" s="61"/>
      <c r="PRW33" s="60"/>
      <c r="PRX33" s="60"/>
      <c r="PRY33" s="60"/>
      <c r="PRZ33" s="61"/>
      <c r="PSA33" s="55"/>
      <c r="PSB33" s="56"/>
      <c r="PSC33" s="56"/>
      <c r="PSD33" s="56"/>
      <c r="PSE33" s="56"/>
      <c r="PSF33" s="56"/>
      <c r="PSH33" s="77"/>
      <c r="PSI33" s="78"/>
      <c r="PSJ33" s="78"/>
      <c r="PSK33" s="78"/>
      <c r="PSL33" s="78"/>
      <c r="PSM33" s="61"/>
      <c r="PSN33" s="60"/>
      <c r="PSO33" s="60"/>
      <c r="PSP33" s="60"/>
      <c r="PSQ33" s="61"/>
      <c r="PSR33" s="55"/>
      <c r="PSS33" s="56"/>
      <c r="PST33" s="56"/>
      <c r="PSU33" s="56"/>
      <c r="PSV33" s="56"/>
      <c r="PSW33" s="56"/>
      <c r="PSY33" s="77"/>
      <c r="PSZ33" s="78"/>
      <c r="PTA33" s="78"/>
      <c r="PTB33" s="78"/>
      <c r="PTC33" s="78"/>
      <c r="PTD33" s="61"/>
      <c r="PTE33" s="60"/>
      <c r="PTF33" s="60"/>
      <c r="PTG33" s="60"/>
      <c r="PTH33" s="61"/>
      <c r="PTI33" s="55"/>
      <c r="PTJ33" s="56"/>
      <c r="PTK33" s="56"/>
      <c r="PTL33" s="56"/>
      <c r="PTM33" s="56"/>
      <c r="PTN33" s="56"/>
      <c r="PTP33" s="77"/>
      <c r="PTQ33" s="78"/>
      <c r="PTR33" s="78"/>
      <c r="PTS33" s="78"/>
      <c r="PTT33" s="78"/>
      <c r="PTU33" s="61"/>
      <c r="PTV33" s="60"/>
      <c r="PTW33" s="60"/>
      <c r="PTX33" s="60"/>
      <c r="PTY33" s="61"/>
      <c r="PTZ33" s="55"/>
      <c r="PUA33" s="56"/>
      <c r="PUB33" s="56"/>
      <c r="PUC33" s="56"/>
      <c r="PUD33" s="56"/>
      <c r="PUE33" s="56"/>
      <c r="PUG33" s="77"/>
      <c r="PUH33" s="78"/>
      <c r="PUI33" s="78"/>
      <c r="PUJ33" s="78"/>
      <c r="PUK33" s="78"/>
      <c r="PUL33" s="61"/>
      <c r="PUM33" s="60"/>
      <c r="PUN33" s="60"/>
      <c r="PUO33" s="60"/>
      <c r="PUP33" s="61"/>
      <c r="PUQ33" s="55"/>
      <c r="PUR33" s="56"/>
      <c r="PUS33" s="56"/>
      <c r="PUT33" s="56"/>
      <c r="PUU33" s="56"/>
      <c r="PUV33" s="56"/>
      <c r="PUX33" s="77"/>
      <c r="PUY33" s="78"/>
      <c r="PUZ33" s="78"/>
      <c r="PVA33" s="78"/>
      <c r="PVB33" s="78"/>
      <c r="PVC33" s="61"/>
      <c r="PVD33" s="60"/>
      <c r="PVE33" s="60"/>
      <c r="PVF33" s="60"/>
      <c r="PVG33" s="61"/>
      <c r="PVH33" s="55"/>
      <c r="PVI33" s="56"/>
      <c r="PVJ33" s="56"/>
      <c r="PVK33" s="56"/>
      <c r="PVL33" s="56"/>
      <c r="PVM33" s="56"/>
      <c r="PVO33" s="77"/>
      <c r="PVP33" s="78"/>
      <c r="PVQ33" s="78"/>
      <c r="PVR33" s="78"/>
      <c r="PVS33" s="78"/>
      <c r="PVT33" s="61"/>
      <c r="PVU33" s="60"/>
      <c r="PVV33" s="60"/>
      <c r="PVW33" s="60"/>
      <c r="PVX33" s="61"/>
      <c r="PVY33" s="55"/>
      <c r="PVZ33" s="56"/>
      <c r="PWA33" s="56"/>
      <c r="PWB33" s="56"/>
      <c r="PWC33" s="56"/>
      <c r="PWD33" s="56"/>
      <c r="PWF33" s="77"/>
      <c r="PWG33" s="78"/>
      <c r="PWH33" s="78"/>
      <c r="PWI33" s="78"/>
      <c r="PWJ33" s="78"/>
      <c r="PWK33" s="61"/>
      <c r="PWL33" s="60"/>
      <c r="PWM33" s="60"/>
      <c r="PWN33" s="60"/>
      <c r="PWO33" s="61"/>
      <c r="PWP33" s="55"/>
      <c r="PWQ33" s="56"/>
      <c r="PWR33" s="56"/>
      <c r="PWS33" s="56"/>
      <c r="PWT33" s="56"/>
      <c r="PWU33" s="56"/>
      <c r="PWW33" s="77"/>
      <c r="PWX33" s="78"/>
      <c r="PWY33" s="78"/>
      <c r="PWZ33" s="78"/>
      <c r="PXA33" s="78"/>
      <c r="PXB33" s="61"/>
      <c r="PXC33" s="60"/>
      <c r="PXD33" s="60"/>
      <c r="PXE33" s="60"/>
      <c r="PXF33" s="61"/>
      <c r="PXG33" s="55"/>
      <c r="PXH33" s="56"/>
      <c r="PXI33" s="56"/>
      <c r="PXJ33" s="56"/>
      <c r="PXK33" s="56"/>
      <c r="PXL33" s="56"/>
      <c r="PXN33" s="77"/>
      <c r="PXO33" s="78"/>
      <c r="PXP33" s="78"/>
      <c r="PXQ33" s="78"/>
      <c r="PXR33" s="78"/>
      <c r="PXS33" s="61"/>
      <c r="PXT33" s="60"/>
      <c r="PXU33" s="60"/>
      <c r="PXV33" s="60"/>
      <c r="PXW33" s="61"/>
      <c r="PXX33" s="55"/>
      <c r="PXY33" s="56"/>
      <c r="PXZ33" s="56"/>
      <c r="PYA33" s="56"/>
      <c r="PYB33" s="56"/>
      <c r="PYC33" s="56"/>
      <c r="PYE33" s="77"/>
      <c r="PYF33" s="78"/>
      <c r="PYG33" s="78"/>
      <c r="PYH33" s="78"/>
      <c r="PYI33" s="78"/>
      <c r="PYJ33" s="61"/>
      <c r="PYK33" s="60"/>
      <c r="PYL33" s="60"/>
      <c r="PYM33" s="60"/>
      <c r="PYN33" s="61"/>
      <c r="PYO33" s="55"/>
      <c r="PYP33" s="56"/>
      <c r="PYQ33" s="56"/>
      <c r="PYR33" s="56"/>
      <c r="PYS33" s="56"/>
      <c r="PYT33" s="56"/>
      <c r="PYV33" s="77"/>
      <c r="PYW33" s="78"/>
      <c r="PYX33" s="78"/>
      <c r="PYY33" s="78"/>
      <c r="PYZ33" s="78"/>
      <c r="PZA33" s="61"/>
      <c r="PZB33" s="60"/>
      <c r="PZC33" s="60"/>
      <c r="PZD33" s="60"/>
      <c r="PZE33" s="61"/>
      <c r="PZF33" s="55"/>
      <c r="PZG33" s="56"/>
      <c r="PZH33" s="56"/>
      <c r="PZI33" s="56"/>
      <c r="PZJ33" s="56"/>
      <c r="PZK33" s="56"/>
      <c r="PZM33" s="77"/>
      <c r="PZN33" s="78"/>
      <c r="PZO33" s="78"/>
      <c r="PZP33" s="78"/>
      <c r="PZQ33" s="78"/>
      <c r="PZR33" s="61"/>
      <c r="PZS33" s="60"/>
      <c r="PZT33" s="60"/>
      <c r="PZU33" s="60"/>
      <c r="PZV33" s="61"/>
      <c r="PZW33" s="55"/>
      <c r="PZX33" s="56"/>
      <c r="PZY33" s="56"/>
      <c r="PZZ33" s="56"/>
      <c r="QAA33" s="56"/>
      <c r="QAB33" s="56"/>
      <c r="QAD33" s="77"/>
      <c r="QAE33" s="78"/>
      <c r="QAF33" s="78"/>
      <c r="QAG33" s="78"/>
      <c r="QAH33" s="78"/>
      <c r="QAI33" s="61"/>
      <c r="QAJ33" s="60"/>
      <c r="QAK33" s="60"/>
      <c r="QAL33" s="60"/>
      <c r="QAM33" s="61"/>
      <c r="QAN33" s="55"/>
      <c r="QAO33" s="56"/>
      <c r="QAP33" s="56"/>
      <c r="QAQ33" s="56"/>
      <c r="QAR33" s="56"/>
      <c r="QAS33" s="56"/>
      <c r="QAU33" s="77"/>
      <c r="QAV33" s="78"/>
      <c r="QAW33" s="78"/>
      <c r="QAX33" s="78"/>
      <c r="QAY33" s="78"/>
      <c r="QAZ33" s="61"/>
      <c r="QBA33" s="60"/>
      <c r="QBB33" s="60"/>
      <c r="QBC33" s="60"/>
      <c r="QBD33" s="61"/>
      <c r="QBE33" s="55"/>
      <c r="QBF33" s="56"/>
      <c r="QBG33" s="56"/>
      <c r="QBH33" s="56"/>
      <c r="QBI33" s="56"/>
      <c r="QBJ33" s="56"/>
      <c r="QBL33" s="77"/>
      <c r="QBM33" s="78"/>
      <c r="QBN33" s="78"/>
      <c r="QBO33" s="78"/>
      <c r="QBP33" s="78"/>
      <c r="QBQ33" s="61"/>
      <c r="QBR33" s="60"/>
      <c r="QBS33" s="60"/>
      <c r="QBT33" s="60"/>
      <c r="QBU33" s="61"/>
      <c r="QBV33" s="55"/>
      <c r="QBW33" s="56"/>
      <c r="QBX33" s="56"/>
      <c r="QBY33" s="56"/>
      <c r="QBZ33" s="56"/>
      <c r="QCA33" s="56"/>
      <c r="QCC33" s="77"/>
      <c r="QCD33" s="78"/>
      <c r="QCE33" s="78"/>
      <c r="QCF33" s="78"/>
      <c r="QCG33" s="78"/>
      <c r="QCH33" s="61"/>
      <c r="QCI33" s="60"/>
      <c r="QCJ33" s="60"/>
      <c r="QCK33" s="60"/>
      <c r="QCL33" s="61"/>
      <c r="QCM33" s="55"/>
      <c r="QCN33" s="56"/>
      <c r="QCO33" s="56"/>
      <c r="QCP33" s="56"/>
      <c r="QCQ33" s="56"/>
      <c r="QCR33" s="56"/>
      <c r="QCT33" s="77"/>
      <c r="QCU33" s="78"/>
      <c r="QCV33" s="78"/>
      <c r="QCW33" s="78"/>
      <c r="QCX33" s="78"/>
      <c r="QCY33" s="61"/>
      <c r="QCZ33" s="60"/>
      <c r="QDA33" s="60"/>
      <c r="QDB33" s="60"/>
      <c r="QDC33" s="61"/>
      <c r="QDD33" s="55"/>
      <c r="QDE33" s="56"/>
      <c r="QDF33" s="56"/>
      <c r="QDG33" s="56"/>
      <c r="QDH33" s="56"/>
      <c r="QDI33" s="56"/>
      <c r="QDK33" s="77"/>
      <c r="QDL33" s="78"/>
      <c r="QDM33" s="78"/>
      <c r="QDN33" s="78"/>
      <c r="QDO33" s="78"/>
      <c r="QDP33" s="61"/>
      <c r="QDQ33" s="60"/>
      <c r="QDR33" s="60"/>
      <c r="QDS33" s="60"/>
      <c r="QDT33" s="61"/>
      <c r="QDU33" s="55"/>
      <c r="QDV33" s="56"/>
      <c r="QDW33" s="56"/>
      <c r="QDX33" s="56"/>
      <c r="QDY33" s="56"/>
      <c r="QDZ33" s="56"/>
      <c r="QEB33" s="77"/>
      <c r="QEC33" s="78"/>
      <c r="QED33" s="78"/>
      <c r="QEE33" s="78"/>
      <c r="QEF33" s="78"/>
      <c r="QEG33" s="61"/>
      <c r="QEH33" s="60"/>
      <c r="QEI33" s="60"/>
      <c r="QEJ33" s="60"/>
      <c r="QEK33" s="61"/>
      <c r="QEL33" s="55"/>
      <c r="QEM33" s="56"/>
      <c r="QEN33" s="56"/>
      <c r="QEO33" s="56"/>
      <c r="QEP33" s="56"/>
      <c r="QEQ33" s="56"/>
      <c r="QES33" s="77"/>
      <c r="QET33" s="78"/>
      <c r="QEU33" s="78"/>
      <c r="QEV33" s="78"/>
      <c r="QEW33" s="78"/>
      <c r="QEX33" s="61"/>
      <c r="QEY33" s="60"/>
      <c r="QEZ33" s="60"/>
      <c r="QFA33" s="60"/>
      <c r="QFB33" s="61"/>
      <c r="QFC33" s="55"/>
      <c r="QFD33" s="56"/>
      <c r="QFE33" s="56"/>
      <c r="QFF33" s="56"/>
      <c r="QFG33" s="56"/>
      <c r="QFH33" s="56"/>
      <c r="QFJ33" s="77"/>
      <c r="QFK33" s="78"/>
      <c r="QFL33" s="78"/>
      <c r="QFM33" s="78"/>
      <c r="QFN33" s="78"/>
      <c r="QFO33" s="61"/>
      <c r="QFP33" s="60"/>
      <c r="QFQ33" s="60"/>
      <c r="QFR33" s="60"/>
      <c r="QFS33" s="61"/>
      <c r="QFT33" s="55"/>
      <c r="QFU33" s="56"/>
      <c r="QFV33" s="56"/>
      <c r="QFW33" s="56"/>
      <c r="QFX33" s="56"/>
      <c r="QFY33" s="56"/>
      <c r="QGA33" s="77"/>
      <c r="QGB33" s="78"/>
      <c r="QGC33" s="78"/>
      <c r="QGD33" s="78"/>
      <c r="QGE33" s="78"/>
      <c r="QGF33" s="61"/>
      <c r="QGG33" s="60"/>
      <c r="QGH33" s="60"/>
      <c r="QGI33" s="60"/>
      <c r="QGJ33" s="61"/>
      <c r="QGK33" s="55"/>
      <c r="QGL33" s="56"/>
      <c r="QGM33" s="56"/>
      <c r="QGN33" s="56"/>
      <c r="QGO33" s="56"/>
      <c r="QGP33" s="56"/>
      <c r="QGR33" s="77"/>
      <c r="QGS33" s="78"/>
      <c r="QGT33" s="78"/>
      <c r="QGU33" s="78"/>
      <c r="QGV33" s="78"/>
      <c r="QGW33" s="61"/>
      <c r="QGX33" s="60"/>
      <c r="QGY33" s="60"/>
      <c r="QGZ33" s="60"/>
      <c r="QHA33" s="61"/>
      <c r="QHB33" s="55"/>
      <c r="QHC33" s="56"/>
      <c r="QHD33" s="56"/>
      <c r="QHE33" s="56"/>
      <c r="QHF33" s="56"/>
      <c r="QHG33" s="56"/>
      <c r="QHI33" s="77"/>
      <c r="QHJ33" s="78"/>
      <c r="QHK33" s="78"/>
      <c r="QHL33" s="78"/>
      <c r="QHM33" s="78"/>
      <c r="QHN33" s="61"/>
      <c r="QHO33" s="60"/>
      <c r="QHP33" s="60"/>
      <c r="QHQ33" s="60"/>
      <c r="QHR33" s="61"/>
      <c r="QHS33" s="55"/>
      <c r="QHT33" s="56"/>
      <c r="QHU33" s="56"/>
      <c r="QHV33" s="56"/>
      <c r="QHW33" s="56"/>
      <c r="QHX33" s="56"/>
      <c r="QHZ33" s="77"/>
      <c r="QIA33" s="78"/>
      <c r="QIB33" s="78"/>
      <c r="QIC33" s="78"/>
      <c r="QID33" s="78"/>
      <c r="QIE33" s="61"/>
      <c r="QIF33" s="60"/>
      <c r="QIG33" s="60"/>
      <c r="QIH33" s="60"/>
      <c r="QII33" s="61"/>
      <c r="QIJ33" s="55"/>
      <c r="QIK33" s="56"/>
      <c r="QIL33" s="56"/>
      <c r="QIM33" s="56"/>
      <c r="QIN33" s="56"/>
      <c r="QIO33" s="56"/>
      <c r="QIQ33" s="77"/>
      <c r="QIR33" s="78"/>
      <c r="QIS33" s="78"/>
      <c r="QIT33" s="78"/>
      <c r="QIU33" s="78"/>
      <c r="QIV33" s="61"/>
      <c r="QIW33" s="60"/>
      <c r="QIX33" s="60"/>
      <c r="QIY33" s="60"/>
      <c r="QIZ33" s="61"/>
      <c r="QJA33" s="55"/>
      <c r="QJB33" s="56"/>
      <c r="QJC33" s="56"/>
      <c r="QJD33" s="56"/>
      <c r="QJE33" s="56"/>
      <c r="QJF33" s="56"/>
      <c r="QJH33" s="77"/>
      <c r="QJI33" s="78"/>
      <c r="QJJ33" s="78"/>
      <c r="QJK33" s="78"/>
      <c r="QJL33" s="78"/>
      <c r="QJM33" s="61"/>
      <c r="QJN33" s="60"/>
      <c r="QJO33" s="60"/>
      <c r="QJP33" s="60"/>
      <c r="QJQ33" s="61"/>
      <c r="QJR33" s="55"/>
      <c r="QJS33" s="56"/>
      <c r="QJT33" s="56"/>
      <c r="QJU33" s="56"/>
      <c r="QJV33" s="56"/>
      <c r="QJW33" s="56"/>
      <c r="QJY33" s="77"/>
      <c r="QJZ33" s="78"/>
      <c r="QKA33" s="78"/>
      <c r="QKB33" s="78"/>
      <c r="QKC33" s="78"/>
      <c r="QKD33" s="61"/>
      <c r="QKE33" s="60"/>
      <c r="QKF33" s="60"/>
      <c r="QKG33" s="60"/>
      <c r="QKH33" s="61"/>
      <c r="QKI33" s="55"/>
      <c r="QKJ33" s="56"/>
      <c r="QKK33" s="56"/>
      <c r="QKL33" s="56"/>
      <c r="QKM33" s="56"/>
      <c r="QKN33" s="56"/>
      <c r="QKP33" s="77"/>
      <c r="QKQ33" s="78"/>
      <c r="QKR33" s="78"/>
      <c r="QKS33" s="78"/>
      <c r="QKT33" s="78"/>
      <c r="QKU33" s="61"/>
      <c r="QKV33" s="60"/>
      <c r="QKW33" s="60"/>
      <c r="QKX33" s="60"/>
      <c r="QKY33" s="61"/>
      <c r="QKZ33" s="55"/>
      <c r="QLA33" s="56"/>
      <c r="QLB33" s="56"/>
      <c r="QLC33" s="56"/>
      <c r="QLD33" s="56"/>
      <c r="QLE33" s="56"/>
      <c r="QLG33" s="77"/>
      <c r="QLH33" s="78"/>
      <c r="QLI33" s="78"/>
      <c r="QLJ33" s="78"/>
      <c r="QLK33" s="78"/>
      <c r="QLL33" s="61"/>
      <c r="QLM33" s="60"/>
      <c r="QLN33" s="60"/>
      <c r="QLO33" s="60"/>
      <c r="QLP33" s="61"/>
      <c r="QLQ33" s="55"/>
      <c r="QLR33" s="56"/>
      <c r="QLS33" s="56"/>
      <c r="QLT33" s="56"/>
      <c r="QLU33" s="56"/>
      <c r="QLV33" s="56"/>
      <c r="QLX33" s="77"/>
      <c r="QLY33" s="78"/>
      <c r="QLZ33" s="78"/>
      <c r="QMA33" s="78"/>
      <c r="QMB33" s="78"/>
      <c r="QMC33" s="61"/>
      <c r="QMD33" s="60"/>
      <c r="QME33" s="60"/>
      <c r="QMF33" s="60"/>
      <c r="QMG33" s="61"/>
      <c r="QMH33" s="55"/>
      <c r="QMI33" s="56"/>
      <c r="QMJ33" s="56"/>
      <c r="QMK33" s="56"/>
      <c r="QML33" s="56"/>
      <c r="QMM33" s="56"/>
      <c r="QMO33" s="77"/>
      <c r="QMP33" s="78"/>
      <c r="QMQ33" s="78"/>
      <c r="QMR33" s="78"/>
      <c r="QMS33" s="78"/>
      <c r="QMT33" s="61"/>
      <c r="QMU33" s="60"/>
      <c r="QMV33" s="60"/>
      <c r="QMW33" s="60"/>
      <c r="QMX33" s="61"/>
      <c r="QMY33" s="55"/>
      <c r="QMZ33" s="56"/>
      <c r="QNA33" s="56"/>
      <c r="QNB33" s="56"/>
      <c r="QNC33" s="56"/>
      <c r="QND33" s="56"/>
      <c r="QNF33" s="77"/>
      <c r="QNG33" s="78"/>
      <c r="QNH33" s="78"/>
      <c r="QNI33" s="78"/>
      <c r="QNJ33" s="78"/>
      <c r="QNK33" s="61"/>
      <c r="QNL33" s="60"/>
      <c r="QNM33" s="60"/>
      <c r="QNN33" s="60"/>
      <c r="QNO33" s="61"/>
      <c r="QNP33" s="55"/>
      <c r="QNQ33" s="56"/>
      <c r="QNR33" s="56"/>
      <c r="QNS33" s="56"/>
      <c r="QNT33" s="56"/>
      <c r="QNU33" s="56"/>
      <c r="QNW33" s="77"/>
      <c r="QNX33" s="78"/>
      <c r="QNY33" s="78"/>
      <c r="QNZ33" s="78"/>
      <c r="QOA33" s="78"/>
      <c r="QOB33" s="61"/>
      <c r="QOC33" s="60"/>
      <c r="QOD33" s="60"/>
      <c r="QOE33" s="60"/>
      <c r="QOF33" s="61"/>
      <c r="QOG33" s="55"/>
      <c r="QOH33" s="56"/>
      <c r="QOI33" s="56"/>
      <c r="QOJ33" s="56"/>
      <c r="QOK33" s="56"/>
      <c r="QOL33" s="56"/>
      <c r="QON33" s="77"/>
      <c r="QOO33" s="78"/>
      <c r="QOP33" s="78"/>
      <c r="QOQ33" s="78"/>
      <c r="QOR33" s="78"/>
      <c r="QOS33" s="61"/>
      <c r="QOT33" s="60"/>
      <c r="QOU33" s="60"/>
      <c r="QOV33" s="60"/>
      <c r="QOW33" s="61"/>
      <c r="QOX33" s="55"/>
      <c r="QOY33" s="56"/>
      <c r="QOZ33" s="56"/>
      <c r="QPA33" s="56"/>
      <c r="QPB33" s="56"/>
      <c r="QPC33" s="56"/>
      <c r="QPE33" s="77"/>
      <c r="QPF33" s="78"/>
      <c r="QPG33" s="78"/>
      <c r="QPH33" s="78"/>
      <c r="QPI33" s="78"/>
      <c r="QPJ33" s="61"/>
      <c r="QPK33" s="60"/>
      <c r="QPL33" s="60"/>
      <c r="QPM33" s="60"/>
      <c r="QPN33" s="61"/>
      <c r="QPO33" s="55"/>
      <c r="QPP33" s="56"/>
      <c r="QPQ33" s="56"/>
      <c r="QPR33" s="56"/>
      <c r="QPS33" s="56"/>
      <c r="QPT33" s="56"/>
      <c r="QPV33" s="77"/>
      <c r="QPW33" s="78"/>
      <c r="QPX33" s="78"/>
      <c r="QPY33" s="78"/>
      <c r="QPZ33" s="78"/>
      <c r="QQA33" s="61"/>
      <c r="QQB33" s="60"/>
      <c r="QQC33" s="60"/>
      <c r="QQD33" s="60"/>
      <c r="QQE33" s="61"/>
      <c r="QQF33" s="55"/>
      <c r="QQG33" s="56"/>
      <c r="QQH33" s="56"/>
      <c r="QQI33" s="56"/>
      <c r="QQJ33" s="56"/>
      <c r="QQK33" s="56"/>
      <c r="QQM33" s="77"/>
      <c r="QQN33" s="78"/>
      <c r="QQO33" s="78"/>
      <c r="QQP33" s="78"/>
      <c r="QQQ33" s="78"/>
      <c r="QQR33" s="61"/>
      <c r="QQS33" s="60"/>
      <c r="QQT33" s="60"/>
      <c r="QQU33" s="60"/>
      <c r="QQV33" s="61"/>
      <c r="QQW33" s="55"/>
      <c r="QQX33" s="56"/>
      <c r="QQY33" s="56"/>
      <c r="QQZ33" s="56"/>
      <c r="QRA33" s="56"/>
      <c r="QRB33" s="56"/>
      <c r="QRD33" s="77"/>
      <c r="QRE33" s="78"/>
      <c r="QRF33" s="78"/>
      <c r="QRG33" s="78"/>
      <c r="QRH33" s="78"/>
      <c r="QRI33" s="61"/>
      <c r="QRJ33" s="60"/>
      <c r="QRK33" s="60"/>
      <c r="QRL33" s="60"/>
      <c r="QRM33" s="61"/>
      <c r="QRN33" s="55"/>
      <c r="QRO33" s="56"/>
      <c r="QRP33" s="56"/>
      <c r="QRQ33" s="56"/>
      <c r="QRR33" s="56"/>
      <c r="QRS33" s="56"/>
      <c r="QRU33" s="77"/>
      <c r="QRV33" s="78"/>
      <c r="QRW33" s="78"/>
      <c r="QRX33" s="78"/>
      <c r="QRY33" s="78"/>
      <c r="QRZ33" s="61"/>
      <c r="QSA33" s="60"/>
      <c r="QSB33" s="60"/>
      <c r="QSC33" s="60"/>
      <c r="QSD33" s="61"/>
      <c r="QSE33" s="55"/>
      <c r="QSF33" s="56"/>
      <c r="QSG33" s="56"/>
      <c r="QSH33" s="56"/>
      <c r="QSI33" s="56"/>
      <c r="QSJ33" s="56"/>
      <c r="QSL33" s="77"/>
      <c r="QSM33" s="78"/>
      <c r="QSN33" s="78"/>
      <c r="QSO33" s="78"/>
      <c r="QSP33" s="78"/>
      <c r="QSQ33" s="61"/>
      <c r="QSR33" s="60"/>
      <c r="QSS33" s="60"/>
      <c r="QST33" s="60"/>
      <c r="QSU33" s="61"/>
      <c r="QSV33" s="55"/>
      <c r="QSW33" s="56"/>
      <c r="QSX33" s="56"/>
      <c r="QSY33" s="56"/>
      <c r="QSZ33" s="56"/>
      <c r="QTA33" s="56"/>
      <c r="QTC33" s="77"/>
      <c r="QTD33" s="78"/>
      <c r="QTE33" s="78"/>
      <c r="QTF33" s="78"/>
      <c r="QTG33" s="78"/>
      <c r="QTH33" s="61"/>
      <c r="QTI33" s="60"/>
      <c r="QTJ33" s="60"/>
      <c r="QTK33" s="60"/>
      <c r="QTL33" s="61"/>
      <c r="QTM33" s="55"/>
      <c r="QTN33" s="56"/>
      <c r="QTO33" s="56"/>
      <c r="QTP33" s="56"/>
      <c r="QTQ33" s="56"/>
      <c r="QTR33" s="56"/>
      <c r="QTT33" s="77"/>
      <c r="QTU33" s="78"/>
      <c r="QTV33" s="78"/>
      <c r="QTW33" s="78"/>
      <c r="QTX33" s="78"/>
      <c r="QTY33" s="61"/>
      <c r="QTZ33" s="60"/>
      <c r="QUA33" s="60"/>
      <c r="QUB33" s="60"/>
      <c r="QUC33" s="61"/>
      <c r="QUD33" s="55"/>
      <c r="QUE33" s="56"/>
      <c r="QUF33" s="56"/>
      <c r="QUG33" s="56"/>
      <c r="QUH33" s="56"/>
      <c r="QUI33" s="56"/>
      <c r="QUK33" s="77"/>
      <c r="QUL33" s="78"/>
      <c r="QUM33" s="78"/>
      <c r="QUN33" s="78"/>
      <c r="QUO33" s="78"/>
      <c r="QUP33" s="61"/>
      <c r="QUQ33" s="60"/>
      <c r="QUR33" s="60"/>
      <c r="QUS33" s="60"/>
      <c r="QUT33" s="61"/>
      <c r="QUU33" s="55"/>
      <c r="QUV33" s="56"/>
      <c r="QUW33" s="56"/>
      <c r="QUX33" s="56"/>
      <c r="QUY33" s="56"/>
      <c r="QUZ33" s="56"/>
      <c r="QVB33" s="77"/>
      <c r="QVC33" s="78"/>
      <c r="QVD33" s="78"/>
      <c r="QVE33" s="78"/>
      <c r="QVF33" s="78"/>
      <c r="QVG33" s="61"/>
      <c r="QVH33" s="60"/>
      <c r="QVI33" s="60"/>
      <c r="QVJ33" s="60"/>
      <c r="QVK33" s="61"/>
      <c r="QVL33" s="55"/>
      <c r="QVM33" s="56"/>
      <c r="QVN33" s="56"/>
      <c r="QVO33" s="56"/>
      <c r="QVP33" s="56"/>
      <c r="QVQ33" s="56"/>
      <c r="QVS33" s="77"/>
      <c r="QVT33" s="78"/>
      <c r="QVU33" s="78"/>
      <c r="QVV33" s="78"/>
      <c r="QVW33" s="78"/>
      <c r="QVX33" s="61"/>
      <c r="QVY33" s="60"/>
      <c r="QVZ33" s="60"/>
      <c r="QWA33" s="60"/>
      <c r="QWB33" s="61"/>
      <c r="QWC33" s="55"/>
      <c r="QWD33" s="56"/>
      <c r="QWE33" s="56"/>
      <c r="QWF33" s="56"/>
      <c r="QWG33" s="56"/>
      <c r="QWH33" s="56"/>
      <c r="QWJ33" s="77"/>
      <c r="QWK33" s="78"/>
      <c r="QWL33" s="78"/>
      <c r="QWM33" s="78"/>
      <c r="QWN33" s="78"/>
      <c r="QWO33" s="61"/>
      <c r="QWP33" s="60"/>
      <c r="QWQ33" s="60"/>
      <c r="QWR33" s="60"/>
      <c r="QWS33" s="61"/>
      <c r="QWT33" s="55"/>
      <c r="QWU33" s="56"/>
      <c r="QWV33" s="56"/>
      <c r="QWW33" s="56"/>
      <c r="QWX33" s="56"/>
      <c r="QWY33" s="56"/>
      <c r="QXA33" s="77"/>
      <c r="QXB33" s="78"/>
      <c r="QXC33" s="78"/>
      <c r="QXD33" s="78"/>
      <c r="QXE33" s="78"/>
      <c r="QXF33" s="61"/>
      <c r="QXG33" s="60"/>
      <c r="QXH33" s="60"/>
      <c r="QXI33" s="60"/>
      <c r="QXJ33" s="61"/>
      <c r="QXK33" s="55"/>
      <c r="QXL33" s="56"/>
      <c r="QXM33" s="56"/>
      <c r="QXN33" s="56"/>
      <c r="QXO33" s="56"/>
      <c r="QXP33" s="56"/>
      <c r="QXR33" s="77"/>
      <c r="QXS33" s="78"/>
      <c r="QXT33" s="78"/>
      <c r="QXU33" s="78"/>
      <c r="QXV33" s="78"/>
      <c r="QXW33" s="61"/>
      <c r="QXX33" s="60"/>
      <c r="QXY33" s="60"/>
      <c r="QXZ33" s="60"/>
      <c r="QYA33" s="61"/>
      <c r="QYB33" s="55"/>
      <c r="QYC33" s="56"/>
      <c r="QYD33" s="56"/>
      <c r="QYE33" s="56"/>
      <c r="QYF33" s="56"/>
      <c r="QYG33" s="56"/>
      <c r="QYI33" s="77"/>
      <c r="QYJ33" s="78"/>
      <c r="QYK33" s="78"/>
      <c r="QYL33" s="78"/>
      <c r="QYM33" s="78"/>
      <c r="QYN33" s="61"/>
      <c r="QYO33" s="60"/>
      <c r="QYP33" s="60"/>
      <c r="QYQ33" s="60"/>
      <c r="QYR33" s="61"/>
      <c r="QYS33" s="55"/>
      <c r="QYT33" s="56"/>
      <c r="QYU33" s="56"/>
      <c r="QYV33" s="56"/>
      <c r="QYW33" s="56"/>
      <c r="QYX33" s="56"/>
      <c r="QYZ33" s="77"/>
      <c r="QZA33" s="78"/>
      <c r="QZB33" s="78"/>
      <c r="QZC33" s="78"/>
      <c r="QZD33" s="78"/>
      <c r="QZE33" s="61"/>
      <c r="QZF33" s="60"/>
      <c r="QZG33" s="60"/>
      <c r="QZH33" s="60"/>
      <c r="QZI33" s="61"/>
      <c r="QZJ33" s="55"/>
      <c r="QZK33" s="56"/>
      <c r="QZL33" s="56"/>
      <c r="QZM33" s="56"/>
      <c r="QZN33" s="56"/>
      <c r="QZO33" s="56"/>
      <c r="QZQ33" s="77"/>
      <c r="QZR33" s="78"/>
      <c r="QZS33" s="78"/>
      <c r="QZT33" s="78"/>
      <c r="QZU33" s="78"/>
      <c r="QZV33" s="61"/>
      <c r="QZW33" s="60"/>
      <c r="QZX33" s="60"/>
      <c r="QZY33" s="60"/>
      <c r="QZZ33" s="61"/>
      <c r="RAA33" s="55"/>
      <c r="RAB33" s="56"/>
      <c r="RAC33" s="56"/>
      <c r="RAD33" s="56"/>
      <c r="RAE33" s="56"/>
      <c r="RAF33" s="56"/>
      <c r="RAH33" s="77"/>
      <c r="RAI33" s="78"/>
      <c r="RAJ33" s="78"/>
      <c r="RAK33" s="78"/>
      <c r="RAL33" s="78"/>
      <c r="RAM33" s="61"/>
      <c r="RAN33" s="60"/>
      <c r="RAO33" s="60"/>
      <c r="RAP33" s="60"/>
      <c r="RAQ33" s="61"/>
      <c r="RAR33" s="55"/>
      <c r="RAS33" s="56"/>
      <c r="RAT33" s="56"/>
      <c r="RAU33" s="56"/>
      <c r="RAV33" s="56"/>
      <c r="RAW33" s="56"/>
      <c r="RAY33" s="77"/>
      <c r="RAZ33" s="78"/>
      <c r="RBA33" s="78"/>
      <c r="RBB33" s="78"/>
      <c r="RBC33" s="78"/>
      <c r="RBD33" s="61"/>
      <c r="RBE33" s="60"/>
      <c r="RBF33" s="60"/>
      <c r="RBG33" s="60"/>
      <c r="RBH33" s="61"/>
      <c r="RBI33" s="55"/>
      <c r="RBJ33" s="56"/>
      <c r="RBK33" s="56"/>
      <c r="RBL33" s="56"/>
      <c r="RBM33" s="56"/>
      <c r="RBN33" s="56"/>
      <c r="RBP33" s="77"/>
      <c r="RBQ33" s="78"/>
      <c r="RBR33" s="78"/>
      <c r="RBS33" s="78"/>
      <c r="RBT33" s="78"/>
      <c r="RBU33" s="61"/>
      <c r="RBV33" s="60"/>
      <c r="RBW33" s="60"/>
      <c r="RBX33" s="60"/>
      <c r="RBY33" s="61"/>
      <c r="RBZ33" s="55"/>
      <c r="RCA33" s="56"/>
      <c r="RCB33" s="56"/>
      <c r="RCC33" s="56"/>
      <c r="RCD33" s="56"/>
      <c r="RCE33" s="56"/>
      <c r="RCG33" s="77"/>
      <c r="RCH33" s="78"/>
      <c r="RCI33" s="78"/>
      <c r="RCJ33" s="78"/>
      <c r="RCK33" s="78"/>
      <c r="RCL33" s="61"/>
      <c r="RCM33" s="60"/>
      <c r="RCN33" s="60"/>
      <c r="RCO33" s="60"/>
      <c r="RCP33" s="61"/>
      <c r="RCQ33" s="55"/>
      <c r="RCR33" s="56"/>
      <c r="RCS33" s="56"/>
      <c r="RCT33" s="56"/>
      <c r="RCU33" s="56"/>
      <c r="RCV33" s="56"/>
      <c r="RCX33" s="77"/>
      <c r="RCY33" s="78"/>
      <c r="RCZ33" s="78"/>
      <c r="RDA33" s="78"/>
      <c r="RDB33" s="78"/>
      <c r="RDC33" s="61"/>
      <c r="RDD33" s="60"/>
      <c r="RDE33" s="60"/>
      <c r="RDF33" s="60"/>
      <c r="RDG33" s="61"/>
      <c r="RDH33" s="55"/>
      <c r="RDI33" s="56"/>
      <c r="RDJ33" s="56"/>
      <c r="RDK33" s="56"/>
      <c r="RDL33" s="56"/>
      <c r="RDM33" s="56"/>
      <c r="RDO33" s="77"/>
      <c r="RDP33" s="78"/>
      <c r="RDQ33" s="78"/>
      <c r="RDR33" s="78"/>
      <c r="RDS33" s="78"/>
      <c r="RDT33" s="61"/>
      <c r="RDU33" s="60"/>
      <c r="RDV33" s="60"/>
      <c r="RDW33" s="60"/>
      <c r="RDX33" s="61"/>
      <c r="RDY33" s="55"/>
      <c r="RDZ33" s="56"/>
      <c r="REA33" s="56"/>
      <c r="REB33" s="56"/>
      <c r="REC33" s="56"/>
      <c r="RED33" s="56"/>
      <c r="REF33" s="77"/>
      <c r="REG33" s="78"/>
      <c r="REH33" s="78"/>
      <c r="REI33" s="78"/>
      <c r="REJ33" s="78"/>
      <c r="REK33" s="61"/>
      <c r="REL33" s="60"/>
      <c r="REM33" s="60"/>
      <c r="REN33" s="60"/>
      <c r="REO33" s="61"/>
      <c r="REP33" s="55"/>
      <c r="REQ33" s="56"/>
      <c r="RER33" s="56"/>
      <c r="RES33" s="56"/>
      <c r="RET33" s="56"/>
      <c r="REU33" s="56"/>
      <c r="REW33" s="77"/>
      <c r="REX33" s="78"/>
      <c r="REY33" s="78"/>
      <c r="REZ33" s="78"/>
      <c r="RFA33" s="78"/>
      <c r="RFB33" s="61"/>
      <c r="RFC33" s="60"/>
      <c r="RFD33" s="60"/>
      <c r="RFE33" s="60"/>
      <c r="RFF33" s="61"/>
      <c r="RFG33" s="55"/>
      <c r="RFH33" s="56"/>
      <c r="RFI33" s="56"/>
      <c r="RFJ33" s="56"/>
      <c r="RFK33" s="56"/>
      <c r="RFL33" s="56"/>
      <c r="RFN33" s="77"/>
      <c r="RFO33" s="78"/>
      <c r="RFP33" s="78"/>
      <c r="RFQ33" s="78"/>
      <c r="RFR33" s="78"/>
      <c r="RFS33" s="61"/>
      <c r="RFT33" s="60"/>
      <c r="RFU33" s="60"/>
      <c r="RFV33" s="60"/>
      <c r="RFW33" s="61"/>
      <c r="RFX33" s="55"/>
      <c r="RFY33" s="56"/>
      <c r="RFZ33" s="56"/>
      <c r="RGA33" s="56"/>
      <c r="RGB33" s="56"/>
      <c r="RGC33" s="56"/>
      <c r="RGE33" s="77"/>
      <c r="RGF33" s="78"/>
      <c r="RGG33" s="78"/>
      <c r="RGH33" s="78"/>
      <c r="RGI33" s="78"/>
      <c r="RGJ33" s="61"/>
      <c r="RGK33" s="60"/>
      <c r="RGL33" s="60"/>
      <c r="RGM33" s="60"/>
      <c r="RGN33" s="61"/>
      <c r="RGO33" s="55"/>
      <c r="RGP33" s="56"/>
      <c r="RGQ33" s="56"/>
      <c r="RGR33" s="56"/>
      <c r="RGS33" s="56"/>
      <c r="RGT33" s="56"/>
      <c r="RGV33" s="77"/>
      <c r="RGW33" s="78"/>
      <c r="RGX33" s="78"/>
      <c r="RGY33" s="78"/>
      <c r="RGZ33" s="78"/>
      <c r="RHA33" s="61"/>
      <c r="RHB33" s="60"/>
      <c r="RHC33" s="60"/>
      <c r="RHD33" s="60"/>
      <c r="RHE33" s="61"/>
      <c r="RHF33" s="55"/>
      <c r="RHG33" s="56"/>
      <c r="RHH33" s="56"/>
      <c r="RHI33" s="56"/>
      <c r="RHJ33" s="56"/>
      <c r="RHK33" s="56"/>
      <c r="RHM33" s="77"/>
      <c r="RHN33" s="78"/>
      <c r="RHO33" s="78"/>
      <c r="RHP33" s="78"/>
      <c r="RHQ33" s="78"/>
      <c r="RHR33" s="61"/>
      <c r="RHS33" s="60"/>
      <c r="RHT33" s="60"/>
      <c r="RHU33" s="60"/>
      <c r="RHV33" s="61"/>
      <c r="RHW33" s="55"/>
      <c r="RHX33" s="56"/>
      <c r="RHY33" s="56"/>
      <c r="RHZ33" s="56"/>
      <c r="RIA33" s="56"/>
      <c r="RIB33" s="56"/>
      <c r="RID33" s="77"/>
      <c r="RIE33" s="78"/>
      <c r="RIF33" s="78"/>
      <c r="RIG33" s="78"/>
      <c r="RIH33" s="78"/>
      <c r="RII33" s="61"/>
      <c r="RIJ33" s="60"/>
      <c r="RIK33" s="60"/>
      <c r="RIL33" s="60"/>
      <c r="RIM33" s="61"/>
      <c r="RIN33" s="55"/>
      <c r="RIO33" s="56"/>
      <c r="RIP33" s="56"/>
      <c r="RIQ33" s="56"/>
      <c r="RIR33" s="56"/>
      <c r="RIS33" s="56"/>
      <c r="RIU33" s="77"/>
      <c r="RIV33" s="78"/>
      <c r="RIW33" s="78"/>
      <c r="RIX33" s="78"/>
      <c r="RIY33" s="78"/>
      <c r="RIZ33" s="61"/>
      <c r="RJA33" s="60"/>
      <c r="RJB33" s="60"/>
      <c r="RJC33" s="60"/>
      <c r="RJD33" s="61"/>
      <c r="RJE33" s="55"/>
      <c r="RJF33" s="56"/>
      <c r="RJG33" s="56"/>
      <c r="RJH33" s="56"/>
      <c r="RJI33" s="56"/>
      <c r="RJJ33" s="56"/>
      <c r="RJL33" s="77"/>
      <c r="RJM33" s="78"/>
      <c r="RJN33" s="78"/>
      <c r="RJO33" s="78"/>
      <c r="RJP33" s="78"/>
      <c r="RJQ33" s="61"/>
      <c r="RJR33" s="60"/>
      <c r="RJS33" s="60"/>
      <c r="RJT33" s="60"/>
      <c r="RJU33" s="61"/>
      <c r="RJV33" s="55"/>
      <c r="RJW33" s="56"/>
      <c r="RJX33" s="56"/>
      <c r="RJY33" s="56"/>
      <c r="RJZ33" s="56"/>
      <c r="RKA33" s="56"/>
      <c r="RKC33" s="77"/>
      <c r="RKD33" s="78"/>
      <c r="RKE33" s="78"/>
      <c r="RKF33" s="78"/>
      <c r="RKG33" s="78"/>
      <c r="RKH33" s="61"/>
      <c r="RKI33" s="60"/>
      <c r="RKJ33" s="60"/>
      <c r="RKK33" s="60"/>
      <c r="RKL33" s="61"/>
      <c r="RKM33" s="55"/>
      <c r="RKN33" s="56"/>
      <c r="RKO33" s="56"/>
      <c r="RKP33" s="56"/>
      <c r="RKQ33" s="56"/>
      <c r="RKR33" s="56"/>
      <c r="RKT33" s="77"/>
      <c r="RKU33" s="78"/>
      <c r="RKV33" s="78"/>
      <c r="RKW33" s="78"/>
      <c r="RKX33" s="78"/>
      <c r="RKY33" s="61"/>
      <c r="RKZ33" s="60"/>
      <c r="RLA33" s="60"/>
      <c r="RLB33" s="60"/>
      <c r="RLC33" s="61"/>
      <c r="RLD33" s="55"/>
      <c r="RLE33" s="56"/>
      <c r="RLF33" s="56"/>
      <c r="RLG33" s="56"/>
      <c r="RLH33" s="56"/>
      <c r="RLI33" s="56"/>
      <c r="RLK33" s="77"/>
      <c r="RLL33" s="78"/>
      <c r="RLM33" s="78"/>
      <c r="RLN33" s="78"/>
      <c r="RLO33" s="78"/>
      <c r="RLP33" s="61"/>
      <c r="RLQ33" s="60"/>
      <c r="RLR33" s="60"/>
      <c r="RLS33" s="60"/>
      <c r="RLT33" s="61"/>
      <c r="RLU33" s="55"/>
      <c r="RLV33" s="56"/>
      <c r="RLW33" s="56"/>
      <c r="RLX33" s="56"/>
      <c r="RLY33" s="56"/>
      <c r="RLZ33" s="56"/>
      <c r="RMB33" s="77"/>
      <c r="RMC33" s="78"/>
      <c r="RMD33" s="78"/>
      <c r="RME33" s="78"/>
      <c r="RMF33" s="78"/>
      <c r="RMG33" s="61"/>
      <c r="RMH33" s="60"/>
      <c r="RMI33" s="60"/>
      <c r="RMJ33" s="60"/>
      <c r="RMK33" s="61"/>
      <c r="RML33" s="55"/>
      <c r="RMM33" s="56"/>
      <c r="RMN33" s="56"/>
      <c r="RMO33" s="56"/>
      <c r="RMP33" s="56"/>
      <c r="RMQ33" s="56"/>
      <c r="RMS33" s="77"/>
      <c r="RMT33" s="78"/>
      <c r="RMU33" s="78"/>
      <c r="RMV33" s="78"/>
      <c r="RMW33" s="78"/>
      <c r="RMX33" s="61"/>
      <c r="RMY33" s="60"/>
      <c r="RMZ33" s="60"/>
      <c r="RNA33" s="60"/>
      <c r="RNB33" s="61"/>
      <c r="RNC33" s="55"/>
      <c r="RND33" s="56"/>
      <c r="RNE33" s="56"/>
      <c r="RNF33" s="56"/>
      <c r="RNG33" s="56"/>
      <c r="RNH33" s="56"/>
      <c r="RNJ33" s="77"/>
      <c r="RNK33" s="78"/>
      <c r="RNL33" s="78"/>
      <c r="RNM33" s="78"/>
      <c r="RNN33" s="78"/>
      <c r="RNO33" s="61"/>
      <c r="RNP33" s="60"/>
      <c r="RNQ33" s="60"/>
      <c r="RNR33" s="60"/>
      <c r="RNS33" s="61"/>
      <c r="RNT33" s="55"/>
      <c r="RNU33" s="56"/>
      <c r="RNV33" s="56"/>
      <c r="RNW33" s="56"/>
      <c r="RNX33" s="56"/>
      <c r="RNY33" s="56"/>
      <c r="ROA33" s="77"/>
      <c r="ROB33" s="78"/>
      <c r="ROC33" s="78"/>
      <c r="ROD33" s="78"/>
      <c r="ROE33" s="78"/>
      <c r="ROF33" s="61"/>
      <c r="ROG33" s="60"/>
      <c r="ROH33" s="60"/>
      <c r="ROI33" s="60"/>
      <c r="ROJ33" s="61"/>
      <c r="ROK33" s="55"/>
      <c r="ROL33" s="56"/>
      <c r="ROM33" s="56"/>
      <c r="RON33" s="56"/>
      <c r="ROO33" s="56"/>
      <c r="ROP33" s="56"/>
      <c r="ROR33" s="77"/>
      <c r="ROS33" s="78"/>
      <c r="ROT33" s="78"/>
      <c r="ROU33" s="78"/>
      <c r="ROV33" s="78"/>
      <c r="ROW33" s="61"/>
      <c r="ROX33" s="60"/>
      <c r="ROY33" s="60"/>
      <c r="ROZ33" s="60"/>
      <c r="RPA33" s="61"/>
      <c r="RPB33" s="55"/>
      <c r="RPC33" s="56"/>
      <c r="RPD33" s="56"/>
      <c r="RPE33" s="56"/>
      <c r="RPF33" s="56"/>
      <c r="RPG33" s="56"/>
      <c r="RPI33" s="77"/>
      <c r="RPJ33" s="78"/>
      <c r="RPK33" s="78"/>
      <c r="RPL33" s="78"/>
      <c r="RPM33" s="78"/>
      <c r="RPN33" s="61"/>
      <c r="RPO33" s="60"/>
      <c r="RPP33" s="60"/>
      <c r="RPQ33" s="60"/>
      <c r="RPR33" s="61"/>
      <c r="RPS33" s="55"/>
      <c r="RPT33" s="56"/>
      <c r="RPU33" s="56"/>
      <c r="RPV33" s="56"/>
      <c r="RPW33" s="56"/>
      <c r="RPX33" s="56"/>
      <c r="RPZ33" s="77"/>
      <c r="RQA33" s="78"/>
      <c r="RQB33" s="78"/>
      <c r="RQC33" s="78"/>
      <c r="RQD33" s="78"/>
      <c r="RQE33" s="61"/>
      <c r="RQF33" s="60"/>
      <c r="RQG33" s="60"/>
      <c r="RQH33" s="60"/>
      <c r="RQI33" s="61"/>
      <c r="RQJ33" s="55"/>
      <c r="RQK33" s="56"/>
      <c r="RQL33" s="56"/>
      <c r="RQM33" s="56"/>
      <c r="RQN33" s="56"/>
      <c r="RQO33" s="56"/>
      <c r="RQQ33" s="77"/>
      <c r="RQR33" s="78"/>
      <c r="RQS33" s="78"/>
      <c r="RQT33" s="78"/>
      <c r="RQU33" s="78"/>
      <c r="RQV33" s="61"/>
      <c r="RQW33" s="60"/>
      <c r="RQX33" s="60"/>
      <c r="RQY33" s="60"/>
      <c r="RQZ33" s="61"/>
      <c r="RRA33" s="55"/>
      <c r="RRB33" s="56"/>
      <c r="RRC33" s="56"/>
      <c r="RRD33" s="56"/>
      <c r="RRE33" s="56"/>
      <c r="RRF33" s="56"/>
      <c r="RRH33" s="77"/>
      <c r="RRI33" s="78"/>
      <c r="RRJ33" s="78"/>
      <c r="RRK33" s="78"/>
      <c r="RRL33" s="78"/>
      <c r="RRM33" s="61"/>
      <c r="RRN33" s="60"/>
      <c r="RRO33" s="60"/>
      <c r="RRP33" s="60"/>
      <c r="RRQ33" s="61"/>
      <c r="RRR33" s="55"/>
      <c r="RRS33" s="56"/>
      <c r="RRT33" s="56"/>
      <c r="RRU33" s="56"/>
      <c r="RRV33" s="56"/>
      <c r="RRW33" s="56"/>
      <c r="RRY33" s="77"/>
      <c r="RRZ33" s="78"/>
      <c r="RSA33" s="78"/>
      <c r="RSB33" s="78"/>
      <c r="RSC33" s="78"/>
      <c r="RSD33" s="61"/>
      <c r="RSE33" s="60"/>
      <c r="RSF33" s="60"/>
      <c r="RSG33" s="60"/>
      <c r="RSH33" s="61"/>
      <c r="RSI33" s="55"/>
      <c r="RSJ33" s="56"/>
      <c r="RSK33" s="56"/>
      <c r="RSL33" s="56"/>
      <c r="RSM33" s="56"/>
      <c r="RSN33" s="56"/>
      <c r="RSP33" s="77"/>
      <c r="RSQ33" s="78"/>
      <c r="RSR33" s="78"/>
      <c r="RSS33" s="78"/>
      <c r="RST33" s="78"/>
      <c r="RSU33" s="61"/>
      <c r="RSV33" s="60"/>
      <c r="RSW33" s="60"/>
      <c r="RSX33" s="60"/>
      <c r="RSY33" s="61"/>
      <c r="RSZ33" s="55"/>
      <c r="RTA33" s="56"/>
      <c r="RTB33" s="56"/>
      <c r="RTC33" s="56"/>
      <c r="RTD33" s="56"/>
      <c r="RTE33" s="56"/>
      <c r="RTG33" s="77"/>
      <c r="RTH33" s="78"/>
      <c r="RTI33" s="78"/>
      <c r="RTJ33" s="78"/>
      <c r="RTK33" s="78"/>
      <c r="RTL33" s="61"/>
      <c r="RTM33" s="60"/>
      <c r="RTN33" s="60"/>
      <c r="RTO33" s="60"/>
      <c r="RTP33" s="61"/>
      <c r="RTQ33" s="55"/>
      <c r="RTR33" s="56"/>
      <c r="RTS33" s="56"/>
      <c r="RTT33" s="56"/>
      <c r="RTU33" s="56"/>
      <c r="RTV33" s="56"/>
      <c r="RTX33" s="77"/>
      <c r="RTY33" s="78"/>
      <c r="RTZ33" s="78"/>
      <c r="RUA33" s="78"/>
      <c r="RUB33" s="78"/>
      <c r="RUC33" s="61"/>
      <c r="RUD33" s="60"/>
      <c r="RUE33" s="60"/>
      <c r="RUF33" s="60"/>
      <c r="RUG33" s="61"/>
      <c r="RUH33" s="55"/>
      <c r="RUI33" s="56"/>
      <c r="RUJ33" s="56"/>
      <c r="RUK33" s="56"/>
      <c r="RUL33" s="56"/>
      <c r="RUM33" s="56"/>
      <c r="RUO33" s="77"/>
      <c r="RUP33" s="78"/>
      <c r="RUQ33" s="78"/>
      <c r="RUR33" s="78"/>
      <c r="RUS33" s="78"/>
      <c r="RUT33" s="61"/>
      <c r="RUU33" s="60"/>
      <c r="RUV33" s="60"/>
      <c r="RUW33" s="60"/>
      <c r="RUX33" s="61"/>
      <c r="RUY33" s="55"/>
      <c r="RUZ33" s="56"/>
      <c r="RVA33" s="56"/>
      <c r="RVB33" s="56"/>
      <c r="RVC33" s="56"/>
      <c r="RVD33" s="56"/>
      <c r="RVF33" s="77"/>
      <c r="RVG33" s="78"/>
      <c r="RVH33" s="78"/>
      <c r="RVI33" s="78"/>
      <c r="RVJ33" s="78"/>
      <c r="RVK33" s="61"/>
      <c r="RVL33" s="60"/>
      <c r="RVM33" s="60"/>
      <c r="RVN33" s="60"/>
      <c r="RVO33" s="61"/>
      <c r="RVP33" s="55"/>
      <c r="RVQ33" s="56"/>
      <c r="RVR33" s="56"/>
      <c r="RVS33" s="56"/>
      <c r="RVT33" s="56"/>
      <c r="RVU33" s="56"/>
      <c r="RVW33" s="77"/>
      <c r="RVX33" s="78"/>
      <c r="RVY33" s="78"/>
      <c r="RVZ33" s="78"/>
      <c r="RWA33" s="78"/>
      <c r="RWB33" s="61"/>
      <c r="RWC33" s="60"/>
      <c r="RWD33" s="60"/>
      <c r="RWE33" s="60"/>
      <c r="RWF33" s="61"/>
      <c r="RWG33" s="55"/>
      <c r="RWH33" s="56"/>
      <c r="RWI33" s="56"/>
      <c r="RWJ33" s="56"/>
      <c r="RWK33" s="56"/>
      <c r="RWL33" s="56"/>
      <c r="RWN33" s="77"/>
      <c r="RWO33" s="78"/>
      <c r="RWP33" s="78"/>
      <c r="RWQ33" s="78"/>
      <c r="RWR33" s="78"/>
      <c r="RWS33" s="61"/>
      <c r="RWT33" s="60"/>
      <c r="RWU33" s="60"/>
      <c r="RWV33" s="60"/>
      <c r="RWW33" s="61"/>
      <c r="RWX33" s="55"/>
      <c r="RWY33" s="56"/>
      <c r="RWZ33" s="56"/>
      <c r="RXA33" s="56"/>
      <c r="RXB33" s="56"/>
      <c r="RXC33" s="56"/>
      <c r="RXE33" s="77"/>
      <c r="RXF33" s="78"/>
      <c r="RXG33" s="78"/>
      <c r="RXH33" s="78"/>
      <c r="RXI33" s="78"/>
      <c r="RXJ33" s="61"/>
      <c r="RXK33" s="60"/>
      <c r="RXL33" s="60"/>
      <c r="RXM33" s="60"/>
      <c r="RXN33" s="61"/>
      <c r="RXO33" s="55"/>
      <c r="RXP33" s="56"/>
      <c r="RXQ33" s="56"/>
      <c r="RXR33" s="56"/>
      <c r="RXS33" s="56"/>
      <c r="RXT33" s="56"/>
      <c r="RXV33" s="77"/>
      <c r="RXW33" s="78"/>
      <c r="RXX33" s="78"/>
      <c r="RXY33" s="78"/>
      <c r="RXZ33" s="78"/>
      <c r="RYA33" s="61"/>
      <c r="RYB33" s="60"/>
      <c r="RYC33" s="60"/>
      <c r="RYD33" s="60"/>
      <c r="RYE33" s="61"/>
      <c r="RYF33" s="55"/>
      <c r="RYG33" s="56"/>
      <c r="RYH33" s="56"/>
      <c r="RYI33" s="56"/>
      <c r="RYJ33" s="56"/>
      <c r="RYK33" s="56"/>
      <c r="RYM33" s="77"/>
      <c r="RYN33" s="78"/>
      <c r="RYO33" s="78"/>
      <c r="RYP33" s="78"/>
      <c r="RYQ33" s="78"/>
      <c r="RYR33" s="61"/>
      <c r="RYS33" s="60"/>
      <c r="RYT33" s="60"/>
      <c r="RYU33" s="60"/>
      <c r="RYV33" s="61"/>
      <c r="RYW33" s="55"/>
      <c r="RYX33" s="56"/>
      <c r="RYY33" s="56"/>
      <c r="RYZ33" s="56"/>
      <c r="RZA33" s="56"/>
      <c r="RZB33" s="56"/>
      <c r="RZD33" s="77"/>
      <c r="RZE33" s="78"/>
      <c r="RZF33" s="78"/>
      <c r="RZG33" s="78"/>
      <c r="RZH33" s="78"/>
      <c r="RZI33" s="61"/>
      <c r="RZJ33" s="60"/>
      <c r="RZK33" s="60"/>
      <c r="RZL33" s="60"/>
      <c r="RZM33" s="61"/>
      <c r="RZN33" s="55"/>
      <c r="RZO33" s="56"/>
      <c r="RZP33" s="56"/>
      <c r="RZQ33" s="56"/>
      <c r="RZR33" s="56"/>
      <c r="RZS33" s="56"/>
      <c r="RZU33" s="77"/>
      <c r="RZV33" s="78"/>
      <c r="RZW33" s="78"/>
      <c r="RZX33" s="78"/>
      <c r="RZY33" s="78"/>
      <c r="RZZ33" s="61"/>
      <c r="SAA33" s="60"/>
      <c r="SAB33" s="60"/>
      <c r="SAC33" s="60"/>
      <c r="SAD33" s="61"/>
      <c r="SAE33" s="55"/>
      <c r="SAF33" s="56"/>
      <c r="SAG33" s="56"/>
      <c r="SAH33" s="56"/>
      <c r="SAI33" s="56"/>
      <c r="SAJ33" s="56"/>
      <c r="SAL33" s="77"/>
      <c r="SAM33" s="78"/>
      <c r="SAN33" s="78"/>
      <c r="SAO33" s="78"/>
      <c r="SAP33" s="78"/>
      <c r="SAQ33" s="61"/>
      <c r="SAR33" s="60"/>
      <c r="SAS33" s="60"/>
      <c r="SAT33" s="60"/>
      <c r="SAU33" s="61"/>
      <c r="SAV33" s="55"/>
      <c r="SAW33" s="56"/>
      <c r="SAX33" s="56"/>
      <c r="SAY33" s="56"/>
      <c r="SAZ33" s="56"/>
      <c r="SBA33" s="56"/>
      <c r="SBC33" s="77"/>
      <c r="SBD33" s="78"/>
      <c r="SBE33" s="78"/>
      <c r="SBF33" s="78"/>
      <c r="SBG33" s="78"/>
      <c r="SBH33" s="61"/>
      <c r="SBI33" s="60"/>
      <c r="SBJ33" s="60"/>
      <c r="SBK33" s="60"/>
      <c r="SBL33" s="61"/>
      <c r="SBM33" s="55"/>
      <c r="SBN33" s="56"/>
      <c r="SBO33" s="56"/>
      <c r="SBP33" s="56"/>
      <c r="SBQ33" s="56"/>
      <c r="SBR33" s="56"/>
      <c r="SBT33" s="77"/>
      <c r="SBU33" s="78"/>
      <c r="SBV33" s="78"/>
      <c r="SBW33" s="78"/>
      <c r="SBX33" s="78"/>
      <c r="SBY33" s="61"/>
      <c r="SBZ33" s="60"/>
      <c r="SCA33" s="60"/>
      <c r="SCB33" s="60"/>
      <c r="SCC33" s="61"/>
      <c r="SCD33" s="55"/>
      <c r="SCE33" s="56"/>
      <c r="SCF33" s="56"/>
      <c r="SCG33" s="56"/>
      <c r="SCH33" s="56"/>
      <c r="SCI33" s="56"/>
      <c r="SCK33" s="77"/>
      <c r="SCL33" s="78"/>
      <c r="SCM33" s="78"/>
      <c r="SCN33" s="78"/>
      <c r="SCO33" s="78"/>
      <c r="SCP33" s="61"/>
      <c r="SCQ33" s="60"/>
      <c r="SCR33" s="60"/>
      <c r="SCS33" s="60"/>
      <c r="SCT33" s="61"/>
      <c r="SCU33" s="55"/>
      <c r="SCV33" s="56"/>
      <c r="SCW33" s="56"/>
      <c r="SCX33" s="56"/>
      <c r="SCY33" s="56"/>
      <c r="SCZ33" s="56"/>
      <c r="SDB33" s="77"/>
      <c r="SDC33" s="78"/>
      <c r="SDD33" s="78"/>
      <c r="SDE33" s="78"/>
      <c r="SDF33" s="78"/>
      <c r="SDG33" s="61"/>
      <c r="SDH33" s="60"/>
      <c r="SDI33" s="60"/>
      <c r="SDJ33" s="60"/>
      <c r="SDK33" s="61"/>
      <c r="SDL33" s="55"/>
      <c r="SDM33" s="56"/>
      <c r="SDN33" s="56"/>
      <c r="SDO33" s="56"/>
      <c r="SDP33" s="56"/>
      <c r="SDQ33" s="56"/>
      <c r="SDS33" s="77"/>
      <c r="SDT33" s="78"/>
      <c r="SDU33" s="78"/>
      <c r="SDV33" s="78"/>
      <c r="SDW33" s="78"/>
      <c r="SDX33" s="61"/>
      <c r="SDY33" s="60"/>
      <c r="SDZ33" s="60"/>
      <c r="SEA33" s="60"/>
      <c r="SEB33" s="61"/>
      <c r="SEC33" s="55"/>
      <c r="SED33" s="56"/>
      <c r="SEE33" s="56"/>
      <c r="SEF33" s="56"/>
      <c r="SEG33" s="56"/>
      <c r="SEH33" s="56"/>
      <c r="SEJ33" s="77"/>
      <c r="SEK33" s="78"/>
      <c r="SEL33" s="78"/>
      <c r="SEM33" s="78"/>
      <c r="SEN33" s="78"/>
      <c r="SEO33" s="61"/>
      <c r="SEP33" s="60"/>
      <c r="SEQ33" s="60"/>
      <c r="SER33" s="60"/>
      <c r="SES33" s="61"/>
      <c r="SET33" s="55"/>
      <c r="SEU33" s="56"/>
      <c r="SEV33" s="56"/>
      <c r="SEW33" s="56"/>
      <c r="SEX33" s="56"/>
      <c r="SEY33" s="56"/>
      <c r="SFA33" s="77"/>
      <c r="SFB33" s="78"/>
      <c r="SFC33" s="78"/>
      <c r="SFD33" s="78"/>
      <c r="SFE33" s="78"/>
      <c r="SFF33" s="61"/>
      <c r="SFG33" s="60"/>
      <c r="SFH33" s="60"/>
      <c r="SFI33" s="60"/>
      <c r="SFJ33" s="61"/>
      <c r="SFK33" s="55"/>
      <c r="SFL33" s="56"/>
      <c r="SFM33" s="56"/>
      <c r="SFN33" s="56"/>
      <c r="SFO33" s="56"/>
      <c r="SFP33" s="56"/>
      <c r="SFR33" s="77"/>
      <c r="SFS33" s="78"/>
      <c r="SFT33" s="78"/>
      <c r="SFU33" s="78"/>
      <c r="SFV33" s="78"/>
      <c r="SFW33" s="61"/>
      <c r="SFX33" s="60"/>
      <c r="SFY33" s="60"/>
      <c r="SFZ33" s="60"/>
      <c r="SGA33" s="61"/>
      <c r="SGB33" s="55"/>
      <c r="SGC33" s="56"/>
      <c r="SGD33" s="56"/>
      <c r="SGE33" s="56"/>
      <c r="SGF33" s="56"/>
      <c r="SGG33" s="56"/>
      <c r="SGI33" s="77"/>
      <c r="SGJ33" s="78"/>
      <c r="SGK33" s="78"/>
      <c r="SGL33" s="78"/>
      <c r="SGM33" s="78"/>
      <c r="SGN33" s="61"/>
      <c r="SGO33" s="60"/>
      <c r="SGP33" s="60"/>
      <c r="SGQ33" s="60"/>
      <c r="SGR33" s="61"/>
      <c r="SGS33" s="55"/>
      <c r="SGT33" s="56"/>
      <c r="SGU33" s="56"/>
      <c r="SGV33" s="56"/>
      <c r="SGW33" s="56"/>
      <c r="SGX33" s="56"/>
      <c r="SGZ33" s="77"/>
      <c r="SHA33" s="78"/>
      <c r="SHB33" s="78"/>
      <c r="SHC33" s="78"/>
      <c r="SHD33" s="78"/>
      <c r="SHE33" s="61"/>
      <c r="SHF33" s="60"/>
      <c r="SHG33" s="60"/>
      <c r="SHH33" s="60"/>
      <c r="SHI33" s="61"/>
      <c r="SHJ33" s="55"/>
      <c r="SHK33" s="56"/>
      <c r="SHL33" s="56"/>
      <c r="SHM33" s="56"/>
      <c r="SHN33" s="56"/>
      <c r="SHO33" s="56"/>
      <c r="SHQ33" s="77"/>
      <c r="SHR33" s="78"/>
      <c r="SHS33" s="78"/>
      <c r="SHT33" s="78"/>
      <c r="SHU33" s="78"/>
      <c r="SHV33" s="61"/>
      <c r="SHW33" s="60"/>
      <c r="SHX33" s="60"/>
      <c r="SHY33" s="60"/>
      <c r="SHZ33" s="61"/>
      <c r="SIA33" s="55"/>
      <c r="SIB33" s="56"/>
      <c r="SIC33" s="56"/>
      <c r="SID33" s="56"/>
      <c r="SIE33" s="56"/>
      <c r="SIF33" s="56"/>
      <c r="SIH33" s="77"/>
      <c r="SII33" s="78"/>
      <c r="SIJ33" s="78"/>
      <c r="SIK33" s="78"/>
      <c r="SIL33" s="78"/>
      <c r="SIM33" s="61"/>
      <c r="SIN33" s="60"/>
      <c r="SIO33" s="60"/>
      <c r="SIP33" s="60"/>
      <c r="SIQ33" s="61"/>
      <c r="SIR33" s="55"/>
      <c r="SIS33" s="56"/>
      <c r="SIT33" s="56"/>
      <c r="SIU33" s="56"/>
      <c r="SIV33" s="56"/>
      <c r="SIW33" s="56"/>
      <c r="SIY33" s="77"/>
      <c r="SIZ33" s="78"/>
      <c r="SJA33" s="78"/>
      <c r="SJB33" s="78"/>
      <c r="SJC33" s="78"/>
      <c r="SJD33" s="61"/>
      <c r="SJE33" s="60"/>
      <c r="SJF33" s="60"/>
      <c r="SJG33" s="60"/>
      <c r="SJH33" s="61"/>
      <c r="SJI33" s="55"/>
      <c r="SJJ33" s="56"/>
      <c r="SJK33" s="56"/>
      <c r="SJL33" s="56"/>
      <c r="SJM33" s="56"/>
      <c r="SJN33" s="56"/>
      <c r="SJP33" s="77"/>
      <c r="SJQ33" s="78"/>
      <c r="SJR33" s="78"/>
      <c r="SJS33" s="78"/>
      <c r="SJT33" s="78"/>
      <c r="SJU33" s="61"/>
      <c r="SJV33" s="60"/>
      <c r="SJW33" s="60"/>
      <c r="SJX33" s="60"/>
      <c r="SJY33" s="61"/>
      <c r="SJZ33" s="55"/>
      <c r="SKA33" s="56"/>
      <c r="SKB33" s="56"/>
      <c r="SKC33" s="56"/>
      <c r="SKD33" s="56"/>
      <c r="SKE33" s="56"/>
      <c r="SKG33" s="77"/>
      <c r="SKH33" s="78"/>
      <c r="SKI33" s="78"/>
      <c r="SKJ33" s="78"/>
      <c r="SKK33" s="78"/>
      <c r="SKL33" s="61"/>
      <c r="SKM33" s="60"/>
      <c r="SKN33" s="60"/>
      <c r="SKO33" s="60"/>
      <c r="SKP33" s="61"/>
      <c r="SKQ33" s="55"/>
      <c r="SKR33" s="56"/>
      <c r="SKS33" s="56"/>
      <c r="SKT33" s="56"/>
      <c r="SKU33" s="56"/>
      <c r="SKV33" s="56"/>
      <c r="SKX33" s="77"/>
      <c r="SKY33" s="78"/>
      <c r="SKZ33" s="78"/>
      <c r="SLA33" s="78"/>
      <c r="SLB33" s="78"/>
      <c r="SLC33" s="61"/>
      <c r="SLD33" s="60"/>
      <c r="SLE33" s="60"/>
      <c r="SLF33" s="60"/>
      <c r="SLG33" s="61"/>
      <c r="SLH33" s="55"/>
      <c r="SLI33" s="56"/>
      <c r="SLJ33" s="56"/>
      <c r="SLK33" s="56"/>
      <c r="SLL33" s="56"/>
      <c r="SLM33" s="56"/>
      <c r="SLO33" s="77"/>
      <c r="SLP33" s="78"/>
      <c r="SLQ33" s="78"/>
      <c r="SLR33" s="78"/>
      <c r="SLS33" s="78"/>
      <c r="SLT33" s="61"/>
      <c r="SLU33" s="60"/>
      <c r="SLV33" s="60"/>
      <c r="SLW33" s="60"/>
      <c r="SLX33" s="61"/>
      <c r="SLY33" s="55"/>
      <c r="SLZ33" s="56"/>
      <c r="SMA33" s="56"/>
      <c r="SMB33" s="56"/>
      <c r="SMC33" s="56"/>
      <c r="SMD33" s="56"/>
      <c r="SMF33" s="77"/>
      <c r="SMG33" s="78"/>
      <c r="SMH33" s="78"/>
      <c r="SMI33" s="78"/>
      <c r="SMJ33" s="78"/>
      <c r="SMK33" s="61"/>
      <c r="SML33" s="60"/>
      <c r="SMM33" s="60"/>
      <c r="SMN33" s="60"/>
      <c r="SMO33" s="61"/>
      <c r="SMP33" s="55"/>
      <c r="SMQ33" s="56"/>
      <c r="SMR33" s="56"/>
      <c r="SMS33" s="56"/>
      <c r="SMT33" s="56"/>
      <c r="SMU33" s="56"/>
      <c r="SMW33" s="77"/>
      <c r="SMX33" s="78"/>
      <c r="SMY33" s="78"/>
      <c r="SMZ33" s="78"/>
      <c r="SNA33" s="78"/>
      <c r="SNB33" s="61"/>
      <c r="SNC33" s="60"/>
      <c r="SND33" s="60"/>
      <c r="SNE33" s="60"/>
      <c r="SNF33" s="61"/>
      <c r="SNG33" s="55"/>
      <c r="SNH33" s="56"/>
      <c r="SNI33" s="56"/>
      <c r="SNJ33" s="56"/>
      <c r="SNK33" s="56"/>
      <c r="SNL33" s="56"/>
      <c r="SNN33" s="77"/>
      <c r="SNO33" s="78"/>
      <c r="SNP33" s="78"/>
      <c r="SNQ33" s="78"/>
      <c r="SNR33" s="78"/>
      <c r="SNS33" s="61"/>
      <c r="SNT33" s="60"/>
      <c r="SNU33" s="60"/>
      <c r="SNV33" s="60"/>
      <c r="SNW33" s="61"/>
      <c r="SNX33" s="55"/>
      <c r="SNY33" s="56"/>
      <c r="SNZ33" s="56"/>
      <c r="SOA33" s="56"/>
      <c r="SOB33" s="56"/>
      <c r="SOC33" s="56"/>
      <c r="SOE33" s="77"/>
      <c r="SOF33" s="78"/>
      <c r="SOG33" s="78"/>
      <c r="SOH33" s="78"/>
      <c r="SOI33" s="78"/>
      <c r="SOJ33" s="61"/>
      <c r="SOK33" s="60"/>
      <c r="SOL33" s="60"/>
      <c r="SOM33" s="60"/>
      <c r="SON33" s="61"/>
      <c r="SOO33" s="55"/>
      <c r="SOP33" s="56"/>
      <c r="SOQ33" s="56"/>
      <c r="SOR33" s="56"/>
      <c r="SOS33" s="56"/>
      <c r="SOT33" s="56"/>
      <c r="SOV33" s="77"/>
      <c r="SOW33" s="78"/>
      <c r="SOX33" s="78"/>
      <c r="SOY33" s="78"/>
      <c r="SOZ33" s="78"/>
      <c r="SPA33" s="61"/>
      <c r="SPB33" s="60"/>
      <c r="SPC33" s="60"/>
      <c r="SPD33" s="60"/>
      <c r="SPE33" s="61"/>
      <c r="SPF33" s="55"/>
      <c r="SPG33" s="56"/>
      <c r="SPH33" s="56"/>
      <c r="SPI33" s="56"/>
      <c r="SPJ33" s="56"/>
      <c r="SPK33" s="56"/>
      <c r="SPM33" s="77"/>
      <c r="SPN33" s="78"/>
      <c r="SPO33" s="78"/>
      <c r="SPP33" s="78"/>
      <c r="SPQ33" s="78"/>
      <c r="SPR33" s="61"/>
      <c r="SPS33" s="60"/>
      <c r="SPT33" s="60"/>
      <c r="SPU33" s="60"/>
      <c r="SPV33" s="61"/>
      <c r="SPW33" s="55"/>
      <c r="SPX33" s="56"/>
      <c r="SPY33" s="56"/>
      <c r="SPZ33" s="56"/>
      <c r="SQA33" s="56"/>
      <c r="SQB33" s="56"/>
      <c r="SQD33" s="77"/>
      <c r="SQE33" s="78"/>
      <c r="SQF33" s="78"/>
      <c r="SQG33" s="78"/>
      <c r="SQH33" s="78"/>
      <c r="SQI33" s="61"/>
      <c r="SQJ33" s="60"/>
      <c r="SQK33" s="60"/>
      <c r="SQL33" s="60"/>
      <c r="SQM33" s="61"/>
      <c r="SQN33" s="55"/>
      <c r="SQO33" s="56"/>
      <c r="SQP33" s="56"/>
      <c r="SQQ33" s="56"/>
      <c r="SQR33" s="56"/>
      <c r="SQS33" s="56"/>
      <c r="SQU33" s="77"/>
      <c r="SQV33" s="78"/>
      <c r="SQW33" s="78"/>
      <c r="SQX33" s="78"/>
      <c r="SQY33" s="78"/>
      <c r="SQZ33" s="61"/>
      <c r="SRA33" s="60"/>
      <c r="SRB33" s="60"/>
      <c r="SRC33" s="60"/>
      <c r="SRD33" s="61"/>
      <c r="SRE33" s="55"/>
      <c r="SRF33" s="56"/>
      <c r="SRG33" s="56"/>
      <c r="SRH33" s="56"/>
      <c r="SRI33" s="56"/>
      <c r="SRJ33" s="56"/>
      <c r="SRL33" s="77"/>
      <c r="SRM33" s="78"/>
      <c r="SRN33" s="78"/>
      <c r="SRO33" s="78"/>
      <c r="SRP33" s="78"/>
      <c r="SRQ33" s="61"/>
      <c r="SRR33" s="60"/>
      <c r="SRS33" s="60"/>
      <c r="SRT33" s="60"/>
      <c r="SRU33" s="61"/>
      <c r="SRV33" s="55"/>
      <c r="SRW33" s="56"/>
      <c r="SRX33" s="56"/>
      <c r="SRY33" s="56"/>
      <c r="SRZ33" s="56"/>
      <c r="SSA33" s="56"/>
      <c r="SSC33" s="77"/>
      <c r="SSD33" s="78"/>
      <c r="SSE33" s="78"/>
      <c r="SSF33" s="78"/>
      <c r="SSG33" s="78"/>
      <c r="SSH33" s="61"/>
      <c r="SSI33" s="60"/>
      <c r="SSJ33" s="60"/>
      <c r="SSK33" s="60"/>
      <c r="SSL33" s="61"/>
      <c r="SSM33" s="55"/>
      <c r="SSN33" s="56"/>
      <c r="SSO33" s="56"/>
      <c r="SSP33" s="56"/>
      <c r="SSQ33" s="56"/>
      <c r="SSR33" s="56"/>
      <c r="SST33" s="77"/>
      <c r="SSU33" s="78"/>
      <c r="SSV33" s="78"/>
      <c r="SSW33" s="78"/>
      <c r="SSX33" s="78"/>
      <c r="SSY33" s="61"/>
      <c r="SSZ33" s="60"/>
      <c r="STA33" s="60"/>
      <c r="STB33" s="60"/>
      <c r="STC33" s="61"/>
      <c r="STD33" s="55"/>
      <c r="STE33" s="56"/>
      <c r="STF33" s="56"/>
      <c r="STG33" s="56"/>
      <c r="STH33" s="56"/>
      <c r="STI33" s="56"/>
      <c r="STK33" s="77"/>
      <c r="STL33" s="78"/>
      <c r="STM33" s="78"/>
      <c r="STN33" s="78"/>
      <c r="STO33" s="78"/>
      <c r="STP33" s="61"/>
      <c r="STQ33" s="60"/>
      <c r="STR33" s="60"/>
      <c r="STS33" s="60"/>
      <c r="STT33" s="61"/>
      <c r="STU33" s="55"/>
      <c r="STV33" s="56"/>
      <c r="STW33" s="56"/>
      <c r="STX33" s="56"/>
      <c r="STY33" s="56"/>
      <c r="STZ33" s="56"/>
      <c r="SUB33" s="77"/>
      <c r="SUC33" s="78"/>
      <c r="SUD33" s="78"/>
      <c r="SUE33" s="78"/>
      <c r="SUF33" s="78"/>
      <c r="SUG33" s="61"/>
      <c r="SUH33" s="60"/>
      <c r="SUI33" s="60"/>
      <c r="SUJ33" s="60"/>
      <c r="SUK33" s="61"/>
      <c r="SUL33" s="55"/>
      <c r="SUM33" s="56"/>
      <c r="SUN33" s="56"/>
      <c r="SUO33" s="56"/>
      <c r="SUP33" s="56"/>
      <c r="SUQ33" s="56"/>
      <c r="SUS33" s="77"/>
      <c r="SUT33" s="78"/>
      <c r="SUU33" s="78"/>
      <c r="SUV33" s="78"/>
      <c r="SUW33" s="78"/>
      <c r="SUX33" s="61"/>
      <c r="SUY33" s="60"/>
      <c r="SUZ33" s="60"/>
      <c r="SVA33" s="60"/>
      <c r="SVB33" s="61"/>
      <c r="SVC33" s="55"/>
      <c r="SVD33" s="56"/>
      <c r="SVE33" s="56"/>
      <c r="SVF33" s="56"/>
      <c r="SVG33" s="56"/>
      <c r="SVH33" s="56"/>
      <c r="SVJ33" s="77"/>
      <c r="SVK33" s="78"/>
      <c r="SVL33" s="78"/>
      <c r="SVM33" s="78"/>
      <c r="SVN33" s="78"/>
      <c r="SVO33" s="61"/>
      <c r="SVP33" s="60"/>
      <c r="SVQ33" s="60"/>
      <c r="SVR33" s="60"/>
      <c r="SVS33" s="61"/>
      <c r="SVT33" s="55"/>
      <c r="SVU33" s="56"/>
      <c r="SVV33" s="56"/>
      <c r="SVW33" s="56"/>
      <c r="SVX33" s="56"/>
      <c r="SVY33" s="56"/>
      <c r="SWA33" s="77"/>
      <c r="SWB33" s="78"/>
      <c r="SWC33" s="78"/>
      <c r="SWD33" s="78"/>
      <c r="SWE33" s="78"/>
      <c r="SWF33" s="61"/>
      <c r="SWG33" s="60"/>
      <c r="SWH33" s="60"/>
      <c r="SWI33" s="60"/>
      <c r="SWJ33" s="61"/>
      <c r="SWK33" s="55"/>
      <c r="SWL33" s="56"/>
      <c r="SWM33" s="56"/>
      <c r="SWN33" s="56"/>
      <c r="SWO33" s="56"/>
      <c r="SWP33" s="56"/>
      <c r="SWR33" s="77"/>
      <c r="SWS33" s="78"/>
      <c r="SWT33" s="78"/>
      <c r="SWU33" s="78"/>
      <c r="SWV33" s="78"/>
      <c r="SWW33" s="61"/>
      <c r="SWX33" s="60"/>
      <c r="SWY33" s="60"/>
      <c r="SWZ33" s="60"/>
      <c r="SXA33" s="61"/>
      <c r="SXB33" s="55"/>
      <c r="SXC33" s="56"/>
      <c r="SXD33" s="56"/>
      <c r="SXE33" s="56"/>
      <c r="SXF33" s="56"/>
      <c r="SXG33" s="56"/>
      <c r="SXI33" s="77"/>
      <c r="SXJ33" s="78"/>
      <c r="SXK33" s="78"/>
      <c r="SXL33" s="78"/>
      <c r="SXM33" s="78"/>
      <c r="SXN33" s="61"/>
      <c r="SXO33" s="60"/>
      <c r="SXP33" s="60"/>
      <c r="SXQ33" s="60"/>
      <c r="SXR33" s="61"/>
      <c r="SXS33" s="55"/>
      <c r="SXT33" s="56"/>
      <c r="SXU33" s="56"/>
      <c r="SXV33" s="56"/>
      <c r="SXW33" s="56"/>
      <c r="SXX33" s="56"/>
      <c r="SXZ33" s="77"/>
      <c r="SYA33" s="78"/>
      <c r="SYB33" s="78"/>
      <c r="SYC33" s="78"/>
      <c r="SYD33" s="78"/>
      <c r="SYE33" s="61"/>
      <c r="SYF33" s="60"/>
      <c r="SYG33" s="60"/>
      <c r="SYH33" s="60"/>
      <c r="SYI33" s="61"/>
      <c r="SYJ33" s="55"/>
      <c r="SYK33" s="56"/>
      <c r="SYL33" s="56"/>
      <c r="SYM33" s="56"/>
      <c r="SYN33" s="56"/>
      <c r="SYO33" s="56"/>
      <c r="SYQ33" s="77"/>
      <c r="SYR33" s="78"/>
      <c r="SYS33" s="78"/>
      <c r="SYT33" s="78"/>
      <c r="SYU33" s="78"/>
      <c r="SYV33" s="61"/>
      <c r="SYW33" s="60"/>
      <c r="SYX33" s="60"/>
      <c r="SYY33" s="60"/>
      <c r="SYZ33" s="61"/>
      <c r="SZA33" s="55"/>
      <c r="SZB33" s="56"/>
      <c r="SZC33" s="56"/>
      <c r="SZD33" s="56"/>
      <c r="SZE33" s="56"/>
      <c r="SZF33" s="56"/>
      <c r="SZH33" s="77"/>
      <c r="SZI33" s="78"/>
      <c r="SZJ33" s="78"/>
      <c r="SZK33" s="78"/>
      <c r="SZL33" s="78"/>
      <c r="SZM33" s="61"/>
      <c r="SZN33" s="60"/>
      <c r="SZO33" s="60"/>
      <c r="SZP33" s="60"/>
      <c r="SZQ33" s="61"/>
      <c r="SZR33" s="55"/>
      <c r="SZS33" s="56"/>
      <c r="SZT33" s="56"/>
      <c r="SZU33" s="56"/>
      <c r="SZV33" s="56"/>
      <c r="SZW33" s="56"/>
      <c r="SZY33" s="77"/>
      <c r="SZZ33" s="78"/>
      <c r="TAA33" s="78"/>
      <c r="TAB33" s="78"/>
      <c r="TAC33" s="78"/>
      <c r="TAD33" s="61"/>
      <c r="TAE33" s="60"/>
      <c r="TAF33" s="60"/>
      <c r="TAG33" s="60"/>
      <c r="TAH33" s="61"/>
      <c r="TAI33" s="55"/>
      <c r="TAJ33" s="56"/>
      <c r="TAK33" s="56"/>
      <c r="TAL33" s="56"/>
      <c r="TAM33" s="56"/>
      <c r="TAN33" s="56"/>
      <c r="TAP33" s="77"/>
      <c r="TAQ33" s="78"/>
      <c r="TAR33" s="78"/>
      <c r="TAS33" s="78"/>
      <c r="TAT33" s="78"/>
      <c r="TAU33" s="61"/>
      <c r="TAV33" s="60"/>
      <c r="TAW33" s="60"/>
      <c r="TAX33" s="60"/>
      <c r="TAY33" s="61"/>
      <c r="TAZ33" s="55"/>
      <c r="TBA33" s="56"/>
      <c r="TBB33" s="56"/>
      <c r="TBC33" s="56"/>
      <c r="TBD33" s="56"/>
      <c r="TBE33" s="56"/>
      <c r="TBG33" s="77"/>
      <c r="TBH33" s="78"/>
      <c r="TBI33" s="78"/>
      <c r="TBJ33" s="78"/>
      <c r="TBK33" s="78"/>
      <c r="TBL33" s="61"/>
      <c r="TBM33" s="60"/>
      <c r="TBN33" s="60"/>
      <c r="TBO33" s="60"/>
      <c r="TBP33" s="61"/>
      <c r="TBQ33" s="55"/>
      <c r="TBR33" s="56"/>
      <c r="TBS33" s="56"/>
      <c r="TBT33" s="56"/>
      <c r="TBU33" s="56"/>
      <c r="TBV33" s="56"/>
      <c r="TBX33" s="77"/>
      <c r="TBY33" s="78"/>
      <c r="TBZ33" s="78"/>
      <c r="TCA33" s="78"/>
      <c r="TCB33" s="78"/>
      <c r="TCC33" s="61"/>
      <c r="TCD33" s="60"/>
      <c r="TCE33" s="60"/>
      <c r="TCF33" s="60"/>
      <c r="TCG33" s="61"/>
      <c r="TCH33" s="55"/>
      <c r="TCI33" s="56"/>
      <c r="TCJ33" s="56"/>
      <c r="TCK33" s="56"/>
      <c r="TCL33" s="56"/>
      <c r="TCM33" s="56"/>
      <c r="TCO33" s="77"/>
      <c r="TCP33" s="78"/>
      <c r="TCQ33" s="78"/>
      <c r="TCR33" s="78"/>
      <c r="TCS33" s="78"/>
      <c r="TCT33" s="61"/>
      <c r="TCU33" s="60"/>
      <c r="TCV33" s="60"/>
      <c r="TCW33" s="60"/>
      <c r="TCX33" s="61"/>
      <c r="TCY33" s="55"/>
      <c r="TCZ33" s="56"/>
      <c r="TDA33" s="56"/>
      <c r="TDB33" s="56"/>
      <c r="TDC33" s="56"/>
      <c r="TDD33" s="56"/>
      <c r="TDF33" s="77"/>
      <c r="TDG33" s="78"/>
      <c r="TDH33" s="78"/>
      <c r="TDI33" s="78"/>
      <c r="TDJ33" s="78"/>
      <c r="TDK33" s="61"/>
      <c r="TDL33" s="60"/>
      <c r="TDM33" s="60"/>
      <c r="TDN33" s="60"/>
      <c r="TDO33" s="61"/>
      <c r="TDP33" s="55"/>
      <c r="TDQ33" s="56"/>
      <c r="TDR33" s="56"/>
      <c r="TDS33" s="56"/>
      <c r="TDT33" s="56"/>
      <c r="TDU33" s="56"/>
      <c r="TDW33" s="77"/>
      <c r="TDX33" s="78"/>
      <c r="TDY33" s="78"/>
      <c r="TDZ33" s="78"/>
      <c r="TEA33" s="78"/>
      <c r="TEB33" s="61"/>
      <c r="TEC33" s="60"/>
      <c r="TED33" s="60"/>
      <c r="TEE33" s="60"/>
      <c r="TEF33" s="61"/>
      <c r="TEG33" s="55"/>
      <c r="TEH33" s="56"/>
      <c r="TEI33" s="56"/>
      <c r="TEJ33" s="56"/>
      <c r="TEK33" s="56"/>
      <c r="TEL33" s="56"/>
      <c r="TEN33" s="77"/>
      <c r="TEO33" s="78"/>
      <c r="TEP33" s="78"/>
      <c r="TEQ33" s="78"/>
      <c r="TER33" s="78"/>
      <c r="TES33" s="61"/>
      <c r="TET33" s="60"/>
      <c r="TEU33" s="60"/>
      <c r="TEV33" s="60"/>
      <c r="TEW33" s="61"/>
      <c r="TEX33" s="55"/>
      <c r="TEY33" s="56"/>
      <c r="TEZ33" s="56"/>
      <c r="TFA33" s="56"/>
      <c r="TFB33" s="56"/>
      <c r="TFC33" s="56"/>
      <c r="TFE33" s="77"/>
      <c r="TFF33" s="78"/>
      <c r="TFG33" s="78"/>
      <c r="TFH33" s="78"/>
      <c r="TFI33" s="78"/>
      <c r="TFJ33" s="61"/>
      <c r="TFK33" s="60"/>
      <c r="TFL33" s="60"/>
      <c r="TFM33" s="60"/>
      <c r="TFN33" s="61"/>
      <c r="TFO33" s="55"/>
      <c r="TFP33" s="56"/>
      <c r="TFQ33" s="56"/>
      <c r="TFR33" s="56"/>
      <c r="TFS33" s="56"/>
      <c r="TFT33" s="56"/>
      <c r="TFV33" s="77"/>
      <c r="TFW33" s="78"/>
      <c r="TFX33" s="78"/>
      <c r="TFY33" s="78"/>
      <c r="TFZ33" s="78"/>
      <c r="TGA33" s="61"/>
      <c r="TGB33" s="60"/>
      <c r="TGC33" s="60"/>
      <c r="TGD33" s="60"/>
      <c r="TGE33" s="61"/>
      <c r="TGF33" s="55"/>
      <c r="TGG33" s="56"/>
      <c r="TGH33" s="56"/>
      <c r="TGI33" s="56"/>
      <c r="TGJ33" s="56"/>
      <c r="TGK33" s="56"/>
      <c r="TGM33" s="77"/>
      <c r="TGN33" s="78"/>
      <c r="TGO33" s="78"/>
      <c r="TGP33" s="78"/>
      <c r="TGQ33" s="78"/>
      <c r="TGR33" s="61"/>
      <c r="TGS33" s="60"/>
      <c r="TGT33" s="60"/>
      <c r="TGU33" s="60"/>
      <c r="TGV33" s="61"/>
      <c r="TGW33" s="55"/>
      <c r="TGX33" s="56"/>
      <c r="TGY33" s="56"/>
      <c r="TGZ33" s="56"/>
      <c r="THA33" s="56"/>
      <c r="THB33" s="56"/>
      <c r="THD33" s="77"/>
      <c r="THE33" s="78"/>
      <c r="THF33" s="78"/>
      <c r="THG33" s="78"/>
      <c r="THH33" s="78"/>
      <c r="THI33" s="61"/>
      <c r="THJ33" s="60"/>
      <c r="THK33" s="60"/>
      <c r="THL33" s="60"/>
      <c r="THM33" s="61"/>
      <c r="THN33" s="55"/>
      <c r="THO33" s="56"/>
      <c r="THP33" s="56"/>
      <c r="THQ33" s="56"/>
      <c r="THR33" s="56"/>
      <c r="THS33" s="56"/>
      <c r="THU33" s="77"/>
      <c r="THV33" s="78"/>
      <c r="THW33" s="78"/>
      <c r="THX33" s="78"/>
      <c r="THY33" s="78"/>
      <c r="THZ33" s="61"/>
      <c r="TIA33" s="60"/>
      <c r="TIB33" s="60"/>
      <c r="TIC33" s="60"/>
      <c r="TID33" s="61"/>
      <c r="TIE33" s="55"/>
      <c r="TIF33" s="56"/>
      <c r="TIG33" s="56"/>
      <c r="TIH33" s="56"/>
      <c r="TII33" s="56"/>
      <c r="TIJ33" s="56"/>
      <c r="TIL33" s="77"/>
      <c r="TIM33" s="78"/>
      <c r="TIN33" s="78"/>
      <c r="TIO33" s="78"/>
      <c r="TIP33" s="78"/>
      <c r="TIQ33" s="61"/>
      <c r="TIR33" s="60"/>
      <c r="TIS33" s="60"/>
      <c r="TIT33" s="60"/>
      <c r="TIU33" s="61"/>
      <c r="TIV33" s="55"/>
      <c r="TIW33" s="56"/>
      <c r="TIX33" s="56"/>
      <c r="TIY33" s="56"/>
      <c r="TIZ33" s="56"/>
      <c r="TJA33" s="56"/>
      <c r="TJC33" s="77"/>
      <c r="TJD33" s="78"/>
      <c r="TJE33" s="78"/>
      <c r="TJF33" s="78"/>
      <c r="TJG33" s="78"/>
      <c r="TJH33" s="61"/>
      <c r="TJI33" s="60"/>
      <c r="TJJ33" s="60"/>
      <c r="TJK33" s="60"/>
      <c r="TJL33" s="61"/>
      <c r="TJM33" s="55"/>
      <c r="TJN33" s="56"/>
      <c r="TJO33" s="56"/>
      <c r="TJP33" s="56"/>
      <c r="TJQ33" s="56"/>
      <c r="TJR33" s="56"/>
      <c r="TJT33" s="77"/>
      <c r="TJU33" s="78"/>
      <c r="TJV33" s="78"/>
      <c r="TJW33" s="78"/>
      <c r="TJX33" s="78"/>
      <c r="TJY33" s="61"/>
      <c r="TJZ33" s="60"/>
      <c r="TKA33" s="60"/>
      <c r="TKB33" s="60"/>
      <c r="TKC33" s="61"/>
      <c r="TKD33" s="55"/>
      <c r="TKE33" s="56"/>
      <c r="TKF33" s="56"/>
      <c r="TKG33" s="56"/>
      <c r="TKH33" s="56"/>
      <c r="TKI33" s="56"/>
      <c r="TKK33" s="77"/>
      <c r="TKL33" s="78"/>
      <c r="TKM33" s="78"/>
      <c r="TKN33" s="78"/>
      <c r="TKO33" s="78"/>
      <c r="TKP33" s="61"/>
      <c r="TKQ33" s="60"/>
      <c r="TKR33" s="60"/>
      <c r="TKS33" s="60"/>
      <c r="TKT33" s="61"/>
      <c r="TKU33" s="55"/>
      <c r="TKV33" s="56"/>
      <c r="TKW33" s="56"/>
      <c r="TKX33" s="56"/>
      <c r="TKY33" s="56"/>
      <c r="TKZ33" s="56"/>
      <c r="TLB33" s="77"/>
      <c r="TLC33" s="78"/>
      <c r="TLD33" s="78"/>
      <c r="TLE33" s="78"/>
      <c r="TLF33" s="78"/>
      <c r="TLG33" s="61"/>
      <c r="TLH33" s="60"/>
      <c r="TLI33" s="60"/>
      <c r="TLJ33" s="60"/>
      <c r="TLK33" s="61"/>
      <c r="TLL33" s="55"/>
      <c r="TLM33" s="56"/>
      <c r="TLN33" s="56"/>
      <c r="TLO33" s="56"/>
      <c r="TLP33" s="56"/>
      <c r="TLQ33" s="56"/>
      <c r="TLS33" s="77"/>
      <c r="TLT33" s="78"/>
      <c r="TLU33" s="78"/>
      <c r="TLV33" s="78"/>
      <c r="TLW33" s="78"/>
      <c r="TLX33" s="61"/>
      <c r="TLY33" s="60"/>
      <c r="TLZ33" s="60"/>
      <c r="TMA33" s="60"/>
      <c r="TMB33" s="61"/>
      <c r="TMC33" s="55"/>
      <c r="TMD33" s="56"/>
      <c r="TME33" s="56"/>
      <c r="TMF33" s="56"/>
      <c r="TMG33" s="56"/>
      <c r="TMH33" s="56"/>
      <c r="TMJ33" s="77"/>
      <c r="TMK33" s="78"/>
      <c r="TML33" s="78"/>
      <c r="TMM33" s="78"/>
      <c r="TMN33" s="78"/>
      <c r="TMO33" s="61"/>
      <c r="TMP33" s="60"/>
      <c r="TMQ33" s="60"/>
      <c r="TMR33" s="60"/>
      <c r="TMS33" s="61"/>
      <c r="TMT33" s="55"/>
      <c r="TMU33" s="56"/>
      <c r="TMV33" s="56"/>
      <c r="TMW33" s="56"/>
      <c r="TMX33" s="56"/>
      <c r="TMY33" s="56"/>
      <c r="TNA33" s="77"/>
      <c r="TNB33" s="78"/>
      <c r="TNC33" s="78"/>
      <c r="TND33" s="78"/>
      <c r="TNE33" s="78"/>
      <c r="TNF33" s="61"/>
      <c r="TNG33" s="60"/>
      <c r="TNH33" s="60"/>
      <c r="TNI33" s="60"/>
      <c r="TNJ33" s="61"/>
      <c r="TNK33" s="55"/>
      <c r="TNL33" s="56"/>
      <c r="TNM33" s="56"/>
      <c r="TNN33" s="56"/>
      <c r="TNO33" s="56"/>
      <c r="TNP33" s="56"/>
      <c r="TNR33" s="77"/>
      <c r="TNS33" s="78"/>
      <c r="TNT33" s="78"/>
      <c r="TNU33" s="78"/>
      <c r="TNV33" s="78"/>
      <c r="TNW33" s="61"/>
      <c r="TNX33" s="60"/>
      <c r="TNY33" s="60"/>
      <c r="TNZ33" s="60"/>
      <c r="TOA33" s="61"/>
      <c r="TOB33" s="55"/>
      <c r="TOC33" s="56"/>
      <c r="TOD33" s="56"/>
      <c r="TOE33" s="56"/>
      <c r="TOF33" s="56"/>
      <c r="TOG33" s="56"/>
      <c r="TOI33" s="77"/>
      <c r="TOJ33" s="78"/>
      <c r="TOK33" s="78"/>
      <c r="TOL33" s="78"/>
      <c r="TOM33" s="78"/>
      <c r="TON33" s="61"/>
      <c r="TOO33" s="60"/>
      <c r="TOP33" s="60"/>
      <c r="TOQ33" s="60"/>
      <c r="TOR33" s="61"/>
      <c r="TOS33" s="55"/>
      <c r="TOT33" s="56"/>
      <c r="TOU33" s="56"/>
      <c r="TOV33" s="56"/>
      <c r="TOW33" s="56"/>
      <c r="TOX33" s="56"/>
      <c r="TOZ33" s="77"/>
      <c r="TPA33" s="78"/>
      <c r="TPB33" s="78"/>
      <c r="TPC33" s="78"/>
      <c r="TPD33" s="78"/>
      <c r="TPE33" s="61"/>
      <c r="TPF33" s="60"/>
      <c r="TPG33" s="60"/>
      <c r="TPH33" s="60"/>
      <c r="TPI33" s="61"/>
      <c r="TPJ33" s="55"/>
      <c r="TPK33" s="56"/>
      <c r="TPL33" s="56"/>
      <c r="TPM33" s="56"/>
      <c r="TPN33" s="56"/>
      <c r="TPO33" s="56"/>
      <c r="TPQ33" s="77"/>
      <c r="TPR33" s="78"/>
      <c r="TPS33" s="78"/>
      <c r="TPT33" s="78"/>
      <c r="TPU33" s="78"/>
      <c r="TPV33" s="61"/>
      <c r="TPW33" s="60"/>
      <c r="TPX33" s="60"/>
      <c r="TPY33" s="60"/>
      <c r="TPZ33" s="61"/>
      <c r="TQA33" s="55"/>
      <c r="TQB33" s="56"/>
      <c r="TQC33" s="56"/>
      <c r="TQD33" s="56"/>
      <c r="TQE33" s="56"/>
      <c r="TQF33" s="56"/>
      <c r="TQH33" s="77"/>
      <c r="TQI33" s="78"/>
      <c r="TQJ33" s="78"/>
      <c r="TQK33" s="78"/>
      <c r="TQL33" s="78"/>
      <c r="TQM33" s="61"/>
      <c r="TQN33" s="60"/>
      <c r="TQO33" s="60"/>
      <c r="TQP33" s="60"/>
      <c r="TQQ33" s="61"/>
      <c r="TQR33" s="55"/>
      <c r="TQS33" s="56"/>
      <c r="TQT33" s="56"/>
      <c r="TQU33" s="56"/>
      <c r="TQV33" s="56"/>
      <c r="TQW33" s="56"/>
      <c r="TQY33" s="77"/>
      <c r="TQZ33" s="78"/>
      <c r="TRA33" s="78"/>
      <c r="TRB33" s="78"/>
      <c r="TRC33" s="78"/>
      <c r="TRD33" s="61"/>
      <c r="TRE33" s="60"/>
      <c r="TRF33" s="60"/>
      <c r="TRG33" s="60"/>
      <c r="TRH33" s="61"/>
      <c r="TRI33" s="55"/>
      <c r="TRJ33" s="56"/>
      <c r="TRK33" s="56"/>
      <c r="TRL33" s="56"/>
      <c r="TRM33" s="56"/>
      <c r="TRN33" s="56"/>
      <c r="TRP33" s="77"/>
      <c r="TRQ33" s="78"/>
      <c r="TRR33" s="78"/>
      <c r="TRS33" s="78"/>
      <c r="TRT33" s="78"/>
      <c r="TRU33" s="61"/>
      <c r="TRV33" s="60"/>
      <c r="TRW33" s="60"/>
      <c r="TRX33" s="60"/>
      <c r="TRY33" s="61"/>
      <c r="TRZ33" s="55"/>
      <c r="TSA33" s="56"/>
      <c r="TSB33" s="56"/>
      <c r="TSC33" s="56"/>
      <c r="TSD33" s="56"/>
      <c r="TSE33" s="56"/>
      <c r="TSG33" s="77"/>
      <c r="TSH33" s="78"/>
      <c r="TSI33" s="78"/>
      <c r="TSJ33" s="78"/>
      <c r="TSK33" s="78"/>
      <c r="TSL33" s="61"/>
      <c r="TSM33" s="60"/>
      <c r="TSN33" s="60"/>
      <c r="TSO33" s="60"/>
      <c r="TSP33" s="61"/>
      <c r="TSQ33" s="55"/>
      <c r="TSR33" s="56"/>
      <c r="TSS33" s="56"/>
      <c r="TST33" s="56"/>
      <c r="TSU33" s="56"/>
      <c r="TSV33" s="56"/>
      <c r="TSX33" s="77"/>
      <c r="TSY33" s="78"/>
      <c r="TSZ33" s="78"/>
      <c r="TTA33" s="78"/>
      <c r="TTB33" s="78"/>
      <c r="TTC33" s="61"/>
      <c r="TTD33" s="60"/>
      <c r="TTE33" s="60"/>
      <c r="TTF33" s="60"/>
      <c r="TTG33" s="61"/>
      <c r="TTH33" s="55"/>
      <c r="TTI33" s="56"/>
      <c r="TTJ33" s="56"/>
      <c r="TTK33" s="56"/>
      <c r="TTL33" s="56"/>
      <c r="TTM33" s="56"/>
      <c r="TTO33" s="77"/>
      <c r="TTP33" s="78"/>
      <c r="TTQ33" s="78"/>
      <c r="TTR33" s="78"/>
      <c r="TTS33" s="78"/>
      <c r="TTT33" s="61"/>
      <c r="TTU33" s="60"/>
      <c r="TTV33" s="60"/>
      <c r="TTW33" s="60"/>
      <c r="TTX33" s="61"/>
      <c r="TTY33" s="55"/>
      <c r="TTZ33" s="56"/>
      <c r="TUA33" s="56"/>
      <c r="TUB33" s="56"/>
      <c r="TUC33" s="56"/>
      <c r="TUD33" s="56"/>
      <c r="TUF33" s="77"/>
      <c r="TUG33" s="78"/>
      <c r="TUH33" s="78"/>
      <c r="TUI33" s="78"/>
      <c r="TUJ33" s="78"/>
      <c r="TUK33" s="61"/>
      <c r="TUL33" s="60"/>
      <c r="TUM33" s="60"/>
      <c r="TUN33" s="60"/>
      <c r="TUO33" s="61"/>
      <c r="TUP33" s="55"/>
      <c r="TUQ33" s="56"/>
      <c r="TUR33" s="56"/>
      <c r="TUS33" s="56"/>
      <c r="TUT33" s="56"/>
      <c r="TUU33" s="56"/>
      <c r="TUW33" s="77"/>
      <c r="TUX33" s="78"/>
      <c r="TUY33" s="78"/>
      <c r="TUZ33" s="78"/>
      <c r="TVA33" s="78"/>
      <c r="TVB33" s="61"/>
      <c r="TVC33" s="60"/>
      <c r="TVD33" s="60"/>
      <c r="TVE33" s="60"/>
      <c r="TVF33" s="61"/>
      <c r="TVG33" s="55"/>
      <c r="TVH33" s="56"/>
      <c r="TVI33" s="56"/>
      <c r="TVJ33" s="56"/>
      <c r="TVK33" s="56"/>
      <c r="TVL33" s="56"/>
      <c r="TVN33" s="77"/>
      <c r="TVO33" s="78"/>
      <c r="TVP33" s="78"/>
      <c r="TVQ33" s="78"/>
      <c r="TVR33" s="78"/>
      <c r="TVS33" s="61"/>
      <c r="TVT33" s="60"/>
      <c r="TVU33" s="60"/>
      <c r="TVV33" s="60"/>
      <c r="TVW33" s="61"/>
      <c r="TVX33" s="55"/>
      <c r="TVY33" s="56"/>
      <c r="TVZ33" s="56"/>
      <c r="TWA33" s="56"/>
      <c r="TWB33" s="56"/>
      <c r="TWC33" s="56"/>
      <c r="TWE33" s="77"/>
      <c r="TWF33" s="78"/>
      <c r="TWG33" s="78"/>
      <c r="TWH33" s="78"/>
      <c r="TWI33" s="78"/>
      <c r="TWJ33" s="61"/>
      <c r="TWK33" s="60"/>
      <c r="TWL33" s="60"/>
      <c r="TWM33" s="60"/>
      <c r="TWN33" s="61"/>
      <c r="TWO33" s="55"/>
      <c r="TWP33" s="56"/>
      <c r="TWQ33" s="56"/>
      <c r="TWR33" s="56"/>
      <c r="TWS33" s="56"/>
      <c r="TWT33" s="56"/>
      <c r="TWV33" s="77"/>
      <c r="TWW33" s="78"/>
      <c r="TWX33" s="78"/>
      <c r="TWY33" s="78"/>
      <c r="TWZ33" s="78"/>
      <c r="TXA33" s="61"/>
      <c r="TXB33" s="60"/>
      <c r="TXC33" s="60"/>
      <c r="TXD33" s="60"/>
      <c r="TXE33" s="61"/>
      <c r="TXF33" s="55"/>
      <c r="TXG33" s="56"/>
      <c r="TXH33" s="56"/>
      <c r="TXI33" s="56"/>
      <c r="TXJ33" s="56"/>
      <c r="TXK33" s="56"/>
      <c r="TXM33" s="77"/>
      <c r="TXN33" s="78"/>
      <c r="TXO33" s="78"/>
      <c r="TXP33" s="78"/>
      <c r="TXQ33" s="78"/>
      <c r="TXR33" s="61"/>
      <c r="TXS33" s="60"/>
      <c r="TXT33" s="60"/>
      <c r="TXU33" s="60"/>
      <c r="TXV33" s="61"/>
      <c r="TXW33" s="55"/>
      <c r="TXX33" s="56"/>
      <c r="TXY33" s="56"/>
      <c r="TXZ33" s="56"/>
      <c r="TYA33" s="56"/>
      <c r="TYB33" s="56"/>
      <c r="TYD33" s="77"/>
      <c r="TYE33" s="78"/>
      <c r="TYF33" s="78"/>
      <c r="TYG33" s="78"/>
      <c r="TYH33" s="78"/>
      <c r="TYI33" s="61"/>
      <c r="TYJ33" s="60"/>
      <c r="TYK33" s="60"/>
      <c r="TYL33" s="60"/>
      <c r="TYM33" s="61"/>
      <c r="TYN33" s="55"/>
      <c r="TYO33" s="56"/>
      <c r="TYP33" s="56"/>
      <c r="TYQ33" s="56"/>
      <c r="TYR33" s="56"/>
      <c r="TYS33" s="56"/>
      <c r="TYU33" s="77"/>
      <c r="TYV33" s="78"/>
      <c r="TYW33" s="78"/>
      <c r="TYX33" s="78"/>
      <c r="TYY33" s="78"/>
      <c r="TYZ33" s="61"/>
      <c r="TZA33" s="60"/>
      <c r="TZB33" s="60"/>
      <c r="TZC33" s="60"/>
      <c r="TZD33" s="61"/>
      <c r="TZE33" s="55"/>
      <c r="TZF33" s="56"/>
      <c r="TZG33" s="56"/>
      <c r="TZH33" s="56"/>
      <c r="TZI33" s="56"/>
      <c r="TZJ33" s="56"/>
      <c r="TZL33" s="77"/>
      <c r="TZM33" s="78"/>
      <c r="TZN33" s="78"/>
      <c r="TZO33" s="78"/>
      <c r="TZP33" s="78"/>
      <c r="TZQ33" s="61"/>
      <c r="TZR33" s="60"/>
      <c r="TZS33" s="60"/>
      <c r="TZT33" s="60"/>
      <c r="TZU33" s="61"/>
      <c r="TZV33" s="55"/>
      <c r="TZW33" s="56"/>
      <c r="TZX33" s="56"/>
      <c r="TZY33" s="56"/>
      <c r="TZZ33" s="56"/>
      <c r="UAA33" s="56"/>
      <c r="UAC33" s="77"/>
      <c r="UAD33" s="78"/>
      <c r="UAE33" s="78"/>
      <c r="UAF33" s="78"/>
      <c r="UAG33" s="78"/>
      <c r="UAH33" s="61"/>
      <c r="UAI33" s="60"/>
      <c r="UAJ33" s="60"/>
      <c r="UAK33" s="60"/>
      <c r="UAL33" s="61"/>
      <c r="UAM33" s="55"/>
      <c r="UAN33" s="56"/>
      <c r="UAO33" s="56"/>
      <c r="UAP33" s="56"/>
      <c r="UAQ33" s="56"/>
      <c r="UAR33" s="56"/>
      <c r="UAT33" s="77"/>
      <c r="UAU33" s="78"/>
      <c r="UAV33" s="78"/>
      <c r="UAW33" s="78"/>
      <c r="UAX33" s="78"/>
      <c r="UAY33" s="61"/>
      <c r="UAZ33" s="60"/>
      <c r="UBA33" s="60"/>
      <c r="UBB33" s="60"/>
      <c r="UBC33" s="61"/>
      <c r="UBD33" s="55"/>
      <c r="UBE33" s="56"/>
      <c r="UBF33" s="56"/>
      <c r="UBG33" s="56"/>
      <c r="UBH33" s="56"/>
      <c r="UBI33" s="56"/>
      <c r="UBK33" s="77"/>
      <c r="UBL33" s="78"/>
      <c r="UBM33" s="78"/>
      <c r="UBN33" s="78"/>
      <c r="UBO33" s="78"/>
      <c r="UBP33" s="61"/>
      <c r="UBQ33" s="60"/>
      <c r="UBR33" s="60"/>
      <c r="UBS33" s="60"/>
      <c r="UBT33" s="61"/>
      <c r="UBU33" s="55"/>
      <c r="UBV33" s="56"/>
      <c r="UBW33" s="56"/>
      <c r="UBX33" s="56"/>
      <c r="UBY33" s="56"/>
      <c r="UBZ33" s="56"/>
      <c r="UCB33" s="77"/>
      <c r="UCC33" s="78"/>
      <c r="UCD33" s="78"/>
      <c r="UCE33" s="78"/>
      <c r="UCF33" s="78"/>
      <c r="UCG33" s="61"/>
      <c r="UCH33" s="60"/>
      <c r="UCI33" s="60"/>
      <c r="UCJ33" s="60"/>
      <c r="UCK33" s="61"/>
      <c r="UCL33" s="55"/>
      <c r="UCM33" s="56"/>
      <c r="UCN33" s="56"/>
      <c r="UCO33" s="56"/>
      <c r="UCP33" s="56"/>
      <c r="UCQ33" s="56"/>
      <c r="UCS33" s="77"/>
      <c r="UCT33" s="78"/>
      <c r="UCU33" s="78"/>
      <c r="UCV33" s="78"/>
      <c r="UCW33" s="78"/>
      <c r="UCX33" s="61"/>
      <c r="UCY33" s="60"/>
      <c r="UCZ33" s="60"/>
      <c r="UDA33" s="60"/>
      <c r="UDB33" s="61"/>
      <c r="UDC33" s="55"/>
      <c r="UDD33" s="56"/>
      <c r="UDE33" s="56"/>
      <c r="UDF33" s="56"/>
      <c r="UDG33" s="56"/>
      <c r="UDH33" s="56"/>
      <c r="UDJ33" s="77"/>
      <c r="UDK33" s="78"/>
      <c r="UDL33" s="78"/>
      <c r="UDM33" s="78"/>
      <c r="UDN33" s="78"/>
      <c r="UDO33" s="61"/>
      <c r="UDP33" s="60"/>
      <c r="UDQ33" s="60"/>
      <c r="UDR33" s="60"/>
      <c r="UDS33" s="61"/>
      <c r="UDT33" s="55"/>
      <c r="UDU33" s="56"/>
      <c r="UDV33" s="56"/>
      <c r="UDW33" s="56"/>
      <c r="UDX33" s="56"/>
      <c r="UDY33" s="56"/>
      <c r="UEA33" s="77"/>
      <c r="UEB33" s="78"/>
      <c r="UEC33" s="78"/>
      <c r="UED33" s="78"/>
      <c r="UEE33" s="78"/>
      <c r="UEF33" s="61"/>
      <c r="UEG33" s="60"/>
      <c r="UEH33" s="60"/>
      <c r="UEI33" s="60"/>
      <c r="UEJ33" s="61"/>
      <c r="UEK33" s="55"/>
      <c r="UEL33" s="56"/>
      <c r="UEM33" s="56"/>
      <c r="UEN33" s="56"/>
      <c r="UEO33" s="56"/>
      <c r="UEP33" s="56"/>
      <c r="UER33" s="77"/>
      <c r="UES33" s="78"/>
      <c r="UET33" s="78"/>
      <c r="UEU33" s="78"/>
      <c r="UEV33" s="78"/>
      <c r="UEW33" s="61"/>
      <c r="UEX33" s="60"/>
      <c r="UEY33" s="60"/>
      <c r="UEZ33" s="60"/>
      <c r="UFA33" s="61"/>
      <c r="UFB33" s="55"/>
      <c r="UFC33" s="56"/>
      <c r="UFD33" s="56"/>
      <c r="UFE33" s="56"/>
      <c r="UFF33" s="56"/>
      <c r="UFG33" s="56"/>
      <c r="UFI33" s="77"/>
      <c r="UFJ33" s="78"/>
      <c r="UFK33" s="78"/>
      <c r="UFL33" s="78"/>
      <c r="UFM33" s="78"/>
      <c r="UFN33" s="61"/>
      <c r="UFO33" s="60"/>
      <c r="UFP33" s="60"/>
      <c r="UFQ33" s="60"/>
      <c r="UFR33" s="61"/>
      <c r="UFS33" s="55"/>
      <c r="UFT33" s="56"/>
      <c r="UFU33" s="56"/>
      <c r="UFV33" s="56"/>
      <c r="UFW33" s="56"/>
      <c r="UFX33" s="56"/>
      <c r="UFZ33" s="77"/>
      <c r="UGA33" s="78"/>
      <c r="UGB33" s="78"/>
      <c r="UGC33" s="78"/>
      <c r="UGD33" s="78"/>
      <c r="UGE33" s="61"/>
      <c r="UGF33" s="60"/>
      <c r="UGG33" s="60"/>
      <c r="UGH33" s="60"/>
      <c r="UGI33" s="61"/>
      <c r="UGJ33" s="55"/>
      <c r="UGK33" s="56"/>
      <c r="UGL33" s="56"/>
      <c r="UGM33" s="56"/>
      <c r="UGN33" s="56"/>
      <c r="UGO33" s="56"/>
      <c r="UGQ33" s="77"/>
      <c r="UGR33" s="78"/>
      <c r="UGS33" s="78"/>
      <c r="UGT33" s="78"/>
      <c r="UGU33" s="78"/>
      <c r="UGV33" s="61"/>
      <c r="UGW33" s="60"/>
      <c r="UGX33" s="60"/>
      <c r="UGY33" s="60"/>
      <c r="UGZ33" s="61"/>
      <c r="UHA33" s="55"/>
      <c r="UHB33" s="56"/>
      <c r="UHC33" s="56"/>
      <c r="UHD33" s="56"/>
      <c r="UHE33" s="56"/>
      <c r="UHF33" s="56"/>
      <c r="UHH33" s="77"/>
      <c r="UHI33" s="78"/>
      <c r="UHJ33" s="78"/>
      <c r="UHK33" s="78"/>
      <c r="UHL33" s="78"/>
      <c r="UHM33" s="61"/>
      <c r="UHN33" s="60"/>
      <c r="UHO33" s="60"/>
      <c r="UHP33" s="60"/>
      <c r="UHQ33" s="61"/>
      <c r="UHR33" s="55"/>
      <c r="UHS33" s="56"/>
      <c r="UHT33" s="56"/>
      <c r="UHU33" s="56"/>
      <c r="UHV33" s="56"/>
      <c r="UHW33" s="56"/>
      <c r="UHY33" s="77"/>
      <c r="UHZ33" s="78"/>
      <c r="UIA33" s="78"/>
      <c r="UIB33" s="78"/>
      <c r="UIC33" s="78"/>
      <c r="UID33" s="61"/>
      <c r="UIE33" s="60"/>
      <c r="UIF33" s="60"/>
      <c r="UIG33" s="60"/>
      <c r="UIH33" s="61"/>
      <c r="UII33" s="55"/>
      <c r="UIJ33" s="56"/>
      <c r="UIK33" s="56"/>
      <c r="UIL33" s="56"/>
      <c r="UIM33" s="56"/>
      <c r="UIN33" s="56"/>
      <c r="UIP33" s="77"/>
      <c r="UIQ33" s="78"/>
      <c r="UIR33" s="78"/>
      <c r="UIS33" s="78"/>
      <c r="UIT33" s="78"/>
      <c r="UIU33" s="61"/>
      <c r="UIV33" s="60"/>
      <c r="UIW33" s="60"/>
      <c r="UIX33" s="60"/>
      <c r="UIY33" s="61"/>
      <c r="UIZ33" s="55"/>
      <c r="UJA33" s="56"/>
      <c r="UJB33" s="56"/>
      <c r="UJC33" s="56"/>
      <c r="UJD33" s="56"/>
      <c r="UJE33" s="56"/>
      <c r="UJG33" s="77"/>
      <c r="UJH33" s="78"/>
      <c r="UJI33" s="78"/>
      <c r="UJJ33" s="78"/>
      <c r="UJK33" s="78"/>
      <c r="UJL33" s="61"/>
      <c r="UJM33" s="60"/>
      <c r="UJN33" s="60"/>
      <c r="UJO33" s="60"/>
      <c r="UJP33" s="61"/>
      <c r="UJQ33" s="55"/>
      <c r="UJR33" s="56"/>
      <c r="UJS33" s="56"/>
      <c r="UJT33" s="56"/>
      <c r="UJU33" s="56"/>
      <c r="UJV33" s="56"/>
      <c r="UJX33" s="77"/>
      <c r="UJY33" s="78"/>
      <c r="UJZ33" s="78"/>
      <c r="UKA33" s="78"/>
      <c r="UKB33" s="78"/>
      <c r="UKC33" s="61"/>
      <c r="UKD33" s="60"/>
      <c r="UKE33" s="60"/>
      <c r="UKF33" s="60"/>
      <c r="UKG33" s="61"/>
      <c r="UKH33" s="55"/>
      <c r="UKI33" s="56"/>
      <c r="UKJ33" s="56"/>
      <c r="UKK33" s="56"/>
      <c r="UKL33" s="56"/>
      <c r="UKM33" s="56"/>
      <c r="UKO33" s="77"/>
      <c r="UKP33" s="78"/>
      <c r="UKQ33" s="78"/>
      <c r="UKR33" s="78"/>
      <c r="UKS33" s="78"/>
      <c r="UKT33" s="61"/>
      <c r="UKU33" s="60"/>
      <c r="UKV33" s="60"/>
      <c r="UKW33" s="60"/>
      <c r="UKX33" s="61"/>
      <c r="UKY33" s="55"/>
      <c r="UKZ33" s="56"/>
      <c r="ULA33" s="56"/>
      <c r="ULB33" s="56"/>
      <c r="ULC33" s="56"/>
      <c r="ULD33" s="56"/>
      <c r="ULF33" s="77"/>
      <c r="ULG33" s="78"/>
      <c r="ULH33" s="78"/>
      <c r="ULI33" s="78"/>
      <c r="ULJ33" s="78"/>
      <c r="ULK33" s="61"/>
      <c r="ULL33" s="60"/>
      <c r="ULM33" s="60"/>
      <c r="ULN33" s="60"/>
      <c r="ULO33" s="61"/>
      <c r="ULP33" s="55"/>
      <c r="ULQ33" s="56"/>
      <c r="ULR33" s="56"/>
      <c r="ULS33" s="56"/>
      <c r="ULT33" s="56"/>
      <c r="ULU33" s="56"/>
      <c r="ULW33" s="77"/>
      <c r="ULX33" s="78"/>
      <c r="ULY33" s="78"/>
      <c r="ULZ33" s="78"/>
      <c r="UMA33" s="78"/>
      <c r="UMB33" s="61"/>
      <c r="UMC33" s="60"/>
      <c r="UMD33" s="60"/>
      <c r="UME33" s="60"/>
      <c r="UMF33" s="61"/>
      <c r="UMG33" s="55"/>
      <c r="UMH33" s="56"/>
      <c r="UMI33" s="56"/>
      <c r="UMJ33" s="56"/>
      <c r="UMK33" s="56"/>
      <c r="UML33" s="56"/>
      <c r="UMN33" s="77"/>
      <c r="UMO33" s="78"/>
      <c r="UMP33" s="78"/>
      <c r="UMQ33" s="78"/>
      <c r="UMR33" s="78"/>
      <c r="UMS33" s="61"/>
      <c r="UMT33" s="60"/>
      <c r="UMU33" s="60"/>
      <c r="UMV33" s="60"/>
      <c r="UMW33" s="61"/>
      <c r="UMX33" s="55"/>
      <c r="UMY33" s="56"/>
      <c r="UMZ33" s="56"/>
      <c r="UNA33" s="56"/>
      <c r="UNB33" s="56"/>
      <c r="UNC33" s="56"/>
      <c r="UNE33" s="77"/>
      <c r="UNF33" s="78"/>
      <c r="UNG33" s="78"/>
      <c r="UNH33" s="78"/>
      <c r="UNI33" s="78"/>
      <c r="UNJ33" s="61"/>
      <c r="UNK33" s="60"/>
      <c r="UNL33" s="60"/>
      <c r="UNM33" s="60"/>
      <c r="UNN33" s="61"/>
      <c r="UNO33" s="55"/>
      <c r="UNP33" s="56"/>
      <c r="UNQ33" s="56"/>
      <c r="UNR33" s="56"/>
      <c r="UNS33" s="56"/>
      <c r="UNT33" s="56"/>
      <c r="UNV33" s="77"/>
      <c r="UNW33" s="78"/>
      <c r="UNX33" s="78"/>
      <c r="UNY33" s="78"/>
      <c r="UNZ33" s="78"/>
      <c r="UOA33" s="61"/>
      <c r="UOB33" s="60"/>
      <c r="UOC33" s="60"/>
      <c r="UOD33" s="60"/>
      <c r="UOE33" s="61"/>
      <c r="UOF33" s="55"/>
      <c r="UOG33" s="56"/>
      <c r="UOH33" s="56"/>
      <c r="UOI33" s="56"/>
      <c r="UOJ33" s="56"/>
      <c r="UOK33" s="56"/>
      <c r="UOM33" s="77"/>
      <c r="UON33" s="78"/>
      <c r="UOO33" s="78"/>
      <c r="UOP33" s="78"/>
      <c r="UOQ33" s="78"/>
      <c r="UOR33" s="61"/>
      <c r="UOS33" s="60"/>
      <c r="UOT33" s="60"/>
      <c r="UOU33" s="60"/>
      <c r="UOV33" s="61"/>
      <c r="UOW33" s="55"/>
      <c r="UOX33" s="56"/>
      <c r="UOY33" s="56"/>
      <c r="UOZ33" s="56"/>
      <c r="UPA33" s="56"/>
      <c r="UPB33" s="56"/>
      <c r="UPD33" s="77"/>
      <c r="UPE33" s="78"/>
      <c r="UPF33" s="78"/>
      <c r="UPG33" s="78"/>
      <c r="UPH33" s="78"/>
      <c r="UPI33" s="61"/>
      <c r="UPJ33" s="60"/>
      <c r="UPK33" s="60"/>
      <c r="UPL33" s="60"/>
      <c r="UPM33" s="61"/>
      <c r="UPN33" s="55"/>
      <c r="UPO33" s="56"/>
      <c r="UPP33" s="56"/>
      <c r="UPQ33" s="56"/>
      <c r="UPR33" s="56"/>
      <c r="UPS33" s="56"/>
      <c r="UPU33" s="77"/>
      <c r="UPV33" s="78"/>
      <c r="UPW33" s="78"/>
      <c r="UPX33" s="78"/>
      <c r="UPY33" s="78"/>
      <c r="UPZ33" s="61"/>
      <c r="UQA33" s="60"/>
      <c r="UQB33" s="60"/>
      <c r="UQC33" s="60"/>
      <c r="UQD33" s="61"/>
      <c r="UQE33" s="55"/>
      <c r="UQF33" s="56"/>
      <c r="UQG33" s="56"/>
      <c r="UQH33" s="56"/>
      <c r="UQI33" s="56"/>
      <c r="UQJ33" s="56"/>
      <c r="UQL33" s="77"/>
      <c r="UQM33" s="78"/>
      <c r="UQN33" s="78"/>
      <c r="UQO33" s="78"/>
      <c r="UQP33" s="78"/>
      <c r="UQQ33" s="61"/>
      <c r="UQR33" s="60"/>
      <c r="UQS33" s="60"/>
      <c r="UQT33" s="60"/>
      <c r="UQU33" s="61"/>
      <c r="UQV33" s="55"/>
      <c r="UQW33" s="56"/>
      <c r="UQX33" s="56"/>
      <c r="UQY33" s="56"/>
      <c r="UQZ33" s="56"/>
      <c r="URA33" s="56"/>
      <c r="URC33" s="77"/>
      <c r="URD33" s="78"/>
      <c r="URE33" s="78"/>
      <c r="URF33" s="78"/>
      <c r="URG33" s="78"/>
      <c r="URH33" s="61"/>
      <c r="URI33" s="60"/>
      <c r="URJ33" s="60"/>
      <c r="URK33" s="60"/>
      <c r="URL33" s="61"/>
      <c r="URM33" s="55"/>
      <c r="URN33" s="56"/>
      <c r="URO33" s="56"/>
      <c r="URP33" s="56"/>
      <c r="URQ33" s="56"/>
      <c r="URR33" s="56"/>
      <c r="URT33" s="77"/>
      <c r="URU33" s="78"/>
      <c r="URV33" s="78"/>
      <c r="URW33" s="78"/>
      <c r="URX33" s="78"/>
      <c r="URY33" s="61"/>
      <c r="URZ33" s="60"/>
      <c r="USA33" s="60"/>
      <c r="USB33" s="60"/>
      <c r="USC33" s="61"/>
      <c r="USD33" s="55"/>
      <c r="USE33" s="56"/>
      <c r="USF33" s="56"/>
      <c r="USG33" s="56"/>
      <c r="USH33" s="56"/>
      <c r="USI33" s="56"/>
      <c r="USK33" s="77"/>
      <c r="USL33" s="78"/>
      <c r="USM33" s="78"/>
      <c r="USN33" s="78"/>
      <c r="USO33" s="78"/>
      <c r="USP33" s="61"/>
      <c r="USQ33" s="60"/>
      <c r="USR33" s="60"/>
      <c r="USS33" s="60"/>
      <c r="UST33" s="61"/>
      <c r="USU33" s="55"/>
      <c r="USV33" s="56"/>
      <c r="USW33" s="56"/>
      <c r="USX33" s="56"/>
      <c r="USY33" s="56"/>
      <c r="USZ33" s="56"/>
      <c r="UTB33" s="77"/>
      <c r="UTC33" s="78"/>
      <c r="UTD33" s="78"/>
      <c r="UTE33" s="78"/>
      <c r="UTF33" s="78"/>
      <c r="UTG33" s="61"/>
      <c r="UTH33" s="60"/>
      <c r="UTI33" s="60"/>
      <c r="UTJ33" s="60"/>
      <c r="UTK33" s="61"/>
      <c r="UTL33" s="55"/>
      <c r="UTM33" s="56"/>
      <c r="UTN33" s="56"/>
      <c r="UTO33" s="56"/>
      <c r="UTP33" s="56"/>
      <c r="UTQ33" s="56"/>
      <c r="UTS33" s="77"/>
      <c r="UTT33" s="78"/>
      <c r="UTU33" s="78"/>
      <c r="UTV33" s="78"/>
      <c r="UTW33" s="78"/>
      <c r="UTX33" s="61"/>
      <c r="UTY33" s="60"/>
      <c r="UTZ33" s="60"/>
      <c r="UUA33" s="60"/>
      <c r="UUB33" s="61"/>
      <c r="UUC33" s="55"/>
      <c r="UUD33" s="56"/>
      <c r="UUE33" s="56"/>
      <c r="UUF33" s="56"/>
      <c r="UUG33" s="56"/>
      <c r="UUH33" s="56"/>
      <c r="UUJ33" s="77"/>
      <c r="UUK33" s="78"/>
      <c r="UUL33" s="78"/>
      <c r="UUM33" s="78"/>
      <c r="UUN33" s="78"/>
      <c r="UUO33" s="61"/>
      <c r="UUP33" s="60"/>
      <c r="UUQ33" s="60"/>
      <c r="UUR33" s="60"/>
      <c r="UUS33" s="61"/>
      <c r="UUT33" s="55"/>
      <c r="UUU33" s="56"/>
      <c r="UUV33" s="56"/>
      <c r="UUW33" s="56"/>
      <c r="UUX33" s="56"/>
      <c r="UUY33" s="56"/>
      <c r="UVA33" s="77"/>
      <c r="UVB33" s="78"/>
      <c r="UVC33" s="78"/>
      <c r="UVD33" s="78"/>
      <c r="UVE33" s="78"/>
      <c r="UVF33" s="61"/>
      <c r="UVG33" s="60"/>
      <c r="UVH33" s="60"/>
      <c r="UVI33" s="60"/>
      <c r="UVJ33" s="61"/>
      <c r="UVK33" s="55"/>
      <c r="UVL33" s="56"/>
      <c r="UVM33" s="56"/>
      <c r="UVN33" s="56"/>
      <c r="UVO33" s="56"/>
      <c r="UVP33" s="56"/>
      <c r="UVR33" s="77"/>
      <c r="UVS33" s="78"/>
      <c r="UVT33" s="78"/>
      <c r="UVU33" s="78"/>
      <c r="UVV33" s="78"/>
      <c r="UVW33" s="61"/>
      <c r="UVX33" s="60"/>
      <c r="UVY33" s="60"/>
      <c r="UVZ33" s="60"/>
      <c r="UWA33" s="61"/>
      <c r="UWB33" s="55"/>
      <c r="UWC33" s="56"/>
      <c r="UWD33" s="56"/>
      <c r="UWE33" s="56"/>
      <c r="UWF33" s="56"/>
      <c r="UWG33" s="56"/>
      <c r="UWI33" s="77"/>
      <c r="UWJ33" s="78"/>
      <c r="UWK33" s="78"/>
      <c r="UWL33" s="78"/>
      <c r="UWM33" s="78"/>
      <c r="UWN33" s="61"/>
      <c r="UWO33" s="60"/>
      <c r="UWP33" s="60"/>
      <c r="UWQ33" s="60"/>
      <c r="UWR33" s="61"/>
      <c r="UWS33" s="55"/>
      <c r="UWT33" s="56"/>
      <c r="UWU33" s="56"/>
      <c r="UWV33" s="56"/>
      <c r="UWW33" s="56"/>
      <c r="UWX33" s="56"/>
      <c r="UWZ33" s="77"/>
      <c r="UXA33" s="78"/>
      <c r="UXB33" s="78"/>
      <c r="UXC33" s="78"/>
      <c r="UXD33" s="78"/>
      <c r="UXE33" s="61"/>
      <c r="UXF33" s="60"/>
      <c r="UXG33" s="60"/>
      <c r="UXH33" s="60"/>
      <c r="UXI33" s="61"/>
      <c r="UXJ33" s="55"/>
      <c r="UXK33" s="56"/>
      <c r="UXL33" s="56"/>
      <c r="UXM33" s="56"/>
      <c r="UXN33" s="56"/>
      <c r="UXO33" s="56"/>
      <c r="UXQ33" s="77"/>
      <c r="UXR33" s="78"/>
      <c r="UXS33" s="78"/>
      <c r="UXT33" s="78"/>
      <c r="UXU33" s="78"/>
      <c r="UXV33" s="61"/>
      <c r="UXW33" s="60"/>
      <c r="UXX33" s="60"/>
      <c r="UXY33" s="60"/>
      <c r="UXZ33" s="61"/>
      <c r="UYA33" s="55"/>
      <c r="UYB33" s="56"/>
      <c r="UYC33" s="56"/>
      <c r="UYD33" s="56"/>
      <c r="UYE33" s="56"/>
      <c r="UYF33" s="56"/>
      <c r="UYH33" s="77"/>
      <c r="UYI33" s="78"/>
      <c r="UYJ33" s="78"/>
      <c r="UYK33" s="78"/>
      <c r="UYL33" s="78"/>
      <c r="UYM33" s="61"/>
      <c r="UYN33" s="60"/>
      <c r="UYO33" s="60"/>
      <c r="UYP33" s="60"/>
      <c r="UYQ33" s="61"/>
      <c r="UYR33" s="55"/>
      <c r="UYS33" s="56"/>
      <c r="UYT33" s="56"/>
      <c r="UYU33" s="56"/>
      <c r="UYV33" s="56"/>
      <c r="UYW33" s="56"/>
      <c r="UYY33" s="77"/>
      <c r="UYZ33" s="78"/>
      <c r="UZA33" s="78"/>
      <c r="UZB33" s="78"/>
      <c r="UZC33" s="78"/>
      <c r="UZD33" s="61"/>
      <c r="UZE33" s="60"/>
      <c r="UZF33" s="60"/>
      <c r="UZG33" s="60"/>
      <c r="UZH33" s="61"/>
      <c r="UZI33" s="55"/>
      <c r="UZJ33" s="56"/>
      <c r="UZK33" s="56"/>
      <c r="UZL33" s="56"/>
      <c r="UZM33" s="56"/>
      <c r="UZN33" s="56"/>
      <c r="UZP33" s="77"/>
      <c r="UZQ33" s="78"/>
      <c r="UZR33" s="78"/>
      <c r="UZS33" s="78"/>
      <c r="UZT33" s="78"/>
      <c r="UZU33" s="61"/>
      <c r="UZV33" s="60"/>
      <c r="UZW33" s="60"/>
      <c r="UZX33" s="60"/>
      <c r="UZY33" s="61"/>
      <c r="UZZ33" s="55"/>
      <c r="VAA33" s="56"/>
      <c r="VAB33" s="56"/>
      <c r="VAC33" s="56"/>
      <c r="VAD33" s="56"/>
      <c r="VAE33" s="56"/>
      <c r="VAG33" s="77"/>
      <c r="VAH33" s="78"/>
      <c r="VAI33" s="78"/>
      <c r="VAJ33" s="78"/>
      <c r="VAK33" s="78"/>
      <c r="VAL33" s="61"/>
      <c r="VAM33" s="60"/>
      <c r="VAN33" s="60"/>
      <c r="VAO33" s="60"/>
      <c r="VAP33" s="61"/>
      <c r="VAQ33" s="55"/>
      <c r="VAR33" s="56"/>
      <c r="VAS33" s="56"/>
      <c r="VAT33" s="56"/>
      <c r="VAU33" s="56"/>
      <c r="VAV33" s="56"/>
      <c r="VAX33" s="77"/>
      <c r="VAY33" s="78"/>
      <c r="VAZ33" s="78"/>
      <c r="VBA33" s="78"/>
      <c r="VBB33" s="78"/>
      <c r="VBC33" s="61"/>
      <c r="VBD33" s="60"/>
      <c r="VBE33" s="60"/>
      <c r="VBF33" s="60"/>
      <c r="VBG33" s="61"/>
      <c r="VBH33" s="55"/>
      <c r="VBI33" s="56"/>
      <c r="VBJ33" s="56"/>
      <c r="VBK33" s="56"/>
      <c r="VBL33" s="56"/>
      <c r="VBM33" s="56"/>
      <c r="VBO33" s="77"/>
      <c r="VBP33" s="78"/>
      <c r="VBQ33" s="78"/>
      <c r="VBR33" s="78"/>
      <c r="VBS33" s="78"/>
      <c r="VBT33" s="61"/>
      <c r="VBU33" s="60"/>
      <c r="VBV33" s="60"/>
      <c r="VBW33" s="60"/>
      <c r="VBX33" s="61"/>
      <c r="VBY33" s="55"/>
      <c r="VBZ33" s="56"/>
      <c r="VCA33" s="56"/>
      <c r="VCB33" s="56"/>
      <c r="VCC33" s="56"/>
      <c r="VCD33" s="56"/>
      <c r="VCF33" s="77"/>
      <c r="VCG33" s="78"/>
      <c r="VCH33" s="78"/>
      <c r="VCI33" s="78"/>
      <c r="VCJ33" s="78"/>
      <c r="VCK33" s="61"/>
      <c r="VCL33" s="60"/>
      <c r="VCM33" s="60"/>
      <c r="VCN33" s="60"/>
      <c r="VCO33" s="61"/>
      <c r="VCP33" s="55"/>
      <c r="VCQ33" s="56"/>
      <c r="VCR33" s="56"/>
      <c r="VCS33" s="56"/>
      <c r="VCT33" s="56"/>
      <c r="VCU33" s="56"/>
      <c r="VCW33" s="77"/>
      <c r="VCX33" s="78"/>
      <c r="VCY33" s="78"/>
      <c r="VCZ33" s="78"/>
      <c r="VDA33" s="78"/>
      <c r="VDB33" s="61"/>
      <c r="VDC33" s="60"/>
      <c r="VDD33" s="60"/>
      <c r="VDE33" s="60"/>
      <c r="VDF33" s="61"/>
      <c r="VDG33" s="55"/>
      <c r="VDH33" s="56"/>
      <c r="VDI33" s="56"/>
      <c r="VDJ33" s="56"/>
      <c r="VDK33" s="56"/>
      <c r="VDL33" s="56"/>
      <c r="VDN33" s="77"/>
      <c r="VDO33" s="78"/>
      <c r="VDP33" s="78"/>
      <c r="VDQ33" s="78"/>
      <c r="VDR33" s="78"/>
      <c r="VDS33" s="61"/>
      <c r="VDT33" s="60"/>
      <c r="VDU33" s="60"/>
      <c r="VDV33" s="60"/>
      <c r="VDW33" s="61"/>
      <c r="VDX33" s="55"/>
      <c r="VDY33" s="56"/>
      <c r="VDZ33" s="56"/>
      <c r="VEA33" s="56"/>
      <c r="VEB33" s="56"/>
      <c r="VEC33" s="56"/>
      <c r="VEE33" s="77"/>
      <c r="VEF33" s="78"/>
      <c r="VEG33" s="78"/>
      <c r="VEH33" s="78"/>
      <c r="VEI33" s="78"/>
      <c r="VEJ33" s="61"/>
      <c r="VEK33" s="60"/>
      <c r="VEL33" s="60"/>
      <c r="VEM33" s="60"/>
      <c r="VEN33" s="61"/>
      <c r="VEO33" s="55"/>
      <c r="VEP33" s="56"/>
      <c r="VEQ33" s="56"/>
      <c r="VER33" s="56"/>
      <c r="VES33" s="56"/>
      <c r="VET33" s="56"/>
      <c r="VEV33" s="77"/>
      <c r="VEW33" s="78"/>
      <c r="VEX33" s="78"/>
      <c r="VEY33" s="78"/>
      <c r="VEZ33" s="78"/>
      <c r="VFA33" s="61"/>
      <c r="VFB33" s="60"/>
      <c r="VFC33" s="60"/>
      <c r="VFD33" s="60"/>
      <c r="VFE33" s="61"/>
      <c r="VFF33" s="55"/>
      <c r="VFG33" s="56"/>
      <c r="VFH33" s="56"/>
      <c r="VFI33" s="56"/>
      <c r="VFJ33" s="56"/>
      <c r="VFK33" s="56"/>
      <c r="VFM33" s="77"/>
      <c r="VFN33" s="78"/>
      <c r="VFO33" s="78"/>
      <c r="VFP33" s="78"/>
      <c r="VFQ33" s="78"/>
      <c r="VFR33" s="61"/>
      <c r="VFS33" s="60"/>
      <c r="VFT33" s="60"/>
      <c r="VFU33" s="60"/>
      <c r="VFV33" s="61"/>
      <c r="VFW33" s="55"/>
      <c r="VFX33" s="56"/>
      <c r="VFY33" s="56"/>
      <c r="VFZ33" s="56"/>
      <c r="VGA33" s="56"/>
      <c r="VGB33" s="56"/>
      <c r="VGD33" s="77"/>
      <c r="VGE33" s="78"/>
      <c r="VGF33" s="78"/>
      <c r="VGG33" s="78"/>
      <c r="VGH33" s="78"/>
      <c r="VGI33" s="61"/>
      <c r="VGJ33" s="60"/>
      <c r="VGK33" s="60"/>
      <c r="VGL33" s="60"/>
      <c r="VGM33" s="61"/>
      <c r="VGN33" s="55"/>
      <c r="VGO33" s="56"/>
      <c r="VGP33" s="56"/>
      <c r="VGQ33" s="56"/>
      <c r="VGR33" s="56"/>
      <c r="VGS33" s="56"/>
      <c r="VGU33" s="77"/>
      <c r="VGV33" s="78"/>
      <c r="VGW33" s="78"/>
      <c r="VGX33" s="78"/>
      <c r="VGY33" s="78"/>
      <c r="VGZ33" s="61"/>
      <c r="VHA33" s="60"/>
      <c r="VHB33" s="60"/>
      <c r="VHC33" s="60"/>
      <c r="VHD33" s="61"/>
      <c r="VHE33" s="55"/>
      <c r="VHF33" s="56"/>
      <c r="VHG33" s="56"/>
      <c r="VHH33" s="56"/>
      <c r="VHI33" s="56"/>
      <c r="VHJ33" s="56"/>
      <c r="VHL33" s="77"/>
      <c r="VHM33" s="78"/>
      <c r="VHN33" s="78"/>
      <c r="VHO33" s="78"/>
      <c r="VHP33" s="78"/>
      <c r="VHQ33" s="61"/>
      <c r="VHR33" s="60"/>
      <c r="VHS33" s="60"/>
      <c r="VHT33" s="60"/>
      <c r="VHU33" s="61"/>
      <c r="VHV33" s="55"/>
      <c r="VHW33" s="56"/>
      <c r="VHX33" s="56"/>
      <c r="VHY33" s="56"/>
      <c r="VHZ33" s="56"/>
      <c r="VIA33" s="56"/>
      <c r="VIC33" s="77"/>
      <c r="VID33" s="78"/>
      <c r="VIE33" s="78"/>
      <c r="VIF33" s="78"/>
      <c r="VIG33" s="78"/>
      <c r="VIH33" s="61"/>
      <c r="VII33" s="60"/>
      <c r="VIJ33" s="60"/>
      <c r="VIK33" s="60"/>
      <c r="VIL33" s="61"/>
      <c r="VIM33" s="55"/>
      <c r="VIN33" s="56"/>
      <c r="VIO33" s="56"/>
      <c r="VIP33" s="56"/>
      <c r="VIQ33" s="56"/>
      <c r="VIR33" s="56"/>
      <c r="VIT33" s="77"/>
      <c r="VIU33" s="78"/>
      <c r="VIV33" s="78"/>
      <c r="VIW33" s="78"/>
      <c r="VIX33" s="78"/>
      <c r="VIY33" s="61"/>
      <c r="VIZ33" s="60"/>
      <c r="VJA33" s="60"/>
      <c r="VJB33" s="60"/>
      <c r="VJC33" s="61"/>
      <c r="VJD33" s="55"/>
      <c r="VJE33" s="56"/>
      <c r="VJF33" s="56"/>
      <c r="VJG33" s="56"/>
      <c r="VJH33" s="56"/>
      <c r="VJI33" s="56"/>
      <c r="VJK33" s="77"/>
      <c r="VJL33" s="78"/>
      <c r="VJM33" s="78"/>
      <c r="VJN33" s="78"/>
      <c r="VJO33" s="78"/>
      <c r="VJP33" s="61"/>
      <c r="VJQ33" s="60"/>
      <c r="VJR33" s="60"/>
      <c r="VJS33" s="60"/>
      <c r="VJT33" s="61"/>
      <c r="VJU33" s="55"/>
      <c r="VJV33" s="56"/>
      <c r="VJW33" s="56"/>
      <c r="VJX33" s="56"/>
      <c r="VJY33" s="56"/>
      <c r="VJZ33" s="56"/>
      <c r="VKB33" s="77"/>
      <c r="VKC33" s="78"/>
      <c r="VKD33" s="78"/>
      <c r="VKE33" s="78"/>
      <c r="VKF33" s="78"/>
      <c r="VKG33" s="61"/>
      <c r="VKH33" s="60"/>
      <c r="VKI33" s="60"/>
      <c r="VKJ33" s="60"/>
      <c r="VKK33" s="61"/>
      <c r="VKL33" s="55"/>
      <c r="VKM33" s="56"/>
      <c r="VKN33" s="56"/>
      <c r="VKO33" s="56"/>
      <c r="VKP33" s="56"/>
      <c r="VKQ33" s="56"/>
      <c r="VKS33" s="77"/>
      <c r="VKT33" s="78"/>
      <c r="VKU33" s="78"/>
      <c r="VKV33" s="78"/>
      <c r="VKW33" s="78"/>
      <c r="VKX33" s="61"/>
      <c r="VKY33" s="60"/>
      <c r="VKZ33" s="60"/>
      <c r="VLA33" s="60"/>
      <c r="VLB33" s="61"/>
      <c r="VLC33" s="55"/>
      <c r="VLD33" s="56"/>
      <c r="VLE33" s="56"/>
      <c r="VLF33" s="56"/>
      <c r="VLG33" s="56"/>
      <c r="VLH33" s="56"/>
      <c r="VLJ33" s="77"/>
      <c r="VLK33" s="78"/>
      <c r="VLL33" s="78"/>
      <c r="VLM33" s="78"/>
      <c r="VLN33" s="78"/>
      <c r="VLO33" s="61"/>
      <c r="VLP33" s="60"/>
      <c r="VLQ33" s="60"/>
      <c r="VLR33" s="60"/>
      <c r="VLS33" s="61"/>
      <c r="VLT33" s="55"/>
      <c r="VLU33" s="56"/>
      <c r="VLV33" s="56"/>
      <c r="VLW33" s="56"/>
      <c r="VLX33" s="56"/>
      <c r="VLY33" s="56"/>
      <c r="VMA33" s="77"/>
      <c r="VMB33" s="78"/>
      <c r="VMC33" s="78"/>
      <c r="VMD33" s="78"/>
      <c r="VME33" s="78"/>
      <c r="VMF33" s="61"/>
      <c r="VMG33" s="60"/>
      <c r="VMH33" s="60"/>
      <c r="VMI33" s="60"/>
      <c r="VMJ33" s="61"/>
      <c r="VMK33" s="55"/>
      <c r="VML33" s="56"/>
      <c r="VMM33" s="56"/>
      <c r="VMN33" s="56"/>
      <c r="VMO33" s="56"/>
      <c r="VMP33" s="56"/>
      <c r="VMR33" s="77"/>
      <c r="VMS33" s="78"/>
      <c r="VMT33" s="78"/>
      <c r="VMU33" s="78"/>
      <c r="VMV33" s="78"/>
      <c r="VMW33" s="61"/>
      <c r="VMX33" s="60"/>
      <c r="VMY33" s="60"/>
      <c r="VMZ33" s="60"/>
      <c r="VNA33" s="61"/>
      <c r="VNB33" s="55"/>
      <c r="VNC33" s="56"/>
      <c r="VND33" s="56"/>
      <c r="VNE33" s="56"/>
      <c r="VNF33" s="56"/>
      <c r="VNG33" s="56"/>
      <c r="VNI33" s="77"/>
      <c r="VNJ33" s="78"/>
      <c r="VNK33" s="78"/>
      <c r="VNL33" s="78"/>
      <c r="VNM33" s="78"/>
      <c r="VNN33" s="61"/>
      <c r="VNO33" s="60"/>
      <c r="VNP33" s="60"/>
      <c r="VNQ33" s="60"/>
      <c r="VNR33" s="61"/>
      <c r="VNS33" s="55"/>
      <c r="VNT33" s="56"/>
      <c r="VNU33" s="56"/>
      <c r="VNV33" s="56"/>
      <c r="VNW33" s="56"/>
      <c r="VNX33" s="56"/>
      <c r="VNZ33" s="77"/>
      <c r="VOA33" s="78"/>
      <c r="VOB33" s="78"/>
      <c r="VOC33" s="78"/>
      <c r="VOD33" s="78"/>
      <c r="VOE33" s="61"/>
      <c r="VOF33" s="60"/>
      <c r="VOG33" s="60"/>
      <c r="VOH33" s="60"/>
      <c r="VOI33" s="61"/>
      <c r="VOJ33" s="55"/>
      <c r="VOK33" s="56"/>
      <c r="VOL33" s="56"/>
      <c r="VOM33" s="56"/>
      <c r="VON33" s="56"/>
      <c r="VOO33" s="56"/>
      <c r="VOQ33" s="77"/>
      <c r="VOR33" s="78"/>
      <c r="VOS33" s="78"/>
      <c r="VOT33" s="78"/>
      <c r="VOU33" s="78"/>
      <c r="VOV33" s="61"/>
      <c r="VOW33" s="60"/>
      <c r="VOX33" s="60"/>
      <c r="VOY33" s="60"/>
      <c r="VOZ33" s="61"/>
      <c r="VPA33" s="55"/>
      <c r="VPB33" s="56"/>
      <c r="VPC33" s="56"/>
      <c r="VPD33" s="56"/>
      <c r="VPE33" s="56"/>
      <c r="VPF33" s="56"/>
      <c r="VPH33" s="77"/>
      <c r="VPI33" s="78"/>
      <c r="VPJ33" s="78"/>
      <c r="VPK33" s="78"/>
      <c r="VPL33" s="78"/>
      <c r="VPM33" s="61"/>
      <c r="VPN33" s="60"/>
      <c r="VPO33" s="60"/>
      <c r="VPP33" s="60"/>
      <c r="VPQ33" s="61"/>
      <c r="VPR33" s="55"/>
      <c r="VPS33" s="56"/>
      <c r="VPT33" s="56"/>
      <c r="VPU33" s="56"/>
      <c r="VPV33" s="56"/>
      <c r="VPW33" s="56"/>
      <c r="VPY33" s="77"/>
      <c r="VPZ33" s="78"/>
      <c r="VQA33" s="78"/>
      <c r="VQB33" s="78"/>
      <c r="VQC33" s="78"/>
      <c r="VQD33" s="61"/>
      <c r="VQE33" s="60"/>
      <c r="VQF33" s="60"/>
      <c r="VQG33" s="60"/>
      <c r="VQH33" s="61"/>
      <c r="VQI33" s="55"/>
      <c r="VQJ33" s="56"/>
      <c r="VQK33" s="56"/>
      <c r="VQL33" s="56"/>
      <c r="VQM33" s="56"/>
      <c r="VQN33" s="56"/>
      <c r="VQP33" s="77"/>
      <c r="VQQ33" s="78"/>
      <c r="VQR33" s="78"/>
      <c r="VQS33" s="78"/>
      <c r="VQT33" s="78"/>
      <c r="VQU33" s="61"/>
      <c r="VQV33" s="60"/>
      <c r="VQW33" s="60"/>
      <c r="VQX33" s="60"/>
      <c r="VQY33" s="61"/>
      <c r="VQZ33" s="55"/>
      <c r="VRA33" s="56"/>
      <c r="VRB33" s="56"/>
      <c r="VRC33" s="56"/>
      <c r="VRD33" s="56"/>
      <c r="VRE33" s="56"/>
      <c r="VRG33" s="77"/>
      <c r="VRH33" s="78"/>
      <c r="VRI33" s="78"/>
      <c r="VRJ33" s="78"/>
      <c r="VRK33" s="78"/>
      <c r="VRL33" s="61"/>
      <c r="VRM33" s="60"/>
      <c r="VRN33" s="60"/>
      <c r="VRO33" s="60"/>
      <c r="VRP33" s="61"/>
      <c r="VRQ33" s="55"/>
      <c r="VRR33" s="56"/>
      <c r="VRS33" s="56"/>
      <c r="VRT33" s="56"/>
      <c r="VRU33" s="56"/>
      <c r="VRV33" s="56"/>
      <c r="VRX33" s="77"/>
      <c r="VRY33" s="78"/>
      <c r="VRZ33" s="78"/>
      <c r="VSA33" s="78"/>
      <c r="VSB33" s="78"/>
      <c r="VSC33" s="61"/>
      <c r="VSD33" s="60"/>
      <c r="VSE33" s="60"/>
      <c r="VSF33" s="60"/>
      <c r="VSG33" s="61"/>
      <c r="VSH33" s="55"/>
      <c r="VSI33" s="56"/>
      <c r="VSJ33" s="56"/>
      <c r="VSK33" s="56"/>
      <c r="VSL33" s="56"/>
      <c r="VSM33" s="56"/>
      <c r="VSO33" s="77"/>
      <c r="VSP33" s="78"/>
      <c r="VSQ33" s="78"/>
      <c r="VSR33" s="78"/>
      <c r="VSS33" s="78"/>
      <c r="VST33" s="61"/>
      <c r="VSU33" s="60"/>
      <c r="VSV33" s="60"/>
      <c r="VSW33" s="60"/>
      <c r="VSX33" s="61"/>
      <c r="VSY33" s="55"/>
      <c r="VSZ33" s="56"/>
      <c r="VTA33" s="56"/>
      <c r="VTB33" s="56"/>
      <c r="VTC33" s="56"/>
      <c r="VTD33" s="56"/>
      <c r="VTF33" s="77"/>
      <c r="VTG33" s="78"/>
      <c r="VTH33" s="78"/>
      <c r="VTI33" s="78"/>
      <c r="VTJ33" s="78"/>
      <c r="VTK33" s="61"/>
      <c r="VTL33" s="60"/>
      <c r="VTM33" s="60"/>
      <c r="VTN33" s="60"/>
      <c r="VTO33" s="61"/>
      <c r="VTP33" s="55"/>
      <c r="VTQ33" s="56"/>
      <c r="VTR33" s="56"/>
      <c r="VTS33" s="56"/>
      <c r="VTT33" s="56"/>
      <c r="VTU33" s="56"/>
      <c r="VTW33" s="77"/>
      <c r="VTX33" s="78"/>
      <c r="VTY33" s="78"/>
      <c r="VTZ33" s="78"/>
      <c r="VUA33" s="78"/>
      <c r="VUB33" s="61"/>
      <c r="VUC33" s="60"/>
      <c r="VUD33" s="60"/>
      <c r="VUE33" s="60"/>
      <c r="VUF33" s="61"/>
      <c r="VUG33" s="55"/>
      <c r="VUH33" s="56"/>
      <c r="VUI33" s="56"/>
      <c r="VUJ33" s="56"/>
      <c r="VUK33" s="56"/>
      <c r="VUL33" s="56"/>
      <c r="VUN33" s="77"/>
      <c r="VUO33" s="78"/>
      <c r="VUP33" s="78"/>
      <c r="VUQ33" s="78"/>
      <c r="VUR33" s="78"/>
      <c r="VUS33" s="61"/>
      <c r="VUT33" s="60"/>
      <c r="VUU33" s="60"/>
      <c r="VUV33" s="60"/>
      <c r="VUW33" s="61"/>
      <c r="VUX33" s="55"/>
      <c r="VUY33" s="56"/>
      <c r="VUZ33" s="56"/>
      <c r="VVA33" s="56"/>
      <c r="VVB33" s="56"/>
      <c r="VVC33" s="56"/>
      <c r="VVE33" s="77"/>
      <c r="VVF33" s="78"/>
      <c r="VVG33" s="78"/>
      <c r="VVH33" s="78"/>
      <c r="VVI33" s="78"/>
      <c r="VVJ33" s="61"/>
      <c r="VVK33" s="60"/>
      <c r="VVL33" s="60"/>
      <c r="VVM33" s="60"/>
      <c r="VVN33" s="61"/>
      <c r="VVO33" s="55"/>
      <c r="VVP33" s="56"/>
      <c r="VVQ33" s="56"/>
      <c r="VVR33" s="56"/>
      <c r="VVS33" s="56"/>
      <c r="VVT33" s="56"/>
      <c r="VVV33" s="77"/>
      <c r="VVW33" s="78"/>
      <c r="VVX33" s="78"/>
      <c r="VVY33" s="78"/>
      <c r="VVZ33" s="78"/>
      <c r="VWA33" s="61"/>
      <c r="VWB33" s="60"/>
      <c r="VWC33" s="60"/>
      <c r="VWD33" s="60"/>
      <c r="VWE33" s="61"/>
      <c r="VWF33" s="55"/>
      <c r="VWG33" s="56"/>
      <c r="VWH33" s="56"/>
      <c r="VWI33" s="56"/>
      <c r="VWJ33" s="56"/>
      <c r="VWK33" s="56"/>
      <c r="VWM33" s="77"/>
      <c r="VWN33" s="78"/>
      <c r="VWO33" s="78"/>
      <c r="VWP33" s="78"/>
      <c r="VWQ33" s="78"/>
      <c r="VWR33" s="61"/>
      <c r="VWS33" s="60"/>
      <c r="VWT33" s="60"/>
      <c r="VWU33" s="60"/>
      <c r="VWV33" s="61"/>
      <c r="VWW33" s="55"/>
      <c r="VWX33" s="56"/>
      <c r="VWY33" s="56"/>
      <c r="VWZ33" s="56"/>
      <c r="VXA33" s="56"/>
      <c r="VXB33" s="56"/>
      <c r="VXD33" s="77"/>
      <c r="VXE33" s="78"/>
      <c r="VXF33" s="78"/>
      <c r="VXG33" s="78"/>
      <c r="VXH33" s="78"/>
      <c r="VXI33" s="61"/>
      <c r="VXJ33" s="60"/>
      <c r="VXK33" s="60"/>
      <c r="VXL33" s="60"/>
      <c r="VXM33" s="61"/>
      <c r="VXN33" s="55"/>
      <c r="VXO33" s="56"/>
      <c r="VXP33" s="56"/>
      <c r="VXQ33" s="56"/>
      <c r="VXR33" s="56"/>
      <c r="VXS33" s="56"/>
      <c r="VXU33" s="77"/>
      <c r="VXV33" s="78"/>
      <c r="VXW33" s="78"/>
      <c r="VXX33" s="78"/>
      <c r="VXY33" s="78"/>
      <c r="VXZ33" s="61"/>
      <c r="VYA33" s="60"/>
      <c r="VYB33" s="60"/>
      <c r="VYC33" s="60"/>
      <c r="VYD33" s="61"/>
      <c r="VYE33" s="55"/>
      <c r="VYF33" s="56"/>
      <c r="VYG33" s="56"/>
      <c r="VYH33" s="56"/>
      <c r="VYI33" s="56"/>
      <c r="VYJ33" s="56"/>
      <c r="VYL33" s="77"/>
      <c r="VYM33" s="78"/>
      <c r="VYN33" s="78"/>
      <c r="VYO33" s="78"/>
      <c r="VYP33" s="78"/>
      <c r="VYQ33" s="61"/>
      <c r="VYR33" s="60"/>
      <c r="VYS33" s="60"/>
      <c r="VYT33" s="60"/>
      <c r="VYU33" s="61"/>
      <c r="VYV33" s="55"/>
      <c r="VYW33" s="56"/>
      <c r="VYX33" s="56"/>
      <c r="VYY33" s="56"/>
      <c r="VYZ33" s="56"/>
      <c r="VZA33" s="56"/>
      <c r="VZC33" s="77"/>
      <c r="VZD33" s="78"/>
      <c r="VZE33" s="78"/>
      <c r="VZF33" s="78"/>
      <c r="VZG33" s="78"/>
      <c r="VZH33" s="61"/>
      <c r="VZI33" s="60"/>
      <c r="VZJ33" s="60"/>
      <c r="VZK33" s="60"/>
      <c r="VZL33" s="61"/>
      <c r="VZM33" s="55"/>
      <c r="VZN33" s="56"/>
      <c r="VZO33" s="56"/>
      <c r="VZP33" s="56"/>
      <c r="VZQ33" s="56"/>
      <c r="VZR33" s="56"/>
      <c r="VZT33" s="77"/>
      <c r="VZU33" s="78"/>
      <c r="VZV33" s="78"/>
      <c r="VZW33" s="78"/>
      <c r="VZX33" s="78"/>
      <c r="VZY33" s="61"/>
      <c r="VZZ33" s="60"/>
      <c r="WAA33" s="60"/>
      <c r="WAB33" s="60"/>
      <c r="WAC33" s="61"/>
      <c r="WAD33" s="55"/>
      <c r="WAE33" s="56"/>
      <c r="WAF33" s="56"/>
      <c r="WAG33" s="56"/>
      <c r="WAH33" s="56"/>
      <c r="WAI33" s="56"/>
      <c r="WAK33" s="77"/>
      <c r="WAL33" s="78"/>
      <c r="WAM33" s="78"/>
      <c r="WAN33" s="78"/>
      <c r="WAO33" s="78"/>
      <c r="WAP33" s="61"/>
      <c r="WAQ33" s="60"/>
      <c r="WAR33" s="60"/>
      <c r="WAS33" s="60"/>
      <c r="WAT33" s="61"/>
      <c r="WAU33" s="55"/>
      <c r="WAV33" s="56"/>
      <c r="WAW33" s="56"/>
      <c r="WAX33" s="56"/>
      <c r="WAY33" s="56"/>
      <c r="WAZ33" s="56"/>
      <c r="WBB33" s="77"/>
      <c r="WBC33" s="78"/>
      <c r="WBD33" s="78"/>
      <c r="WBE33" s="78"/>
      <c r="WBF33" s="78"/>
      <c r="WBG33" s="61"/>
      <c r="WBH33" s="60"/>
      <c r="WBI33" s="60"/>
      <c r="WBJ33" s="60"/>
      <c r="WBK33" s="61"/>
      <c r="WBL33" s="55"/>
      <c r="WBM33" s="56"/>
      <c r="WBN33" s="56"/>
      <c r="WBO33" s="56"/>
      <c r="WBP33" s="56"/>
      <c r="WBQ33" s="56"/>
      <c r="WBS33" s="77"/>
      <c r="WBT33" s="78"/>
      <c r="WBU33" s="78"/>
      <c r="WBV33" s="78"/>
      <c r="WBW33" s="78"/>
      <c r="WBX33" s="61"/>
      <c r="WBY33" s="60"/>
      <c r="WBZ33" s="60"/>
      <c r="WCA33" s="60"/>
      <c r="WCB33" s="61"/>
      <c r="WCC33" s="55"/>
      <c r="WCD33" s="56"/>
      <c r="WCE33" s="56"/>
      <c r="WCF33" s="56"/>
      <c r="WCG33" s="56"/>
      <c r="WCH33" s="56"/>
      <c r="WCJ33" s="77"/>
      <c r="WCK33" s="78"/>
      <c r="WCL33" s="78"/>
      <c r="WCM33" s="78"/>
      <c r="WCN33" s="78"/>
      <c r="WCO33" s="61"/>
      <c r="WCP33" s="60"/>
      <c r="WCQ33" s="60"/>
      <c r="WCR33" s="60"/>
      <c r="WCS33" s="61"/>
      <c r="WCT33" s="55"/>
      <c r="WCU33" s="56"/>
      <c r="WCV33" s="56"/>
      <c r="WCW33" s="56"/>
      <c r="WCX33" s="56"/>
      <c r="WCY33" s="56"/>
      <c r="WDA33" s="77"/>
      <c r="WDB33" s="78"/>
      <c r="WDC33" s="78"/>
      <c r="WDD33" s="78"/>
      <c r="WDE33" s="78"/>
      <c r="WDF33" s="61"/>
      <c r="WDG33" s="60"/>
      <c r="WDH33" s="60"/>
      <c r="WDI33" s="60"/>
      <c r="WDJ33" s="61"/>
      <c r="WDK33" s="55"/>
      <c r="WDL33" s="56"/>
      <c r="WDM33" s="56"/>
      <c r="WDN33" s="56"/>
      <c r="WDO33" s="56"/>
      <c r="WDP33" s="56"/>
      <c r="WDR33" s="77"/>
      <c r="WDS33" s="78"/>
      <c r="WDT33" s="78"/>
      <c r="WDU33" s="78"/>
      <c r="WDV33" s="78"/>
      <c r="WDW33" s="61"/>
      <c r="WDX33" s="60"/>
      <c r="WDY33" s="60"/>
      <c r="WDZ33" s="60"/>
      <c r="WEA33" s="61"/>
      <c r="WEB33" s="55"/>
      <c r="WEC33" s="56"/>
      <c r="WED33" s="56"/>
      <c r="WEE33" s="56"/>
      <c r="WEF33" s="56"/>
      <c r="WEG33" s="56"/>
      <c r="WEI33" s="77"/>
      <c r="WEJ33" s="78"/>
      <c r="WEK33" s="78"/>
      <c r="WEL33" s="78"/>
      <c r="WEM33" s="78"/>
      <c r="WEN33" s="61"/>
      <c r="WEO33" s="60"/>
      <c r="WEP33" s="60"/>
      <c r="WEQ33" s="60"/>
      <c r="WER33" s="61"/>
      <c r="WES33" s="55"/>
      <c r="WET33" s="56"/>
      <c r="WEU33" s="56"/>
      <c r="WEV33" s="56"/>
      <c r="WEW33" s="56"/>
      <c r="WEX33" s="56"/>
      <c r="WEZ33" s="77"/>
      <c r="WFA33" s="78"/>
      <c r="WFB33" s="78"/>
      <c r="WFC33" s="78"/>
      <c r="WFD33" s="78"/>
      <c r="WFE33" s="61"/>
      <c r="WFF33" s="60"/>
      <c r="WFG33" s="60"/>
      <c r="WFH33" s="60"/>
      <c r="WFI33" s="61"/>
      <c r="WFJ33" s="55"/>
      <c r="WFK33" s="56"/>
      <c r="WFL33" s="56"/>
      <c r="WFM33" s="56"/>
      <c r="WFN33" s="56"/>
      <c r="WFO33" s="56"/>
      <c r="WFQ33" s="77"/>
      <c r="WFR33" s="78"/>
      <c r="WFS33" s="78"/>
      <c r="WFT33" s="78"/>
      <c r="WFU33" s="78"/>
      <c r="WFV33" s="61"/>
      <c r="WFW33" s="60"/>
      <c r="WFX33" s="60"/>
      <c r="WFY33" s="60"/>
      <c r="WFZ33" s="61"/>
      <c r="WGA33" s="55"/>
      <c r="WGB33" s="56"/>
      <c r="WGC33" s="56"/>
      <c r="WGD33" s="56"/>
      <c r="WGE33" s="56"/>
      <c r="WGF33" s="56"/>
      <c r="WGH33" s="77"/>
      <c r="WGI33" s="78"/>
      <c r="WGJ33" s="78"/>
      <c r="WGK33" s="78"/>
      <c r="WGL33" s="78"/>
      <c r="WGM33" s="61"/>
      <c r="WGN33" s="60"/>
      <c r="WGO33" s="60"/>
      <c r="WGP33" s="60"/>
      <c r="WGQ33" s="61"/>
      <c r="WGR33" s="55"/>
      <c r="WGS33" s="56"/>
      <c r="WGT33" s="56"/>
      <c r="WGU33" s="56"/>
      <c r="WGV33" s="56"/>
      <c r="WGW33" s="56"/>
      <c r="WGY33" s="77"/>
      <c r="WGZ33" s="78"/>
      <c r="WHA33" s="78"/>
      <c r="WHB33" s="78"/>
      <c r="WHC33" s="78"/>
      <c r="WHD33" s="61"/>
      <c r="WHE33" s="60"/>
      <c r="WHF33" s="60"/>
      <c r="WHG33" s="60"/>
      <c r="WHH33" s="61"/>
      <c r="WHI33" s="55"/>
      <c r="WHJ33" s="56"/>
      <c r="WHK33" s="56"/>
      <c r="WHL33" s="56"/>
      <c r="WHM33" s="56"/>
      <c r="WHN33" s="56"/>
      <c r="WHP33" s="77"/>
      <c r="WHQ33" s="78"/>
      <c r="WHR33" s="78"/>
      <c r="WHS33" s="78"/>
      <c r="WHT33" s="78"/>
      <c r="WHU33" s="61"/>
      <c r="WHV33" s="60"/>
      <c r="WHW33" s="60"/>
      <c r="WHX33" s="60"/>
      <c r="WHY33" s="61"/>
      <c r="WHZ33" s="55"/>
      <c r="WIA33" s="56"/>
      <c r="WIB33" s="56"/>
      <c r="WIC33" s="56"/>
      <c r="WID33" s="56"/>
      <c r="WIE33" s="56"/>
      <c r="WIG33" s="77"/>
      <c r="WIH33" s="78"/>
      <c r="WII33" s="78"/>
      <c r="WIJ33" s="78"/>
      <c r="WIK33" s="78"/>
      <c r="WIL33" s="61"/>
      <c r="WIM33" s="60"/>
      <c r="WIN33" s="60"/>
      <c r="WIO33" s="60"/>
      <c r="WIP33" s="61"/>
      <c r="WIQ33" s="55"/>
      <c r="WIR33" s="56"/>
      <c r="WIS33" s="56"/>
      <c r="WIT33" s="56"/>
      <c r="WIU33" s="56"/>
      <c r="WIV33" s="56"/>
      <c r="WIX33" s="77"/>
      <c r="WIY33" s="78"/>
      <c r="WIZ33" s="78"/>
      <c r="WJA33" s="78"/>
      <c r="WJB33" s="78"/>
      <c r="WJC33" s="61"/>
      <c r="WJD33" s="60"/>
      <c r="WJE33" s="60"/>
      <c r="WJF33" s="60"/>
      <c r="WJG33" s="61"/>
      <c r="WJH33" s="55"/>
      <c r="WJI33" s="56"/>
      <c r="WJJ33" s="56"/>
      <c r="WJK33" s="56"/>
      <c r="WJL33" s="56"/>
      <c r="WJM33" s="56"/>
      <c r="WJO33" s="77"/>
      <c r="WJP33" s="78"/>
      <c r="WJQ33" s="78"/>
      <c r="WJR33" s="78"/>
      <c r="WJS33" s="78"/>
      <c r="WJT33" s="61"/>
      <c r="WJU33" s="60"/>
      <c r="WJV33" s="60"/>
      <c r="WJW33" s="60"/>
      <c r="WJX33" s="61"/>
      <c r="WJY33" s="55"/>
      <c r="WJZ33" s="56"/>
      <c r="WKA33" s="56"/>
      <c r="WKB33" s="56"/>
      <c r="WKC33" s="56"/>
      <c r="WKD33" s="56"/>
      <c r="WKF33" s="77"/>
      <c r="WKG33" s="78"/>
      <c r="WKH33" s="78"/>
      <c r="WKI33" s="78"/>
      <c r="WKJ33" s="78"/>
      <c r="WKK33" s="61"/>
      <c r="WKL33" s="60"/>
      <c r="WKM33" s="60"/>
      <c r="WKN33" s="60"/>
      <c r="WKO33" s="61"/>
      <c r="WKP33" s="55"/>
      <c r="WKQ33" s="56"/>
      <c r="WKR33" s="56"/>
      <c r="WKS33" s="56"/>
      <c r="WKT33" s="56"/>
      <c r="WKU33" s="56"/>
      <c r="WKW33" s="77"/>
      <c r="WKX33" s="78"/>
      <c r="WKY33" s="78"/>
      <c r="WKZ33" s="78"/>
      <c r="WLA33" s="78"/>
      <c r="WLB33" s="61"/>
      <c r="WLC33" s="60"/>
      <c r="WLD33" s="60"/>
      <c r="WLE33" s="60"/>
      <c r="WLF33" s="61"/>
      <c r="WLG33" s="55"/>
      <c r="WLH33" s="56"/>
      <c r="WLI33" s="56"/>
      <c r="WLJ33" s="56"/>
      <c r="WLK33" s="56"/>
      <c r="WLL33" s="56"/>
      <c r="WLN33" s="77"/>
      <c r="WLO33" s="78"/>
      <c r="WLP33" s="78"/>
      <c r="WLQ33" s="78"/>
      <c r="WLR33" s="78"/>
      <c r="WLS33" s="61"/>
      <c r="WLT33" s="60"/>
      <c r="WLU33" s="60"/>
      <c r="WLV33" s="60"/>
      <c r="WLW33" s="61"/>
      <c r="WLX33" s="55"/>
      <c r="WLY33" s="56"/>
      <c r="WLZ33" s="56"/>
      <c r="WMA33" s="56"/>
      <c r="WMB33" s="56"/>
      <c r="WMC33" s="56"/>
      <c r="WME33" s="77"/>
      <c r="WMF33" s="78"/>
      <c r="WMG33" s="78"/>
      <c r="WMH33" s="78"/>
      <c r="WMI33" s="78"/>
      <c r="WMJ33" s="61"/>
      <c r="WMK33" s="60"/>
      <c r="WML33" s="60"/>
      <c r="WMM33" s="60"/>
      <c r="WMN33" s="61"/>
      <c r="WMO33" s="55"/>
      <c r="WMP33" s="56"/>
      <c r="WMQ33" s="56"/>
      <c r="WMR33" s="56"/>
      <c r="WMS33" s="56"/>
      <c r="WMT33" s="56"/>
      <c r="WMV33" s="77"/>
      <c r="WMW33" s="78"/>
      <c r="WMX33" s="78"/>
      <c r="WMY33" s="78"/>
      <c r="WMZ33" s="78"/>
      <c r="WNA33" s="61"/>
      <c r="WNB33" s="60"/>
      <c r="WNC33" s="60"/>
      <c r="WND33" s="60"/>
      <c r="WNE33" s="61"/>
      <c r="WNF33" s="55"/>
      <c r="WNG33" s="56"/>
      <c r="WNH33" s="56"/>
      <c r="WNI33" s="56"/>
      <c r="WNJ33" s="56"/>
      <c r="WNK33" s="56"/>
      <c r="WNM33" s="77"/>
      <c r="WNN33" s="78"/>
      <c r="WNO33" s="78"/>
      <c r="WNP33" s="78"/>
      <c r="WNQ33" s="78"/>
      <c r="WNR33" s="61"/>
      <c r="WNS33" s="60"/>
      <c r="WNT33" s="60"/>
      <c r="WNU33" s="60"/>
      <c r="WNV33" s="61"/>
      <c r="WNW33" s="55"/>
      <c r="WNX33" s="56"/>
      <c r="WNY33" s="56"/>
      <c r="WNZ33" s="56"/>
      <c r="WOA33" s="56"/>
      <c r="WOB33" s="56"/>
      <c r="WOD33" s="77"/>
      <c r="WOE33" s="78"/>
      <c r="WOF33" s="78"/>
      <c r="WOG33" s="78"/>
      <c r="WOH33" s="78"/>
      <c r="WOI33" s="61"/>
      <c r="WOJ33" s="60"/>
      <c r="WOK33" s="60"/>
      <c r="WOL33" s="60"/>
      <c r="WOM33" s="61"/>
      <c r="WON33" s="55"/>
      <c r="WOO33" s="56"/>
      <c r="WOP33" s="56"/>
      <c r="WOQ33" s="56"/>
      <c r="WOR33" s="56"/>
      <c r="WOS33" s="56"/>
      <c r="WOU33" s="77"/>
      <c r="WOV33" s="78"/>
      <c r="WOW33" s="78"/>
      <c r="WOX33" s="78"/>
      <c r="WOY33" s="78"/>
      <c r="WOZ33" s="61"/>
      <c r="WPA33" s="60"/>
      <c r="WPB33" s="60"/>
      <c r="WPC33" s="60"/>
      <c r="WPD33" s="61"/>
      <c r="WPE33" s="55"/>
      <c r="WPF33" s="56"/>
      <c r="WPG33" s="56"/>
      <c r="WPH33" s="56"/>
      <c r="WPI33" s="56"/>
      <c r="WPJ33" s="56"/>
      <c r="WPL33" s="77"/>
      <c r="WPM33" s="78"/>
      <c r="WPN33" s="78"/>
      <c r="WPO33" s="78"/>
      <c r="WPP33" s="78"/>
      <c r="WPQ33" s="61"/>
      <c r="WPR33" s="60"/>
      <c r="WPS33" s="60"/>
      <c r="WPT33" s="60"/>
      <c r="WPU33" s="61"/>
      <c r="WPV33" s="55"/>
      <c r="WPW33" s="56"/>
      <c r="WPX33" s="56"/>
      <c r="WPY33" s="56"/>
      <c r="WPZ33" s="56"/>
      <c r="WQA33" s="56"/>
      <c r="WQC33" s="77"/>
      <c r="WQD33" s="78"/>
      <c r="WQE33" s="78"/>
      <c r="WQF33" s="78"/>
      <c r="WQG33" s="78"/>
      <c r="WQH33" s="61"/>
      <c r="WQI33" s="60"/>
      <c r="WQJ33" s="60"/>
      <c r="WQK33" s="60"/>
      <c r="WQL33" s="61"/>
      <c r="WQM33" s="55"/>
      <c r="WQN33" s="56"/>
      <c r="WQO33" s="56"/>
      <c r="WQP33" s="56"/>
      <c r="WQQ33" s="56"/>
      <c r="WQR33" s="56"/>
      <c r="WQT33" s="77"/>
      <c r="WQU33" s="78"/>
      <c r="WQV33" s="78"/>
      <c r="WQW33" s="78"/>
      <c r="WQX33" s="78"/>
      <c r="WQY33" s="61"/>
      <c r="WQZ33" s="60"/>
      <c r="WRA33" s="60"/>
      <c r="WRB33" s="60"/>
      <c r="WRC33" s="61"/>
      <c r="WRD33" s="55"/>
      <c r="WRE33" s="56"/>
      <c r="WRF33" s="56"/>
      <c r="WRG33" s="56"/>
      <c r="WRH33" s="56"/>
      <c r="WRI33" s="56"/>
      <c r="WRK33" s="77"/>
      <c r="WRL33" s="78"/>
      <c r="WRM33" s="78"/>
      <c r="WRN33" s="78"/>
      <c r="WRO33" s="78"/>
      <c r="WRP33" s="61"/>
      <c r="WRQ33" s="60"/>
      <c r="WRR33" s="60"/>
      <c r="WRS33" s="60"/>
      <c r="WRT33" s="61"/>
      <c r="WRU33" s="55"/>
      <c r="WRV33" s="56"/>
      <c r="WRW33" s="56"/>
      <c r="WRX33" s="56"/>
      <c r="WRY33" s="56"/>
      <c r="WRZ33" s="56"/>
      <c r="WSB33" s="77"/>
      <c r="WSC33" s="78"/>
      <c r="WSD33" s="78"/>
      <c r="WSE33" s="78"/>
      <c r="WSF33" s="78"/>
      <c r="WSG33" s="61"/>
      <c r="WSH33" s="60"/>
      <c r="WSI33" s="60"/>
      <c r="WSJ33" s="60"/>
      <c r="WSK33" s="61"/>
      <c r="WSL33" s="55"/>
      <c r="WSM33" s="56"/>
      <c r="WSN33" s="56"/>
      <c r="WSO33" s="56"/>
      <c r="WSP33" s="56"/>
      <c r="WSQ33" s="56"/>
      <c r="WSS33" s="77"/>
      <c r="WST33" s="78"/>
      <c r="WSU33" s="78"/>
      <c r="WSV33" s="78"/>
      <c r="WSW33" s="78"/>
      <c r="WSX33" s="61"/>
      <c r="WSY33" s="60"/>
      <c r="WSZ33" s="60"/>
      <c r="WTA33" s="60"/>
      <c r="WTB33" s="61"/>
      <c r="WTC33" s="55"/>
      <c r="WTD33" s="56"/>
      <c r="WTE33" s="56"/>
      <c r="WTF33" s="56"/>
      <c r="WTG33" s="56"/>
      <c r="WTH33" s="56"/>
      <c r="WTJ33" s="77"/>
      <c r="WTK33" s="78"/>
      <c r="WTL33" s="78"/>
      <c r="WTM33" s="78"/>
      <c r="WTN33" s="78"/>
      <c r="WTO33" s="61"/>
      <c r="WTP33" s="60"/>
      <c r="WTQ33" s="60"/>
      <c r="WTR33" s="60"/>
      <c r="WTS33" s="61"/>
      <c r="WTT33" s="55"/>
      <c r="WTU33" s="56"/>
      <c r="WTV33" s="56"/>
      <c r="WTW33" s="56"/>
      <c r="WTX33" s="56"/>
      <c r="WTY33" s="56"/>
      <c r="WUA33" s="77"/>
      <c r="WUB33" s="78"/>
      <c r="WUC33" s="78"/>
      <c r="WUD33" s="78"/>
      <c r="WUE33" s="78"/>
      <c r="WUF33" s="61"/>
      <c r="WUG33" s="60"/>
      <c r="WUH33" s="60"/>
      <c r="WUI33" s="60"/>
      <c r="WUJ33" s="61"/>
      <c r="WUK33" s="55"/>
      <c r="WUL33" s="56"/>
      <c r="WUM33" s="56"/>
      <c r="WUN33" s="56"/>
      <c r="WUO33" s="56"/>
      <c r="WUP33" s="56"/>
      <c r="WUR33" s="77"/>
      <c r="WUS33" s="78"/>
      <c r="WUT33" s="78"/>
      <c r="WUU33" s="78"/>
      <c r="WUV33" s="78"/>
      <c r="WUW33" s="61"/>
      <c r="WUX33" s="60"/>
      <c r="WUY33" s="60"/>
      <c r="WUZ33" s="60"/>
      <c r="WVA33" s="61"/>
      <c r="WVB33" s="55"/>
      <c r="WVC33" s="56"/>
      <c r="WVD33" s="56"/>
      <c r="WVE33" s="56"/>
      <c r="WVF33" s="56"/>
      <c r="WVG33" s="56"/>
      <c r="WVI33" s="77"/>
      <c r="WVJ33" s="78"/>
      <c r="WVK33" s="78"/>
      <c r="WVL33" s="78"/>
      <c r="WVM33" s="78"/>
      <c r="WVN33" s="61"/>
      <c r="WVO33" s="60"/>
      <c r="WVP33" s="60"/>
      <c r="WVQ33" s="60"/>
      <c r="WVR33" s="61"/>
      <c r="WVS33" s="55"/>
      <c r="WVT33" s="56"/>
      <c r="WVU33" s="56"/>
      <c r="WVV33" s="56"/>
      <c r="WVW33" s="56"/>
      <c r="WVX33" s="56"/>
      <c r="WVZ33" s="77"/>
      <c r="WWA33" s="78"/>
      <c r="WWB33" s="78"/>
      <c r="WWC33" s="78"/>
      <c r="WWD33" s="78"/>
      <c r="WWE33" s="61"/>
      <c r="WWF33" s="60"/>
      <c r="WWG33" s="60"/>
      <c r="WWH33" s="60"/>
      <c r="WWI33" s="61"/>
      <c r="WWJ33" s="55"/>
      <c r="WWK33" s="56"/>
      <c r="WWL33" s="56"/>
      <c r="WWM33" s="56"/>
      <c r="WWN33" s="56"/>
      <c r="WWO33" s="56"/>
      <c r="WWQ33" s="77"/>
      <c r="WWR33" s="78"/>
      <c r="WWS33" s="78"/>
      <c r="WWT33" s="78"/>
      <c r="WWU33" s="78"/>
      <c r="WWV33" s="61"/>
      <c r="WWW33" s="60"/>
      <c r="WWX33" s="60"/>
      <c r="WWY33" s="60"/>
      <c r="WWZ33" s="61"/>
      <c r="WXA33" s="55"/>
      <c r="WXB33" s="56"/>
      <c r="WXC33" s="56"/>
      <c r="WXD33" s="56"/>
      <c r="WXE33" s="56"/>
      <c r="WXF33" s="56"/>
      <c r="WXH33" s="77"/>
      <c r="WXI33" s="78"/>
      <c r="WXJ33" s="78"/>
      <c r="WXK33" s="78"/>
      <c r="WXL33" s="78"/>
      <c r="WXM33" s="61"/>
      <c r="WXN33" s="60"/>
      <c r="WXO33" s="60"/>
      <c r="WXP33" s="60"/>
      <c r="WXQ33" s="61"/>
      <c r="WXR33" s="55"/>
      <c r="WXS33" s="56"/>
      <c r="WXT33" s="56"/>
      <c r="WXU33" s="56"/>
      <c r="WXV33" s="56"/>
      <c r="WXW33" s="56"/>
      <c r="WXY33" s="77"/>
      <c r="WXZ33" s="78"/>
      <c r="WYA33" s="78"/>
      <c r="WYB33" s="78"/>
      <c r="WYC33" s="78"/>
      <c r="WYD33" s="61"/>
      <c r="WYE33" s="60"/>
      <c r="WYF33" s="60"/>
      <c r="WYG33" s="60"/>
      <c r="WYH33" s="61"/>
      <c r="WYI33" s="55"/>
      <c r="WYJ33" s="56"/>
      <c r="WYK33" s="56"/>
      <c r="WYL33" s="56"/>
      <c r="WYM33" s="56"/>
      <c r="WYN33" s="56"/>
      <c r="WYP33" s="77"/>
      <c r="WYQ33" s="78"/>
      <c r="WYR33" s="78"/>
      <c r="WYS33" s="78"/>
      <c r="WYT33" s="78"/>
      <c r="WYU33" s="61"/>
      <c r="WYV33" s="60"/>
      <c r="WYW33" s="60"/>
      <c r="WYX33" s="60"/>
      <c r="WYY33" s="61"/>
      <c r="WYZ33" s="55"/>
      <c r="WZA33" s="56"/>
      <c r="WZB33" s="56"/>
      <c r="WZC33" s="56"/>
      <c r="WZD33" s="56"/>
      <c r="WZE33" s="56"/>
      <c r="WZG33" s="77"/>
      <c r="WZH33" s="78"/>
      <c r="WZI33" s="78"/>
      <c r="WZJ33" s="78"/>
      <c r="WZK33" s="78"/>
      <c r="WZL33" s="61"/>
      <c r="WZM33" s="60"/>
      <c r="WZN33" s="60"/>
      <c r="WZO33" s="60"/>
      <c r="WZP33" s="61"/>
      <c r="WZQ33" s="55"/>
      <c r="WZR33" s="56"/>
      <c r="WZS33" s="56"/>
      <c r="WZT33" s="56"/>
      <c r="WZU33" s="56"/>
      <c r="WZV33" s="56"/>
      <c r="WZX33" s="77"/>
      <c r="WZY33" s="78"/>
      <c r="WZZ33" s="78"/>
      <c r="XAA33" s="78"/>
      <c r="XAB33" s="78"/>
      <c r="XAC33" s="61"/>
      <c r="XAD33" s="60"/>
      <c r="XAE33" s="60"/>
      <c r="XAF33" s="60"/>
      <c r="XAG33" s="61"/>
      <c r="XAH33" s="55"/>
      <c r="XAI33" s="56"/>
      <c r="XAJ33" s="56"/>
      <c r="XAK33" s="56"/>
      <c r="XAL33" s="56"/>
      <c r="XAM33" s="56"/>
      <c r="XAO33" s="77"/>
      <c r="XAP33" s="78"/>
      <c r="XAQ33" s="78"/>
      <c r="XAR33" s="78"/>
      <c r="XAS33" s="78"/>
      <c r="XAT33" s="61"/>
      <c r="XAU33" s="60"/>
      <c r="XAV33" s="60"/>
      <c r="XAW33" s="60"/>
      <c r="XAX33" s="61"/>
      <c r="XAY33" s="55"/>
      <c r="XAZ33" s="56"/>
      <c r="XBA33" s="56"/>
      <c r="XBB33" s="56"/>
      <c r="XBC33" s="56"/>
      <c r="XBD33" s="56"/>
      <c r="XBF33" s="77"/>
      <c r="XBG33" s="78"/>
      <c r="XBH33" s="78"/>
      <c r="XBI33" s="78"/>
      <c r="XBJ33" s="78"/>
      <c r="XBK33" s="61"/>
      <c r="XBL33" s="60"/>
      <c r="XBM33" s="60"/>
      <c r="XBN33" s="60"/>
      <c r="XBO33" s="61"/>
      <c r="XBP33" s="55"/>
      <c r="XBQ33" s="56"/>
      <c r="XBR33" s="56"/>
      <c r="XBS33" s="56"/>
      <c r="XBT33" s="56"/>
      <c r="XBU33" s="56"/>
      <c r="XBW33" s="77"/>
      <c r="XBX33" s="78"/>
      <c r="XBY33" s="78"/>
      <c r="XBZ33" s="78"/>
      <c r="XCA33" s="78"/>
      <c r="XCB33" s="61"/>
      <c r="XCC33" s="60"/>
      <c r="XCD33" s="60"/>
      <c r="XCE33" s="60"/>
      <c r="XCF33" s="61"/>
      <c r="XCG33" s="55"/>
      <c r="XCH33" s="56"/>
      <c r="XCI33" s="56"/>
      <c r="XCJ33" s="56"/>
      <c r="XCK33" s="56"/>
      <c r="XCL33" s="56"/>
      <c r="XCN33" s="77"/>
      <c r="XCO33" s="78"/>
      <c r="XCP33" s="78"/>
      <c r="XCQ33" s="78"/>
      <c r="XCR33" s="78"/>
      <c r="XCS33" s="61"/>
      <c r="XCT33" s="60"/>
      <c r="XCU33" s="60"/>
      <c r="XCV33" s="60"/>
      <c r="XCW33" s="61"/>
      <c r="XCX33" s="55"/>
      <c r="XCY33" s="56"/>
      <c r="XCZ33" s="56"/>
      <c r="XDA33" s="56"/>
      <c r="XDB33" s="56"/>
      <c r="XDC33" s="56"/>
      <c r="XDE33" s="77"/>
      <c r="XDF33" s="78"/>
      <c r="XDG33" s="78"/>
      <c r="XDH33" s="78"/>
      <c r="XDI33" s="78"/>
      <c r="XDJ33" s="61"/>
      <c r="XDK33" s="60"/>
      <c r="XDL33" s="60"/>
      <c r="XDM33" s="60"/>
      <c r="XDN33" s="61"/>
      <c r="XDO33" s="55"/>
      <c r="XDP33" s="56"/>
      <c r="XDQ33" s="56"/>
      <c r="XDR33" s="56"/>
      <c r="XDS33" s="56"/>
      <c r="XDT33" s="56"/>
      <c r="XDV33" s="77"/>
      <c r="XDW33" s="78"/>
      <c r="XDX33" s="78"/>
      <c r="XDY33" s="78"/>
      <c r="XDZ33" s="78"/>
      <c r="XEA33" s="61"/>
      <c r="XEB33" s="60"/>
      <c r="XEC33" s="60"/>
      <c r="XED33" s="60"/>
      <c r="XEE33" s="61"/>
      <c r="XEF33" s="55"/>
      <c r="XEG33" s="56"/>
      <c r="XEH33" s="56"/>
      <c r="XEI33" s="56"/>
      <c r="XEJ33" s="56"/>
      <c r="XEK33" s="56"/>
      <c r="XEM33" s="77"/>
      <c r="XEN33" s="78"/>
      <c r="XEO33" s="78"/>
      <c r="XEP33" s="78"/>
      <c r="XEQ33" s="78"/>
      <c r="XER33" s="61"/>
    </row>
    <row r="34" spans="1:3071 3073:7168 7170:16372" x14ac:dyDescent="0.2">
      <c r="A34" s="55" t="s">
        <v>1102</v>
      </c>
      <c r="B34" s="56" t="e">
        <f t="shared" si="16"/>
        <v>#REF!</v>
      </c>
      <c r="C34" s="56" t="e">
        <f t="shared" si="17"/>
        <v>#REF!</v>
      </c>
      <c r="D34" s="227" t="e">
        <f t="shared" si="21"/>
        <v>#REF!</v>
      </c>
      <c r="E34" s="56" t="e">
        <f t="shared" si="18"/>
        <v>#REF!</v>
      </c>
      <c r="G34" s="77" t="s">
        <v>1102</v>
      </c>
      <c r="H34" s="60" t="e">
        <f>#REF!</f>
        <v>#REF!</v>
      </c>
      <c r="I34" s="60" t="e">
        <f>#REF!</f>
        <v>#REF!</v>
      </c>
      <c r="J34" s="227" t="e">
        <f t="shared" si="22"/>
        <v>#REF!</v>
      </c>
      <c r="K34" s="60" t="e">
        <f t="shared" si="19"/>
        <v>#REF!</v>
      </c>
      <c r="L34" s="60" t="e">
        <f t="shared" si="23"/>
        <v>#REF!</v>
      </c>
      <c r="M34" s="61" t="e">
        <f t="shared" si="20"/>
        <v>#REF!</v>
      </c>
      <c r="O34" s="77" t="s">
        <v>1102</v>
      </c>
      <c r="P34" s="60">
        <v>277044.22000000009</v>
      </c>
      <c r="CT34" s="77"/>
      <c r="CU34" s="78"/>
      <c r="CV34" s="78"/>
      <c r="CW34" s="78"/>
      <c r="CX34" s="78"/>
      <c r="CY34" s="61"/>
      <c r="CZ34" s="60"/>
      <c r="DA34" s="60"/>
      <c r="DB34" s="60"/>
      <c r="DC34" s="61"/>
      <c r="DD34" s="55"/>
      <c r="DE34" s="56"/>
      <c r="DF34" s="56"/>
      <c r="DG34" s="56"/>
      <c r="DH34" s="56"/>
      <c r="DI34" s="56"/>
      <c r="DK34" s="77"/>
      <c r="DL34" s="78"/>
      <c r="DM34" s="78"/>
      <c r="DN34" s="78"/>
      <c r="DO34" s="78"/>
      <c r="DP34" s="61"/>
      <c r="DQ34" s="60"/>
      <c r="DR34" s="60"/>
      <c r="DS34" s="60"/>
      <c r="DT34" s="61"/>
      <c r="DU34" s="55"/>
      <c r="DV34" s="56"/>
      <c r="DW34" s="56"/>
      <c r="DX34" s="56"/>
      <c r="DY34" s="56"/>
      <c r="DZ34" s="56"/>
      <c r="EB34" s="77"/>
      <c r="EC34" s="78"/>
      <c r="ED34" s="78"/>
      <c r="EE34" s="78"/>
      <c r="EF34" s="78"/>
      <c r="EG34" s="61"/>
      <c r="EH34" s="60"/>
      <c r="EI34" s="60"/>
      <c r="EJ34" s="60"/>
      <c r="EK34" s="61"/>
      <c r="EL34" s="55"/>
      <c r="EM34" s="56"/>
      <c r="EN34" s="56"/>
      <c r="EO34" s="56"/>
      <c r="EP34" s="56"/>
      <c r="EQ34" s="56"/>
      <c r="ES34" s="77"/>
      <c r="ET34" s="78"/>
      <c r="EU34" s="78"/>
      <c r="EV34" s="78"/>
      <c r="EW34" s="78"/>
      <c r="EX34" s="61"/>
      <c r="EY34" s="60"/>
      <c r="EZ34" s="60"/>
      <c r="FA34" s="60"/>
      <c r="FB34" s="61"/>
      <c r="FC34" s="55"/>
      <c r="FD34" s="56"/>
      <c r="FE34" s="56"/>
      <c r="FF34" s="56"/>
      <c r="FG34" s="56"/>
      <c r="FH34" s="56"/>
      <c r="FJ34" s="77"/>
      <c r="FK34" s="78"/>
      <c r="FL34" s="78"/>
      <c r="FM34" s="78"/>
      <c r="FN34" s="78"/>
      <c r="FO34" s="61"/>
      <c r="FP34" s="60"/>
      <c r="FQ34" s="60"/>
      <c r="FR34" s="60"/>
      <c r="FS34" s="61"/>
      <c r="FT34" s="55"/>
      <c r="FU34" s="56"/>
      <c r="FV34" s="56"/>
      <c r="FW34" s="56"/>
      <c r="FX34" s="56"/>
      <c r="FY34" s="56"/>
      <c r="GA34" s="77"/>
      <c r="GB34" s="78"/>
      <c r="GC34" s="78"/>
      <c r="GD34" s="78"/>
      <c r="GE34" s="78"/>
      <c r="GF34" s="61"/>
      <c r="GG34" s="60"/>
      <c r="GH34" s="60"/>
      <c r="GI34" s="60"/>
      <c r="GJ34" s="61"/>
      <c r="GK34" s="55"/>
      <c r="GL34" s="56"/>
      <c r="GM34" s="56"/>
      <c r="GN34" s="56"/>
      <c r="GO34" s="56"/>
      <c r="GP34" s="56"/>
      <c r="GR34" s="77"/>
      <c r="GS34" s="78"/>
      <c r="GT34" s="78"/>
      <c r="GU34" s="78"/>
      <c r="GV34" s="78"/>
      <c r="GW34" s="61"/>
      <c r="GX34" s="60"/>
      <c r="GY34" s="60"/>
      <c r="GZ34" s="60"/>
      <c r="HA34" s="61"/>
      <c r="HB34" s="55"/>
      <c r="HC34" s="56"/>
      <c r="HD34" s="56"/>
      <c r="HE34" s="56"/>
      <c r="HF34" s="56"/>
      <c r="HG34" s="56"/>
      <c r="HI34" s="77"/>
      <c r="HJ34" s="78"/>
      <c r="HK34" s="78"/>
      <c r="HL34" s="78"/>
      <c r="HM34" s="78"/>
      <c r="HN34" s="61"/>
      <c r="HO34" s="60"/>
      <c r="HP34" s="60"/>
      <c r="HQ34" s="60"/>
      <c r="HR34" s="61"/>
      <c r="HS34" s="55"/>
      <c r="HT34" s="56"/>
      <c r="HU34" s="56"/>
      <c r="HV34" s="56"/>
      <c r="HW34" s="56"/>
      <c r="HX34" s="56"/>
      <c r="HZ34" s="77"/>
      <c r="IA34" s="78"/>
      <c r="IB34" s="78"/>
      <c r="IC34" s="78"/>
      <c r="ID34" s="78"/>
      <c r="IE34" s="61"/>
      <c r="IF34" s="60"/>
      <c r="IG34" s="60"/>
      <c r="IH34" s="60"/>
      <c r="II34" s="61"/>
      <c r="IJ34" s="55"/>
      <c r="IK34" s="56"/>
      <c r="IL34" s="56"/>
      <c r="IM34" s="56"/>
      <c r="IN34" s="56"/>
      <c r="IO34" s="56"/>
      <c r="IQ34" s="77"/>
      <c r="IR34" s="78"/>
      <c r="IS34" s="78"/>
      <c r="IT34" s="78"/>
      <c r="IU34" s="78"/>
      <c r="IV34" s="61"/>
      <c r="IW34" s="60"/>
      <c r="IX34" s="60"/>
      <c r="IY34" s="60"/>
      <c r="IZ34" s="61"/>
      <c r="JA34" s="55"/>
      <c r="JB34" s="56"/>
      <c r="JC34" s="56"/>
      <c r="JD34" s="56"/>
      <c r="JE34" s="56"/>
      <c r="JF34" s="56"/>
      <c r="JH34" s="77"/>
      <c r="JI34" s="78"/>
      <c r="JJ34" s="78"/>
      <c r="JK34" s="78"/>
      <c r="JL34" s="78"/>
      <c r="JM34" s="61"/>
      <c r="JN34" s="60"/>
      <c r="JO34" s="60"/>
      <c r="JP34" s="60"/>
      <c r="JQ34" s="61"/>
      <c r="JR34" s="55"/>
      <c r="JS34" s="56"/>
      <c r="JT34" s="56"/>
      <c r="JU34" s="56"/>
      <c r="JV34" s="56"/>
      <c r="JW34" s="56"/>
      <c r="JY34" s="77"/>
      <c r="JZ34" s="78"/>
      <c r="KA34" s="78"/>
      <c r="KB34" s="78"/>
      <c r="KC34" s="78"/>
      <c r="KD34" s="61"/>
      <c r="KE34" s="60"/>
      <c r="KF34" s="60"/>
      <c r="KG34" s="60"/>
      <c r="KH34" s="61"/>
      <c r="KI34" s="55"/>
      <c r="KJ34" s="56"/>
      <c r="KK34" s="56"/>
      <c r="KL34" s="56"/>
      <c r="KM34" s="56"/>
      <c r="KN34" s="56"/>
      <c r="KP34" s="77"/>
      <c r="KQ34" s="78"/>
      <c r="KR34" s="78"/>
      <c r="KS34" s="78"/>
      <c r="KT34" s="78"/>
      <c r="KU34" s="61"/>
      <c r="KV34" s="60"/>
      <c r="KW34" s="60"/>
      <c r="KX34" s="60"/>
      <c r="KY34" s="61"/>
      <c r="KZ34" s="55"/>
      <c r="LA34" s="56"/>
      <c r="LB34" s="56"/>
      <c r="LC34" s="56"/>
      <c r="LD34" s="56"/>
      <c r="LE34" s="56"/>
      <c r="LG34" s="77"/>
      <c r="LH34" s="78"/>
      <c r="LI34" s="78"/>
      <c r="LJ34" s="78"/>
      <c r="LK34" s="78"/>
      <c r="LL34" s="61"/>
      <c r="LM34" s="60"/>
      <c r="LN34" s="60"/>
      <c r="LO34" s="60"/>
      <c r="LP34" s="61"/>
      <c r="LQ34" s="55"/>
      <c r="LR34" s="56"/>
      <c r="LS34" s="56"/>
      <c r="LT34" s="56"/>
      <c r="LU34" s="56"/>
      <c r="LV34" s="56"/>
      <c r="LX34" s="77"/>
      <c r="LY34" s="78"/>
      <c r="LZ34" s="78"/>
      <c r="MA34" s="78"/>
      <c r="MB34" s="78"/>
      <c r="MC34" s="61"/>
      <c r="MD34" s="60"/>
      <c r="ME34" s="60"/>
      <c r="MF34" s="60"/>
      <c r="MG34" s="61"/>
      <c r="MH34" s="55"/>
      <c r="MI34" s="56"/>
      <c r="MJ34" s="56"/>
      <c r="MK34" s="56"/>
      <c r="ML34" s="56"/>
      <c r="MM34" s="56"/>
      <c r="MO34" s="77"/>
      <c r="MP34" s="78"/>
      <c r="MQ34" s="78"/>
      <c r="MR34" s="78"/>
      <c r="MS34" s="78"/>
      <c r="MT34" s="61"/>
      <c r="MU34" s="60"/>
      <c r="MV34" s="60"/>
      <c r="MW34" s="60"/>
      <c r="MX34" s="61"/>
      <c r="MY34" s="55"/>
      <c r="MZ34" s="56"/>
      <c r="NA34" s="56"/>
      <c r="NB34" s="56"/>
      <c r="NC34" s="56"/>
      <c r="ND34" s="56"/>
      <c r="NF34" s="77"/>
      <c r="NG34" s="78"/>
      <c r="NH34" s="78"/>
      <c r="NI34" s="78"/>
      <c r="NJ34" s="78"/>
      <c r="NK34" s="61"/>
      <c r="NL34" s="60"/>
      <c r="NM34" s="60"/>
      <c r="NN34" s="60"/>
      <c r="NO34" s="61"/>
      <c r="NP34" s="55"/>
      <c r="NQ34" s="56"/>
      <c r="NR34" s="56"/>
      <c r="NS34" s="56"/>
      <c r="NT34" s="56"/>
      <c r="NU34" s="56"/>
      <c r="NW34" s="77"/>
      <c r="NX34" s="78"/>
      <c r="NY34" s="78"/>
      <c r="NZ34" s="78"/>
      <c r="OA34" s="78"/>
      <c r="OB34" s="61"/>
      <c r="OC34" s="60"/>
      <c r="OD34" s="60"/>
      <c r="OE34" s="60"/>
      <c r="OF34" s="61"/>
      <c r="OG34" s="55"/>
      <c r="OH34" s="56"/>
      <c r="OI34" s="56"/>
      <c r="OJ34" s="56"/>
      <c r="OK34" s="56"/>
      <c r="OL34" s="56"/>
      <c r="ON34" s="77"/>
      <c r="OO34" s="78"/>
      <c r="OP34" s="78"/>
      <c r="OQ34" s="78"/>
      <c r="OR34" s="78"/>
      <c r="OS34" s="61"/>
      <c r="OT34" s="60"/>
      <c r="OU34" s="60"/>
      <c r="OV34" s="60"/>
      <c r="OW34" s="61"/>
      <c r="OX34" s="55"/>
      <c r="OY34" s="56"/>
      <c r="OZ34" s="56"/>
      <c r="PA34" s="56"/>
      <c r="PB34" s="56"/>
      <c r="PC34" s="56"/>
      <c r="PE34" s="77"/>
      <c r="PF34" s="78"/>
      <c r="PG34" s="78"/>
      <c r="PH34" s="78"/>
      <c r="PI34" s="78"/>
      <c r="PJ34" s="61"/>
      <c r="PK34" s="60"/>
      <c r="PL34" s="60"/>
      <c r="PM34" s="60"/>
      <c r="PN34" s="61"/>
      <c r="PO34" s="55"/>
      <c r="PP34" s="56"/>
      <c r="PQ34" s="56"/>
      <c r="PR34" s="56"/>
      <c r="PS34" s="56"/>
      <c r="PT34" s="56"/>
      <c r="PV34" s="77"/>
      <c r="PW34" s="78"/>
      <c r="PX34" s="78"/>
      <c r="PY34" s="78"/>
      <c r="PZ34" s="78"/>
      <c r="QA34" s="61"/>
      <c r="QB34" s="60"/>
      <c r="QC34" s="60"/>
      <c r="QD34" s="60"/>
      <c r="QE34" s="61"/>
      <c r="QF34" s="55"/>
      <c r="QG34" s="56"/>
      <c r="QH34" s="56"/>
      <c r="QI34" s="56"/>
      <c r="QJ34" s="56"/>
      <c r="QK34" s="56"/>
      <c r="QM34" s="77"/>
      <c r="QN34" s="78"/>
      <c r="QO34" s="78"/>
      <c r="QP34" s="78"/>
      <c r="QQ34" s="78"/>
      <c r="QR34" s="61"/>
      <c r="QS34" s="60"/>
      <c r="QT34" s="60"/>
      <c r="QU34" s="60"/>
      <c r="QV34" s="61"/>
      <c r="QW34" s="55"/>
      <c r="QX34" s="56"/>
      <c r="QY34" s="56"/>
      <c r="QZ34" s="56"/>
      <c r="RA34" s="56"/>
      <c r="RB34" s="56"/>
      <c r="RD34" s="77"/>
      <c r="RE34" s="78"/>
      <c r="RF34" s="78"/>
      <c r="RG34" s="78"/>
      <c r="RH34" s="78"/>
      <c r="RI34" s="61"/>
      <c r="RJ34" s="60"/>
      <c r="RK34" s="60"/>
      <c r="RL34" s="60"/>
      <c r="RM34" s="61"/>
      <c r="RN34" s="55"/>
      <c r="RO34" s="56"/>
      <c r="RP34" s="56"/>
      <c r="RQ34" s="56"/>
      <c r="RR34" s="56"/>
      <c r="RS34" s="56"/>
      <c r="RU34" s="77"/>
      <c r="RV34" s="78"/>
      <c r="RW34" s="78"/>
      <c r="RX34" s="78"/>
      <c r="RY34" s="78"/>
      <c r="RZ34" s="61"/>
      <c r="SA34" s="60"/>
      <c r="SB34" s="60"/>
      <c r="SC34" s="60"/>
      <c r="SD34" s="61"/>
      <c r="SE34" s="55"/>
      <c r="SF34" s="56"/>
      <c r="SG34" s="56"/>
      <c r="SH34" s="56"/>
      <c r="SI34" s="56"/>
      <c r="SJ34" s="56"/>
      <c r="SL34" s="77"/>
      <c r="SM34" s="78"/>
      <c r="SN34" s="78"/>
      <c r="SO34" s="78"/>
      <c r="SP34" s="78"/>
      <c r="SQ34" s="61"/>
      <c r="SR34" s="60"/>
      <c r="SS34" s="60"/>
      <c r="ST34" s="60"/>
      <c r="SU34" s="61"/>
      <c r="SV34" s="55"/>
      <c r="SW34" s="56"/>
      <c r="SX34" s="56"/>
      <c r="SY34" s="56"/>
      <c r="SZ34" s="56"/>
      <c r="TA34" s="56"/>
      <c r="TC34" s="77"/>
      <c r="TD34" s="78"/>
      <c r="TE34" s="78"/>
      <c r="TF34" s="78"/>
      <c r="TG34" s="78"/>
      <c r="TH34" s="61"/>
      <c r="TI34" s="60"/>
      <c r="TJ34" s="60"/>
      <c r="TK34" s="60"/>
      <c r="TL34" s="61"/>
      <c r="TM34" s="55"/>
      <c r="TN34" s="56"/>
      <c r="TO34" s="56"/>
      <c r="TP34" s="56"/>
      <c r="TQ34" s="56"/>
      <c r="TR34" s="56"/>
      <c r="TT34" s="77"/>
      <c r="TU34" s="78"/>
      <c r="TV34" s="78"/>
      <c r="TW34" s="78"/>
      <c r="TX34" s="78"/>
      <c r="TY34" s="61"/>
      <c r="TZ34" s="60"/>
      <c r="UA34" s="60"/>
      <c r="UB34" s="60"/>
      <c r="UC34" s="61"/>
      <c r="UD34" s="55"/>
      <c r="UE34" s="56"/>
      <c r="UF34" s="56"/>
      <c r="UG34" s="56"/>
      <c r="UH34" s="56"/>
      <c r="UI34" s="56"/>
      <c r="UK34" s="77"/>
      <c r="UL34" s="78"/>
      <c r="UM34" s="78"/>
      <c r="UN34" s="78"/>
      <c r="UO34" s="78"/>
      <c r="UP34" s="61"/>
      <c r="UQ34" s="60"/>
      <c r="UR34" s="60"/>
      <c r="US34" s="60"/>
      <c r="UT34" s="61"/>
      <c r="UU34" s="55"/>
      <c r="UV34" s="56"/>
      <c r="UW34" s="56"/>
      <c r="UX34" s="56"/>
      <c r="UY34" s="56"/>
      <c r="UZ34" s="56"/>
      <c r="VB34" s="77"/>
      <c r="VC34" s="78"/>
      <c r="VD34" s="78"/>
      <c r="VE34" s="78"/>
      <c r="VF34" s="78"/>
      <c r="VG34" s="61"/>
      <c r="VH34" s="60"/>
      <c r="VI34" s="60"/>
      <c r="VJ34" s="60"/>
      <c r="VK34" s="61"/>
      <c r="VL34" s="55"/>
      <c r="VM34" s="56"/>
      <c r="VN34" s="56"/>
      <c r="VO34" s="56"/>
      <c r="VP34" s="56"/>
      <c r="VQ34" s="56"/>
      <c r="VS34" s="77"/>
      <c r="VT34" s="78"/>
      <c r="VU34" s="78"/>
      <c r="VV34" s="78"/>
      <c r="VW34" s="78"/>
      <c r="VX34" s="61"/>
      <c r="VY34" s="60"/>
      <c r="VZ34" s="60"/>
      <c r="WA34" s="60"/>
      <c r="WB34" s="61"/>
      <c r="WC34" s="55"/>
      <c r="WD34" s="56"/>
      <c r="WE34" s="56"/>
      <c r="WF34" s="56"/>
      <c r="WG34" s="56"/>
      <c r="WH34" s="56"/>
      <c r="WJ34" s="77"/>
      <c r="WK34" s="78"/>
      <c r="WL34" s="78"/>
      <c r="WM34" s="78"/>
      <c r="WN34" s="78"/>
      <c r="WO34" s="61"/>
      <c r="WP34" s="60"/>
      <c r="WQ34" s="60"/>
      <c r="WR34" s="60"/>
      <c r="WS34" s="61"/>
      <c r="WT34" s="55"/>
      <c r="WU34" s="56"/>
      <c r="WV34" s="56"/>
      <c r="WW34" s="56"/>
      <c r="WX34" s="56"/>
      <c r="WY34" s="56"/>
      <c r="XA34" s="77"/>
      <c r="XB34" s="78"/>
      <c r="XC34" s="78"/>
      <c r="XD34" s="78"/>
      <c r="XE34" s="78"/>
      <c r="XF34" s="61"/>
      <c r="XG34" s="60"/>
      <c r="XH34" s="60"/>
      <c r="XI34" s="60"/>
      <c r="XJ34" s="61"/>
      <c r="XK34" s="55"/>
      <c r="XL34" s="56"/>
      <c r="XM34" s="56"/>
      <c r="XN34" s="56"/>
      <c r="XO34" s="56"/>
      <c r="XP34" s="56"/>
      <c r="XR34" s="77"/>
      <c r="XS34" s="78"/>
      <c r="XT34" s="78"/>
      <c r="XU34" s="78"/>
      <c r="XV34" s="78"/>
      <c r="XW34" s="61"/>
      <c r="XX34" s="60"/>
      <c r="XY34" s="60"/>
      <c r="XZ34" s="60"/>
      <c r="YA34" s="61"/>
      <c r="YB34" s="55"/>
      <c r="YC34" s="56"/>
      <c r="YD34" s="56"/>
      <c r="YE34" s="56"/>
      <c r="YF34" s="56"/>
      <c r="YG34" s="56"/>
      <c r="YI34" s="77"/>
      <c r="YJ34" s="78"/>
      <c r="YK34" s="78"/>
      <c r="YL34" s="78"/>
      <c r="YM34" s="78"/>
      <c r="YN34" s="61"/>
      <c r="YO34" s="60"/>
      <c r="YP34" s="60"/>
      <c r="YQ34" s="60"/>
      <c r="YR34" s="61"/>
      <c r="YS34" s="55"/>
      <c r="YT34" s="56"/>
      <c r="YU34" s="56"/>
      <c r="YV34" s="56"/>
      <c r="YW34" s="56"/>
      <c r="YX34" s="56"/>
      <c r="YZ34" s="77"/>
      <c r="ZA34" s="78"/>
      <c r="ZB34" s="78"/>
      <c r="ZC34" s="78"/>
      <c r="ZD34" s="78"/>
      <c r="ZE34" s="61"/>
      <c r="ZF34" s="60"/>
      <c r="ZG34" s="60"/>
      <c r="ZH34" s="60"/>
      <c r="ZI34" s="61"/>
      <c r="ZJ34" s="55"/>
      <c r="ZK34" s="56"/>
      <c r="ZL34" s="56"/>
      <c r="ZM34" s="56"/>
      <c r="ZN34" s="56"/>
      <c r="ZO34" s="56"/>
      <c r="ZQ34" s="77"/>
      <c r="ZR34" s="78"/>
      <c r="ZS34" s="78"/>
      <c r="ZT34" s="78"/>
      <c r="ZU34" s="78"/>
      <c r="ZV34" s="61"/>
      <c r="ZW34" s="60"/>
      <c r="ZX34" s="60"/>
      <c r="ZY34" s="60"/>
      <c r="ZZ34" s="61"/>
      <c r="AAA34" s="55"/>
      <c r="AAB34" s="56"/>
      <c r="AAC34" s="56"/>
      <c r="AAD34" s="56"/>
      <c r="AAE34" s="56"/>
      <c r="AAF34" s="56"/>
      <c r="AAH34" s="77"/>
      <c r="AAI34" s="78"/>
      <c r="AAJ34" s="78"/>
      <c r="AAK34" s="78"/>
      <c r="AAL34" s="78"/>
      <c r="AAM34" s="61"/>
      <c r="AAN34" s="60"/>
      <c r="AAO34" s="60"/>
      <c r="AAP34" s="60"/>
      <c r="AAQ34" s="61"/>
      <c r="AAR34" s="55"/>
      <c r="AAS34" s="56"/>
      <c r="AAT34" s="56"/>
      <c r="AAU34" s="56"/>
      <c r="AAV34" s="56"/>
      <c r="AAW34" s="56"/>
      <c r="AAY34" s="77"/>
      <c r="AAZ34" s="78"/>
      <c r="ABA34" s="78"/>
      <c r="ABB34" s="78"/>
      <c r="ABC34" s="78"/>
      <c r="ABD34" s="61"/>
      <c r="ABE34" s="60"/>
      <c r="ABF34" s="60"/>
      <c r="ABG34" s="60"/>
      <c r="ABH34" s="61"/>
      <c r="ABI34" s="55"/>
      <c r="ABJ34" s="56"/>
      <c r="ABK34" s="56"/>
      <c r="ABL34" s="56"/>
      <c r="ABM34" s="56"/>
      <c r="ABN34" s="56"/>
      <c r="ABP34" s="77"/>
      <c r="ABQ34" s="78"/>
      <c r="ABR34" s="78"/>
      <c r="ABS34" s="78"/>
      <c r="ABT34" s="78"/>
      <c r="ABU34" s="61"/>
      <c r="ABV34" s="60"/>
      <c r="ABW34" s="60"/>
      <c r="ABX34" s="60"/>
      <c r="ABY34" s="61"/>
      <c r="ABZ34" s="55"/>
      <c r="ACA34" s="56"/>
      <c r="ACB34" s="56"/>
      <c r="ACC34" s="56"/>
      <c r="ACD34" s="56"/>
      <c r="ACE34" s="56"/>
      <c r="ACG34" s="77"/>
      <c r="ACH34" s="78"/>
      <c r="ACI34" s="78"/>
      <c r="ACJ34" s="78"/>
      <c r="ACK34" s="78"/>
      <c r="ACL34" s="61"/>
      <c r="ACM34" s="60"/>
      <c r="ACN34" s="60"/>
      <c r="ACO34" s="60"/>
      <c r="ACP34" s="61"/>
      <c r="ACQ34" s="55"/>
      <c r="ACR34" s="56"/>
      <c r="ACS34" s="56"/>
      <c r="ACT34" s="56"/>
      <c r="ACU34" s="56"/>
      <c r="ACV34" s="56"/>
      <c r="ACX34" s="77"/>
      <c r="ACY34" s="78"/>
      <c r="ACZ34" s="78"/>
      <c r="ADA34" s="78"/>
      <c r="ADB34" s="78"/>
      <c r="ADC34" s="61"/>
      <c r="ADD34" s="60"/>
      <c r="ADE34" s="60"/>
      <c r="ADF34" s="60"/>
      <c r="ADG34" s="61"/>
      <c r="ADH34" s="55"/>
      <c r="ADI34" s="56"/>
      <c r="ADJ34" s="56"/>
      <c r="ADK34" s="56"/>
      <c r="ADL34" s="56"/>
      <c r="ADM34" s="56"/>
      <c r="ADO34" s="77"/>
      <c r="ADP34" s="78"/>
      <c r="ADQ34" s="78"/>
      <c r="ADR34" s="78"/>
      <c r="ADS34" s="78"/>
      <c r="ADT34" s="61"/>
      <c r="ADU34" s="60"/>
      <c r="ADV34" s="60"/>
      <c r="ADW34" s="60"/>
      <c r="ADX34" s="61"/>
      <c r="ADY34" s="55"/>
      <c r="ADZ34" s="56"/>
      <c r="AEA34" s="56"/>
      <c r="AEB34" s="56"/>
      <c r="AEC34" s="56"/>
      <c r="AED34" s="56"/>
      <c r="AEF34" s="77"/>
      <c r="AEG34" s="78"/>
      <c r="AEH34" s="78"/>
      <c r="AEI34" s="78"/>
      <c r="AEJ34" s="78"/>
      <c r="AEK34" s="61"/>
      <c r="AEL34" s="60"/>
      <c r="AEM34" s="60"/>
      <c r="AEN34" s="60"/>
      <c r="AEO34" s="61"/>
      <c r="AEP34" s="55"/>
      <c r="AEQ34" s="56"/>
      <c r="AER34" s="56"/>
      <c r="AES34" s="56"/>
      <c r="AET34" s="56"/>
      <c r="AEU34" s="56"/>
      <c r="AEW34" s="77"/>
      <c r="AEX34" s="78"/>
      <c r="AEY34" s="78"/>
      <c r="AEZ34" s="78"/>
      <c r="AFA34" s="78"/>
      <c r="AFB34" s="61"/>
      <c r="AFC34" s="60"/>
      <c r="AFD34" s="60"/>
      <c r="AFE34" s="60"/>
      <c r="AFF34" s="61"/>
      <c r="AFG34" s="55"/>
      <c r="AFH34" s="56"/>
      <c r="AFI34" s="56"/>
      <c r="AFJ34" s="56"/>
      <c r="AFK34" s="56"/>
      <c r="AFL34" s="56"/>
      <c r="AFN34" s="77"/>
      <c r="AFO34" s="78"/>
      <c r="AFP34" s="78"/>
      <c r="AFQ34" s="78"/>
      <c r="AFR34" s="78"/>
      <c r="AFS34" s="61"/>
      <c r="AFT34" s="60"/>
      <c r="AFU34" s="60"/>
      <c r="AFV34" s="60"/>
      <c r="AFW34" s="61"/>
      <c r="AFX34" s="55"/>
      <c r="AFY34" s="56"/>
      <c r="AFZ34" s="56"/>
      <c r="AGA34" s="56"/>
      <c r="AGB34" s="56"/>
      <c r="AGC34" s="56"/>
      <c r="AGE34" s="77"/>
      <c r="AGF34" s="78"/>
      <c r="AGG34" s="78"/>
      <c r="AGH34" s="78"/>
      <c r="AGI34" s="78"/>
      <c r="AGJ34" s="61"/>
      <c r="AGK34" s="60"/>
      <c r="AGL34" s="60"/>
      <c r="AGM34" s="60"/>
      <c r="AGN34" s="61"/>
      <c r="AGO34" s="55"/>
      <c r="AGP34" s="56"/>
      <c r="AGQ34" s="56"/>
      <c r="AGR34" s="56"/>
      <c r="AGS34" s="56"/>
      <c r="AGT34" s="56"/>
      <c r="AGV34" s="77"/>
      <c r="AGW34" s="78"/>
      <c r="AGX34" s="78"/>
      <c r="AGY34" s="78"/>
      <c r="AGZ34" s="78"/>
      <c r="AHA34" s="61"/>
      <c r="AHB34" s="60"/>
      <c r="AHC34" s="60"/>
      <c r="AHD34" s="60"/>
      <c r="AHE34" s="61"/>
      <c r="AHF34" s="55"/>
      <c r="AHG34" s="56"/>
      <c r="AHH34" s="56"/>
      <c r="AHI34" s="56"/>
      <c r="AHJ34" s="56"/>
      <c r="AHK34" s="56"/>
      <c r="AHM34" s="77"/>
      <c r="AHN34" s="78"/>
      <c r="AHO34" s="78"/>
      <c r="AHP34" s="78"/>
      <c r="AHQ34" s="78"/>
      <c r="AHR34" s="61"/>
      <c r="AHS34" s="60"/>
      <c r="AHT34" s="60"/>
      <c r="AHU34" s="60"/>
      <c r="AHV34" s="61"/>
      <c r="AHW34" s="55"/>
      <c r="AHX34" s="56"/>
      <c r="AHY34" s="56"/>
      <c r="AHZ34" s="56"/>
      <c r="AIA34" s="56"/>
      <c r="AIB34" s="56"/>
      <c r="AID34" s="77"/>
      <c r="AIE34" s="78"/>
      <c r="AIF34" s="78"/>
      <c r="AIG34" s="78"/>
      <c r="AIH34" s="78"/>
      <c r="AII34" s="61"/>
      <c r="AIJ34" s="60"/>
      <c r="AIK34" s="60"/>
      <c r="AIL34" s="60"/>
      <c r="AIM34" s="61"/>
      <c r="AIN34" s="55"/>
      <c r="AIO34" s="56"/>
      <c r="AIP34" s="56"/>
      <c r="AIQ34" s="56"/>
      <c r="AIR34" s="56"/>
      <c r="AIS34" s="56"/>
      <c r="AIU34" s="77"/>
      <c r="AIV34" s="78"/>
      <c r="AIW34" s="78"/>
      <c r="AIX34" s="78"/>
      <c r="AIY34" s="78"/>
      <c r="AIZ34" s="61"/>
      <c r="AJA34" s="60"/>
      <c r="AJB34" s="60"/>
      <c r="AJC34" s="60"/>
      <c r="AJD34" s="61"/>
      <c r="AJE34" s="55"/>
      <c r="AJF34" s="56"/>
      <c r="AJG34" s="56"/>
      <c r="AJH34" s="56"/>
      <c r="AJI34" s="56"/>
      <c r="AJJ34" s="56"/>
      <c r="AJL34" s="77"/>
      <c r="AJM34" s="78"/>
      <c r="AJN34" s="78"/>
      <c r="AJO34" s="78"/>
      <c r="AJP34" s="78"/>
      <c r="AJQ34" s="61"/>
      <c r="AJR34" s="60"/>
      <c r="AJS34" s="60"/>
      <c r="AJT34" s="60"/>
      <c r="AJU34" s="61"/>
      <c r="AJV34" s="55"/>
      <c r="AJW34" s="56"/>
      <c r="AJX34" s="56"/>
      <c r="AJY34" s="56"/>
      <c r="AJZ34" s="56"/>
      <c r="AKA34" s="56"/>
      <c r="AKC34" s="77"/>
      <c r="AKD34" s="78"/>
      <c r="AKE34" s="78"/>
      <c r="AKF34" s="78"/>
      <c r="AKG34" s="78"/>
      <c r="AKH34" s="61"/>
      <c r="AKI34" s="60"/>
      <c r="AKJ34" s="60"/>
      <c r="AKK34" s="60"/>
      <c r="AKL34" s="61"/>
      <c r="AKM34" s="55"/>
      <c r="AKN34" s="56"/>
      <c r="AKO34" s="56"/>
      <c r="AKP34" s="56"/>
      <c r="AKQ34" s="56"/>
      <c r="AKR34" s="56"/>
      <c r="AKT34" s="77"/>
      <c r="AKU34" s="78"/>
      <c r="AKV34" s="78"/>
      <c r="AKW34" s="78"/>
      <c r="AKX34" s="78"/>
      <c r="AKY34" s="61"/>
      <c r="AKZ34" s="60"/>
      <c r="ALA34" s="60"/>
      <c r="ALB34" s="60"/>
      <c r="ALC34" s="61"/>
      <c r="ALD34" s="55"/>
      <c r="ALE34" s="56"/>
      <c r="ALF34" s="56"/>
      <c r="ALG34" s="56"/>
      <c r="ALH34" s="56"/>
      <c r="ALI34" s="56"/>
      <c r="ALK34" s="77"/>
      <c r="ALL34" s="78"/>
      <c r="ALM34" s="78"/>
      <c r="ALN34" s="78"/>
      <c r="ALO34" s="78"/>
      <c r="ALP34" s="61"/>
      <c r="ALQ34" s="60"/>
      <c r="ALR34" s="60"/>
      <c r="ALS34" s="60"/>
      <c r="ALT34" s="61"/>
      <c r="ALU34" s="55"/>
      <c r="ALV34" s="56"/>
      <c r="ALW34" s="56"/>
      <c r="ALX34" s="56"/>
      <c r="ALY34" s="56"/>
      <c r="ALZ34" s="56"/>
      <c r="AMB34" s="77"/>
      <c r="AMC34" s="78"/>
      <c r="AMD34" s="78"/>
      <c r="AME34" s="78"/>
      <c r="AMF34" s="78"/>
      <c r="AMG34" s="61"/>
      <c r="AMH34" s="60"/>
      <c r="AMI34" s="60"/>
      <c r="AMJ34" s="60"/>
      <c r="AMK34" s="61"/>
      <c r="AML34" s="55"/>
      <c r="AMM34" s="56"/>
      <c r="AMN34" s="56"/>
      <c r="AMO34" s="56"/>
      <c r="AMP34" s="56"/>
      <c r="AMQ34" s="56"/>
      <c r="AMS34" s="77"/>
      <c r="AMT34" s="78"/>
      <c r="AMU34" s="78"/>
      <c r="AMV34" s="78"/>
      <c r="AMW34" s="78"/>
      <c r="AMX34" s="61"/>
      <c r="AMY34" s="60"/>
      <c r="AMZ34" s="60"/>
      <c r="ANA34" s="60"/>
      <c r="ANB34" s="61"/>
      <c r="ANC34" s="55"/>
      <c r="AND34" s="56"/>
      <c r="ANE34" s="56"/>
      <c r="ANF34" s="56"/>
      <c r="ANG34" s="56"/>
      <c r="ANH34" s="56"/>
      <c r="ANJ34" s="77"/>
      <c r="ANK34" s="78"/>
      <c r="ANL34" s="78"/>
      <c r="ANM34" s="78"/>
      <c r="ANN34" s="78"/>
      <c r="ANO34" s="61"/>
      <c r="ANP34" s="60"/>
      <c r="ANQ34" s="60"/>
      <c r="ANR34" s="60"/>
      <c r="ANS34" s="61"/>
      <c r="ANT34" s="55"/>
      <c r="ANU34" s="56"/>
      <c r="ANV34" s="56"/>
      <c r="ANW34" s="56"/>
      <c r="ANX34" s="56"/>
      <c r="ANY34" s="56"/>
      <c r="AOA34" s="77"/>
      <c r="AOB34" s="78"/>
      <c r="AOC34" s="78"/>
      <c r="AOD34" s="78"/>
      <c r="AOE34" s="78"/>
      <c r="AOF34" s="61"/>
      <c r="AOG34" s="60"/>
      <c r="AOH34" s="60"/>
      <c r="AOI34" s="60"/>
      <c r="AOJ34" s="61"/>
      <c r="AOK34" s="55"/>
      <c r="AOL34" s="56"/>
      <c r="AOM34" s="56"/>
      <c r="AON34" s="56"/>
      <c r="AOO34" s="56"/>
      <c r="AOP34" s="56"/>
      <c r="AOR34" s="77"/>
      <c r="AOS34" s="78"/>
      <c r="AOT34" s="78"/>
      <c r="AOU34" s="78"/>
      <c r="AOV34" s="78"/>
      <c r="AOW34" s="61"/>
      <c r="AOX34" s="60"/>
      <c r="AOY34" s="60"/>
      <c r="AOZ34" s="60"/>
      <c r="APA34" s="61"/>
      <c r="APB34" s="55"/>
      <c r="APC34" s="56"/>
      <c r="APD34" s="56"/>
      <c r="APE34" s="56"/>
      <c r="APF34" s="56"/>
      <c r="APG34" s="56"/>
      <c r="API34" s="77"/>
      <c r="APJ34" s="78"/>
      <c r="APK34" s="78"/>
      <c r="APL34" s="78"/>
      <c r="APM34" s="78"/>
      <c r="APN34" s="61"/>
      <c r="APO34" s="60"/>
      <c r="APP34" s="60"/>
      <c r="APQ34" s="60"/>
      <c r="APR34" s="61"/>
      <c r="APS34" s="55"/>
      <c r="APT34" s="56"/>
      <c r="APU34" s="56"/>
      <c r="APV34" s="56"/>
      <c r="APW34" s="56"/>
      <c r="APX34" s="56"/>
      <c r="APZ34" s="77"/>
      <c r="AQA34" s="78"/>
      <c r="AQB34" s="78"/>
      <c r="AQC34" s="78"/>
      <c r="AQD34" s="78"/>
      <c r="AQE34" s="61"/>
      <c r="AQF34" s="60"/>
      <c r="AQG34" s="60"/>
      <c r="AQH34" s="60"/>
      <c r="AQI34" s="61"/>
      <c r="AQJ34" s="55"/>
      <c r="AQK34" s="56"/>
      <c r="AQL34" s="56"/>
      <c r="AQM34" s="56"/>
      <c r="AQN34" s="56"/>
      <c r="AQO34" s="56"/>
      <c r="AQQ34" s="77"/>
      <c r="AQR34" s="78"/>
      <c r="AQS34" s="78"/>
      <c r="AQT34" s="78"/>
      <c r="AQU34" s="78"/>
      <c r="AQV34" s="61"/>
      <c r="AQW34" s="60"/>
      <c r="AQX34" s="60"/>
      <c r="AQY34" s="60"/>
      <c r="AQZ34" s="61"/>
      <c r="ARA34" s="55"/>
      <c r="ARB34" s="56"/>
      <c r="ARC34" s="56"/>
      <c r="ARD34" s="56"/>
      <c r="ARE34" s="56"/>
      <c r="ARF34" s="56"/>
      <c r="ARH34" s="77"/>
      <c r="ARI34" s="78"/>
      <c r="ARJ34" s="78"/>
      <c r="ARK34" s="78"/>
      <c r="ARL34" s="78"/>
      <c r="ARM34" s="61"/>
      <c r="ARN34" s="60"/>
      <c r="ARO34" s="60"/>
      <c r="ARP34" s="60"/>
      <c r="ARQ34" s="61"/>
      <c r="ARR34" s="55"/>
      <c r="ARS34" s="56"/>
      <c r="ART34" s="56"/>
      <c r="ARU34" s="56"/>
      <c r="ARV34" s="56"/>
      <c r="ARW34" s="56"/>
      <c r="ARY34" s="77"/>
      <c r="ARZ34" s="78"/>
      <c r="ASA34" s="78"/>
      <c r="ASB34" s="78"/>
      <c r="ASC34" s="78"/>
      <c r="ASD34" s="61"/>
      <c r="ASE34" s="60"/>
      <c r="ASF34" s="60"/>
      <c r="ASG34" s="60"/>
      <c r="ASH34" s="61"/>
      <c r="ASI34" s="55"/>
      <c r="ASJ34" s="56"/>
      <c r="ASK34" s="56"/>
      <c r="ASL34" s="56"/>
      <c r="ASM34" s="56"/>
      <c r="ASN34" s="56"/>
      <c r="ASP34" s="77"/>
      <c r="ASQ34" s="78"/>
      <c r="ASR34" s="78"/>
      <c r="ASS34" s="78"/>
      <c r="AST34" s="78"/>
      <c r="ASU34" s="61"/>
      <c r="ASV34" s="60"/>
      <c r="ASW34" s="60"/>
      <c r="ASX34" s="60"/>
      <c r="ASY34" s="61"/>
      <c r="ASZ34" s="55"/>
      <c r="ATA34" s="56"/>
      <c r="ATB34" s="56"/>
      <c r="ATC34" s="56"/>
      <c r="ATD34" s="56"/>
      <c r="ATE34" s="56"/>
      <c r="ATG34" s="77"/>
      <c r="ATH34" s="78"/>
      <c r="ATI34" s="78"/>
      <c r="ATJ34" s="78"/>
      <c r="ATK34" s="78"/>
      <c r="ATL34" s="61"/>
      <c r="ATM34" s="60"/>
      <c r="ATN34" s="60"/>
      <c r="ATO34" s="60"/>
      <c r="ATP34" s="61"/>
      <c r="ATQ34" s="55"/>
      <c r="ATR34" s="56"/>
      <c r="ATS34" s="56"/>
      <c r="ATT34" s="56"/>
      <c r="ATU34" s="56"/>
      <c r="ATV34" s="56"/>
      <c r="ATX34" s="77"/>
      <c r="ATY34" s="78"/>
      <c r="ATZ34" s="78"/>
      <c r="AUA34" s="78"/>
      <c r="AUB34" s="78"/>
      <c r="AUC34" s="61"/>
      <c r="AUD34" s="60"/>
      <c r="AUE34" s="60"/>
      <c r="AUF34" s="60"/>
      <c r="AUG34" s="61"/>
      <c r="AUH34" s="55"/>
      <c r="AUI34" s="56"/>
      <c r="AUJ34" s="56"/>
      <c r="AUK34" s="56"/>
      <c r="AUL34" s="56"/>
      <c r="AUM34" s="56"/>
      <c r="AUO34" s="77"/>
      <c r="AUP34" s="78"/>
      <c r="AUQ34" s="78"/>
      <c r="AUR34" s="78"/>
      <c r="AUS34" s="78"/>
      <c r="AUT34" s="61"/>
      <c r="AUU34" s="60"/>
      <c r="AUV34" s="60"/>
      <c r="AUW34" s="60"/>
      <c r="AUX34" s="61"/>
      <c r="AUY34" s="55"/>
      <c r="AUZ34" s="56"/>
      <c r="AVA34" s="56"/>
      <c r="AVB34" s="56"/>
      <c r="AVC34" s="56"/>
      <c r="AVD34" s="56"/>
      <c r="AVF34" s="77"/>
      <c r="AVG34" s="78"/>
      <c r="AVH34" s="78"/>
      <c r="AVI34" s="78"/>
      <c r="AVJ34" s="78"/>
      <c r="AVK34" s="61"/>
      <c r="AVL34" s="60"/>
      <c r="AVM34" s="60"/>
      <c r="AVN34" s="60"/>
      <c r="AVO34" s="61"/>
      <c r="AVP34" s="55"/>
      <c r="AVQ34" s="56"/>
      <c r="AVR34" s="56"/>
      <c r="AVS34" s="56"/>
      <c r="AVT34" s="56"/>
      <c r="AVU34" s="56"/>
      <c r="AVW34" s="77"/>
      <c r="AVX34" s="78"/>
      <c r="AVY34" s="78"/>
      <c r="AVZ34" s="78"/>
      <c r="AWA34" s="78"/>
      <c r="AWB34" s="61"/>
      <c r="AWC34" s="60"/>
      <c r="AWD34" s="60"/>
      <c r="AWE34" s="60"/>
      <c r="AWF34" s="61"/>
      <c r="AWG34" s="55"/>
      <c r="AWH34" s="56"/>
      <c r="AWI34" s="56"/>
      <c r="AWJ34" s="56"/>
      <c r="AWK34" s="56"/>
      <c r="AWL34" s="56"/>
      <c r="AWN34" s="77"/>
      <c r="AWO34" s="78"/>
      <c r="AWP34" s="78"/>
      <c r="AWQ34" s="78"/>
      <c r="AWR34" s="78"/>
      <c r="AWS34" s="61"/>
      <c r="AWT34" s="60"/>
      <c r="AWU34" s="60"/>
      <c r="AWV34" s="60"/>
      <c r="AWW34" s="61"/>
      <c r="AWX34" s="55"/>
      <c r="AWY34" s="56"/>
      <c r="AWZ34" s="56"/>
      <c r="AXA34" s="56"/>
      <c r="AXB34" s="56"/>
      <c r="AXC34" s="56"/>
      <c r="AXE34" s="77"/>
      <c r="AXF34" s="78"/>
      <c r="AXG34" s="78"/>
      <c r="AXH34" s="78"/>
      <c r="AXI34" s="78"/>
      <c r="AXJ34" s="61"/>
      <c r="AXK34" s="60"/>
      <c r="AXL34" s="60"/>
      <c r="AXM34" s="60"/>
      <c r="AXN34" s="61"/>
      <c r="AXO34" s="55"/>
      <c r="AXP34" s="56"/>
      <c r="AXQ34" s="56"/>
      <c r="AXR34" s="56"/>
      <c r="AXS34" s="56"/>
      <c r="AXT34" s="56"/>
      <c r="AXV34" s="77"/>
      <c r="AXW34" s="78"/>
      <c r="AXX34" s="78"/>
      <c r="AXY34" s="78"/>
      <c r="AXZ34" s="78"/>
      <c r="AYA34" s="61"/>
      <c r="AYB34" s="60"/>
      <c r="AYC34" s="60"/>
      <c r="AYD34" s="60"/>
      <c r="AYE34" s="61"/>
      <c r="AYF34" s="55"/>
      <c r="AYG34" s="56"/>
      <c r="AYH34" s="56"/>
      <c r="AYI34" s="56"/>
      <c r="AYJ34" s="56"/>
      <c r="AYK34" s="56"/>
      <c r="AYM34" s="77"/>
      <c r="AYN34" s="78"/>
      <c r="AYO34" s="78"/>
      <c r="AYP34" s="78"/>
      <c r="AYQ34" s="78"/>
      <c r="AYR34" s="61"/>
      <c r="AYS34" s="60"/>
      <c r="AYT34" s="60"/>
      <c r="AYU34" s="60"/>
      <c r="AYV34" s="61"/>
      <c r="AYW34" s="55"/>
      <c r="AYX34" s="56"/>
      <c r="AYY34" s="56"/>
      <c r="AYZ34" s="56"/>
      <c r="AZA34" s="56"/>
      <c r="AZB34" s="56"/>
      <c r="AZD34" s="77"/>
      <c r="AZE34" s="78"/>
      <c r="AZF34" s="78"/>
      <c r="AZG34" s="78"/>
      <c r="AZH34" s="78"/>
      <c r="AZI34" s="61"/>
      <c r="AZJ34" s="60"/>
      <c r="AZK34" s="60"/>
      <c r="AZL34" s="60"/>
      <c r="AZM34" s="61"/>
      <c r="AZN34" s="55"/>
      <c r="AZO34" s="56"/>
      <c r="AZP34" s="56"/>
      <c r="AZQ34" s="56"/>
      <c r="AZR34" s="56"/>
      <c r="AZS34" s="56"/>
      <c r="AZU34" s="77"/>
      <c r="AZV34" s="78"/>
      <c r="AZW34" s="78"/>
      <c r="AZX34" s="78"/>
      <c r="AZY34" s="78"/>
      <c r="AZZ34" s="61"/>
      <c r="BAA34" s="60"/>
      <c r="BAB34" s="60"/>
      <c r="BAC34" s="60"/>
      <c r="BAD34" s="61"/>
      <c r="BAE34" s="55"/>
      <c r="BAF34" s="56"/>
      <c r="BAG34" s="56"/>
      <c r="BAH34" s="56"/>
      <c r="BAI34" s="56"/>
      <c r="BAJ34" s="56"/>
      <c r="BAL34" s="77"/>
      <c r="BAM34" s="78"/>
      <c r="BAN34" s="78"/>
      <c r="BAO34" s="78"/>
      <c r="BAP34" s="78"/>
      <c r="BAQ34" s="61"/>
      <c r="BAR34" s="60"/>
      <c r="BAS34" s="60"/>
      <c r="BAT34" s="60"/>
      <c r="BAU34" s="61"/>
      <c r="BAV34" s="55"/>
      <c r="BAW34" s="56"/>
      <c r="BAX34" s="56"/>
      <c r="BAY34" s="56"/>
      <c r="BAZ34" s="56"/>
      <c r="BBA34" s="56"/>
      <c r="BBC34" s="77"/>
      <c r="BBD34" s="78"/>
      <c r="BBE34" s="78"/>
      <c r="BBF34" s="78"/>
      <c r="BBG34" s="78"/>
      <c r="BBH34" s="61"/>
      <c r="BBI34" s="60"/>
      <c r="BBJ34" s="60"/>
      <c r="BBK34" s="60"/>
      <c r="BBL34" s="61"/>
      <c r="BBM34" s="55"/>
      <c r="BBN34" s="56"/>
      <c r="BBO34" s="56"/>
      <c r="BBP34" s="56"/>
      <c r="BBQ34" s="56"/>
      <c r="BBR34" s="56"/>
      <c r="BBT34" s="77"/>
      <c r="BBU34" s="78"/>
      <c r="BBV34" s="78"/>
      <c r="BBW34" s="78"/>
      <c r="BBX34" s="78"/>
      <c r="BBY34" s="61"/>
      <c r="BBZ34" s="60"/>
      <c r="BCA34" s="60"/>
      <c r="BCB34" s="60"/>
      <c r="BCC34" s="61"/>
      <c r="BCD34" s="55"/>
      <c r="BCE34" s="56"/>
      <c r="BCF34" s="56"/>
      <c r="BCG34" s="56"/>
      <c r="BCH34" s="56"/>
      <c r="BCI34" s="56"/>
      <c r="BCK34" s="77"/>
      <c r="BCL34" s="78"/>
      <c r="BCM34" s="78"/>
      <c r="BCN34" s="78"/>
      <c r="BCO34" s="78"/>
      <c r="BCP34" s="61"/>
      <c r="BCQ34" s="60"/>
      <c r="BCR34" s="60"/>
      <c r="BCS34" s="60"/>
      <c r="BCT34" s="61"/>
      <c r="BCU34" s="55"/>
      <c r="BCV34" s="56"/>
      <c r="BCW34" s="56"/>
      <c r="BCX34" s="56"/>
      <c r="BCY34" s="56"/>
      <c r="BCZ34" s="56"/>
      <c r="BDB34" s="77"/>
      <c r="BDC34" s="78"/>
      <c r="BDD34" s="78"/>
      <c r="BDE34" s="78"/>
      <c r="BDF34" s="78"/>
      <c r="BDG34" s="61"/>
      <c r="BDH34" s="60"/>
      <c r="BDI34" s="60"/>
      <c r="BDJ34" s="60"/>
      <c r="BDK34" s="61"/>
      <c r="BDL34" s="55"/>
      <c r="BDM34" s="56"/>
      <c r="BDN34" s="56"/>
      <c r="BDO34" s="56"/>
      <c r="BDP34" s="56"/>
      <c r="BDQ34" s="56"/>
      <c r="BDS34" s="77"/>
      <c r="BDT34" s="78"/>
      <c r="BDU34" s="78"/>
      <c r="BDV34" s="78"/>
      <c r="BDW34" s="78"/>
      <c r="BDX34" s="61"/>
      <c r="BDY34" s="60"/>
      <c r="BDZ34" s="60"/>
      <c r="BEA34" s="60"/>
      <c r="BEB34" s="61"/>
      <c r="BEC34" s="55"/>
      <c r="BED34" s="56"/>
      <c r="BEE34" s="56"/>
      <c r="BEF34" s="56"/>
      <c r="BEG34" s="56"/>
      <c r="BEH34" s="56"/>
      <c r="BEJ34" s="77"/>
      <c r="BEK34" s="78"/>
      <c r="BEL34" s="78"/>
      <c r="BEM34" s="78"/>
      <c r="BEN34" s="78"/>
      <c r="BEO34" s="61"/>
      <c r="BEP34" s="60"/>
      <c r="BEQ34" s="60"/>
      <c r="BER34" s="60"/>
      <c r="BES34" s="61"/>
      <c r="BET34" s="55"/>
      <c r="BEU34" s="56"/>
      <c r="BEV34" s="56"/>
      <c r="BEW34" s="56"/>
      <c r="BEX34" s="56"/>
      <c r="BEY34" s="56"/>
      <c r="BFA34" s="77"/>
      <c r="BFB34" s="78"/>
      <c r="BFC34" s="78"/>
      <c r="BFD34" s="78"/>
      <c r="BFE34" s="78"/>
      <c r="BFF34" s="61"/>
      <c r="BFG34" s="60"/>
      <c r="BFH34" s="60"/>
      <c r="BFI34" s="60"/>
      <c r="BFJ34" s="61"/>
      <c r="BFK34" s="55"/>
      <c r="BFL34" s="56"/>
      <c r="BFM34" s="56"/>
      <c r="BFN34" s="56"/>
      <c r="BFO34" s="56"/>
      <c r="BFP34" s="56"/>
      <c r="BFR34" s="77"/>
      <c r="BFS34" s="78"/>
      <c r="BFT34" s="78"/>
      <c r="BFU34" s="78"/>
      <c r="BFV34" s="78"/>
      <c r="BFW34" s="61"/>
      <c r="BFX34" s="60"/>
      <c r="BFY34" s="60"/>
      <c r="BFZ34" s="60"/>
      <c r="BGA34" s="61"/>
      <c r="BGB34" s="55"/>
      <c r="BGC34" s="56"/>
      <c r="BGD34" s="56"/>
      <c r="BGE34" s="56"/>
      <c r="BGF34" s="56"/>
      <c r="BGG34" s="56"/>
      <c r="BGI34" s="77"/>
      <c r="BGJ34" s="78"/>
      <c r="BGK34" s="78"/>
      <c r="BGL34" s="78"/>
      <c r="BGM34" s="78"/>
      <c r="BGN34" s="61"/>
      <c r="BGO34" s="60"/>
      <c r="BGP34" s="60"/>
      <c r="BGQ34" s="60"/>
      <c r="BGR34" s="61"/>
      <c r="BGS34" s="55"/>
      <c r="BGT34" s="56"/>
      <c r="BGU34" s="56"/>
      <c r="BGV34" s="56"/>
      <c r="BGW34" s="56"/>
      <c r="BGX34" s="56"/>
      <c r="BGZ34" s="77"/>
      <c r="BHA34" s="78"/>
      <c r="BHB34" s="78"/>
      <c r="BHC34" s="78"/>
      <c r="BHD34" s="78"/>
      <c r="BHE34" s="61"/>
      <c r="BHF34" s="60"/>
      <c r="BHG34" s="60"/>
      <c r="BHH34" s="60"/>
      <c r="BHI34" s="61"/>
      <c r="BHJ34" s="55"/>
      <c r="BHK34" s="56"/>
      <c r="BHL34" s="56"/>
      <c r="BHM34" s="56"/>
      <c r="BHN34" s="56"/>
      <c r="BHO34" s="56"/>
      <c r="BHQ34" s="77"/>
      <c r="BHR34" s="78"/>
      <c r="BHS34" s="78"/>
      <c r="BHT34" s="78"/>
      <c r="BHU34" s="78"/>
      <c r="BHV34" s="61"/>
      <c r="BHW34" s="60"/>
      <c r="BHX34" s="60"/>
      <c r="BHY34" s="60"/>
      <c r="BHZ34" s="61"/>
      <c r="BIA34" s="55"/>
      <c r="BIB34" s="56"/>
      <c r="BIC34" s="56"/>
      <c r="BID34" s="56"/>
      <c r="BIE34" s="56"/>
      <c r="BIF34" s="56"/>
      <c r="BIH34" s="77"/>
      <c r="BII34" s="78"/>
      <c r="BIJ34" s="78"/>
      <c r="BIK34" s="78"/>
      <c r="BIL34" s="78"/>
      <c r="BIM34" s="61"/>
      <c r="BIN34" s="60"/>
      <c r="BIO34" s="60"/>
      <c r="BIP34" s="60"/>
      <c r="BIQ34" s="61"/>
      <c r="BIR34" s="55"/>
      <c r="BIS34" s="56"/>
      <c r="BIT34" s="56"/>
      <c r="BIU34" s="56"/>
      <c r="BIV34" s="56"/>
      <c r="BIW34" s="56"/>
      <c r="BIY34" s="77"/>
      <c r="BIZ34" s="78"/>
      <c r="BJA34" s="78"/>
      <c r="BJB34" s="78"/>
      <c r="BJC34" s="78"/>
      <c r="BJD34" s="61"/>
      <c r="BJE34" s="60"/>
      <c r="BJF34" s="60"/>
      <c r="BJG34" s="60"/>
      <c r="BJH34" s="61"/>
      <c r="BJI34" s="55"/>
      <c r="BJJ34" s="56"/>
      <c r="BJK34" s="56"/>
      <c r="BJL34" s="56"/>
      <c r="BJM34" s="56"/>
      <c r="BJN34" s="56"/>
      <c r="BJP34" s="77"/>
      <c r="BJQ34" s="78"/>
      <c r="BJR34" s="78"/>
      <c r="BJS34" s="78"/>
      <c r="BJT34" s="78"/>
      <c r="BJU34" s="61"/>
      <c r="BJV34" s="60"/>
      <c r="BJW34" s="60"/>
      <c r="BJX34" s="60"/>
      <c r="BJY34" s="61"/>
      <c r="BJZ34" s="55"/>
      <c r="BKA34" s="56"/>
      <c r="BKB34" s="56"/>
      <c r="BKC34" s="56"/>
      <c r="BKD34" s="56"/>
      <c r="BKE34" s="56"/>
      <c r="BKG34" s="77"/>
      <c r="BKH34" s="78"/>
      <c r="BKI34" s="78"/>
      <c r="BKJ34" s="78"/>
      <c r="BKK34" s="78"/>
      <c r="BKL34" s="61"/>
      <c r="BKM34" s="60"/>
      <c r="BKN34" s="60"/>
      <c r="BKO34" s="60"/>
      <c r="BKP34" s="61"/>
      <c r="BKQ34" s="55"/>
      <c r="BKR34" s="56"/>
      <c r="BKS34" s="56"/>
      <c r="BKT34" s="56"/>
      <c r="BKU34" s="56"/>
      <c r="BKV34" s="56"/>
      <c r="BKX34" s="77"/>
      <c r="BKY34" s="78"/>
      <c r="BKZ34" s="78"/>
      <c r="BLA34" s="78"/>
      <c r="BLB34" s="78"/>
      <c r="BLC34" s="61"/>
      <c r="BLD34" s="60"/>
      <c r="BLE34" s="60"/>
      <c r="BLF34" s="60"/>
      <c r="BLG34" s="61"/>
      <c r="BLH34" s="55"/>
      <c r="BLI34" s="56"/>
      <c r="BLJ34" s="56"/>
      <c r="BLK34" s="56"/>
      <c r="BLL34" s="56"/>
      <c r="BLM34" s="56"/>
      <c r="BLO34" s="77"/>
      <c r="BLP34" s="78"/>
      <c r="BLQ34" s="78"/>
      <c r="BLR34" s="78"/>
      <c r="BLS34" s="78"/>
      <c r="BLT34" s="61"/>
      <c r="BLU34" s="60"/>
      <c r="BLV34" s="60"/>
      <c r="BLW34" s="60"/>
      <c r="BLX34" s="61"/>
      <c r="BLY34" s="55"/>
      <c r="BLZ34" s="56"/>
      <c r="BMA34" s="56"/>
      <c r="BMB34" s="56"/>
      <c r="BMC34" s="56"/>
      <c r="BMD34" s="56"/>
      <c r="BMF34" s="77"/>
      <c r="BMG34" s="78"/>
      <c r="BMH34" s="78"/>
      <c r="BMI34" s="78"/>
      <c r="BMJ34" s="78"/>
      <c r="BMK34" s="61"/>
      <c r="BML34" s="60"/>
      <c r="BMM34" s="60"/>
      <c r="BMN34" s="60"/>
      <c r="BMO34" s="61"/>
      <c r="BMP34" s="55"/>
      <c r="BMQ34" s="56"/>
      <c r="BMR34" s="56"/>
      <c r="BMS34" s="56"/>
      <c r="BMT34" s="56"/>
      <c r="BMU34" s="56"/>
      <c r="BMW34" s="77"/>
      <c r="BMX34" s="78"/>
      <c r="BMY34" s="78"/>
      <c r="BMZ34" s="78"/>
      <c r="BNA34" s="78"/>
      <c r="BNB34" s="61"/>
      <c r="BNC34" s="60"/>
      <c r="BND34" s="60"/>
      <c r="BNE34" s="60"/>
      <c r="BNF34" s="61"/>
      <c r="BNG34" s="55"/>
      <c r="BNH34" s="56"/>
      <c r="BNI34" s="56"/>
      <c r="BNJ34" s="56"/>
      <c r="BNK34" s="56"/>
      <c r="BNL34" s="56"/>
      <c r="BNN34" s="77"/>
      <c r="BNO34" s="78"/>
      <c r="BNP34" s="78"/>
      <c r="BNQ34" s="78"/>
      <c r="BNR34" s="78"/>
      <c r="BNS34" s="61"/>
      <c r="BNT34" s="60"/>
      <c r="BNU34" s="60"/>
      <c r="BNV34" s="60"/>
      <c r="BNW34" s="61"/>
      <c r="BNX34" s="55"/>
      <c r="BNY34" s="56"/>
      <c r="BNZ34" s="56"/>
      <c r="BOA34" s="56"/>
      <c r="BOB34" s="56"/>
      <c r="BOC34" s="56"/>
      <c r="BOE34" s="77"/>
      <c r="BOF34" s="78"/>
      <c r="BOG34" s="78"/>
      <c r="BOH34" s="78"/>
      <c r="BOI34" s="78"/>
      <c r="BOJ34" s="61"/>
      <c r="BOK34" s="60"/>
      <c r="BOL34" s="60"/>
      <c r="BOM34" s="60"/>
      <c r="BON34" s="61"/>
      <c r="BOO34" s="55"/>
      <c r="BOP34" s="56"/>
      <c r="BOQ34" s="56"/>
      <c r="BOR34" s="56"/>
      <c r="BOS34" s="56"/>
      <c r="BOT34" s="56"/>
      <c r="BOV34" s="77"/>
      <c r="BOW34" s="78"/>
      <c r="BOX34" s="78"/>
      <c r="BOY34" s="78"/>
      <c r="BOZ34" s="78"/>
      <c r="BPA34" s="61"/>
      <c r="BPB34" s="60"/>
      <c r="BPC34" s="60"/>
      <c r="BPD34" s="60"/>
      <c r="BPE34" s="61"/>
      <c r="BPF34" s="55"/>
      <c r="BPG34" s="56"/>
      <c r="BPH34" s="56"/>
      <c r="BPI34" s="56"/>
      <c r="BPJ34" s="56"/>
      <c r="BPK34" s="56"/>
      <c r="BPM34" s="77"/>
      <c r="BPN34" s="78"/>
      <c r="BPO34" s="78"/>
      <c r="BPP34" s="78"/>
      <c r="BPQ34" s="78"/>
      <c r="BPR34" s="61"/>
      <c r="BPS34" s="60"/>
      <c r="BPT34" s="60"/>
      <c r="BPU34" s="60"/>
      <c r="BPV34" s="61"/>
      <c r="BPW34" s="55"/>
      <c r="BPX34" s="56"/>
      <c r="BPY34" s="56"/>
      <c r="BPZ34" s="56"/>
      <c r="BQA34" s="56"/>
      <c r="BQB34" s="56"/>
      <c r="BQD34" s="77"/>
      <c r="BQE34" s="78"/>
      <c r="BQF34" s="78"/>
      <c r="BQG34" s="78"/>
      <c r="BQH34" s="78"/>
      <c r="BQI34" s="61"/>
      <c r="BQJ34" s="60"/>
      <c r="BQK34" s="60"/>
      <c r="BQL34" s="60"/>
      <c r="BQM34" s="61"/>
      <c r="BQN34" s="55"/>
      <c r="BQO34" s="56"/>
      <c r="BQP34" s="56"/>
      <c r="BQQ34" s="56"/>
      <c r="BQR34" s="56"/>
      <c r="BQS34" s="56"/>
      <c r="BQU34" s="77"/>
      <c r="BQV34" s="78"/>
      <c r="BQW34" s="78"/>
      <c r="BQX34" s="78"/>
      <c r="BQY34" s="78"/>
      <c r="BQZ34" s="61"/>
      <c r="BRA34" s="60"/>
      <c r="BRB34" s="60"/>
      <c r="BRC34" s="60"/>
      <c r="BRD34" s="61"/>
      <c r="BRE34" s="55"/>
      <c r="BRF34" s="56"/>
      <c r="BRG34" s="56"/>
      <c r="BRH34" s="56"/>
      <c r="BRI34" s="56"/>
      <c r="BRJ34" s="56"/>
      <c r="BRL34" s="77"/>
      <c r="BRM34" s="78"/>
      <c r="BRN34" s="78"/>
      <c r="BRO34" s="78"/>
      <c r="BRP34" s="78"/>
      <c r="BRQ34" s="61"/>
      <c r="BRR34" s="60"/>
      <c r="BRS34" s="60"/>
      <c r="BRT34" s="60"/>
      <c r="BRU34" s="61"/>
      <c r="BRV34" s="55"/>
      <c r="BRW34" s="56"/>
      <c r="BRX34" s="56"/>
      <c r="BRY34" s="56"/>
      <c r="BRZ34" s="56"/>
      <c r="BSA34" s="56"/>
      <c r="BSC34" s="77"/>
      <c r="BSD34" s="78"/>
      <c r="BSE34" s="78"/>
      <c r="BSF34" s="78"/>
      <c r="BSG34" s="78"/>
      <c r="BSH34" s="61"/>
      <c r="BSI34" s="60"/>
      <c r="BSJ34" s="60"/>
      <c r="BSK34" s="60"/>
      <c r="BSL34" s="61"/>
      <c r="BSM34" s="55"/>
      <c r="BSN34" s="56"/>
      <c r="BSO34" s="56"/>
      <c r="BSP34" s="56"/>
      <c r="BSQ34" s="56"/>
      <c r="BSR34" s="56"/>
      <c r="BST34" s="77"/>
      <c r="BSU34" s="78"/>
      <c r="BSV34" s="78"/>
      <c r="BSW34" s="78"/>
      <c r="BSX34" s="78"/>
      <c r="BSY34" s="61"/>
      <c r="BSZ34" s="60"/>
      <c r="BTA34" s="60"/>
      <c r="BTB34" s="60"/>
      <c r="BTC34" s="61"/>
      <c r="BTD34" s="55"/>
      <c r="BTE34" s="56"/>
      <c r="BTF34" s="56"/>
      <c r="BTG34" s="56"/>
      <c r="BTH34" s="56"/>
      <c r="BTI34" s="56"/>
      <c r="BTK34" s="77"/>
      <c r="BTL34" s="78"/>
      <c r="BTM34" s="78"/>
      <c r="BTN34" s="78"/>
      <c r="BTO34" s="78"/>
      <c r="BTP34" s="61"/>
      <c r="BTQ34" s="60"/>
      <c r="BTR34" s="60"/>
      <c r="BTS34" s="60"/>
      <c r="BTT34" s="61"/>
      <c r="BTU34" s="55"/>
      <c r="BTV34" s="56"/>
      <c r="BTW34" s="56"/>
      <c r="BTX34" s="56"/>
      <c r="BTY34" s="56"/>
      <c r="BTZ34" s="56"/>
      <c r="BUB34" s="77"/>
      <c r="BUC34" s="78"/>
      <c r="BUD34" s="78"/>
      <c r="BUE34" s="78"/>
      <c r="BUF34" s="78"/>
      <c r="BUG34" s="61"/>
      <c r="BUH34" s="60"/>
      <c r="BUI34" s="60"/>
      <c r="BUJ34" s="60"/>
      <c r="BUK34" s="61"/>
      <c r="BUL34" s="55"/>
      <c r="BUM34" s="56"/>
      <c r="BUN34" s="56"/>
      <c r="BUO34" s="56"/>
      <c r="BUP34" s="56"/>
      <c r="BUQ34" s="56"/>
      <c r="BUS34" s="77"/>
      <c r="BUT34" s="78"/>
      <c r="BUU34" s="78"/>
      <c r="BUV34" s="78"/>
      <c r="BUW34" s="78"/>
      <c r="BUX34" s="61"/>
      <c r="BUY34" s="60"/>
      <c r="BUZ34" s="60"/>
      <c r="BVA34" s="60"/>
      <c r="BVB34" s="61"/>
      <c r="BVC34" s="55"/>
      <c r="BVD34" s="56"/>
      <c r="BVE34" s="56"/>
      <c r="BVF34" s="56"/>
      <c r="BVG34" s="56"/>
      <c r="BVH34" s="56"/>
      <c r="BVJ34" s="77"/>
      <c r="BVK34" s="78"/>
      <c r="BVL34" s="78"/>
      <c r="BVM34" s="78"/>
      <c r="BVN34" s="78"/>
      <c r="BVO34" s="61"/>
      <c r="BVP34" s="60"/>
      <c r="BVQ34" s="60"/>
      <c r="BVR34" s="60"/>
      <c r="BVS34" s="61"/>
      <c r="BVT34" s="55"/>
      <c r="BVU34" s="56"/>
      <c r="BVV34" s="56"/>
      <c r="BVW34" s="56"/>
      <c r="BVX34" s="56"/>
      <c r="BVY34" s="56"/>
      <c r="BWA34" s="77"/>
      <c r="BWB34" s="78"/>
      <c r="BWC34" s="78"/>
      <c r="BWD34" s="78"/>
      <c r="BWE34" s="78"/>
      <c r="BWF34" s="61"/>
      <c r="BWG34" s="60"/>
      <c r="BWH34" s="60"/>
      <c r="BWI34" s="60"/>
      <c r="BWJ34" s="61"/>
      <c r="BWK34" s="55"/>
      <c r="BWL34" s="56"/>
      <c r="BWM34" s="56"/>
      <c r="BWN34" s="56"/>
      <c r="BWO34" s="56"/>
      <c r="BWP34" s="56"/>
      <c r="BWR34" s="77"/>
      <c r="BWS34" s="78"/>
      <c r="BWT34" s="78"/>
      <c r="BWU34" s="78"/>
      <c r="BWV34" s="78"/>
      <c r="BWW34" s="61"/>
      <c r="BWX34" s="60"/>
      <c r="BWY34" s="60"/>
      <c r="BWZ34" s="60"/>
      <c r="BXA34" s="61"/>
      <c r="BXB34" s="55"/>
      <c r="BXC34" s="56"/>
      <c r="BXD34" s="56"/>
      <c r="BXE34" s="56"/>
      <c r="BXF34" s="56"/>
      <c r="BXG34" s="56"/>
      <c r="BXI34" s="77"/>
      <c r="BXJ34" s="78"/>
      <c r="BXK34" s="78"/>
      <c r="BXL34" s="78"/>
      <c r="BXM34" s="78"/>
      <c r="BXN34" s="61"/>
      <c r="BXO34" s="60"/>
      <c r="BXP34" s="60"/>
      <c r="BXQ34" s="60"/>
      <c r="BXR34" s="61"/>
      <c r="BXS34" s="55"/>
      <c r="BXT34" s="56"/>
      <c r="BXU34" s="56"/>
      <c r="BXV34" s="56"/>
      <c r="BXW34" s="56"/>
      <c r="BXX34" s="56"/>
      <c r="BXZ34" s="77"/>
      <c r="BYA34" s="78"/>
      <c r="BYB34" s="78"/>
      <c r="BYC34" s="78"/>
      <c r="BYD34" s="78"/>
      <c r="BYE34" s="61"/>
      <c r="BYF34" s="60"/>
      <c r="BYG34" s="60"/>
      <c r="BYH34" s="60"/>
      <c r="BYI34" s="61"/>
      <c r="BYJ34" s="55"/>
      <c r="BYK34" s="56"/>
      <c r="BYL34" s="56"/>
      <c r="BYM34" s="56"/>
      <c r="BYN34" s="56"/>
      <c r="BYO34" s="56"/>
      <c r="BYQ34" s="77"/>
      <c r="BYR34" s="78"/>
      <c r="BYS34" s="78"/>
      <c r="BYT34" s="78"/>
      <c r="BYU34" s="78"/>
      <c r="BYV34" s="61"/>
      <c r="BYW34" s="60"/>
      <c r="BYX34" s="60"/>
      <c r="BYY34" s="60"/>
      <c r="BYZ34" s="61"/>
      <c r="BZA34" s="55"/>
      <c r="BZB34" s="56"/>
      <c r="BZC34" s="56"/>
      <c r="BZD34" s="56"/>
      <c r="BZE34" s="56"/>
      <c r="BZF34" s="56"/>
      <c r="BZH34" s="77"/>
      <c r="BZI34" s="78"/>
      <c r="BZJ34" s="78"/>
      <c r="BZK34" s="78"/>
      <c r="BZL34" s="78"/>
      <c r="BZM34" s="61"/>
      <c r="BZN34" s="60"/>
      <c r="BZO34" s="60"/>
      <c r="BZP34" s="60"/>
      <c r="BZQ34" s="61"/>
      <c r="BZR34" s="55"/>
      <c r="BZS34" s="56"/>
      <c r="BZT34" s="56"/>
      <c r="BZU34" s="56"/>
      <c r="BZV34" s="56"/>
      <c r="BZW34" s="56"/>
      <c r="BZY34" s="77"/>
      <c r="BZZ34" s="78"/>
      <c r="CAA34" s="78"/>
      <c r="CAB34" s="78"/>
      <c r="CAC34" s="78"/>
      <c r="CAD34" s="61"/>
      <c r="CAE34" s="60"/>
      <c r="CAF34" s="60"/>
      <c r="CAG34" s="60"/>
      <c r="CAH34" s="61"/>
      <c r="CAI34" s="55"/>
      <c r="CAJ34" s="56"/>
      <c r="CAK34" s="56"/>
      <c r="CAL34" s="56"/>
      <c r="CAM34" s="56"/>
      <c r="CAN34" s="56"/>
      <c r="CAP34" s="77"/>
      <c r="CAQ34" s="78"/>
      <c r="CAR34" s="78"/>
      <c r="CAS34" s="78"/>
      <c r="CAT34" s="78"/>
      <c r="CAU34" s="61"/>
      <c r="CAV34" s="60"/>
      <c r="CAW34" s="60"/>
      <c r="CAX34" s="60"/>
      <c r="CAY34" s="61"/>
      <c r="CAZ34" s="55"/>
      <c r="CBA34" s="56"/>
      <c r="CBB34" s="56"/>
      <c r="CBC34" s="56"/>
      <c r="CBD34" s="56"/>
      <c r="CBE34" s="56"/>
      <c r="CBG34" s="77"/>
      <c r="CBH34" s="78"/>
      <c r="CBI34" s="78"/>
      <c r="CBJ34" s="78"/>
      <c r="CBK34" s="78"/>
      <c r="CBL34" s="61"/>
      <c r="CBM34" s="60"/>
      <c r="CBN34" s="60"/>
      <c r="CBO34" s="60"/>
      <c r="CBP34" s="61"/>
      <c r="CBQ34" s="55"/>
      <c r="CBR34" s="56"/>
      <c r="CBS34" s="56"/>
      <c r="CBT34" s="56"/>
      <c r="CBU34" s="56"/>
      <c r="CBV34" s="56"/>
      <c r="CBX34" s="77"/>
      <c r="CBY34" s="78"/>
      <c r="CBZ34" s="78"/>
      <c r="CCA34" s="78"/>
      <c r="CCB34" s="78"/>
      <c r="CCC34" s="61"/>
      <c r="CCD34" s="60"/>
      <c r="CCE34" s="60"/>
      <c r="CCF34" s="60"/>
      <c r="CCG34" s="61"/>
      <c r="CCH34" s="55"/>
      <c r="CCI34" s="56"/>
      <c r="CCJ34" s="56"/>
      <c r="CCK34" s="56"/>
      <c r="CCL34" s="56"/>
      <c r="CCM34" s="56"/>
      <c r="CCO34" s="77"/>
      <c r="CCP34" s="78"/>
      <c r="CCQ34" s="78"/>
      <c r="CCR34" s="78"/>
      <c r="CCS34" s="78"/>
      <c r="CCT34" s="61"/>
      <c r="CCU34" s="60"/>
      <c r="CCV34" s="60"/>
      <c r="CCW34" s="60"/>
      <c r="CCX34" s="61"/>
      <c r="CCY34" s="55"/>
      <c r="CCZ34" s="56"/>
      <c r="CDA34" s="56"/>
      <c r="CDB34" s="56"/>
      <c r="CDC34" s="56"/>
      <c r="CDD34" s="56"/>
      <c r="CDF34" s="77"/>
      <c r="CDG34" s="78"/>
      <c r="CDH34" s="78"/>
      <c r="CDI34" s="78"/>
      <c r="CDJ34" s="78"/>
      <c r="CDK34" s="61"/>
      <c r="CDL34" s="60"/>
      <c r="CDM34" s="60"/>
      <c r="CDN34" s="60"/>
      <c r="CDO34" s="61"/>
      <c r="CDP34" s="55"/>
      <c r="CDQ34" s="56"/>
      <c r="CDR34" s="56"/>
      <c r="CDS34" s="56"/>
      <c r="CDT34" s="56"/>
      <c r="CDU34" s="56"/>
      <c r="CDW34" s="77"/>
      <c r="CDX34" s="78"/>
      <c r="CDY34" s="78"/>
      <c r="CDZ34" s="78"/>
      <c r="CEA34" s="78"/>
      <c r="CEB34" s="61"/>
      <c r="CEC34" s="60"/>
      <c r="CED34" s="60"/>
      <c r="CEE34" s="60"/>
      <c r="CEF34" s="61"/>
      <c r="CEG34" s="55"/>
      <c r="CEH34" s="56"/>
      <c r="CEI34" s="56"/>
      <c r="CEJ34" s="56"/>
      <c r="CEK34" s="56"/>
      <c r="CEL34" s="56"/>
      <c r="CEN34" s="77"/>
      <c r="CEO34" s="78"/>
      <c r="CEP34" s="78"/>
      <c r="CEQ34" s="78"/>
      <c r="CER34" s="78"/>
      <c r="CES34" s="61"/>
      <c r="CET34" s="60"/>
      <c r="CEU34" s="60"/>
      <c r="CEV34" s="60"/>
      <c r="CEW34" s="61"/>
      <c r="CEX34" s="55"/>
      <c r="CEY34" s="56"/>
      <c r="CEZ34" s="56"/>
      <c r="CFA34" s="56"/>
      <c r="CFB34" s="56"/>
      <c r="CFC34" s="56"/>
      <c r="CFE34" s="77"/>
      <c r="CFF34" s="78"/>
      <c r="CFG34" s="78"/>
      <c r="CFH34" s="78"/>
      <c r="CFI34" s="78"/>
      <c r="CFJ34" s="61"/>
      <c r="CFK34" s="60"/>
      <c r="CFL34" s="60"/>
      <c r="CFM34" s="60"/>
      <c r="CFN34" s="61"/>
      <c r="CFO34" s="55"/>
      <c r="CFP34" s="56"/>
      <c r="CFQ34" s="56"/>
      <c r="CFR34" s="56"/>
      <c r="CFS34" s="56"/>
      <c r="CFT34" s="56"/>
      <c r="CFV34" s="77"/>
      <c r="CFW34" s="78"/>
      <c r="CFX34" s="78"/>
      <c r="CFY34" s="78"/>
      <c r="CFZ34" s="78"/>
      <c r="CGA34" s="61"/>
      <c r="CGB34" s="60"/>
      <c r="CGC34" s="60"/>
      <c r="CGD34" s="60"/>
      <c r="CGE34" s="61"/>
      <c r="CGF34" s="55"/>
      <c r="CGG34" s="56"/>
      <c r="CGH34" s="56"/>
      <c r="CGI34" s="56"/>
      <c r="CGJ34" s="56"/>
      <c r="CGK34" s="56"/>
      <c r="CGM34" s="77"/>
      <c r="CGN34" s="78"/>
      <c r="CGO34" s="78"/>
      <c r="CGP34" s="78"/>
      <c r="CGQ34" s="78"/>
      <c r="CGR34" s="61"/>
      <c r="CGS34" s="60"/>
      <c r="CGT34" s="60"/>
      <c r="CGU34" s="60"/>
      <c r="CGV34" s="61"/>
      <c r="CGW34" s="55"/>
      <c r="CGX34" s="56"/>
      <c r="CGY34" s="56"/>
      <c r="CGZ34" s="56"/>
      <c r="CHA34" s="56"/>
      <c r="CHB34" s="56"/>
      <c r="CHD34" s="77"/>
      <c r="CHE34" s="78"/>
      <c r="CHF34" s="78"/>
      <c r="CHG34" s="78"/>
      <c r="CHH34" s="78"/>
      <c r="CHI34" s="61"/>
      <c r="CHJ34" s="60"/>
      <c r="CHK34" s="60"/>
      <c r="CHL34" s="60"/>
      <c r="CHM34" s="61"/>
      <c r="CHN34" s="55"/>
      <c r="CHO34" s="56"/>
      <c r="CHP34" s="56"/>
      <c r="CHQ34" s="56"/>
      <c r="CHR34" s="56"/>
      <c r="CHS34" s="56"/>
      <c r="CHU34" s="77"/>
      <c r="CHV34" s="78"/>
      <c r="CHW34" s="78"/>
      <c r="CHX34" s="78"/>
      <c r="CHY34" s="78"/>
      <c r="CHZ34" s="61"/>
      <c r="CIA34" s="60"/>
      <c r="CIB34" s="60"/>
      <c r="CIC34" s="60"/>
      <c r="CID34" s="61"/>
      <c r="CIE34" s="55"/>
      <c r="CIF34" s="56"/>
      <c r="CIG34" s="56"/>
      <c r="CIH34" s="56"/>
      <c r="CII34" s="56"/>
      <c r="CIJ34" s="56"/>
      <c r="CIL34" s="77"/>
      <c r="CIM34" s="78"/>
      <c r="CIN34" s="78"/>
      <c r="CIO34" s="78"/>
      <c r="CIP34" s="78"/>
      <c r="CIQ34" s="61"/>
      <c r="CIR34" s="60"/>
      <c r="CIS34" s="60"/>
      <c r="CIT34" s="60"/>
      <c r="CIU34" s="61"/>
      <c r="CIV34" s="55"/>
      <c r="CIW34" s="56"/>
      <c r="CIX34" s="56"/>
      <c r="CIY34" s="56"/>
      <c r="CIZ34" s="56"/>
      <c r="CJA34" s="56"/>
      <c r="CJC34" s="77"/>
      <c r="CJD34" s="78"/>
      <c r="CJE34" s="78"/>
      <c r="CJF34" s="78"/>
      <c r="CJG34" s="78"/>
      <c r="CJH34" s="61"/>
      <c r="CJI34" s="60"/>
      <c r="CJJ34" s="60"/>
      <c r="CJK34" s="60"/>
      <c r="CJL34" s="61"/>
      <c r="CJM34" s="55"/>
      <c r="CJN34" s="56"/>
      <c r="CJO34" s="56"/>
      <c r="CJP34" s="56"/>
      <c r="CJQ34" s="56"/>
      <c r="CJR34" s="56"/>
      <c r="CJT34" s="77"/>
      <c r="CJU34" s="78"/>
      <c r="CJV34" s="78"/>
      <c r="CJW34" s="78"/>
      <c r="CJX34" s="78"/>
      <c r="CJY34" s="61"/>
      <c r="CJZ34" s="60"/>
      <c r="CKA34" s="60"/>
      <c r="CKB34" s="60"/>
      <c r="CKC34" s="61"/>
      <c r="CKD34" s="55"/>
      <c r="CKE34" s="56"/>
      <c r="CKF34" s="56"/>
      <c r="CKG34" s="56"/>
      <c r="CKH34" s="56"/>
      <c r="CKI34" s="56"/>
      <c r="CKK34" s="77"/>
      <c r="CKL34" s="78"/>
      <c r="CKM34" s="78"/>
      <c r="CKN34" s="78"/>
      <c r="CKO34" s="78"/>
      <c r="CKP34" s="61"/>
      <c r="CKQ34" s="60"/>
      <c r="CKR34" s="60"/>
      <c r="CKS34" s="60"/>
      <c r="CKT34" s="61"/>
      <c r="CKU34" s="55"/>
      <c r="CKV34" s="56"/>
      <c r="CKW34" s="56"/>
      <c r="CKX34" s="56"/>
      <c r="CKY34" s="56"/>
      <c r="CKZ34" s="56"/>
      <c r="CLB34" s="77"/>
      <c r="CLC34" s="78"/>
      <c r="CLD34" s="78"/>
      <c r="CLE34" s="78"/>
      <c r="CLF34" s="78"/>
      <c r="CLG34" s="61"/>
      <c r="CLH34" s="60"/>
      <c r="CLI34" s="60"/>
      <c r="CLJ34" s="60"/>
      <c r="CLK34" s="61"/>
      <c r="CLL34" s="55"/>
      <c r="CLM34" s="56"/>
      <c r="CLN34" s="56"/>
      <c r="CLO34" s="56"/>
      <c r="CLP34" s="56"/>
      <c r="CLQ34" s="56"/>
      <c r="CLS34" s="77"/>
      <c r="CLT34" s="78"/>
      <c r="CLU34" s="78"/>
      <c r="CLV34" s="78"/>
      <c r="CLW34" s="78"/>
      <c r="CLX34" s="61"/>
      <c r="CLY34" s="60"/>
      <c r="CLZ34" s="60"/>
      <c r="CMA34" s="60"/>
      <c r="CMB34" s="61"/>
      <c r="CMC34" s="55"/>
      <c r="CMD34" s="56"/>
      <c r="CME34" s="56"/>
      <c r="CMF34" s="56"/>
      <c r="CMG34" s="56"/>
      <c r="CMH34" s="56"/>
      <c r="CMJ34" s="77"/>
      <c r="CMK34" s="78"/>
      <c r="CML34" s="78"/>
      <c r="CMM34" s="78"/>
      <c r="CMN34" s="78"/>
      <c r="CMO34" s="61"/>
      <c r="CMP34" s="60"/>
      <c r="CMQ34" s="60"/>
      <c r="CMR34" s="60"/>
      <c r="CMS34" s="61"/>
      <c r="CMT34" s="55"/>
      <c r="CMU34" s="56"/>
      <c r="CMV34" s="56"/>
      <c r="CMW34" s="56"/>
      <c r="CMX34" s="56"/>
      <c r="CMY34" s="56"/>
      <c r="CNA34" s="77"/>
      <c r="CNB34" s="78"/>
      <c r="CNC34" s="78"/>
      <c r="CND34" s="78"/>
      <c r="CNE34" s="78"/>
      <c r="CNF34" s="61"/>
      <c r="CNG34" s="60"/>
      <c r="CNH34" s="60"/>
      <c r="CNI34" s="60"/>
      <c r="CNJ34" s="61"/>
      <c r="CNK34" s="55"/>
      <c r="CNL34" s="56"/>
      <c r="CNM34" s="56"/>
      <c r="CNN34" s="56"/>
      <c r="CNO34" s="56"/>
      <c r="CNP34" s="56"/>
      <c r="CNR34" s="77"/>
      <c r="CNS34" s="78"/>
      <c r="CNT34" s="78"/>
      <c r="CNU34" s="78"/>
      <c r="CNV34" s="78"/>
      <c r="CNW34" s="61"/>
      <c r="CNX34" s="60"/>
      <c r="CNY34" s="60"/>
      <c r="CNZ34" s="60"/>
      <c r="COA34" s="61"/>
      <c r="COB34" s="55"/>
      <c r="COC34" s="56"/>
      <c r="COD34" s="56"/>
      <c r="COE34" s="56"/>
      <c r="COF34" s="56"/>
      <c r="COG34" s="56"/>
      <c r="COI34" s="77"/>
      <c r="COJ34" s="78"/>
      <c r="COK34" s="78"/>
      <c r="COL34" s="78"/>
      <c r="COM34" s="78"/>
      <c r="CON34" s="61"/>
      <c r="COO34" s="60"/>
      <c r="COP34" s="60"/>
      <c r="COQ34" s="60"/>
      <c r="COR34" s="61"/>
      <c r="COS34" s="55"/>
      <c r="COT34" s="56"/>
      <c r="COU34" s="56"/>
      <c r="COV34" s="56"/>
      <c r="COW34" s="56"/>
      <c r="COX34" s="56"/>
      <c r="COZ34" s="77"/>
      <c r="CPA34" s="78"/>
      <c r="CPB34" s="78"/>
      <c r="CPC34" s="78"/>
      <c r="CPD34" s="78"/>
      <c r="CPE34" s="61"/>
      <c r="CPF34" s="60"/>
      <c r="CPG34" s="60"/>
      <c r="CPH34" s="60"/>
      <c r="CPI34" s="61"/>
      <c r="CPJ34" s="55"/>
      <c r="CPK34" s="56"/>
      <c r="CPL34" s="56"/>
      <c r="CPM34" s="56"/>
      <c r="CPN34" s="56"/>
      <c r="CPO34" s="56"/>
      <c r="CPQ34" s="77"/>
      <c r="CPR34" s="78"/>
      <c r="CPS34" s="78"/>
      <c r="CPT34" s="78"/>
      <c r="CPU34" s="78"/>
      <c r="CPV34" s="61"/>
      <c r="CPW34" s="60"/>
      <c r="CPX34" s="60"/>
      <c r="CPY34" s="60"/>
      <c r="CPZ34" s="61"/>
      <c r="CQA34" s="55"/>
      <c r="CQB34" s="56"/>
      <c r="CQC34" s="56"/>
      <c r="CQD34" s="56"/>
      <c r="CQE34" s="56"/>
      <c r="CQF34" s="56"/>
      <c r="CQH34" s="77"/>
      <c r="CQI34" s="78"/>
      <c r="CQJ34" s="78"/>
      <c r="CQK34" s="78"/>
      <c r="CQL34" s="78"/>
      <c r="CQM34" s="61"/>
      <c r="CQN34" s="60"/>
      <c r="CQO34" s="60"/>
      <c r="CQP34" s="60"/>
      <c r="CQQ34" s="61"/>
      <c r="CQR34" s="55"/>
      <c r="CQS34" s="56"/>
      <c r="CQT34" s="56"/>
      <c r="CQU34" s="56"/>
      <c r="CQV34" s="56"/>
      <c r="CQW34" s="56"/>
      <c r="CQY34" s="77"/>
      <c r="CQZ34" s="78"/>
      <c r="CRA34" s="78"/>
      <c r="CRB34" s="78"/>
      <c r="CRC34" s="78"/>
      <c r="CRD34" s="61"/>
      <c r="CRE34" s="60"/>
      <c r="CRF34" s="60"/>
      <c r="CRG34" s="60"/>
      <c r="CRH34" s="61"/>
      <c r="CRI34" s="55"/>
      <c r="CRJ34" s="56"/>
      <c r="CRK34" s="56"/>
      <c r="CRL34" s="56"/>
      <c r="CRM34" s="56"/>
      <c r="CRN34" s="56"/>
      <c r="CRP34" s="77"/>
      <c r="CRQ34" s="78"/>
      <c r="CRR34" s="78"/>
      <c r="CRS34" s="78"/>
      <c r="CRT34" s="78"/>
      <c r="CRU34" s="61"/>
      <c r="CRV34" s="60"/>
      <c r="CRW34" s="60"/>
      <c r="CRX34" s="60"/>
      <c r="CRY34" s="61"/>
      <c r="CRZ34" s="55"/>
      <c r="CSA34" s="56"/>
      <c r="CSB34" s="56"/>
      <c r="CSC34" s="56"/>
      <c r="CSD34" s="56"/>
      <c r="CSE34" s="56"/>
      <c r="CSG34" s="77"/>
      <c r="CSH34" s="78"/>
      <c r="CSI34" s="78"/>
      <c r="CSJ34" s="78"/>
      <c r="CSK34" s="78"/>
      <c r="CSL34" s="61"/>
      <c r="CSM34" s="60"/>
      <c r="CSN34" s="60"/>
      <c r="CSO34" s="60"/>
      <c r="CSP34" s="61"/>
      <c r="CSQ34" s="55"/>
      <c r="CSR34" s="56"/>
      <c r="CSS34" s="56"/>
      <c r="CST34" s="56"/>
      <c r="CSU34" s="56"/>
      <c r="CSV34" s="56"/>
      <c r="CSX34" s="77"/>
      <c r="CSY34" s="78"/>
      <c r="CSZ34" s="78"/>
      <c r="CTA34" s="78"/>
      <c r="CTB34" s="78"/>
      <c r="CTC34" s="61"/>
      <c r="CTD34" s="60"/>
      <c r="CTE34" s="60"/>
      <c r="CTF34" s="60"/>
      <c r="CTG34" s="61"/>
      <c r="CTH34" s="55"/>
      <c r="CTI34" s="56"/>
      <c r="CTJ34" s="56"/>
      <c r="CTK34" s="56"/>
      <c r="CTL34" s="56"/>
      <c r="CTM34" s="56"/>
      <c r="CTO34" s="77"/>
      <c r="CTP34" s="78"/>
      <c r="CTQ34" s="78"/>
      <c r="CTR34" s="78"/>
      <c r="CTS34" s="78"/>
      <c r="CTT34" s="61"/>
      <c r="CTU34" s="60"/>
      <c r="CTV34" s="60"/>
      <c r="CTW34" s="60"/>
      <c r="CTX34" s="61"/>
      <c r="CTY34" s="55"/>
      <c r="CTZ34" s="56"/>
      <c r="CUA34" s="56"/>
      <c r="CUB34" s="56"/>
      <c r="CUC34" s="56"/>
      <c r="CUD34" s="56"/>
      <c r="CUF34" s="77"/>
      <c r="CUG34" s="78"/>
      <c r="CUH34" s="78"/>
      <c r="CUI34" s="78"/>
      <c r="CUJ34" s="78"/>
      <c r="CUK34" s="61"/>
      <c r="CUL34" s="60"/>
      <c r="CUM34" s="60"/>
      <c r="CUN34" s="60"/>
      <c r="CUO34" s="61"/>
      <c r="CUP34" s="55"/>
      <c r="CUQ34" s="56"/>
      <c r="CUR34" s="56"/>
      <c r="CUS34" s="56"/>
      <c r="CUT34" s="56"/>
      <c r="CUU34" s="56"/>
      <c r="CUW34" s="77"/>
      <c r="CUX34" s="78"/>
      <c r="CUY34" s="78"/>
      <c r="CUZ34" s="78"/>
      <c r="CVA34" s="78"/>
      <c r="CVB34" s="61"/>
      <c r="CVC34" s="60"/>
      <c r="CVD34" s="60"/>
      <c r="CVE34" s="60"/>
      <c r="CVF34" s="61"/>
      <c r="CVG34" s="55"/>
      <c r="CVH34" s="56"/>
      <c r="CVI34" s="56"/>
      <c r="CVJ34" s="56"/>
      <c r="CVK34" s="56"/>
      <c r="CVL34" s="56"/>
      <c r="CVN34" s="77"/>
      <c r="CVO34" s="78"/>
      <c r="CVP34" s="78"/>
      <c r="CVQ34" s="78"/>
      <c r="CVR34" s="78"/>
      <c r="CVS34" s="61"/>
      <c r="CVT34" s="60"/>
      <c r="CVU34" s="60"/>
      <c r="CVV34" s="60"/>
      <c r="CVW34" s="61"/>
      <c r="CVX34" s="55"/>
      <c r="CVY34" s="56"/>
      <c r="CVZ34" s="56"/>
      <c r="CWA34" s="56"/>
      <c r="CWB34" s="56"/>
      <c r="CWC34" s="56"/>
      <c r="CWE34" s="77"/>
      <c r="CWF34" s="78"/>
      <c r="CWG34" s="78"/>
      <c r="CWH34" s="78"/>
      <c r="CWI34" s="78"/>
      <c r="CWJ34" s="61"/>
      <c r="CWK34" s="60"/>
      <c r="CWL34" s="60"/>
      <c r="CWM34" s="60"/>
      <c r="CWN34" s="61"/>
      <c r="CWO34" s="55"/>
      <c r="CWP34" s="56"/>
      <c r="CWQ34" s="56"/>
      <c r="CWR34" s="56"/>
      <c r="CWS34" s="56"/>
      <c r="CWT34" s="56"/>
      <c r="CWV34" s="77"/>
      <c r="CWW34" s="78"/>
      <c r="CWX34" s="78"/>
      <c r="CWY34" s="78"/>
      <c r="CWZ34" s="78"/>
      <c r="CXA34" s="61"/>
      <c r="CXB34" s="60"/>
      <c r="CXC34" s="60"/>
      <c r="CXD34" s="60"/>
      <c r="CXE34" s="61"/>
      <c r="CXF34" s="55"/>
      <c r="CXG34" s="56"/>
      <c r="CXH34" s="56"/>
      <c r="CXI34" s="56"/>
      <c r="CXJ34" s="56"/>
      <c r="CXK34" s="56"/>
      <c r="CXM34" s="77"/>
      <c r="CXN34" s="78"/>
      <c r="CXO34" s="78"/>
      <c r="CXP34" s="78"/>
      <c r="CXQ34" s="78"/>
      <c r="CXR34" s="61"/>
      <c r="CXS34" s="60"/>
      <c r="CXT34" s="60"/>
      <c r="CXU34" s="60"/>
      <c r="CXV34" s="61"/>
      <c r="CXW34" s="55"/>
      <c r="CXX34" s="56"/>
      <c r="CXY34" s="56"/>
      <c r="CXZ34" s="56"/>
      <c r="CYA34" s="56"/>
      <c r="CYB34" s="56"/>
      <c r="CYD34" s="77"/>
      <c r="CYE34" s="78"/>
      <c r="CYF34" s="78"/>
      <c r="CYG34" s="78"/>
      <c r="CYH34" s="78"/>
      <c r="CYI34" s="61"/>
      <c r="CYJ34" s="60"/>
      <c r="CYK34" s="60"/>
      <c r="CYL34" s="60"/>
      <c r="CYM34" s="61"/>
      <c r="CYN34" s="55"/>
      <c r="CYO34" s="56"/>
      <c r="CYP34" s="56"/>
      <c r="CYQ34" s="56"/>
      <c r="CYR34" s="56"/>
      <c r="CYS34" s="56"/>
      <c r="CYU34" s="77"/>
      <c r="CYV34" s="78"/>
      <c r="CYW34" s="78"/>
      <c r="CYX34" s="78"/>
      <c r="CYY34" s="78"/>
      <c r="CYZ34" s="61"/>
      <c r="CZA34" s="60"/>
      <c r="CZB34" s="60"/>
      <c r="CZC34" s="60"/>
      <c r="CZD34" s="61"/>
      <c r="CZE34" s="55"/>
      <c r="CZF34" s="56"/>
      <c r="CZG34" s="56"/>
      <c r="CZH34" s="56"/>
      <c r="CZI34" s="56"/>
      <c r="CZJ34" s="56"/>
      <c r="CZL34" s="77"/>
      <c r="CZM34" s="78"/>
      <c r="CZN34" s="78"/>
      <c r="CZO34" s="78"/>
      <c r="CZP34" s="78"/>
      <c r="CZQ34" s="61"/>
      <c r="CZR34" s="60"/>
      <c r="CZS34" s="60"/>
      <c r="CZT34" s="60"/>
      <c r="CZU34" s="61"/>
      <c r="CZV34" s="55"/>
      <c r="CZW34" s="56"/>
      <c r="CZX34" s="56"/>
      <c r="CZY34" s="56"/>
      <c r="CZZ34" s="56"/>
      <c r="DAA34" s="56"/>
      <c r="DAC34" s="77"/>
      <c r="DAD34" s="78"/>
      <c r="DAE34" s="78"/>
      <c r="DAF34" s="78"/>
      <c r="DAG34" s="78"/>
      <c r="DAH34" s="61"/>
      <c r="DAI34" s="60"/>
      <c r="DAJ34" s="60"/>
      <c r="DAK34" s="60"/>
      <c r="DAL34" s="61"/>
      <c r="DAM34" s="55"/>
      <c r="DAN34" s="56"/>
      <c r="DAO34" s="56"/>
      <c r="DAP34" s="56"/>
      <c r="DAQ34" s="56"/>
      <c r="DAR34" s="56"/>
      <c r="DAT34" s="77"/>
      <c r="DAU34" s="78"/>
      <c r="DAV34" s="78"/>
      <c r="DAW34" s="78"/>
      <c r="DAX34" s="78"/>
      <c r="DAY34" s="61"/>
      <c r="DAZ34" s="60"/>
      <c r="DBA34" s="60"/>
      <c r="DBB34" s="60"/>
      <c r="DBC34" s="61"/>
      <c r="DBD34" s="55"/>
      <c r="DBE34" s="56"/>
      <c r="DBF34" s="56"/>
      <c r="DBG34" s="56"/>
      <c r="DBH34" s="56"/>
      <c r="DBI34" s="56"/>
      <c r="DBK34" s="77"/>
      <c r="DBL34" s="78"/>
      <c r="DBM34" s="78"/>
      <c r="DBN34" s="78"/>
      <c r="DBO34" s="78"/>
      <c r="DBP34" s="61"/>
      <c r="DBQ34" s="60"/>
      <c r="DBR34" s="60"/>
      <c r="DBS34" s="60"/>
      <c r="DBT34" s="61"/>
      <c r="DBU34" s="55"/>
      <c r="DBV34" s="56"/>
      <c r="DBW34" s="56"/>
      <c r="DBX34" s="56"/>
      <c r="DBY34" s="56"/>
      <c r="DBZ34" s="56"/>
      <c r="DCB34" s="77"/>
      <c r="DCC34" s="78"/>
      <c r="DCD34" s="78"/>
      <c r="DCE34" s="78"/>
      <c r="DCF34" s="78"/>
      <c r="DCG34" s="61"/>
      <c r="DCH34" s="60"/>
      <c r="DCI34" s="60"/>
      <c r="DCJ34" s="60"/>
      <c r="DCK34" s="61"/>
      <c r="DCL34" s="55"/>
      <c r="DCM34" s="56"/>
      <c r="DCN34" s="56"/>
      <c r="DCO34" s="56"/>
      <c r="DCP34" s="56"/>
      <c r="DCQ34" s="56"/>
      <c r="DCS34" s="77"/>
      <c r="DCT34" s="78"/>
      <c r="DCU34" s="78"/>
      <c r="DCV34" s="78"/>
      <c r="DCW34" s="78"/>
      <c r="DCX34" s="61"/>
      <c r="DCY34" s="60"/>
      <c r="DCZ34" s="60"/>
      <c r="DDA34" s="60"/>
      <c r="DDB34" s="61"/>
      <c r="DDC34" s="55"/>
      <c r="DDD34" s="56"/>
      <c r="DDE34" s="56"/>
      <c r="DDF34" s="56"/>
      <c r="DDG34" s="56"/>
      <c r="DDH34" s="56"/>
      <c r="DDJ34" s="77"/>
      <c r="DDK34" s="78"/>
      <c r="DDL34" s="78"/>
      <c r="DDM34" s="78"/>
      <c r="DDN34" s="78"/>
      <c r="DDO34" s="61"/>
      <c r="DDP34" s="60"/>
      <c r="DDQ34" s="60"/>
      <c r="DDR34" s="60"/>
      <c r="DDS34" s="61"/>
      <c r="DDT34" s="55"/>
      <c r="DDU34" s="56"/>
      <c r="DDV34" s="56"/>
      <c r="DDW34" s="56"/>
      <c r="DDX34" s="56"/>
      <c r="DDY34" s="56"/>
      <c r="DEA34" s="77"/>
      <c r="DEB34" s="78"/>
      <c r="DEC34" s="78"/>
      <c r="DED34" s="78"/>
      <c r="DEE34" s="78"/>
      <c r="DEF34" s="61"/>
      <c r="DEG34" s="60"/>
      <c r="DEH34" s="60"/>
      <c r="DEI34" s="60"/>
      <c r="DEJ34" s="61"/>
      <c r="DEK34" s="55"/>
      <c r="DEL34" s="56"/>
      <c r="DEM34" s="56"/>
      <c r="DEN34" s="56"/>
      <c r="DEO34" s="56"/>
      <c r="DEP34" s="56"/>
      <c r="DER34" s="77"/>
      <c r="DES34" s="78"/>
      <c r="DET34" s="78"/>
      <c r="DEU34" s="78"/>
      <c r="DEV34" s="78"/>
      <c r="DEW34" s="61"/>
      <c r="DEX34" s="60"/>
      <c r="DEY34" s="60"/>
      <c r="DEZ34" s="60"/>
      <c r="DFA34" s="61"/>
      <c r="DFB34" s="55"/>
      <c r="DFC34" s="56"/>
      <c r="DFD34" s="56"/>
      <c r="DFE34" s="56"/>
      <c r="DFF34" s="56"/>
      <c r="DFG34" s="56"/>
      <c r="DFI34" s="77"/>
      <c r="DFJ34" s="78"/>
      <c r="DFK34" s="78"/>
      <c r="DFL34" s="78"/>
      <c r="DFM34" s="78"/>
      <c r="DFN34" s="61"/>
      <c r="DFO34" s="60"/>
      <c r="DFP34" s="60"/>
      <c r="DFQ34" s="60"/>
      <c r="DFR34" s="61"/>
      <c r="DFS34" s="55"/>
      <c r="DFT34" s="56"/>
      <c r="DFU34" s="56"/>
      <c r="DFV34" s="56"/>
      <c r="DFW34" s="56"/>
      <c r="DFX34" s="56"/>
      <c r="DFZ34" s="77"/>
      <c r="DGA34" s="78"/>
      <c r="DGB34" s="78"/>
      <c r="DGC34" s="78"/>
      <c r="DGD34" s="78"/>
      <c r="DGE34" s="61"/>
      <c r="DGF34" s="60"/>
      <c r="DGG34" s="60"/>
      <c r="DGH34" s="60"/>
      <c r="DGI34" s="61"/>
      <c r="DGJ34" s="55"/>
      <c r="DGK34" s="56"/>
      <c r="DGL34" s="56"/>
      <c r="DGM34" s="56"/>
      <c r="DGN34" s="56"/>
      <c r="DGO34" s="56"/>
      <c r="DGQ34" s="77"/>
      <c r="DGR34" s="78"/>
      <c r="DGS34" s="78"/>
      <c r="DGT34" s="78"/>
      <c r="DGU34" s="78"/>
      <c r="DGV34" s="61"/>
      <c r="DGW34" s="60"/>
      <c r="DGX34" s="60"/>
      <c r="DGY34" s="60"/>
      <c r="DGZ34" s="61"/>
      <c r="DHA34" s="55"/>
      <c r="DHB34" s="56"/>
      <c r="DHC34" s="56"/>
      <c r="DHD34" s="56"/>
      <c r="DHE34" s="56"/>
      <c r="DHF34" s="56"/>
      <c r="DHH34" s="77"/>
      <c r="DHI34" s="78"/>
      <c r="DHJ34" s="78"/>
      <c r="DHK34" s="78"/>
      <c r="DHL34" s="78"/>
      <c r="DHM34" s="61"/>
      <c r="DHN34" s="60"/>
      <c r="DHO34" s="60"/>
      <c r="DHP34" s="60"/>
      <c r="DHQ34" s="61"/>
      <c r="DHR34" s="55"/>
      <c r="DHS34" s="56"/>
      <c r="DHT34" s="56"/>
      <c r="DHU34" s="56"/>
      <c r="DHV34" s="56"/>
      <c r="DHW34" s="56"/>
      <c r="DHY34" s="77"/>
      <c r="DHZ34" s="78"/>
      <c r="DIA34" s="78"/>
      <c r="DIB34" s="78"/>
      <c r="DIC34" s="78"/>
      <c r="DID34" s="61"/>
      <c r="DIE34" s="60"/>
      <c r="DIF34" s="60"/>
      <c r="DIG34" s="60"/>
      <c r="DIH34" s="61"/>
      <c r="DII34" s="55"/>
      <c r="DIJ34" s="56"/>
      <c r="DIK34" s="56"/>
      <c r="DIL34" s="56"/>
      <c r="DIM34" s="56"/>
      <c r="DIN34" s="56"/>
      <c r="DIP34" s="77"/>
      <c r="DIQ34" s="78"/>
      <c r="DIR34" s="78"/>
      <c r="DIS34" s="78"/>
      <c r="DIT34" s="78"/>
      <c r="DIU34" s="61"/>
      <c r="DIV34" s="60"/>
      <c r="DIW34" s="60"/>
      <c r="DIX34" s="60"/>
      <c r="DIY34" s="61"/>
      <c r="DIZ34" s="55"/>
      <c r="DJA34" s="56"/>
      <c r="DJB34" s="56"/>
      <c r="DJC34" s="56"/>
      <c r="DJD34" s="56"/>
      <c r="DJE34" s="56"/>
      <c r="DJG34" s="77"/>
      <c r="DJH34" s="78"/>
      <c r="DJI34" s="78"/>
      <c r="DJJ34" s="78"/>
      <c r="DJK34" s="78"/>
      <c r="DJL34" s="61"/>
      <c r="DJM34" s="60"/>
      <c r="DJN34" s="60"/>
      <c r="DJO34" s="60"/>
      <c r="DJP34" s="61"/>
      <c r="DJQ34" s="55"/>
      <c r="DJR34" s="56"/>
      <c r="DJS34" s="56"/>
      <c r="DJT34" s="56"/>
      <c r="DJU34" s="56"/>
      <c r="DJV34" s="56"/>
      <c r="DJX34" s="77"/>
      <c r="DJY34" s="78"/>
      <c r="DJZ34" s="78"/>
      <c r="DKA34" s="78"/>
      <c r="DKB34" s="78"/>
      <c r="DKC34" s="61"/>
      <c r="DKD34" s="60"/>
      <c r="DKE34" s="60"/>
      <c r="DKF34" s="60"/>
      <c r="DKG34" s="61"/>
      <c r="DKH34" s="55"/>
      <c r="DKI34" s="56"/>
      <c r="DKJ34" s="56"/>
      <c r="DKK34" s="56"/>
      <c r="DKL34" s="56"/>
      <c r="DKM34" s="56"/>
      <c r="DKO34" s="77"/>
      <c r="DKP34" s="78"/>
      <c r="DKQ34" s="78"/>
      <c r="DKR34" s="78"/>
      <c r="DKS34" s="78"/>
      <c r="DKT34" s="61"/>
      <c r="DKU34" s="60"/>
      <c r="DKV34" s="60"/>
      <c r="DKW34" s="60"/>
      <c r="DKX34" s="61"/>
      <c r="DKY34" s="55"/>
      <c r="DKZ34" s="56"/>
      <c r="DLA34" s="56"/>
      <c r="DLB34" s="56"/>
      <c r="DLC34" s="56"/>
      <c r="DLD34" s="56"/>
      <c r="DLF34" s="77"/>
      <c r="DLG34" s="78"/>
      <c r="DLH34" s="78"/>
      <c r="DLI34" s="78"/>
      <c r="DLJ34" s="78"/>
      <c r="DLK34" s="61"/>
      <c r="DLL34" s="60"/>
      <c r="DLM34" s="60"/>
      <c r="DLN34" s="60"/>
      <c r="DLO34" s="61"/>
      <c r="DLP34" s="55"/>
      <c r="DLQ34" s="56"/>
      <c r="DLR34" s="56"/>
      <c r="DLS34" s="56"/>
      <c r="DLT34" s="56"/>
      <c r="DLU34" s="56"/>
      <c r="DLW34" s="77"/>
      <c r="DLX34" s="78"/>
      <c r="DLY34" s="78"/>
      <c r="DLZ34" s="78"/>
      <c r="DMA34" s="78"/>
      <c r="DMB34" s="61"/>
      <c r="DMC34" s="60"/>
      <c r="DMD34" s="60"/>
      <c r="DME34" s="60"/>
      <c r="DMF34" s="61"/>
      <c r="DMG34" s="55"/>
      <c r="DMH34" s="56"/>
      <c r="DMI34" s="56"/>
      <c r="DMJ34" s="56"/>
      <c r="DMK34" s="56"/>
      <c r="DML34" s="56"/>
      <c r="DMN34" s="77"/>
      <c r="DMO34" s="78"/>
      <c r="DMP34" s="78"/>
      <c r="DMQ34" s="78"/>
      <c r="DMR34" s="78"/>
      <c r="DMS34" s="61"/>
      <c r="DMT34" s="60"/>
      <c r="DMU34" s="60"/>
      <c r="DMV34" s="60"/>
      <c r="DMW34" s="61"/>
      <c r="DMX34" s="55"/>
      <c r="DMY34" s="56"/>
      <c r="DMZ34" s="56"/>
      <c r="DNA34" s="56"/>
      <c r="DNB34" s="56"/>
      <c r="DNC34" s="56"/>
      <c r="DNE34" s="77"/>
      <c r="DNF34" s="78"/>
      <c r="DNG34" s="78"/>
      <c r="DNH34" s="78"/>
      <c r="DNI34" s="78"/>
      <c r="DNJ34" s="61"/>
      <c r="DNK34" s="60"/>
      <c r="DNL34" s="60"/>
      <c r="DNM34" s="60"/>
      <c r="DNN34" s="61"/>
      <c r="DNO34" s="55"/>
      <c r="DNP34" s="56"/>
      <c r="DNQ34" s="56"/>
      <c r="DNR34" s="56"/>
      <c r="DNS34" s="56"/>
      <c r="DNT34" s="56"/>
      <c r="DNV34" s="77"/>
      <c r="DNW34" s="78"/>
      <c r="DNX34" s="78"/>
      <c r="DNY34" s="78"/>
      <c r="DNZ34" s="78"/>
      <c r="DOA34" s="61"/>
      <c r="DOB34" s="60"/>
      <c r="DOC34" s="60"/>
      <c r="DOD34" s="60"/>
      <c r="DOE34" s="61"/>
      <c r="DOF34" s="55"/>
      <c r="DOG34" s="56"/>
      <c r="DOH34" s="56"/>
      <c r="DOI34" s="56"/>
      <c r="DOJ34" s="56"/>
      <c r="DOK34" s="56"/>
      <c r="DOM34" s="77"/>
      <c r="DON34" s="78"/>
      <c r="DOO34" s="78"/>
      <c r="DOP34" s="78"/>
      <c r="DOQ34" s="78"/>
      <c r="DOR34" s="61"/>
      <c r="DOS34" s="60"/>
      <c r="DOT34" s="60"/>
      <c r="DOU34" s="60"/>
      <c r="DOV34" s="61"/>
      <c r="DOW34" s="55"/>
      <c r="DOX34" s="56"/>
      <c r="DOY34" s="56"/>
      <c r="DOZ34" s="56"/>
      <c r="DPA34" s="56"/>
      <c r="DPB34" s="56"/>
      <c r="DPD34" s="77"/>
      <c r="DPE34" s="78"/>
      <c r="DPF34" s="78"/>
      <c r="DPG34" s="78"/>
      <c r="DPH34" s="78"/>
      <c r="DPI34" s="61"/>
      <c r="DPJ34" s="60"/>
      <c r="DPK34" s="60"/>
      <c r="DPL34" s="60"/>
      <c r="DPM34" s="61"/>
      <c r="DPN34" s="55"/>
      <c r="DPO34" s="56"/>
      <c r="DPP34" s="56"/>
      <c r="DPQ34" s="56"/>
      <c r="DPR34" s="56"/>
      <c r="DPS34" s="56"/>
      <c r="DPU34" s="77"/>
      <c r="DPV34" s="78"/>
      <c r="DPW34" s="78"/>
      <c r="DPX34" s="78"/>
      <c r="DPY34" s="78"/>
      <c r="DPZ34" s="61"/>
      <c r="DQA34" s="60"/>
      <c r="DQB34" s="60"/>
      <c r="DQC34" s="60"/>
      <c r="DQD34" s="61"/>
      <c r="DQE34" s="55"/>
      <c r="DQF34" s="56"/>
      <c r="DQG34" s="56"/>
      <c r="DQH34" s="56"/>
      <c r="DQI34" s="56"/>
      <c r="DQJ34" s="56"/>
      <c r="DQL34" s="77"/>
      <c r="DQM34" s="78"/>
      <c r="DQN34" s="78"/>
      <c r="DQO34" s="78"/>
      <c r="DQP34" s="78"/>
      <c r="DQQ34" s="61"/>
      <c r="DQR34" s="60"/>
      <c r="DQS34" s="60"/>
      <c r="DQT34" s="60"/>
      <c r="DQU34" s="61"/>
      <c r="DQV34" s="55"/>
      <c r="DQW34" s="56"/>
      <c r="DQX34" s="56"/>
      <c r="DQY34" s="56"/>
      <c r="DQZ34" s="56"/>
      <c r="DRA34" s="56"/>
      <c r="DRC34" s="77"/>
      <c r="DRD34" s="78"/>
      <c r="DRE34" s="78"/>
      <c r="DRF34" s="78"/>
      <c r="DRG34" s="78"/>
      <c r="DRH34" s="61"/>
      <c r="DRI34" s="60"/>
      <c r="DRJ34" s="60"/>
      <c r="DRK34" s="60"/>
      <c r="DRL34" s="61"/>
      <c r="DRM34" s="55"/>
      <c r="DRN34" s="56"/>
      <c r="DRO34" s="56"/>
      <c r="DRP34" s="56"/>
      <c r="DRQ34" s="56"/>
      <c r="DRR34" s="56"/>
      <c r="DRT34" s="77"/>
      <c r="DRU34" s="78"/>
      <c r="DRV34" s="78"/>
      <c r="DRW34" s="78"/>
      <c r="DRX34" s="78"/>
      <c r="DRY34" s="61"/>
      <c r="DRZ34" s="60"/>
      <c r="DSA34" s="60"/>
      <c r="DSB34" s="60"/>
      <c r="DSC34" s="61"/>
      <c r="DSD34" s="55"/>
      <c r="DSE34" s="56"/>
      <c r="DSF34" s="56"/>
      <c r="DSG34" s="56"/>
      <c r="DSH34" s="56"/>
      <c r="DSI34" s="56"/>
      <c r="DSK34" s="77"/>
      <c r="DSL34" s="78"/>
      <c r="DSM34" s="78"/>
      <c r="DSN34" s="78"/>
      <c r="DSO34" s="78"/>
      <c r="DSP34" s="61"/>
      <c r="DSQ34" s="60"/>
      <c r="DSR34" s="60"/>
      <c r="DSS34" s="60"/>
      <c r="DST34" s="61"/>
      <c r="DSU34" s="55"/>
      <c r="DSV34" s="56"/>
      <c r="DSW34" s="56"/>
      <c r="DSX34" s="56"/>
      <c r="DSY34" s="56"/>
      <c r="DSZ34" s="56"/>
      <c r="DTB34" s="77"/>
      <c r="DTC34" s="78"/>
      <c r="DTD34" s="78"/>
      <c r="DTE34" s="78"/>
      <c r="DTF34" s="78"/>
      <c r="DTG34" s="61"/>
      <c r="DTH34" s="60"/>
      <c r="DTI34" s="60"/>
      <c r="DTJ34" s="60"/>
      <c r="DTK34" s="61"/>
      <c r="DTL34" s="55"/>
      <c r="DTM34" s="56"/>
      <c r="DTN34" s="56"/>
      <c r="DTO34" s="56"/>
      <c r="DTP34" s="56"/>
      <c r="DTQ34" s="56"/>
      <c r="DTS34" s="77"/>
      <c r="DTT34" s="78"/>
      <c r="DTU34" s="78"/>
      <c r="DTV34" s="78"/>
      <c r="DTW34" s="78"/>
      <c r="DTX34" s="61"/>
      <c r="DTY34" s="60"/>
      <c r="DTZ34" s="60"/>
      <c r="DUA34" s="60"/>
      <c r="DUB34" s="61"/>
      <c r="DUC34" s="55"/>
      <c r="DUD34" s="56"/>
      <c r="DUE34" s="56"/>
      <c r="DUF34" s="56"/>
      <c r="DUG34" s="56"/>
      <c r="DUH34" s="56"/>
      <c r="DUJ34" s="77"/>
      <c r="DUK34" s="78"/>
      <c r="DUL34" s="78"/>
      <c r="DUM34" s="78"/>
      <c r="DUN34" s="78"/>
      <c r="DUO34" s="61"/>
      <c r="DUP34" s="60"/>
      <c r="DUQ34" s="60"/>
      <c r="DUR34" s="60"/>
      <c r="DUS34" s="61"/>
      <c r="DUT34" s="55"/>
      <c r="DUU34" s="56"/>
      <c r="DUV34" s="56"/>
      <c r="DUW34" s="56"/>
      <c r="DUX34" s="56"/>
      <c r="DUY34" s="56"/>
      <c r="DVA34" s="77"/>
      <c r="DVB34" s="78"/>
      <c r="DVC34" s="78"/>
      <c r="DVD34" s="78"/>
      <c r="DVE34" s="78"/>
      <c r="DVF34" s="61"/>
      <c r="DVG34" s="60"/>
      <c r="DVH34" s="60"/>
      <c r="DVI34" s="60"/>
      <c r="DVJ34" s="61"/>
      <c r="DVK34" s="55"/>
      <c r="DVL34" s="56"/>
      <c r="DVM34" s="56"/>
      <c r="DVN34" s="56"/>
      <c r="DVO34" s="56"/>
      <c r="DVP34" s="56"/>
      <c r="DVR34" s="77"/>
      <c r="DVS34" s="78"/>
      <c r="DVT34" s="78"/>
      <c r="DVU34" s="78"/>
      <c r="DVV34" s="78"/>
      <c r="DVW34" s="61"/>
      <c r="DVX34" s="60"/>
      <c r="DVY34" s="60"/>
      <c r="DVZ34" s="60"/>
      <c r="DWA34" s="61"/>
      <c r="DWB34" s="55"/>
      <c r="DWC34" s="56"/>
      <c r="DWD34" s="56"/>
      <c r="DWE34" s="56"/>
      <c r="DWF34" s="56"/>
      <c r="DWG34" s="56"/>
      <c r="DWI34" s="77"/>
      <c r="DWJ34" s="78"/>
      <c r="DWK34" s="78"/>
      <c r="DWL34" s="78"/>
      <c r="DWM34" s="78"/>
      <c r="DWN34" s="61"/>
      <c r="DWO34" s="60"/>
      <c r="DWP34" s="60"/>
      <c r="DWQ34" s="60"/>
      <c r="DWR34" s="61"/>
      <c r="DWS34" s="55"/>
      <c r="DWT34" s="56"/>
      <c r="DWU34" s="56"/>
      <c r="DWV34" s="56"/>
      <c r="DWW34" s="56"/>
      <c r="DWX34" s="56"/>
      <c r="DWZ34" s="77"/>
      <c r="DXA34" s="78"/>
      <c r="DXB34" s="78"/>
      <c r="DXC34" s="78"/>
      <c r="DXD34" s="78"/>
      <c r="DXE34" s="61"/>
      <c r="DXF34" s="60"/>
      <c r="DXG34" s="60"/>
      <c r="DXH34" s="60"/>
      <c r="DXI34" s="61"/>
      <c r="DXJ34" s="55"/>
      <c r="DXK34" s="56"/>
      <c r="DXL34" s="56"/>
      <c r="DXM34" s="56"/>
      <c r="DXN34" s="56"/>
      <c r="DXO34" s="56"/>
      <c r="DXQ34" s="77"/>
      <c r="DXR34" s="78"/>
      <c r="DXS34" s="78"/>
      <c r="DXT34" s="78"/>
      <c r="DXU34" s="78"/>
      <c r="DXV34" s="61"/>
      <c r="DXW34" s="60"/>
      <c r="DXX34" s="60"/>
      <c r="DXY34" s="60"/>
      <c r="DXZ34" s="61"/>
      <c r="DYA34" s="55"/>
      <c r="DYB34" s="56"/>
      <c r="DYC34" s="56"/>
      <c r="DYD34" s="56"/>
      <c r="DYE34" s="56"/>
      <c r="DYF34" s="56"/>
      <c r="DYH34" s="77"/>
      <c r="DYI34" s="78"/>
      <c r="DYJ34" s="78"/>
      <c r="DYK34" s="78"/>
      <c r="DYL34" s="78"/>
      <c r="DYM34" s="61"/>
      <c r="DYN34" s="60"/>
      <c r="DYO34" s="60"/>
      <c r="DYP34" s="60"/>
      <c r="DYQ34" s="61"/>
      <c r="DYR34" s="55"/>
      <c r="DYS34" s="56"/>
      <c r="DYT34" s="56"/>
      <c r="DYU34" s="56"/>
      <c r="DYV34" s="56"/>
      <c r="DYW34" s="56"/>
      <c r="DYY34" s="77"/>
      <c r="DYZ34" s="78"/>
      <c r="DZA34" s="78"/>
      <c r="DZB34" s="78"/>
      <c r="DZC34" s="78"/>
      <c r="DZD34" s="61"/>
      <c r="DZE34" s="60"/>
      <c r="DZF34" s="60"/>
      <c r="DZG34" s="60"/>
      <c r="DZH34" s="61"/>
      <c r="DZI34" s="55"/>
      <c r="DZJ34" s="56"/>
      <c r="DZK34" s="56"/>
      <c r="DZL34" s="56"/>
      <c r="DZM34" s="56"/>
      <c r="DZN34" s="56"/>
      <c r="DZP34" s="77"/>
      <c r="DZQ34" s="78"/>
      <c r="DZR34" s="78"/>
      <c r="DZS34" s="78"/>
      <c r="DZT34" s="78"/>
      <c r="DZU34" s="61"/>
      <c r="DZV34" s="60"/>
      <c r="DZW34" s="60"/>
      <c r="DZX34" s="60"/>
      <c r="DZY34" s="61"/>
      <c r="DZZ34" s="55"/>
      <c r="EAA34" s="56"/>
      <c r="EAB34" s="56"/>
      <c r="EAC34" s="56"/>
      <c r="EAD34" s="56"/>
      <c r="EAE34" s="56"/>
      <c r="EAG34" s="77"/>
      <c r="EAH34" s="78"/>
      <c r="EAI34" s="78"/>
      <c r="EAJ34" s="78"/>
      <c r="EAK34" s="78"/>
      <c r="EAL34" s="61"/>
      <c r="EAM34" s="60"/>
      <c r="EAN34" s="60"/>
      <c r="EAO34" s="60"/>
      <c r="EAP34" s="61"/>
      <c r="EAQ34" s="55"/>
      <c r="EAR34" s="56"/>
      <c r="EAS34" s="56"/>
      <c r="EAT34" s="56"/>
      <c r="EAU34" s="56"/>
      <c r="EAV34" s="56"/>
      <c r="EAX34" s="77"/>
      <c r="EAY34" s="78"/>
      <c r="EAZ34" s="78"/>
      <c r="EBA34" s="78"/>
      <c r="EBB34" s="78"/>
      <c r="EBC34" s="61"/>
      <c r="EBD34" s="60"/>
      <c r="EBE34" s="60"/>
      <c r="EBF34" s="60"/>
      <c r="EBG34" s="61"/>
      <c r="EBH34" s="55"/>
      <c r="EBI34" s="56"/>
      <c r="EBJ34" s="56"/>
      <c r="EBK34" s="56"/>
      <c r="EBL34" s="56"/>
      <c r="EBM34" s="56"/>
      <c r="EBO34" s="77"/>
      <c r="EBP34" s="78"/>
      <c r="EBQ34" s="78"/>
      <c r="EBR34" s="78"/>
      <c r="EBS34" s="78"/>
      <c r="EBT34" s="61"/>
      <c r="EBU34" s="60"/>
      <c r="EBV34" s="60"/>
      <c r="EBW34" s="60"/>
      <c r="EBX34" s="61"/>
      <c r="EBY34" s="55"/>
      <c r="EBZ34" s="56"/>
      <c r="ECA34" s="56"/>
      <c r="ECB34" s="56"/>
      <c r="ECC34" s="56"/>
      <c r="ECD34" s="56"/>
      <c r="ECF34" s="77"/>
      <c r="ECG34" s="78"/>
      <c r="ECH34" s="78"/>
      <c r="ECI34" s="78"/>
      <c r="ECJ34" s="78"/>
      <c r="ECK34" s="61"/>
      <c r="ECL34" s="60"/>
      <c r="ECM34" s="60"/>
      <c r="ECN34" s="60"/>
      <c r="ECO34" s="61"/>
      <c r="ECP34" s="55"/>
      <c r="ECQ34" s="56"/>
      <c r="ECR34" s="56"/>
      <c r="ECS34" s="56"/>
      <c r="ECT34" s="56"/>
      <c r="ECU34" s="56"/>
      <c r="ECW34" s="77"/>
      <c r="ECX34" s="78"/>
      <c r="ECY34" s="78"/>
      <c r="ECZ34" s="78"/>
      <c r="EDA34" s="78"/>
      <c r="EDB34" s="61"/>
      <c r="EDC34" s="60"/>
      <c r="EDD34" s="60"/>
      <c r="EDE34" s="60"/>
      <c r="EDF34" s="61"/>
      <c r="EDG34" s="55"/>
      <c r="EDH34" s="56"/>
      <c r="EDI34" s="56"/>
      <c r="EDJ34" s="56"/>
      <c r="EDK34" s="56"/>
      <c r="EDL34" s="56"/>
      <c r="EDN34" s="77"/>
      <c r="EDO34" s="78"/>
      <c r="EDP34" s="78"/>
      <c r="EDQ34" s="78"/>
      <c r="EDR34" s="78"/>
      <c r="EDS34" s="61"/>
      <c r="EDT34" s="60"/>
      <c r="EDU34" s="60"/>
      <c r="EDV34" s="60"/>
      <c r="EDW34" s="61"/>
      <c r="EDX34" s="55"/>
      <c r="EDY34" s="56"/>
      <c r="EDZ34" s="56"/>
      <c r="EEA34" s="56"/>
      <c r="EEB34" s="56"/>
      <c r="EEC34" s="56"/>
      <c r="EEE34" s="77"/>
      <c r="EEF34" s="78"/>
      <c r="EEG34" s="78"/>
      <c r="EEH34" s="78"/>
      <c r="EEI34" s="78"/>
      <c r="EEJ34" s="61"/>
      <c r="EEK34" s="60"/>
      <c r="EEL34" s="60"/>
      <c r="EEM34" s="60"/>
      <c r="EEN34" s="61"/>
      <c r="EEO34" s="55"/>
      <c r="EEP34" s="56"/>
      <c r="EEQ34" s="56"/>
      <c r="EER34" s="56"/>
      <c r="EES34" s="56"/>
      <c r="EET34" s="56"/>
      <c r="EEV34" s="77"/>
      <c r="EEW34" s="78"/>
      <c r="EEX34" s="78"/>
      <c r="EEY34" s="78"/>
      <c r="EEZ34" s="78"/>
      <c r="EFA34" s="61"/>
      <c r="EFB34" s="60"/>
      <c r="EFC34" s="60"/>
      <c r="EFD34" s="60"/>
      <c r="EFE34" s="61"/>
      <c r="EFF34" s="55"/>
      <c r="EFG34" s="56"/>
      <c r="EFH34" s="56"/>
      <c r="EFI34" s="56"/>
      <c r="EFJ34" s="56"/>
      <c r="EFK34" s="56"/>
      <c r="EFM34" s="77"/>
      <c r="EFN34" s="78"/>
      <c r="EFO34" s="78"/>
      <c r="EFP34" s="78"/>
      <c r="EFQ34" s="78"/>
      <c r="EFR34" s="61"/>
      <c r="EFS34" s="60"/>
      <c r="EFT34" s="60"/>
      <c r="EFU34" s="60"/>
      <c r="EFV34" s="61"/>
      <c r="EFW34" s="55"/>
      <c r="EFX34" s="56"/>
      <c r="EFY34" s="56"/>
      <c r="EFZ34" s="56"/>
      <c r="EGA34" s="56"/>
      <c r="EGB34" s="56"/>
      <c r="EGD34" s="77"/>
      <c r="EGE34" s="78"/>
      <c r="EGF34" s="78"/>
      <c r="EGG34" s="78"/>
      <c r="EGH34" s="78"/>
      <c r="EGI34" s="61"/>
      <c r="EGJ34" s="60"/>
      <c r="EGK34" s="60"/>
      <c r="EGL34" s="60"/>
      <c r="EGM34" s="61"/>
      <c r="EGN34" s="55"/>
      <c r="EGO34" s="56"/>
      <c r="EGP34" s="56"/>
      <c r="EGQ34" s="56"/>
      <c r="EGR34" s="56"/>
      <c r="EGS34" s="56"/>
      <c r="EGU34" s="77"/>
      <c r="EGV34" s="78"/>
      <c r="EGW34" s="78"/>
      <c r="EGX34" s="78"/>
      <c r="EGY34" s="78"/>
      <c r="EGZ34" s="61"/>
      <c r="EHA34" s="60"/>
      <c r="EHB34" s="60"/>
      <c r="EHC34" s="60"/>
      <c r="EHD34" s="61"/>
      <c r="EHE34" s="55"/>
      <c r="EHF34" s="56"/>
      <c r="EHG34" s="56"/>
      <c r="EHH34" s="56"/>
      <c r="EHI34" s="56"/>
      <c r="EHJ34" s="56"/>
      <c r="EHL34" s="77"/>
      <c r="EHM34" s="78"/>
      <c r="EHN34" s="78"/>
      <c r="EHO34" s="78"/>
      <c r="EHP34" s="78"/>
      <c r="EHQ34" s="61"/>
      <c r="EHR34" s="60"/>
      <c r="EHS34" s="60"/>
      <c r="EHT34" s="60"/>
      <c r="EHU34" s="61"/>
      <c r="EHV34" s="55"/>
      <c r="EHW34" s="56"/>
      <c r="EHX34" s="56"/>
      <c r="EHY34" s="56"/>
      <c r="EHZ34" s="56"/>
      <c r="EIA34" s="56"/>
      <c r="EIC34" s="77"/>
      <c r="EID34" s="78"/>
      <c r="EIE34" s="78"/>
      <c r="EIF34" s="78"/>
      <c r="EIG34" s="78"/>
      <c r="EIH34" s="61"/>
      <c r="EII34" s="60"/>
      <c r="EIJ34" s="60"/>
      <c r="EIK34" s="60"/>
      <c r="EIL34" s="61"/>
      <c r="EIM34" s="55"/>
      <c r="EIN34" s="56"/>
      <c r="EIO34" s="56"/>
      <c r="EIP34" s="56"/>
      <c r="EIQ34" s="56"/>
      <c r="EIR34" s="56"/>
      <c r="EIT34" s="77"/>
      <c r="EIU34" s="78"/>
      <c r="EIV34" s="78"/>
      <c r="EIW34" s="78"/>
      <c r="EIX34" s="78"/>
      <c r="EIY34" s="61"/>
      <c r="EIZ34" s="60"/>
      <c r="EJA34" s="60"/>
      <c r="EJB34" s="60"/>
      <c r="EJC34" s="61"/>
      <c r="EJD34" s="55"/>
      <c r="EJE34" s="56"/>
      <c r="EJF34" s="56"/>
      <c r="EJG34" s="56"/>
      <c r="EJH34" s="56"/>
      <c r="EJI34" s="56"/>
      <c r="EJK34" s="77"/>
      <c r="EJL34" s="78"/>
      <c r="EJM34" s="78"/>
      <c r="EJN34" s="78"/>
      <c r="EJO34" s="78"/>
      <c r="EJP34" s="61"/>
      <c r="EJQ34" s="60"/>
      <c r="EJR34" s="60"/>
      <c r="EJS34" s="60"/>
      <c r="EJT34" s="61"/>
      <c r="EJU34" s="55"/>
      <c r="EJV34" s="56"/>
      <c r="EJW34" s="56"/>
      <c r="EJX34" s="56"/>
      <c r="EJY34" s="56"/>
      <c r="EJZ34" s="56"/>
      <c r="EKB34" s="77"/>
      <c r="EKC34" s="78"/>
      <c r="EKD34" s="78"/>
      <c r="EKE34" s="78"/>
      <c r="EKF34" s="78"/>
      <c r="EKG34" s="61"/>
      <c r="EKH34" s="60"/>
      <c r="EKI34" s="60"/>
      <c r="EKJ34" s="60"/>
      <c r="EKK34" s="61"/>
      <c r="EKL34" s="55"/>
      <c r="EKM34" s="56"/>
      <c r="EKN34" s="56"/>
      <c r="EKO34" s="56"/>
      <c r="EKP34" s="56"/>
      <c r="EKQ34" s="56"/>
      <c r="EKS34" s="77"/>
      <c r="EKT34" s="78"/>
      <c r="EKU34" s="78"/>
      <c r="EKV34" s="78"/>
      <c r="EKW34" s="78"/>
      <c r="EKX34" s="61"/>
      <c r="EKY34" s="60"/>
      <c r="EKZ34" s="60"/>
      <c r="ELA34" s="60"/>
      <c r="ELB34" s="61"/>
      <c r="ELC34" s="55"/>
      <c r="ELD34" s="56"/>
      <c r="ELE34" s="56"/>
      <c r="ELF34" s="56"/>
      <c r="ELG34" s="56"/>
      <c r="ELH34" s="56"/>
      <c r="ELJ34" s="77"/>
      <c r="ELK34" s="78"/>
      <c r="ELL34" s="78"/>
      <c r="ELM34" s="78"/>
      <c r="ELN34" s="78"/>
      <c r="ELO34" s="61"/>
      <c r="ELP34" s="60"/>
      <c r="ELQ34" s="60"/>
      <c r="ELR34" s="60"/>
      <c r="ELS34" s="61"/>
      <c r="ELT34" s="55"/>
      <c r="ELU34" s="56"/>
      <c r="ELV34" s="56"/>
      <c r="ELW34" s="56"/>
      <c r="ELX34" s="56"/>
      <c r="ELY34" s="56"/>
      <c r="EMA34" s="77"/>
      <c r="EMB34" s="78"/>
      <c r="EMC34" s="78"/>
      <c r="EMD34" s="78"/>
      <c r="EME34" s="78"/>
      <c r="EMF34" s="61"/>
      <c r="EMG34" s="60"/>
      <c r="EMH34" s="60"/>
      <c r="EMI34" s="60"/>
      <c r="EMJ34" s="61"/>
      <c r="EMK34" s="55"/>
      <c r="EML34" s="56"/>
      <c r="EMM34" s="56"/>
      <c r="EMN34" s="56"/>
      <c r="EMO34" s="56"/>
      <c r="EMP34" s="56"/>
      <c r="EMR34" s="77"/>
      <c r="EMS34" s="78"/>
      <c r="EMT34" s="78"/>
      <c r="EMU34" s="78"/>
      <c r="EMV34" s="78"/>
      <c r="EMW34" s="61"/>
      <c r="EMX34" s="60"/>
      <c r="EMY34" s="60"/>
      <c r="EMZ34" s="60"/>
      <c r="ENA34" s="61"/>
      <c r="ENB34" s="55"/>
      <c r="ENC34" s="56"/>
      <c r="END34" s="56"/>
      <c r="ENE34" s="56"/>
      <c r="ENF34" s="56"/>
      <c r="ENG34" s="56"/>
      <c r="ENI34" s="77"/>
      <c r="ENJ34" s="78"/>
      <c r="ENK34" s="78"/>
      <c r="ENL34" s="78"/>
      <c r="ENM34" s="78"/>
      <c r="ENN34" s="61"/>
      <c r="ENO34" s="60"/>
      <c r="ENP34" s="60"/>
      <c r="ENQ34" s="60"/>
      <c r="ENR34" s="61"/>
      <c r="ENS34" s="55"/>
      <c r="ENT34" s="56"/>
      <c r="ENU34" s="56"/>
      <c r="ENV34" s="56"/>
      <c r="ENW34" s="56"/>
      <c r="ENX34" s="56"/>
      <c r="ENZ34" s="77"/>
      <c r="EOA34" s="78"/>
      <c r="EOB34" s="78"/>
      <c r="EOC34" s="78"/>
      <c r="EOD34" s="78"/>
      <c r="EOE34" s="61"/>
      <c r="EOF34" s="60"/>
      <c r="EOG34" s="60"/>
      <c r="EOH34" s="60"/>
      <c r="EOI34" s="61"/>
      <c r="EOJ34" s="55"/>
      <c r="EOK34" s="56"/>
      <c r="EOL34" s="56"/>
      <c r="EOM34" s="56"/>
      <c r="EON34" s="56"/>
      <c r="EOO34" s="56"/>
      <c r="EOQ34" s="77"/>
      <c r="EOR34" s="78"/>
      <c r="EOS34" s="78"/>
      <c r="EOT34" s="78"/>
      <c r="EOU34" s="78"/>
      <c r="EOV34" s="61"/>
      <c r="EOW34" s="60"/>
      <c r="EOX34" s="60"/>
      <c r="EOY34" s="60"/>
      <c r="EOZ34" s="61"/>
      <c r="EPA34" s="55"/>
      <c r="EPB34" s="56"/>
      <c r="EPC34" s="56"/>
      <c r="EPD34" s="56"/>
      <c r="EPE34" s="56"/>
      <c r="EPF34" s="56"/>
      <c r="EPH34" s="77"/>
      <c r="EPI34" s="78"/>
      <c r="EPJ34" s="78"/>
      <c r="EPK34" s="78"/>
      <c r="EPL34" s="78"/>
      <c r="EPM34" s="61"/>
      <c r="EPN34" s="60"/>
      <c r="EPO34" s="60"/>
      <c r="EPP34" s="60"/>
      <c r="EPQ34" s="61"/>
      <c r="EPR34" s="55"/>
      <c r="EPS34" s="56"/>
      <c r="EPT34" s="56"/>
      <c r="EPU34" s="56"/>
      <c r="EPV34" s="56"/>
      <c r="EPW34" s="56"/>
      <c r="EPY34" s="77"/>
      <c r="EPZ34" s="78"/>
      <c r="EQA34" s="78"/>
      <c r="EQB34" s="78"/>
      <c r="EQC34" s="78"/>
      <c r="EQD34" s="61"/>
      <c r="EQE34" s="60"/>
      <c r="EQF34" s="60"/>
      <c r="EQG34" s="60"/>
      <c r="EQH34" s="61"/>
      <c r="EQI34" s="55"/>
      <c r="EQJ34" s="56"/>
      <c r="EQK34" s="56"/>
      <c r="EQL34" s="56"/>
      <c r="EQM34" s="56"/>
      <c r="EQN34" s="56"/>
      <c r="EQP34" s="77"/>
      <c r="EQQ34" s="78"/>
      <c r="EQR34" s="78"/>
      <c r="EQS34" s="78"/>
      <c r="EQT34" s="78"/>
      <c r="EQU34" s="61"/>
      <c r="EQV34" s="60"/>
      <c r="EQW34" s="60"/>
      <c r="EQX34" s="60"/>
      <c r="EQY34" s="61"/>
      <c r="EQZ34" s="55"/>
      <c r="ERA34" s="56"/>
      <c r="ERB34" s="56"/>
      <c r="ERC34" s="56"/>
      <c r="ERD34" s="56"/>
      <c r="ERE34" s="56"/>
      <c r="ERG34" s="77"/>
      <c r="ERH34" s="78"/>
      <c r="ERI34" s="78"/>
      <c r="ERJ34" s="78"/>
      <c r="ERK34" s="78"/>
      <c r="ERL34" s="61"/>
      <c r="ERM34" s="60"/>
      <c r="ERN34" s="60"/>
      <c r="ERO34" s="60"/>
      <c r="ERP34" s="61"/>
      <c r="ERQ34" s="55"/>
      <c r="ERR34" s="56"/>
      <c r="ERS34" s="56"/>
      <c r="ERT34" s="56"/>
      <c r="ERU34" s="56"/>
      <c r="ERV34" s="56"/>
      <c r="ERX34" s="77"/>
      <c r="ERY34" s="78"/>
      <c r="ERZ34" s="78"/>
      <c r="ESA34" s="78"/>
      <c r="ESB34" s="78"/>
      <c r="ESC34" s="61"/>
      <c r="ESD34" s="60"/>
      <c r="ESE34" s="60"/>
      <c r="ESF34" s="60"/>
      <c r="ESG34" s="61"/>
      <c r="ESH34" s="55"/>
      <c r="ESI34" s="56"/>
      <c r="ESJ34" s="56"/>
      <c r="ESK34" s="56"/>
      <c r="ESL34" s="56"/>
      <c r="ESM34" s="56"/>
      <c r="ESO34" s="77"/>
      <c r="ESP34" s="78"/>
      <c r="ESQ34" s="78"/>
      <c r="ESR34" s="78"/>
      <c r="ESS34" s="78"/>
      <c r="EST34" s="61"/>
      <c r="ESU34" s="60"/>
      <c r="ESV34" s="60"/>
      <c r="ESW34" s="60"/>
      <c r="ESX34" s="61"/>
      <c r="ESY34" s="55"/>
      <c r="ESZ34" s="56"/>
      <c r="ETA34" s="56"/>
      <c r="ETB34" s="56"/>
      <c r="ETC34" s="56"/>
      <c r="ETD34" s="56"/>
      <c r="ETF34" s="77"/>
      <c r="ETG34" s="78"/>
      <c r="ETH34" s="78"/>
      <c r="ETI34" s="78"/>
      <c r="ETJ34" s="78"/>
      <c r="ETK34" s="61"/>
      <c r="ETL34" s="60"/>
      <c r="ETM34" s="60"/>
      <c r="ETN34" s="60"/>
      <c r="ETO34" s="61"/>
      <c r="ETP34" s="55"/>
      <c r="ETQ34" s="56"/>
      <c r="ETR34" s="56"/>
      <c r="ETS34" s="56"/>
      <c r="ETT34" s="56"/>
      <c r="ETU34" s="56"/>
      <c r="ETW34" s="77"/>
      <c r="ETX34" s="78"/>
      <c r="ETY34" s="78"/>
      <c r="ETZ34" s="78"/>
      <c r="EUA34" s="78"/>
      <c r="EUB34" s="61"/>
      <c r="EUC34" s="60"/>
      <c r="EUD34" s="60"/>
      <c r="EUE34" s="60"/>
      <c r="EUF34" s="61"/>
      <c r="EUG34" s="55"/>
      <c r="EUH34" s="56"/>
      <c r="EUI34" s="56"/>
      <c r="EUJ34" s="56"/>
      <c r="EUK34" s="56"/>
      <c r="EUL34" s="56"/>
      <c r="EUN34" s="77"/>
      <c r="EUO34" s="78"/>
      <c r="EUP34" s="78"/>
      <c r="EUQ34" s="78"/>
      <c r="EUR34" s="78"/>
      <c r="EUS34" s="61"/>
      <c r="EUT34" s="60"/>
      <c r="EUU34" s="60"/>
      <c r="EUV34" s="60"/>
      <c r="EUW34" s="61"/>
      <c r="EUX34" s="55"/>
      <c r="EUY34" s="56"/>
      <c r="EUZ34" s="56"/>
      <c r="EVA34" s="56"/>
      <c r="EVB34" s="56"/>
      <c r="EVC34" s="56"/>
      <c r="EVE34" s="77"/>
      <c r="EVF34" s="78"/>
      <c r="EVG34" s="78"/>
      <c r="EVH34" s="78"/>
      <c r="EVI34" s="78"/>
      <c r="EVJ34" s="61"/>
      <c r="EVK34" s="60"/>
      <c r="EVL34" s="60"/>
      <c r="EVM34" s="60"/>
      <c r="EVN34" s="61"/>
      <c r="EVO34" s="55"/>
      <c r="EVP34" s="56"/>
      <c r="EVQ34" s="56"/>
      <c r="EVR34" s="56"/>
      <c r="EVS34" s="56"/>
      <c r="EVT34" s="56"/>
      <c r="EVV34" s="77"/>
      <c r="EVW34" s="78"/>
      <c r="EVX34" s="78"/>
      <c r="EVY34" s="78"/>
      <c r="EVZ34" s="78"/>
      <c r="EWA34" s="61"/>
      <c r="EWB34" s="60"/>
      <c r="EWC34" s="60"/>
      <c r="EWD34" s="60"/>
      <c r="EWE34" s="61"/>
      <c r="EWF34" s="55"/>
      <c r="EWG34" s="56"/>
      <c r="EWH34" s="56"/>
      <c r="EWI34" s="56"/>
      <c r="EWJ34" s="56"/>
      <c r="EWK34" s="56"/>
      <c r="EWM34" s="77"/>
      <c r="EWN34" s="78"/>
      <c r="EWO34" s="78"/>
      <c r="EWP34" s="78"/>
      <c r="EWQ34" s="78"/>
      <c r="EWR34" s="61"/>
      <c r="EWS34" s="60"/>
      <c r="EWT34" s="60"/>
      <c r="EWU34" s="60"/>
      <c r="EWV34" s="61"/>
      <c r="EWW34" s="55"/>
      <c r="EWX34" s="56"/>
      <c r="EWY34" s="56"/>
      <c r="EWZ34" s="56"/>
      <c r="EXA34" s="56"/>
      <c r="EXB34" s="56"/>
      <c r="EXD34" s="77"/>
      <c r="EXE34" s="78"/>
      <c r="EXF34" s="78"/>
      <c r="EXG34" s="78"/>
      <c r="EXH34" s="78"/>
      <c r="EXI34" s="61"/>
      <c r="EXJ34" s="60"/>
      <c r="EXK34" s="60"/>
      <c r="EXL34" s="60"/>
      <c r="EXM34" s="61"/>
      <c r="EXN34" s="55"/>
      <c r="EXO34" s="56"/>
      <c r="EXP34" s="56"/>
      <c r="EXQ34" s="56"/>
      <c r="EXR34" s="56"/>
      <c r="EXS34" s="56"/>
      <c r="EXU34" s="77"/>
      <c r="EXV34" s="78"/>
      <c r="EXW34" s="78"/>
      <c r="EXX34" s="78"/>
      <c r="EXY34" s="78"/>
      <c r="EXZ34" s="61"/>
      <c r="EYA34" s="60"/>
      <c r="EYB34" s="60"/>
      <c r="EYC34" s="60"/>
      <c r="EYD34" s="61"/>
      <c r="EYE34" s="55"/>
      <c r="EYF34" s="56"/>
      <c r="EYG34" s="56"/>
      <c r="EYH34" s="56"/>
      <c r="EYI34" s="56"/>
      <c r="EYJ34" s="56"/>
      <c r="EYL34" s="77"/>
      <c r="EYM34" s="78"/>
      <c r="EYN34" s="78"/>
      <c r="EYO34" s="78"/>
      <c r="EYP34" s="78"/>
      <c r="EYQ34" s="61"/>
      <c r="EYR34" s="60"/>
      <c r="EYS34" s="60"/>
      <c r="EYT34" s="60"/>
      <c r="EYU34" s="61"/>
      <c r="EYV34" s="55"/>
      <c r="EYW34" s="56"/>
      <c r="EYX34" s="56"/>
      <c r="EYY34" s="56"/>
      <c r="EYZ34" s="56"/>
      <c r="EZA34" s="56"/>
      <c r="EZC34" s="77"/>
      <c r="EZD34" s="78"/>
      <c r="EZE34" s="78"/>
      <c r="EZF34" s="78"/>
      <c r="EZG34" s="78"/>
      <c r="EZH34" s="61"/>
      <c r="EZI34" s="60"/>
      <c r="EZJ34" s="60"/>
      <c r="EZK34" s="60"/>
      <c r="EZL34" s="61"/>
      <c r="EZM34" s="55"/>
      <c r="EZN34" s="56"/>
      <c r="EZO34" s="56"/>
      <c r="EZP34" s="56"/>
      <c r="EZQ34" s="56"/>
      <c r="EZR34" s="56"/>
      <c r="EZT34" s="77"/>
      <c r="EZU34" s="78"/>
      <c r="EZV34" s="78"/>
      <c r="EZW34" s="78"/>
      <c r="EZX34" s="78"/>
      <c r="EZY34" s="61"/>
      <c r="EZZ34" s="60"/>
      <c r="FAA34" s="60"/>
      <c r="FAB34" s="60"/>
      <c r="FAC34" s="61"/>
      <c r="FAD34" s="55"/>
      <c r="FAE34" s="56"/>
      <c r="FAF34" s="56"/>
      <c r="FAG34" s="56"/>
      <c r="FAH34" s="56"/>
      <c r="FAI34" s="56"/>
      <c r="FAK34" s="77"/>
      <c r="FAL34" s="78"/>
      <c r="FAM34" s="78"/>
      <c r="FAN34" s="78"/>
      <c r="FAO34" s="78"/>
      <c r="FAP34" s="61"/>
      <c r="FAQ34" s="60"/>
      <c r="FAR34" s="60"/>
      <c r="FAS34" s="60"/>
      <c r="FAT34" s="61"/>
      <c r="FAU34" s="55"/>
      <c r="FAV34" s="56"/>
      <c r="FAW34" s="56"/>
      <c r="FAX34" s="56"/>
      <c r="FAY34" s="56"/>
      <c r="FAZ34" s="56"/>
      <c r="FBB34" s="77"/>
      <c r="FBC34" s="78"/>
      <c r="FBD34" s="78"/>
      <c r="FBE34" s="78"/>
      <c r="FBF34" s="78"/>
      <c r="FBG34" s="61"/>
      <c r="FBH34" s="60"/>
      <c r="FBI34" s="60"/>
      <c r="FBJ34" s="60"/>
      <c r="FBK34" s="61"/>
      <c r="FBL34" s="55"/>
      <c r="FBM34" s="56"/>
      <c r="FBN34" s="56"/>
      <c r="FBO34" s="56"/>
      <c r="FBP34" s="56"/>
      <c r="FBQ34" s="56"/>
      <c r="FBS34" s="77"/>
      <c r="FBT34" s="78"/>
      <c r="FBU34" s="78"/>
      <c r="FBV34" s="78"/>
      <c r="FBW34" s="78"/>
      <c r="FBX34" s="61"/>
      <c r="FBY34" s="60"/>
      <c r="FBZ34" s="60"/>
      <c r="FCA34" s="60"/>
      <c r="FCB34" s="61"/>
      <c r="FCC34" s="55"/>
      <c r="FCD34" s="56"/>
      <c r="FCE34" s="56"/>
      <c r="FCF34" s="56"/>
      <c r="FCG34" s="56"/>
      <c r="FCH34" s="56"/>
      <c r="FCJ34" s="77"/>
      <c r="FCK34" s="78"/>
      <c r="FCL34" s="78"/>
      <c r="FCM34" s="78"/>
      <c r="FCN34" s="78"/>
      <c r="FCO34" s="61"/>
      <c r="FCP34" s="60"/>
      <c r="FCQ34" s="60"/>
      <c r="FCR34" s="60"/>
      <c r="FCS34" s="61"/>
      <c r="FCT34" s="55"/>
      <c r="FCU34" s="56"/>
      <c r="FCV34" s="56"/>
      <c r="FCW34" s="56"/>
      <c r="FCX34" s="56"/>
      <c r="FCY34" s="56"/>
      <c r="FDA34" s="77"/>
      <c r="FDB34" s="78"/>
      <c r="FDC34" s="78"/>
      <c r="FDD34" s="78"/>
      <c r="FDE34" s="78"/>
      <c r="FDF34" s="61"/>
      <c r="FDG34" s="60"/>
      <c r="FDH34" s="60"/>
      <c r="FDI34" s="60"/>
      <c r="FDJ34" s="61"/>
      <c r="FDK34" s="55"/>
      <c r="FDL34" s="56"/>
      <c r="FDM34" s="56"/>
      <c r="FDN34" s="56"/>
      <c r="FDO34" s="56"/>
      <c r="FDP34" s="56"/>
      <c r="FDR34" s="77"/>
      <c r="FDS34" s="78"/>
      <c r="FDT34" s="78"/>
      <c r="FDU34" s="78"/>
      <c r="FDV34" s="78"/>
      <c r="FDW34" s="61"/>
      <c r="FDX34" s="60"/>
      <c r="FDY34" s="60"/>
      <c r="FDZ34" s="60"/>
      <c r="FEA34" s="61"/>
      <c r="FEB34" s="55"/>
      <c r="FEC34" s="56"/>
      <c r="FED34" s="56"/>
      <c r="FEE34" s="56"/>
      <c r="FEF34" s="56"/>
      <c r="FEG34" s="56"/>
      <c r="FEI34" s="77"/>
      <c r="FEJ34" s="78"/>
      <c r="FEK34" s="78"/>
      <c r="FEL34" s="78"/>
      <c r="FEM34" s="78"/>
      <c r="FEN34" s="61"/>
      <c r="FEO34" s="60"/>
      <c r="FEP34" s="60"/>
      <c r="FEQ34" s="60"/>
      <c r="FER34" s="61"/>
      <c r="FES34" s="55"/>
      <c r="FET34" s="56"/>
      <c r="FEU34" s="56"/>
      <c r="FEV34" s="56"/>
      <c r="FEW34" s="56"/>
      <c r="FEX34" s="56"/>
      <c r="FEZ34" s="77"/>
      <c r="FFA34" s="78"/>
      <c r="FFB34" s="78"/>
      <c r="FFC34" s="78"/>
      <c r="FFD34" s="78"/>
      <c r="FFE34" s="61"/>
      <c r="FFF34" s="60"/>
      <c r="FFG34" s="60"/>
      <c r="FFH34" s="60"/>
      <c r="FFI34" s="61"/>
      <c r="FFJ34" s="55"/>
      <c r="FFK34" s="56"/>
      <c r="FFL34" s="56"/>
      <c r="FFM34" s="56"/>
      <c r="FFN34" s="56"/>
      <c r="FFO34" s="56"/>
      <c r="FFQ34" s="77"/>
      <c r="FFR34" s="78"/>
      <c r="FFS34" s="78"/>
      <c r="FFT34" s="78"/>
      <c r="FFU34" s="78"/>
      <c r="FFV34" s="61"/>
      <c r="FFW34" s="60"/>
      <c r="FFX34" s="60"/>
      <c r="FFY34" s="60"/>
      <c r="FFZ34" s="61"/>
      <c r="FGA34" s="55"/>
      <c r="FGB34" s="56"/>
      <c r="FGC34" s="56"/>
      <c r="FGD34" s="56"/>
      <c r="FGE34" s="56"/>
      <c r="FGF34" s="56"/>
      <c r="FGH34" s="77"/>
      <c r="FGI34" s="78"/>
      <c r="FGJ34" s="78"/>
      <c r="FGK34" s="78"/>
      <c r="FGL34" s="78"/>
      <c r="FGM34" s="61"/>
      <c r="FGN34" s="60"/>
      <c r="FGO34" s="60"/>
      <c r="FGP34" s="60"/>
      <c r="FGQ34" s="61"/>
      <c r="FGR34" s="55"/>
      <c r="FGS34" s="56"/>
      <c r="FGT34" s="56"/>
      <c r="FGU34" s="56"/>
      <c r="FGV34" s="56"/>
      <c r="FGW34" s="56"/>
      <c r="FGY34" s="77"/>
      <c r="FGZ34" s="78"/>
      <c r="FHA34" s="78"/>
      <c r="FHB34" s="78"/>
      <c r="FHC34" s="78"/>
      <c r="FHD34" s="61"/>
      <c r="FHE34" s="60"/>
      <c r="FHF34" s="60"/>
      <c r="FHG34" s="60"/>
      <c r="FHH34" s="61"/>
      <c r="FHI34" s="55"/>
      <c r="FHJ34" s="56"/>
      <c r="FHK34" s="56"/>
      <c r="FHL34" s="56"/>
      <c r="FHM34" s="56"/>
      <c r="FHN34" s="56"/>
      <c r="FHP34" s="77"/>
      <c r="FHQ34" s="78"/>
      <c r="FHR34" s="78"/>
      <c r="FHS34" s="78"/>
      <c r="FHT34" s="78"/>
      <c r="FHU34" s="61"/>
      <c r="FHV34" s="60"/>
      <c r="FHW34" s="60"/>
      <c r="FHX34" s="60"/>
      <c r="FHY34" s="61"/>
      <c r="FHZ34" s="55"/>
      <c r="FIA34" s="56"/>
      <c r="FIB34" s="56"/>
      <c r="FIC34" s="56"/>
      <c r="FID34" s="56"/>
      <c r="FIE34" s="56"/>
      <c r="FIG34" s="77"/>
      <c r="FIH34" s="78"/>
      <c r="FII34" s="78"/>
      <c r="FIJ34" s="78"/>
      <c r="FIK34" s="78"/>
      <c r="FIL34" s="61"/>
      <c r="FIM34" s="60"/>
      <c r="FIN34" s="60"/>
      <c r="FIO34" s="60"/>
      <c r="FIP34" s="61"/>
      <c r="FIQ34" s="55"/>
      <c r="FIR34" s="56"/>
      <c r="FIS34" s="56"/>
      <c r="FIT34" s="56"/>
      <c r="FIU34" s="56"/>
      <c r="FIV34" s="56"/>
      <c r="FIX34" s="77"/>
      <c r="FIY34" s="78"/>
      <c r="FIZ34" s="78"/>
      <c r="FJA34" s="78"/>
      <c r="FJB34" s="78"/>
      <c r="FJC34" s="61"/>
      <c r="FJD34" s="60"/>
      <c r="FJE34" s="60"/>
      <c r="FJF34" s="60"/>
      <c r="FJG34" s="61"/>
      <c r="FJH34" s="55"/>
      <c r="FJI34" s="56"/>
      <c r="FJJ34" s="56"/>
      <c r="FJK34" s="56"/>
      <c r="FJL34" s="56"/>
      <c r="FJM34" s="56"/>
      <c r="FJO34" s="77"/>
      <c r="FJP34" s="78"/>
      <c r="FJQ34" s="78"/>
      <c r="FJR34" s="78"/>
      <c r="FJS34" s="78"/>
      <c r="FJT34" s="61"/>
      <c r="FJU34" s="60"/>
      <c r="FJV34" s="60"/>
      <c r="FJW34" s="60"/>
      <c r="FJX34" s="61"/>
      <c r="FJY34" s="55"/>
      <c r="FJZ34" s="56"/>
      <c r="FKA34" s="56"/>
      <c r="FKB34" s="56"/>
      <c r="FKC34" s="56"/>
      <c r="FKD34" s="56"/>
      <c r="FKF34" s="77"/>
      <c r="FKG34" s="78"/>
      <c r="FKH34" s="78"/>
      <c r="FKI34" s="78"/>
      <c r="FKJ34" s="78"/>
      <c r="FKK34" s="61"/>
      <c r="FKL34" s="60"/>
      <c r="FKM34" s="60"/>
      <c r="FKN34" s="60"/>
      <c r="FKO34" s="61"/>
      <c r="FKP34" s="55"/>
      <c r="FKQ34" s="56"/>
      <c r="FKR34" s="56"/>
      <c r="FKS34" s="56"/>
      <c r="FKT34" s="56"/>
      <c r="FKU34" s="56"/>
      <c r="FKW34" s="77"/>
      <c r="FKX34" s="78"/>
      <c r="FKY34" s="78"/>
      <c r="FKZ34" s="78"/>
      <c r="FLA34" s="78"/>
      <c r="FLB34" s="61"/>
      <c r="FLC34" s="60"/>
      <c r="FLD34" s="60"/>
      <c r="FLE34" s="60"/>
      <c r="FLF34" s="61"/>
      <c r="FLG34" s="55"/>
      <c r="FLH34" s="56"/>
      <c r="FLI34" s="56"/>
      <c r="FLJ34" s="56"/>
      <c r="FLK34" s="56"/>
      <c r="FLL34" s="56"/>
      <c r="FLN34" s="77"/>
      <c r="FLO34" s="78"/>
      <c r="FLP34" s="78"/>
      <c r="FLQ34" s="78"/>
      <c r="FLR34" s="78"/>
      <c r="FLS34" s="61"/>
      <c r="FLT34" s="60"/>
      <c r="FLU34" s="60"/>
      <c r="FLV34" s="60"/>
      <c r="FLW34" s="61"/>
      <c r="FLX34" s="55"/>
      <c r="FLY34" s="56"/>
      <c r="FLZ34" s="56"/>
      <c r="FMA34" s="56"/>
      <c r="FMB34" s="56"/>
      <c r="FMC34" s="56"/>
      <c r="FME34" s="77"/>
      <c r="FMF34" s="78"/>
      <c r="FMG34" s="78"/>
      <c r="FMH34" s="78"/>
      <c r="FMI34" s="78"/>
      <c r="FMJ34" s="61"/>
      <c r="FMK34" s="60"/>
      <c r="FML34" s="60"/>
      <c r="FMM34" s="60"/>
      <c r="FMN34" s="61"/>
      <c r="FMO34" s="55"/>
      <c r="FMP34" s="56"/>
      <c r="FMQ34" s="56"/>
      <c r="FMR34" s="56"/>
      <c r="FMS34" s="56"/>
      <c r="FMT34" s="56"/>
      <c r="FMV34" s="77"/>
      <c r="FMW34" s="78"/>
      <c r="FMX34" s="78"/>
      <c r="FMY34" s="78"/>
      <c r="FMZ34" s="78"/>
      <c r="FNA34" s="61"/>
      <c r="FNB34" s="60"/>
      <c r="FNC34" s="60"/>
      <c r="FND34" s="60"/>
      <c r="FNE34" s="61"/>
      <c r="FNF34" s="55"/>
      <c r="FNG34" s="56"/>
      <c r="FNH34" s="56"/>
      <c r="FNI34" s="56"/>
      <c r="FNJ34" s="56"/>
      <c r="FNK34" s="56"/>
      <c r="FNM34" s="77"/>
      <c r="FNN34" s="78"/>
      <c r="FNO34" s="78"/>
      <c r="FNP34" s="78"/>
      <c r="FNQ34" s="78"/>
      <c r="FNR34" s="61"/>
      <c r="FNS34" s="60"/>
      <c r="FNT34" s="60"/>
      <c r="FNU34" s="60"/>
      <c r="FNV34" s="61"/>
      <c r="FNW34" s="55"/>
      <c r="FNX34" s="56"/>
      <c r="FNY34" s="56"/>
      <c r="FNZ34" s="56"/>
      <c r="FOA34" s="56"/>
      <c r="FOB34" s="56"/>
      <c r="FOD34" s="77"/>
      <c r="FOE34" s="78"/>
      <c r="FOF34" s="78"/>
      <c r="FOG34" s="78"/>
      <c r="FOH34" s="78"/>
      <c r="FOI34" s="61"/>
      <c r="FOJ34" s="60"/>
      <c r="FOK34" s="60"/>
      <c r="FOL34" s="60"/>
      <c r="FOM34" s="61"/>
      <c r="FON34" s="55"/>
      <c r="FOO34" s="56"/>
      <c r="FOP34" s="56"/>
      <c r="FOQ34" s="56"/>
      <c r="FOR34" s="56"/>
      <c r="FOS34" s="56"/>
      <c r="FOU34" s="77"/>
      <c r="FOV34" s="78"/>
      <c r="FOW34" s="78"/>
      <c r="FOX34" s="78"/>
      <c r="FOY34" s="78"/>
      <c r="FOZ34" s="61"/>
      <c r="FPA34" s="60"/>
      <c r="FPB34" s="60"/>
      <c r="FPC34" s="60"/>
      <c r="FPD34" s="61"/>
      <c r="FPE34" s="55"/>
      <c r="FPF34" s="56"/>
      <c r="FPG34" s="56"/>
      <c r="FPH34" s="56"/>
      <c r="FPI34" s="56"/>
      <c r="FPJ34" s="56"/>
      <c r="FPL34" s="77"/>
      <c r="FPM34" s="78"/>
      <c r="FPN34" s="78"/>
      <c r="FPO34" s="78"/>
      <c r="FPP34" s="78"/>
      <c r="FPQ34" s="61"/>
      <c r="FPR34" s="60"/>
      <c r="FPS34" s="60"/>
      <c r="FPT34" s="60"/>
      <c r="FPU34" s="61"/>
      <c r="FPV34" s="55"/>
      <c r="FPW34" s="56"/>
      <c r="FPX34" s="56"/>
      <c r="FPY34" s="56"/>
      <c r="FPZ34" s="56"/>
      <c r="FQA34" s="56"/>
      <c r="FQC34" s="77"/>
      <c r="FQD34" s="78"/>
      <c r="FQE34" s="78"/>
      <c r="FQF34" s="78"/>
      <c r="FQG34" s="78"/>
      <c r="FQH34" s="61"/>
      <c r="FQI34" s="60"/>
      <c r="FQJ34" s="60"/>
      <c r="FQK34" s="60"/>
      <c r="FQL34" s="61"/>
      <c r="FQM34" s="55"/>
      <c r="FQN34" s="56"/>
      <c r="FQO34" s="56"/>
      <c r="FQP34" s="56"/>
      <c r="FQQ34" s="56"/>
      <c r="FQR34" s="56"/>
      <c r="FQT34" s="77"/>
      <c r="FQU34" s="78"/>
      <c r="FQV34" s="78"/>
      <c r="FQW34" s="78"/>
      <c r="FQX34" s="78"/>
      <c r="FQY34" s="61"/>
      <c r="FQZ34" s="60"/>
      <c r="FRA34" s="60"/>
      <c r="FRB34" s="60"/>
      <c r="FRC34" s="61"/>
      <c r="FRD34" s="55"/>
      <c r="FRE34" s="56"/>
      <c r="FRF34" s="56"/>
      <c r="FRG34" s="56"/>
      <c r="FRH34" s="56"/>
      <c r="FRI34" s="56"/>
      <c r="FRK34" s="77"/>
      <c r="FRL34" s="78"/>
      <c r="FRM34" s="78"/>
      <c r="FRN34" s="78"/>
      <c r="FRO34" s="78"/>
      <c r="FRP34" s="61"/>
      <c r="FRQ34" s="60"/>
      <c r="FRR34" s="60"/>
      <c r="FRS34" s="60"/>
      <c r="FRT34" s="61"/>
      <c r="FRU34" s="55"/>
      <c r="FRV34" s="56"/>
      <c r="FRW34" s="56"/>
      <c r="FRX34" s="56"/>
      <c r="FRY34" s="56"/>
      <c r="FRZ34" s="56"/>
      <c r="FSB34" s="77"/>
      <c r="FSC34" s="78"/>
      <c r="FSD34" s="78"/>
      <c r="FSE34" s="78"/>
      <c r="FSF34" s="78"/>
      <c r="FSG34" s="61"/>
      <c r="FSH34" s="60"/>
      <c r="FSI34" s="60"/>
      <c r="FSJ34" s="60"/>
      <c r="FSK34" s="61"/>
      <c r="FSL34" s="55"/>
      <c r="FSM34" s="56"/>
      <c r="FSN34" s="56"/>
      <c r="FSO34" s="56"/>
      <c r="FSP34" s="56"/>
      <c r="FSQ34" s="56"/>
      <c r="FSS34" s="77"/>
      <c r="FST34" s="78"/>
      <c r="FSU34" s="78"/>
      <c r="FSV34" s="78"/>
      <c r="FSW34" s="78"/>
      <c r="FSX34" s="61"/>
      <c r="FSY34" s="60"/>
      <c r="FSZ34" s="60"/>
      <c r="FTA34" s="60"/>
      <c r="FTB34" s="61"/>
      <c r="FTC34" s="55"/>
      <c r="FTD34" s="56"/>
      <c r="FTE34" s="56"/>
      <c r="FTF34" s="56"/>
      <c r="FTG34" s="56"/>
      <c r="FTH34" s="56"/>
      <c r="FTJ34" s="77"/>
      <c r="FTK34" s="78"/>
      <c r="FTL34" s="78"/>
      <c r="FTM34" s="78"/>
      <c r="FTN34" s="78"/>
      <c r="FTO34" s="61"/>
      <c r="FTP34" s="60"/>
      <c r="FTQ34" s="60"/>
      <c r="FTR34" s="60"/>
      <c r="FTS34" s="61"/>
      <c r="FTT34" s="55"/>
      <c r="FTU34" s="56"/>
      <c r="FTV34" s="56"/>
      <c r="FTW34" s="56"/>
      <c r="FTX34" s="56"/>
      <c r="FTY34" s="56"/>
      <c r="FUA34" s="77"/>
      <c r="FUB34" s="78"/>
      <c r="FUC34" s="78"/>
      <c r="FUD34" s="78"/>
      <c r="FUE34" s="78"/>
      <c r="FUF34" s="61"/>
      <c r="FUG34" s="60"/>
      <c r="FUH34" s="60"/>
      <c r="FUI34" s="60"/>
      <c r="FUJ34" s="61"/>
      <c r="FUK34" s="55"/>
      <c r="FUL34" s="56"/>
      <c r="FUM34" s="56"/>
      <c r="FUN34" s="56"/>
      <c r="FUO34" s="56"/>
      <c r="FUP34" s="56"/>
      <c r="FUR34" s="77"/>
      <c r="FUS34" s="78"/>
      <c r="FUT34" s="78"/>
      <c r="FUU34" s="78"/>
      <c r="FUV34" s="78"/>
      <c r="FUW34" s="61"/>
      <c r="FUX34" s="60"/>
      <c r="FUY34" s="60"/>
      <c r="FUZ34" s="60"/>
      <c r="FVA34" s="61"/>
      <c r="FVB34" s="55"/>
      <c r="FVC34" s="56"/>
      <c r="FVD34" s="56"/>
      <c r="FVE34" s="56"/>
      <c r="FVF34" s="56"/>
      <c r="FVG34" s="56"/>
      <c r="FVI34" s="77"/>
      <c r="FVJ34" s="78"/>
      <c r="FVK34" s="78"/>
      <c r="FVL34" s="78"/>
      <c r="FVM34" s="78"/>
      <c r="FVN34" s="61"/>
      <c r="FVO34" s="60"/>
      <c r="FVP34" s="60"/>
      <c r="FVQ34" s="60"/>
      <c r="FVR34" s="61"/>
      <c r="FVS34" s="55"/>
      <c r="FVT34" s="56"/>
      <c r="FVU34" s="56"/>
      <c r="FVV34" s="56"/>
      <c r="FVW34" s="56"/>
      <c r="FVX34" s="56"/>
      <c r="FVZ34" s="77"/>
      <c r="FWA34" s="78"/>
      <c r="FWB34" s="78"/>
      <c r="FWC34" s="78"/>
      <c r="FWD34" s="78"/>
      <c r="FWE34" s="61"/>
      <c r="FWF34" s="60"/>
      <c r="FWG34" s="60"/>
      <c r="FWH34" s="60"/>
      <c r="FWI34" s="61"/>
      <c r="FWJ34" s="55"/>
      <c r="FWK34" s="56"/>
      <c r="FWL34" s="56"/>
      <c r="FWM34" s="56"/>
      <c r="FWN34" s="56"/>
      <c r="FWO34" s="56"/>
      <c r="FWQ34" s="77"/>
      <c r="FWR34" s="78"/>
      <c r="FWS34" s="78"/>
      <c r="FWT34" s="78"/>
      <c r="FWU34" s="78"/>
      <c r="FWV34" s="61"/>
      <c r="FWW34" s="60"/>
      <c r="FWX34" s="60"/>
      <c r="FWY34" s="60"/>
      <c r="FWZ34" s="61"/>
      <c r="FXA34" s="55"/>
      <c r="FXB34" s="56"/>
      <c r="FXC34" s="56"/>
      <c r="FXD34" s="56"/>
      <c r="FXE34" s="56"/>
      <c r="FXF34" s="56"/>
      <c r="FXH34" s="77"/>
      <c r="FXI34" s="78"/>
      <c r="FXJ34" s="78"/>
      <c r="FXK34" s="78"/>
      <c r="FXL34" s="78"/>
      <c r="FXM34" s="61"/>
      <c r="FXN34" s="60"/>
      <c r="FXO34" s="60"/>
      <c r="FXP34" s="60"/>
      <c r="FXQ34" s="61"/>
      <c r="FXR34" s="55"/>
      <c r="FXS34" s="56"/>
      <c r="FXT34" s="56"/>
      <c r="FXU34" s="56"/>
      <c r="FXV34" s="56"/>
      <c r="FXW34" s="56"/>
      <c r="FXY34" s="77"/>
      <c r="FXZ34" s="78"/>
      <c r="FYA34" s="78"/>
      <c r="FYB34" s="78"/>
      <c r="FYC34" s="78"/>
      <c r="FYD34" s="61"/>
      <c r="FYE34" s="60"/>
      <c r="FYF34" s="60"/>
      <c r="FYG34" s="60"/>
      <c r="FYH34" s="61"/>
      <c r="FYI34" s="55"/>
      <c r="FYJ34" s="56"/>
      <c r="FYK34" s="56"/>
      <c r="FYL34" s="56"/>
      <c r="FYM34" s="56"/>
      <c r="FYN34" s="56"/>
      <c r="FYP34" s="77"/>
      <c r="FYQ34" s="78"/>
      <c r="FYR34" s="78"/>
      <c r="FYS34" s="78"/>
      <c r="FYT34" s="78"/>
      <c r="FYU34" s="61"/>
      <c r="FYV34" s="60"/>
      <c r="FYW34" s="60"/>
      <c r="FYX34" s="60"/>
      <c r="FYY34" s="61"/>
      <c r="FYZ34" s="55"/>
      <c r="FZA34" s="56"/>
      <c r="FZB34" s="56"/>
      <c r="FZC34" s="56"/>
      <c r="FZD34" s="56"/>
      <c r="FZE34" s="56"/>
      <c r="FZG34" s="77"/>
      <c r="FZH34" s="78"/>
      <c r="FZI34" s="78"/>
      <c r="FZJ34" s="78"/>
      <c r="FZK34" s="78"/>
      <c r="FZL34" s="61"/>
      <c r="FZM34" s="60"/>
      <c r="FZN34" s="60"/>
      <c r="FZO34" s="60"/>
      <c r="FZP34" s="61"/>
      <c r="FZQ34" s="55"/>
      <c r="FZR34" s="56"/>
      <c r="FZS34" s="56"/>
      <c r="FZT34" s="56"/>
      <c r="FZU34" s="56"/>
      <c r="FZV34" s="56"/>
      <c r="FZX34" s="77"/>
      <c r="FZY34" s="78"/>
      <c r="FZZ34" s="78"/>
      <c r="GAA34" s="78"/>
      <c r="GAB34" s="78"/>
      <c r="GAC34" s="61"/>
      <c r="GAD34" s="60"/>
      <c r="GAE34" s="60"/>
      <c r="GAF34" s="60"/>
      <c r="GAG34" s="61"/>
      <c r="GAH34" s="55"/>
      <c r="GAI34" s="56"/>
      <c r="GAJ34" s="56"/>
      <c r="GAK34" s="56"/>
      <c r="GAL34" s="56"/>
      <c r="GAM34" s="56"/>
      <c r="GAO34" s="77"/>
      <c r="GAP34" s="78"/>
      <c r="GAQ34" s="78"/>
      <c r="GAR34" s="78"/>
      <c r="GAS34" s="78"/>
      <c r="GAT34" s="61"/>
      <c r="GAU34" s="60"/>
      <c r="GAV34" s="60"/>
      <c r="GAW34" s="60"/>
      <c r="GAX34" s="61"/>
      <c r="GAY34" s="55"/>
      <c r="GAZ34" s="56"/>
      <c r="GBA34" s="56"/>
      <c r="GBB34" s="56"/>
      <c r="GBC34" s="56"/>
      <c r="GBD34" s="56"/>
      <c r="GBF34" s="77"/>
      <c r="GBG34" s="78"/>
      <c r="GBH34" s="78"/>
      <c r="GBI34" s="78"/>
      <c r="GBJ34" s="78"/>
      <c r="GBK34" s="61"/>
      <c r="GBL34" s="60"/>
      <c r="GBM34" s="60"/>
      <c r="GBN34" s="60"/>
      <c r="GBO34" s="61"/>
      <c r="GBP34" s="55"/>
      <c r="GBQ34" s="56"/>
      <c r="GBR34" s="56"/>
      <c r="GBS34" s="56"/>
      <c r="GBT34" s="56"/>
      <c r="GBU34" s="56"/>
      <c r="GBW34" s="77"/>
      <c r="GBX34" s="78"/>
      <c r="GBY34" s="78"/>
      <c r="GBZ34" s="78"/>
      <c r="GCA34" s="78"/>
      <c r="GCB34" s="61"/>
      <c r="GCC34" s="60"/>
      <c r="GCD34" s="60"/>
      <c r="GCE34" s="60"/>
      <c r="GCF34" s="61"/>
      <c r="GCG34" s="55"/>
      <c r="GCH34" s="56"/>
      <c r="GCI34" s="56"/>
      <c r="GCJ34" s="56"/>
      <c r="GCK34" s="56"/>
      <c r="GCL34" s="56"/>
      <c r="GCN34" s="77"/>
      <c r="GCO34" s="78"/>
      <c r="GCP34" s="78"/>
      <c r="GCQ34" s="78"/>
      <c r="GCR34" s="78"/>
      <c r="GCS34" s="61"/>
      <c r="GCT34" s="60"/>
      <c r="GCU34" s="60"/>
      <c r="GCV34" s="60"/>
      <c r="GCW34" s="61"/>
      <c r="GCX34" s="55"/>
      <c r="GCY34" s="56"/>
      <c r="GCZ34" s="56"/>
      <c r="GDA34" s="56"/>
      <c r="GDB34" s="56"/>
      <c r="GDC34" s="56"/>
      <c r="GDE34" s="77"/>
      <c r="GDF34" s="78"/>
      <c r="GDG34" s="78"/>
      <c r="GDH34" s="78"/>
      <c r="GDI34" s="78"/>
      <c r="GDJ34" s="61"/>
      <c r="GDK34" s="60"/>
      <c r="GDL34" s="60"/>
      <c r="GDM34" s="60"/>
      <c r="GDN34" s="61"/>
      <c r="GDO34" s="55"/>
      <c r="GDP34" s="56"/>
      <c r="GDQ34" s="56"/>
      <c r="GDR34" s="56"/>
      <c r="GDS34" s="56"/>
      <c r="GDT34" s="56"/>
      <c r="GDV34" s="77"/>
      <c r="GDW34" s="78"/>
      <c r="GDX34" s="78"/>
      <c r="GDY34" s="78"/>
      <c r="GDZ34" s="78"/>
      <c r="GEA34" s="61"/>
      <c r="GEB34" s="60"/>
      <c r="GEC34" s="60"/>
      <c r="GED34" s="60"/>
      <c r="GEE34" s="61"/>
      <c r="GEF34" s="55"/>
      <c r="GEG34" s="56"/>
      <c r="GEH34" s="56"/>
      <c r="GEI34" s="56"/>
      <c r="GEJ34" s="56"/>
      <c r="GEK34" s="56"/>
      <c r="GEM34" s="77"/>
      <c r="GEN34" s="78"/>
      <c r="GEO34" s="78"/>
      <c r="GEP34" s="78"/>
      <c r="GEQ34" s="78"/>
      <c r="GER34" s="61"/>
      <c r="GES34" s="60"/>
      <c r="GET34" s="60"/>
      <c r="GEU34" s="60"/>
      <c r="GEV34" s="61"/>
      <c r="GEW34" s="55"/>
      <c r="GEX34" s="56"/>
      <c r="GEY34" s="56"/>
      <c r="GEZ34" s="56"/>
      <c r="GFA34" s="56"/>
      <c r="GFB34" s="56"/>
      <c r="GFD34" s="77"/>
      <c r="GFE34" s="78"/>
      <c r="GFF34" s="78"/>
      <c r="GFG34" s="78"/>
      <c r="GFH34" s="78"/>
      <c r="GFI34" s="61"/>
      <c r="GFJ34" s="60"/>
      <c r="GFK34" s="60"/>
      <c r="GFL34" s="60"/>
      <c r="GFM34" s="61"/>
      <c r="GFN34" s="55"/>
      <c r="GFO34" s="56"/>
      <c r="GFP34" s="56"/>
      <c r="GFQ34" s="56"/>
      <c r="GFR34" s="56"/>
      <c r="GFS34" s="56"/>
      <c r="GFU34" s="77"/>
      <c r="GFV34" s="78"/>
      <c r="GFW34" s="78"/>
      <c r="GFX34" s="78"/>
      <c r="GFY34" s="78"/>
      <c r="GFZ34" s="61"/>
      <c r="GGA34" s="60"/>
      <c r="GGB34" s="60"/>
      <c r="GGC34" s="60"/>
      <c r="GGD34" s="61"/>
      <c r="GGE34" s="55"/>
      <c r="GGF34" s="56"/>
      <c r="GGG34" s="56"/>
      <c r="GGH34" s="56"/>
      <c r="GGI34" s="56"/>
      <c r="GGJ34" s="56"/>
      <c r="GGL34" s="77"/>
      <c r="GGM34" s="78"/>
      <c r="GGN34" s="78"/>
      <c r="GGO34" s="78"/>
      <c r="GGP34" s="78"/>
      <c r="GGQ34" s="61"/>
      <c r="GGR34" s="60"/>
      <c r="GGS34" s="60"/>
      <c r="GGT34" s="60"/>
      <c r="GGU34" s="61"/>
      <c r="GGV34" s="55"/>
      <c r="GGW34" s="56"/>
      <c r="GGX34" s="56"/>
      <c r="GGY34" s="56"/>
      <c r="GGZ34" s="56"/>
      <c r="GHA34" s="56"/>
      <c r="GHC34" s="77"/>
      <c r="GHD34" s="78"/>
      <c r="GHE34" s="78"/>
      <c r="GHF34" s="78"/>
      <c r="GHG34" s="78"/>
      <c r="GHH34" s="61"/>
      <c r="GHI34" s="60"/>
      <c r="GHJ34" s="60"/>
      <c r="GHK34" s="60"/>
      <c r="GHL34" s="61"/>
      <c r="GHM34" s="55"/>
      <c r="GHN34" s="56"/>
      <c r="GHO34" s="56"/>
      <c r="GHP34" s="56"/>
      <c r="GHQ34" s="56"/>
      <c r="GHR34" s="56"/>
      <c r="GHT34" s="77"/>
      <c r="GHU34" s="78"/>
      <c r="GHV34" s="78"/>
      <c r="GHW34" s="78"/>
      <c r="GHX34" s="78"/>
      <c r="GHY34" s="61"/>
      <c r="GHZ34" s="60"/>
      <c r="GIA34" s="60"/>
      <c r="GIB34" s="60"/>
      <c r="GIC34" s="61"/>
      <c r="GID34" s="55"/>
      <c r="GIE34" s="56"/>
      <c r="GIF34" s="56"/>
      <c r="GIG34" s="56"/>
      <c r="GIH34" s="56"/>
      <c r="GII34" s="56"/>
      <c r="GIK34" s="77"/>
      <c r="GIL34" s="78"/>
      <c r="GIM34" s="78"/>
      <c r="GIN34" s="78"/>
      <c r="GIO34" s="78"/>
      <c r="GIP34" s="61"/>
      <c r="GIQ34" s="60"/>
      <c r="GIR34" s="60"/>
      <c r="GIS34" s="60"/>
      <c r="GIT34" s="61"/>
      <c r="GIU34" s="55"/>
      <c r="GIV34" s="56"/>
      <c r="GIW34" s="56"/>
      <c r="GIX34" s="56"/>
      <c r="GIY34" s="56"/>
      <c r="GIZ34" s="56"/>
      <c r="GJB34" s="77"/>
      <c r="GJC34" s="78"/>
      <c r="GJD34" s="78"/>
      <c r="GJE34" s="78"/>
      <c r="GJF34" s="78"/>
      <c r="GJG34" s="61"/>
      <c r="GJH34" s="60"/>
      <c r="GJI34" s="60"/>
      <c r="GJJ34" s="60"/>
      <c r="GJK34" s="61"/>
      <c r="GJL34" s="55"/>
      <c r="GJM34" s="56"/>
      <c r="GJN34" s="56"/>
      <c r="GJO34" s="56"/>
      <c r="GJP34" s="56"/>
      <c r="GJQ34" s="56"/>
      <c r="GJS34" s="77"/>
      <c r="GJT34" s="78"/>
      <c r="GJU34" s="78"/>
      <c r="GJV34" s="78"/>
      <c r="GJW34" s="78"/>
      <c r="GJX34" s="61"/>
      <c r="GJY34" s="60"/>
      <c r="GJZ34" s="60"/>
      <c r="GKA34" s="60"/>
      <c r="GKB34" s="61"/>
      <c r="GKC34" s="55"/>
      <c r="GKD34" s="56"/>
      <c r="GKE34" s="56"/>
      <c r="GKF34" s="56"/>
      <c r="GKG34" s="56"/>
      <c r="GKH34" s="56"/>
      <c r="GKJ34" s="77"/>
      <c r="GKK34" s="78"/>
      <c r="GKL34" s="78"/>
      <c r="GKM34" s="78"/>
      <c r="GKN34" s="78"/>
      <c r="GKO34" s="61"/>
      <c r="GKP34" s="60"/>
      <c r="GKQ34" s="60"/>
      <c r="GKR34" s="60"/>
      <c r="GKS34" s="61"/>
      <c r="GKT34" s="55"/>
      <c r="GKU34" s="56"/>
      <c r="GKV34" s="56"/>
      <c r="GKW34" s="56"/>
      <c r="GKX34" s="56"/>
      <c r="GKY34" s="56"/>
      <c r="GLA34" s="77"/>
      <c r="GLB34" s="78"/>
      <c r="GLC34" s="78"/>
      <c r="GLD34" s="78"/>
      <c r="GLE34" s="78"/>
      <c r="GLF34" s="61"/>
      <c r="GLG34" s="60"/>
      <c r="GLH34" s="60"/>
      <c r="GLI34" s="60"/>
      <c r="GLJ34" s="61"/>
      <c r="GLK34" s="55"/>
      <c r="GLL34" s="56"/>
      <c r="GLM34" s="56"/>
      <c r="GLN34" s="56"/>
      <c r="GLO34" s="56"/>
      <c r="GLP34" s="56"/>
      <c r="GLR34" s="77"/>
      <c r="GLS34" s="78"/>
      <c r="GLT34" s="78"/>
      <c r="GLU34" s="78"/>
      <c r="GLV34" s="78"/>
      <c r="GLW34" s="61"/>
      <c r="GLX34" s="60"/>
      <c r="GLY34" s="60"/>
      <c r="GLZ34" s="60"/>
      <c r="GMA34" s="61"/>
      <c r="GMB34" s="55"/>
      <c r="GMC34" s="56"/>
      <c r="GMD34" s="56"/>
      <c r="GME34" s="56"/>
      <c r="GMF34" s="56"/>
      <c r="GMG34" s="56"/>
      <c r="GMI34" s="77"/>
      <c r="GMJ34" s="78"/>
      <c r="GMK34" s="78"/>
      <c r="GML34" s="78"/>
      <c r="GMM34" s="78"/>
      <c r="GMN34" s="61"/>
      <c r="GMO34" s="60"/>
      <c r="GMP34" s="60"/>
      <c r="GMQ34" s="60"/>
      <c r="GMR34" s="61"/>
      <c r="GMS34" s="55"/>
      <c r="GMT34" s="56"/>
      <c r="GMU34" s="56"/>
      <c r="GMV34" s="56"/>
      <c r="GMW34" s="56"/>
      <c r="GMX34" s="56"/>
      <c r="GMZ34" s="77"/>
      <c r="GNA34" s="78"/>
      <c r="GNB34" s="78"/>
      <c r="GNC34" s="78"/>
      <c r="GND34" s="78"/>
      <c r="GNE34" s="61"/>
      <c r="GNF34" s="60"/>
      <c r="GNG34" s="60"/>
      <c r="GNH34" s="60"/>
      <c r="GNI34" s="61"/>
      <c r="GNJ34" s="55"/>
      <c r="GNK34" s="56"/>
      <c r="GNL34" s="56"/>
      <c r="GNM34" s="56"/>
      <c r="GNN34" s="56"/>
      <c r="GNO34" s="56"/>
      <c r="GNQ34" s="77"/>
      <c r="GNR34" s="78"/>
      <c r="GNS34" s="78"/>
      <c r="GNT34" s="78"/>
      <c r="GNU34" s="78"/>
      <c r="GNV34" s="61"/>
      <c r="GNW34" s="60"/>
      <c r="GNX34" s="60"/>
      <c r="GNY34" s="60"/>
      <c r="GNZ34" s="61"/>
      <c r="GOA34" s="55"/>
      <c r="GOB34" s="56"/>
      <c r="GOC34" s="56"/>
      <c r="GOD34" s="56"/>
      <c r="GOE34" s="56"/>
      <c r="GOF34" s="56"/>
      <c r="GOH34" s="77"/>
      <c r="GOI34" s="78"/>
      <c r="GOJ34" s="78"/>
      <c r="GOK34" s="78"/>
      <c r="GOL34" s="78"/>
      <c r="GOM34" s="61"/>
      <c r="GON34" s="60"/>
      <c r="GOO34" s="60"/>
      <c r="GOP34" s="60"/>
      <c r="GOQ34" s="61"/>
      <c r="GOR34" s="55"/>
      <c r="GOS34" s="56"/>
      <c r="GOT34" s="56"/>
      <c r="GOU34" s="56"/>
      <c r="GOV34" s="56"/>
      <c r="GOW34" s="56"/>
      <c r="GOY34" s="77"/>
      <c r="GOZ34" s="78"/>
      <c r="GPA34" s="78"/>
      <c r="GPB34" s="78"/>
      <c r="GPC34" s="78"/>
      <c r="GPD34" s="61"/>
      <c r="GPE34" s="60"/>
      <c r="GPF34" s="60"/>
      <c r="GPG34" s="60"/>
      <c r="GPH34" s="61"/>
      <c r="GPI34" s="55"/>
      <c r="GPJ34" s="56"/>
      <c r="GPK34" s="56"/>
      <c r="GPL34" s="56"/>
      <c r="GPM34" s="56"/>
      <c r="GPN34" s="56"/>
      <c r="GPP34" s="77"/>
      <c r="GPQ34" s="78"/>
      <c r="GPR34" s="78"/>
      <c r="GPS34" s="78"/>
      <c r="GPT34" s="78"/>
      <c r="GPU34" s="61"/>
      <c r="GPV34" s="60"/>
      <c r="GPW34" s="60"/>
      <c r="GPX34" s="60"/>
      <c r="GPY34" s="61"/>
      <c r="GPZ34" s="55"/>
      <c r="GQA34" s="56"/>
      <c r="GQB34" s="56"/>
      <c r="GQC34" s="56"/>
      <c r="GQD34" s="56"/>
      <c r="GQE34" s="56"/>
      <c r="GQG34" s="77"/>
      <c r="GQH34" s="78"/>
      <c r="GQI34" s="78"/>
      <c r="GQJ34" s="78"/>
      <c r="GQK34" s="78"/>
      <c r="GQL34" s="61"/>
      <c r="GQM34" s="60"/>
      <c r="GQN34" s="60"/>
      <c r="GQO34" s="60"/>
      <c r="GQP34" s="61"/>
      <c r="GQQ34" s="55"/>
      <c r="GQR34" s="56"/>
      <c r="GQS34" s="56"/>
      <c r="GQT34" s="56"/>
      <c r="GQU34" s="56"/>
      <c r="GQV34" s="56"/>
      <c r="GQX34" s="77"/>
      <c r="GQY34" s="78"/>
      <c r="GQZ34" s="78"/>
      <c r="GRA34" s="78"/>
      <c r="GRB34" s="78"/>
      <c r="GRC34" s="61"/>
      <c r="GRD34" s="60"/>
      <c r="GRE34" s="60"/>
      <c r="GRF34" s="60"/>
      <c r="GRG34" s="61"/>
      <c r="GRH34" s="55"/>
      <c r="GRI34" s="56"/>
      <c r="GRJ34" s="56"/>
      <c r="GRK34" s="56"/>
      <c r="GRL34" s="56"/>
      <c r="GRM34" s="56"/>
      <c r="GRO34" s="77"/>
      <c r="GRP34" s="78"/>
      <c r="GRQ34" s="78"/>
      <c r="GRR34" s="78"/>
      <c r="GRS34" s="78"/>
      <c r="GRT34" s="61"/>
      <c r="GRU34" s="60"/>
      <c r="GRV34" s="60"/>
      <c r="GRW34" s="60"/>
      <c r="GRX34" s="61"/>
      <c r="GRY34" s="55"/>
      <c r="GRZ34" s="56"/>
      <c r="GSA34" s="56"/>
      <c r="GSB34" s="56"/>
      <c r="GSC34" s="56"/>
      <c r="GSD34" s="56"/>
      <c r="GSF34" s="77"/>
      <c r="GSG34" s="78"/>
      <c r="GSH34" s="78"/>
      <c r="GSI34" s="78"/>
      <c r="GSJ34" s="78"/>
      <c r="GSK34" s="61"/>
      <c r="GSL34" s="60"/>
      <c r="GSM34" s="60"/>
      <c r="GSN34" s="60"/>
      <c r="GSO34" s="61"/>
      <c r="GSP34" s="55"/>
      <c r="GSQ34" s="56"/>
      <c r="GSR34" s="56"/>
      <c r="GSS34" s="56"/>
      <c r="GST34" s="56"/>
      <c r="GSU34" s="56"/>
      <c r="GSW34" s="77"/>
      <c r="GSX34" s="78"/>
      <c r="GSY34" s="78"/>
      <c r="GSZ34" s="78"/>
      <c r="GTA34" s="78"/>
      <c r="GTB34" s="61"/>
      <c r="GTC34" s="60"/>
      <c r="GTD34" s="60"/>
      <c r="GTE34" s="60"/>
      <c r="GTF34" s="61"/>
      <c r="GTG34" s="55"/>
      <c r="GTH34" s="56"/>
      <c r="GTI34" s="56"/>
      <c r="GTJ34" s="56"/>
      <c r="GTK34" s="56"/>
      <c r="GTL34" s="56"/>
      <c r="GTN34" s="77"/>
      <c r="GTO34" s="78"/>
      <c r="GTP34" s="78"/>
      <c r="GTQ34" s="78"/>
      <c r="GTR34" s="78"/>
      <c r="GTS34" s="61"/>
      <c r="GTT34" s="60"/>
      <c r="GTU34" s="60"/>
      <c r="GTV34" s="60"/>
      <c r="GTW34" s="61"/>
      <c r="GTX34" s="55"/>
      <c r="GTY34" s="56"/>
      <c r="GTZ34" s="56"/>
      <c r="GUA34" s="56"/>
      <c r="GUB34" s="56"/>
      <c r="GUC34" s="56"/>
      <c r="GUE34" s="77"/>
      <c r="GUF34" s="78"/>
      <c r="GUG34" s="78"/>
      <c r="GUH34" s="78"/>
      <c r="GUI34" s="78"/>
      <c r="GUJ34" s="61"/>
      <c r="GUK34" s="60"/>
      <c r="GUL34" s="60"/>
      <c r="GUM34" s="60"/>
      <c r="GUN34" s="61"/>
      <c r="GUO34" s="55"/>
      <c r="GUP34" s="56"/>
      <c r="GUQ34" s="56"/>
      <c r="GUR34" s="56"/>
      <c r="GUS34" s="56"/>
      <c r="GUT34" s="56"/>
      <c r="GUV34" s="77"/>
      <c r="GUW34" s="78"/>
      <c r="GUX34" s="78"/>
      <c r="GUY34" s="78"/>
      <c r="GUZ34" s="78"/>
      <c r="GVA34" s="61"/>
      <c r="GVB34" s="60"/>
      <c r="GVC34" s="60"/>
      <c r="GVD34" s="60"/>
      <c r="GVE34" s="61"/>
      <c r="GVF34" s="55"/>
      <c r="GVG34" s="56"/>
      <c r="GVH34" s="56"/>
      <c r="GVI34" s="56"/>
      <c r="GVJ34" s="56"/>
      <c r="GVK34" s="56"/>
      <c r="GVM34" s="77"/>
      <c r="GVN34" s="78"/>
      <c r="GVO34" s="78"/>
      <c r="GVP34" s="78"/>
      <c r="GVQ34" s="78"/>
      <c r="GVR34" s="61"/>
      <c r="GVS34" s="60"/>
      <c r="GVT34" s="60"/>
      <c r="GVU34" s="60"/>
      <c r="GVV34" s="61"/>
      <c r="GVW34" s="55"/>
      <c r="GVX34" s="56"/>
      <c r="GVY34" s="56"/>
      <c r="GVZ34" s="56"/>
      <c r="GWA34" s="56"/>
      <c r="GWB34" s="56"/>
      <c r="GWD34" s="77"/>
      <c r="GWE34" s="78"/>
      <c r="GWF34" s="78"/>
      <c r="GWG34" s="78"/>
      <c r="GWH34" s="78"/>
      <c r="GWI34" s="61"/>
      <c r="GWJ34" s="60"/>
      <c r="GWK34" s="60"/>
      <c r="GWL34" s="60"/>
      <c r="GWM34" s="61"/>
      <c r="GWN34" s="55"/>
      <c r="GWO34" s="56"/>
      <c r="GWP34" s="56"/>
      <c r="GWQ34" s="56"/>
      <c r="GWR34" s="56"/>
      <c r="GWS34" s="56"/>
      <c r="GWU34" s="77"/>
      <c r="GWV34" s="78"/>
      <c r="GWW34" s="78"/>
      <c r="GWX34" s="78"/>
      <c r="GWY34" s="78"/>
      <c r="GWZ34" s="61"/>
      <c r="GXA34" s="60"/>
      <c r="GXB34" s="60"/>
      <c r="GXC34" s="60"/>
      <c r="GXD34" s="61"/>
      <c r="GXE34" s="55"/>
      <c r="GXF34" s="56"/>
      <c r="GXG34" s="56"/>
      <c r="GXH34" s="56"/>
      <c r="GXI34" s="56"/>
      <c r="GXJ34" s="56"/>
      <c r="GXL34" s="77"/>
      <c r="GXM34" s="78"/>
      <c r="GXN34" s="78"/>
      <c r="GXO34" s="78"/>
      <c r="GXP34" s="78"/>
      <c r="GXQ34" s="61"/>
      <c r="GXR34" s="60"/>
      <c r="GXS34" s="60"/>
      <c r="GXT34" s="60"/>
      <c r="GXU34" s="61"/>
      <c r="GXV34" s="55"/>
      <c r="GXW34" s="56"/>
      <c r="GXX34" s="56"/>
      <c r="GXY34" s="56"/>
      <c r="GXZ34" s="56"/>
      <c r="GYA34" s="56"/>
      <c r="GYC34" s="77"/>
      <c r="GYD34" s="78"/>
      <c r="GYE34" s="78"/>
      <c r="GYF34" s="78"/>
      <c r="GYG34" s="78"/>
      <c r="GYH34" s="61"/>
      <c r="GYI34" s="60"/>
      <c r="GYJ34" s="60"/>
      <c r="GYK34" s="60"/>
      <c r="GYL34" s="61"/>
      <c r="GYM34" s="55"/>
      <c r="GYN34" s="56"/>
      <c r="GYO34" s="56"/>
      <c r="GYP34" s="56"/>
      <c r="GYQ34" s="56"/>
      <c r="GYR34" s="56"/>
      <c r="GYT34" s="77"/>
      <c r="GYU34" s="78"/>
      <c r="GYV34" s="78"/>
      <c r="GYW34" s="78"/>
      <c r="GYX34" s="78"/>
      <c r="GYY34" s="61"/>
      <c r="GYZ34" s="60"/>
      <c r="GZA34" s="60"/>
      <c r="GZB34" s="60"/>
      <c r="GZC34" s="61"/>
      <c r="GZD34" s="55"/>
      <c r="GZE34" s="56"/>
      <c r="GZF34" s="56"/>
      <c r="GZG34" s="56"/>
      <c r="GZH34" s="56"/>
      <c r="GZI34" s="56"/>
      <c r="GZK34" s="77"/>
      <c r="GZL34" s="78"/>
      <c r="GZM34" s="78"/>
      <c r="GZN34" s="78"/>
      <c r="GZO34" s="78"/>
      <c r="GZP34" s="61"/>
      <c r="GZQ34" s="60"/>
      <c r="GZR34" s="60"/>
      <c r="GZS34" s="60"/>
      <c r="GZT34" s="61"/>
      <c r="GZU34" s="55"/>
      <c r="GZV34" s="56"/>
      <c r="GZW34" s="56"/>
      <c r="GZX34" s="56"/>
      <c r="GZY34" s="56"/>
      <c r="GZZ34" s="56"/>
      <c r="HAB34" s="77"/>
      <c r="HAC34" s="78"/>
      <c r="HAD34" s="78"/>
      <c r="HAE34" s="78"/>
      <c r="HAF34" s="78"/>
      <c r="HAG34" s="61"/>
      <c r="HAH34" s="60"/>
      <c r="HAI34" s="60"/>
      <c r="HAJ34" s="60"/>
      <c r="HAK34" s="61"/>
      <c r="HAL34" s="55"/>
      <c r="HAM34" s="56"/>
      <c r="HAN34" s="56"/>
      <c r="HAO34" s="56"/>
      <c r="HAP34" s="56"/>
      <c r="HAQ34" s="56"/>
      <c r="HAS34" s="77"/>
      <c r="HAT34" s="78"/>
      <c r="HAU34" s="78"/>
      <c r="HAV34" s="78"/>
      <c r="HAW34" s="78"/>
      <c r="HAX34" s="61"/>
      <c r="HAY34" s="60"/>
      <c r="HAZ34" s="60"/>
      <c r="HBA34" s="60"/>
      <c r="HBB34" s="61"/>
      <c r="HBC34" s="55"/>
      <c r="HBD34" s="56"/>
      <c r="HBE34" s="56"/>
      <c r="HBF34" s="56"/>
      <c r="HBG34" s="56"/>
      <c r="HBH34" s="56"/>
      <c r="HBJ34" s="77"/>
      <c r="HBK34" s="78"/>
      <c r="HBL34" s="78"/>
      <c r="HBM34" s="78"/>
      <c r="HBN34" s="78"/>
      <c r="HBO34" s="61"/>
      <c r="HBP34" s="60"/>
      <c r="HBQ34" s="60"/>
      <c r="HBR34" s="60"/>
      <c r="HBS34" s="61"/>
      <c r="HBT34" s="55"/>
      <c r="HBU34" s="56"/>
      <c r="HBV34" s="56"/>
      <c r="HBW34" s="56"/>
      <c r="HBX34" s="56"/>
      <c r="HBY34" s="56"/>
      <c r="HCA34" s="77"/>
      <c r="HCB34" s="78"/>
      <c r="HCC34" s="78"/>
      <c r="HCD34" s="78"/>
      <c r="HCE34" s="78"/>
      <c r="HCF34" s="61"/>
      <c r="HCG34" s="60"/>
      <c r="HCH34" s="60"/>
      <c r="HCI34" s="60"/>
      <c r="HCJ34" s="61"/>
      <c r="HCK34" s="55"/>
      <c r="HCL34" s="56"/>
      <c r="HCM34" s="56"/>
      <c r="HCN34" s="56"/>
      <c r="HCO34" s="56"/>
      <c r="HCP34" s="56"/>
      <c r="HCR34" s="77"/>
      <c r="HCS34" s="78"/>
      <c r="HCT34" s="78"/>
      <c r="HCU34" s="78"/>
      <c r="HCV34" s="78"/>
      <c r="HCW34" s="61"/>
      <c r="HCX34" s="60"/>
      <c r="HCY34" s="60"/>
      <c r="HCZ34" s="60"/>
      <c r="HDA34" s="61"/>
      <c r="HDB34" s="55"/>
      <c r="HDC34" s="56"/>
      <c r="HDD34" s="56"/>
      <c r="HDE34" s="56"/>
      <c r="HDF34" s="56"/>
      <c r="HDG34" s="56"/>
      <c r="HDI34" s="77"/>
      <c r="HDJ34" s="78"/>
      <c r="HDK34" s="78"/>
      <c r="HDL34" s="78"/>
      <c r="HDM34" s="78"/>
      <c r="HDN34" s="61"/>
      <c r="HDO34" s="60"/>
      <c r="HDP34" s="60"/>
      <c r="HDQ34" s="60"/>
      <c r="HDR34" s="61"/>
      <c r="HDS34" s="55"/>
      <c r="HDT34" s="56"/>
      <c r="HDU34" s="56"/>
      <c r="HDV34" s="56"/>
      <c r="HDW34" s="56"/>
      <c r="HDX34" s="56"/>
      <c r="HDZ34" s="77"/>
      <c r="HEA34" s="78"/>
      <c r="HEB34" s="78"/>
      <c r="HEC34" s="78"/>
      <c r="HED34" s="78"/>
      <c r="HEE34" s="61"/>
      <c r="HEF34" s="60"/>
      <c r="HEG34" s="60"/>
      <c r="HEH34" s="60"/>
      <c r="HEI34" s="61"/>
      <c r="HEJ34" s="55"/>
      <c r="HEK34" s="56"/>
      <c r="HEL34" s="56"/>
      <c r="HEM34" s="56"/>
      <c r="HEN34" s="56"/>
      <c r="HEO34" s="56"/>
      <c r="HEQ34" s="77"/>
      <c r="HER34" s="78"/>
      <c r="HES34" s="78"/>
      <c r="HET34" s="78"/>
      <c r="HEU34" s="78"/>
      <c r="HEV34" s="61"/>
      <c r="HEW34" s="60"/>
      <c r="HEX34" s="60"/>
      <c r="HEY34" s="60"/>
      <c r="HEZ34" s="61"/>
      <c r="HFA34" s="55"/>
      <c r="HFB34" s="56"/>
      <c r="HFC34" s="56"/>
      <c r="HFD34" s="56"/>
      <c r="HFE34" s="56"/>
      <c r="HFF34" s="56"/>
      <c r="HFH34" s="77"/>
      <c r="HFI34" s="78"/>
      <c r="HFJ34" s="78"/>
      <c r="HFK34" s="78"/>
      <c r="HFL34" s="78"/>
      <c r="HFM34" s="61"/>
      <c r="HFN34" s="60"/>
      <c r="HFO34" s="60"/>
      <c r="HFP34" s="60"/>
      <c r="HFQ34" s="61"/>
      <c r="HFR34" s="55"/>
      <c r="HFS34" s="56"/>
      <c r="HFT34" s="56"/>
      <c r="HFU34" s="56"/>
      <c r="HFV34" s="56"/>
      <c r="HFW34" s="56"/>
      <c r="HFY34" s="77"/>
      <c r="HFZ34" s="78"/>
      <c r="HGA34" s="78"/>
      <c r="HGB34" s="78"/>
      <c r="HGC34" s="78"/>
      <c r="HGD34" s="61"/>
      <c r="HGE34" s="60"/>
      <c r="HGF34" s="60"/>
      <c r="HGG34" s="60"/>
      <c r="HGH34" s="61"/>
      <c r="HGI34" s="55"/>
      <c r="HGJ34" s="56"/>
      <c r="HGK34" s="56"/>
      <c r="HGL34" s="56"/>
      <c r="HGM34" s="56"/>
      <c r="HGN34" s="56"/>
      <c r="HGP34" s="77"/>
      <c r="HGQ34" s="78"/>
      <c r="HGR34" s="78"/>
      <c r="HGS34" s="78"/>
      <c r="HGT34" s="78"/>
      <c r="HGU34" s="61"/>
      <c r="HGV34" s="60"/>
      <c r="HGW34" s="60"/>
      <c r="HGX34" s="60"/>
      <c r="HGY34" s="61"/>
      <c r="HGZ34" s="55"/>
      <c r="HHA34" s="56"/>
      <c r="HHB34" s="56"/>
      <c r="HHC34" s="56"/>
      <c r="HHD34" s="56"/>
      <c r="HHE34" s="56"/>
      <c r="HHG34" s="77"/>
      <c r="HHH34" s="78"/>
      <c r="HHI34" s="78"/>
      <c r="HHJ34" s="78"/>
      <c r="HHK34" s="78"/>
      <c r="HHL34" s="61"/>
      <c r="HHM34" s="60"/>
      <c r="HHN34" s="60"/>
      <c r="HHO34" s="60"/>
      <c r="HHP34" s="61"/>
      <c r="HHQ34" s="55"/>
      <c r="HHR34" s="56"/>
      <c r="HHS34" s="56"/>
      <c r="HHT34" s="56"/>
      <c r="HHU34" s="56"/>
      <c r="HHV34" s="56"/>
      <c r="HHX34" s="77"/>
      <c r="HHY34" s="78"/>
      <c r="HHZ34" s="78"/>
      <c r="HIA34" s="78"/>
      <c r="HIB34" s="78"/>
      <c r="HIC34" s="61"/>
      <c r="HID34" s="60"/>
      <c r="HIE34" s="60"/>
      <c r="HIF34" s="60"/>
      <c r="HIG34" s="61"/>
      <c r="HIH34" s="55"/>
      <c r="HII34" s="56"/>
      <c r="HIJ34" s="56"/>
      <c r="HIK34" s="56"/>
      <c r="HIL34" s="56"/>
      <c r="HIM34" s="56"/>
      <c r="HIO34" s="77"/>
      <c r="HIP34" s="78"/>
      <c r="HIQ34" s="78"/>
      <c r="HIR34" s="78"/>
      <c r="HIS34" s="78"/>
      <c r="HIT34" s="61"/>
      <c r="HIU34" s="60"/>
      <c r="HIV34" s="60"/>
      <c r="HIW34" s="60"/>
      <c r="HIX34" s="61"/>
      <c r="HIY34" s="55"/>
      <c r="HIZ34" s="56"/>
      <c r="HJA34" s="56"/>
      <c r="HJB34" s="56"/>
      <c r="HJC34" s="56"/>
      <c r="HJD34" s="56"/>
      <c r="HJF34" s="77"/>
      <c r="HJG34" s="78"/>
      <c r="HJH34" s="78"/>
      <c r="HJI34" s="78"/>
      <c r="HJJ34" s="78"/>
      <c r="HJK34" s="61"/>
      <c r="HJL34" s="60"/>
      <c r="HJM34" s="60"/>
      <c r="HJN34" s="60"/>
      <c r="HJO34" s="61"/>
      <c r="HJP34" s="55"/>
      <c r="HJQ34" s="56"/>
      <c r="HJR34" s="56"/>
      <c r="HJS34" s="56"/>
      <c r="HJT34" s="56"/>
      <c r="HJU34" s="56"/>
      <c r="HJW34" s="77"/>
      <c r="HJX34" s="78"/>
      <c r="HJY34" s="78"/>
      <c r="HJZ34" s="78"/>
      <c r="HKA34" s="78"/>
      <c r="HKB34" s="61"/>
      <c r="HKC34" s="60"/>
      <c r="HKD34" s="60"/>
      <c r="HKE34" s="60"/>
      <c r="HKF34" s="61"/>
      <c r="HKG34" s="55"/>
      <c r="HKH34" s="56"/>
      <c r="HKI34" s="56"/>
      <c r="HKJ34" s="56"/>
      <c r="HKK34" s="56"/>
      <c r="HKL34" s="56"/>
      <c r="HKN34" s="77"/>
      <c r="HKO34" s="78"/>
      <c r="HKP34" s="78"/>
      <c r="HKQ34" s="78"/>
      <c r="HKR34" s="78"/>
      <c r="HKS34" s="61"/>
      <c r="HKT34" s="60"/>
      <c r="HKU34" s="60"/>
      <c r="HKV34" s="60"/>
      <c r="HKW34" s="61"/>
      <c r="HKX34" s="55"/>
      <c r="HKY34" s="56"/>
      <c r="HKZ34" s="56"/>
      <c r="HLA34" s="56"/>
      <c r="HLB34" s="56"/>
      <c r="HLC34" s="56"/>
      <c r="HLE34" s="77"/>
      <c r="HLF34" s="78"/>
      <c r="HLG34" s="78"/>
      <c r="HLH34" s="78"/>
      <c r="HLI34" s="78"/>
      <c r="HLJ34" s="61"/>
      <c r="HLK34" s="60"/>
      <c r="HLL34" s="60"/>
      <c r="HLM34" s="60"/>
      <c r="HLN34" s="61"/>
      <c r="HLO34" s="55"/>
      <c r="HLP34" s="56"/>
      <c r="HLQ34" s="56"/>
      <c r="HLR34" s="56"/>
      <c r="HLS34" s="56"/>
      <c r="HLT34" s="56"/>
      <c r="HLV34" s="77"/>
      <c r="HLW34" s="78"/>
      <c r="HLX34" s="78"/>
      <c r="HLY34" s="78"/>
      <c r="HLZ34" s="78"/>
      <c r="HMA34" s="61"/>
      <c r="HMB34" s="60"/>
      <c r="HMC34" s="60"/>
      <c r="HMD34" s="60"/>
      <c r="HME34" s="61"/>
      <c r="HMF34" s="55"/>
      <c r="HMG34" s="56"/>
      <c r="HMH34" s="56"/>
      <c r="HMI34" s="56"/>
      <c r="HMJ34" s="56"/>
      <c r="HMK34" s="56"/>
      <c r="HMM34" s="77"/>
      <c r="HMN34" s="78"/>
      <c r="HMO34" s="78"/>
      <c r="HMP34" s="78"/>
      <c r="HMQ34" s="78"/>
      <c r="HMR34" s="61"/>
      <c r="HMS34" s="60"/>
      <c r="HMT34" s="60"/>
      <c r="HMU34" s="60"/>
      <c r="HMV34" s="61"/>
      <c r="HMW34" s="55"/>
      <c r="HMX34" s="56"/>
      <c r="HMY34" s="56"/>
      <c r="HMZ34" s="56"/>
      <c r="HNA34" s="56"/>
      <c r="HNB34" s="56"/>
      <c r="HND34" s="77"/>
      <c r="HNE34" s="78"/>
      <c r="HNF34" s="78"/>
      <c r="HNG34" s="78"/>
      <c r="HNH34" s="78"/>
      <c r="HNI34" s="61"/>
      <c r="HNJ34" s="60"/>
      <c r="HNK34" s="60"/>
      <c r="HNL34" s="60"/>
      <c r="HNM34" s="61"/>
      <c r="HNN34" s="55"/>
      <c r="HNO34" s="56"/>
      <c r="HNP34" s="56"/>
      <c r="HNQ34" s="56"/>
      <c r="HNR34" s="56"/>
      <c r="HNS34" s="56"/>
      <c r="HNU34" s="77"/>
      <c r="HNV34" s="78"/>
      <c r="HNW34" s="78"/>
      <c r="HNX34" s="78"/>
      <c r="HNY34" s="78"/>
      <c r="HNZ34" s="61"/>
      <c r="HOA34" s="60"/>
      <c r="HOB34" s="60"/>
      <c r="HOC34" s="60"/>
      <c r="HOD34" s="61"/>
      <c r="HOE34" s="55"/>
      <c r="HOF34" s="56"/>
      <c r="HOG34" s="56"/>
      <c r="HOH34" s="56"/>
      <c r="HOI34" s="56"/>
      <c r="HOJ34" s="56"/>
      <c r="HOL34" s="77"/>
      <c r="HOM34" s="78"/>
      <c r="HON34" s="78"/>
      <c r="HOO34" s="78"/>
      <c r="HOP34" s="78"/>
      <c r="HOQ34" s="61"/>
      <c r="HOR34" s="60"/>
      <c r="HOS34" s="60"/>
      <c r="HOT34" s="60"/>
      <c r="HOU34" s="61"/>
      <c r="HOV34" s="55"/>
      <c r="HOW34" s="56"/>
      <c r="HOX34" s="56"/>
      <c r="HOY34" s="56"/>
      <c r="HOZ34" s="56"/>
      <c r="HPA34" s="56"/>
      <c r="HPC34" s="77"/>
      <c r="HPD34" s="78"/>
      <c r="HPE34" s="78"/>
      <c r="HPF34" s="78"/>
      <c r="HPG34" s="78"/>
      <c r="HPH34" s="61"/>
      <c r="HPI34" s="60"/>
      <c r="HPJ34" s="60"/>
      <c r="HPK34" s="60"/>
      <c r="HPL34" s="61"/>
      <c r="HPM34" s="55"/>
      <c r="HPN34" s="56"/>
      <c r="HPO34" s="56"/>
      <c r="HPP34" s="56"/>
      <c r="HPQ34" s="56"/>
      <c r="HPR34" s="56"/>
      <c r="HPT34" s="77"/>
      <c r="HPU34" s="78"/>
      <c r="HPV34" s="78"/>
      <c r="HPW34" s="78"/>
      <c r="HPX34" s="78"/>
      <c r="HPY34" s="61"/>
      <c r="HPZ34" s="60"/>
      <c r="HQA34" s="60"/>
      <c r="HQB34" s="60"/>
      <c r="HQC34" s="61"/>
      <c r="HQD34" s="55"/>
      <c r="HQE34" s="56"/>
      <c r="HQF34" s="56"/>
      <c r="HQG34" s="56"/>
      <c r="HQH34" s="56"/>
      <c r="HQI34" s="56"/>
      <c r="HQK34" s="77"/>
      <c r="HQL34" s="78"/>
      <c r="HQM34" s="78"/>
      <c r="HQN34" s="78"/>
      <c r="HQO34" s="78"/>
      <c r="HQP34" s="61"/>
      <c r="HQQ34" s="60"/>
      <c r="HQR34" s="60"/>
      <c r="HQS34" s="60"/>
      <c r="HQT34" s="61"/>
      <c r="HQU34" s="55"/>
      <c r="HQV34" s="56"/>
      <c r="HQW34" s="56"/>
      <c r="HQX34" s="56"/>
      <c r="HQY34" s="56"/>
      <c r="HQZ34" s="56"/>
      <c r="HRB34" s="77"/>
      <c r="HRC34" s="78"/>
      <c r="HRD34" s="78"/>
      <c r="HRE34" s="78"/>
      <c r="HRF34" s="78"/>
      <c r="HRG34" s="61"/>
      <c r="HRH34" s="60"/>
      <c r="HRI34" s="60"/>
      <c r="HRJ34" s="60"/>
      <c r="HRK34" s="61"/>
      <c r="HRL34" s="55"/>
      <c r="HRM34" s="56"/>
      <c r="HRN34" s="56"/>
      <c r="HRO34" s="56"/>
      <c r="HRP34" s="56"/>
      <c r="HRQ34" s="56"/>
      <c r="HRS34" s="77"/>
      <c r="HRT34" s="78"/>
      <c r="HRU34" s="78"/>
      <c r="HRV34" s="78"/>
      <c r="HRW34" s="78"/>
      <c r="HRX34" s="61"/>
      <c r="HRY34" s="60"/>
      <c r="HRZ34" s="60"/>
      <c r="HSA34" s="60"/>
      <c r="HSB34" s="61"/>
      <c r="HSC34" s="55"/>
      <c r="HSD34" s="56"/>
      <c r="HSE34" s="56"/>
      <c r="HSF34" s="56"/>
      <c r="HSG34" s="56"/>
      <c r="HSH34" s="56"/>
      <c r="HSJ34" s="77"/>
      <c r="HSK34" s="78"/>
      <c r="HSL34" s="78"/>
      <c r="HSM34" s="78"/>
      <c r="HSN34" s="78"/>
      <c r="HSO34" s="61"/>
      <c r="HSP34" s="60"/>
      <c r="HSQ34" s="60"/>
      <c r="HSR34" s="60"/>
      <c r="HSS34" s="61"/>
      <c r="HST34" s="55"/>
      <c r="HSU34" s="56"/>
      <c r="HSV34" s="56"/>
      <c r="HSW34" s="56"/>
      <c r="HSX34" s="56"/>
      <c r="HSY34" s="56"/>
      <c r="HTA34" s="77"/>
      <c r="HTB34" s="78"/>
      <c r="HTC34" s="78"/>
      <c r="HTD34" s="78"/>
      <c r="HTE34" s="78"/>
      <c r="HTF34" s="61"/>
      <c r="HTG34" s="60"/>
      <c r="HTH34" s="60"/>
      <c r="HTI34" s="60"/>
      <c r="HTJ34" s="61"/>
      <c r="HTK34" s="55"/>
      <c r="HTL34" s="56"/>
      <c r="HTM34" s="56"/>
      <c r="HTN34" s="56"/>
      <c r="HTO34" s="56"/>
      <c r="HTP34" s="56"/>
      <c r="HTR34" s="77"/>
      <c r="HTS34" s="78"/>
      <c r="HTT34" s="78"/>
      <c r="HTU34" s="78"/>
      <c r="HTV34" s="78"/>
      <c r="HTW34" s="61"/>
      <c r="HTX34" s="60"/>
      <c r="HTY34" s="60"/>
      <c r="HTZ34" s="60"/>
      <c r="HUA34" s="61"/>
      <c r="HUB34" s="55"/>
      <c r="HUC34" s="56"/>
      <c r="HUD34" s="56"/>
      <c r="HUE34" s="56"/>
      <c r="HUF34" s="56"/>
      <c r="HUG34" s="56"/>
      <c r="HUI34" s="77"/>
      <c r="HUJ34" s="78"/>
      <c r="HUK34" s="78"/>
      <c r="HUL34" s="78"/>
      <c r="HUM34" s="78"/>
      <c r="HUN34" s="61"/>
      <c r="HUO34" s="60"/>
      <c r="HUP34" s="60"/>
      <c r="HUQ34" s="60"/>
      <c r="HUR34" s="61"/>
      <c r="HUS34" s="55"/>
      <c r="HUT34" s="56"/>
      <c r="HUU34" s="56"/>
      <c r="HUV34" s="56"/>
      <c r="HUW34" s="56"/>
      <c r="HUX34" s="56"/>
      <c r="HUZ34" s="77"/>
      <c r="HVA34" s="78"/>
      <c r="HVB34" s="78"/>
      <c r="HVC34" s="78"/>
      <c r="HVD34" s="78"/>
      <c r="HVE34" s="61"/>
      <c r="HVF34" s="60"/>
      <c r="HVG34" s="60"/>
      <c r="HVH34" s="60"/>
      <c r="HVI34" s="61"/>
      <c r="HVJ34" s="55"/>
      <c r="HVK34" s="56"/>
      <c r="HVL34" s="56"/>
      <c r="HVM34" s="56"/>
      <c r="HVN34" s="56"/>
      <c r="HVO34" s="56"/>
      <c r="HVQ34" s="77"/>
      <c r="HVR34" s="78"/>
      <c r="HVS34" s="78"/>
      <c r="HVT34" s="78"/>
      <c r="HVU34" s="78"/>
      <c r="HVV34" s="61"/>
      <c r="HVW34" s="60"/>
      <c r="HVX34" s="60"/>
      <c r="HVY34" s="60"/>
      <c r="HVZ34" s="61"/>
      <c r="HWA34" s="55"/>
      <c r="HWB34" s="56"/>
      <c r="HWC34" s="56"/>
      <c r="HWD34" s="56"/>
      <c r="HWE34" s="56"/>
      <c r="HWF34" s="56"/>
      <c r="HWH34" s="77"/>
      <c r="HWI34" s="78"/>
      <c r="HWJ34" s="78"/>
      <c r="HWK34" s="78"/>
      <c r="HWL34" s="78"/>
      <c r="HWM34" s="61"/>
      <c r="HWN34" s="60"/>
      <c r="HWO34" s="60"/>
      <c r="HWP34" s="60"/>
      <c r="HWQ34" s="61"/>
      <c r="HWR34" s="55"/>
      <c r="HWS34" s="56"/>
      <c r="HWT34" s="56"/>
      <c r="HWU34" s="56"/>
      <c r="HWV34" s="56"/>
      <c r="HWW34" s="56"/>
      <c r="HWY34" s="77"/>
      <c r="HWZ34" s="78"/>
      <c r="HXA34" s="78"/>
      <c r="HXB34" s="78"/>
      <c r="HXC34" s="78"/>
      <c r="HXD34" s="61"/>
      <c r="HXE34" s="60"/>
      <c r="HXF34" s="60"/>
      <c r="HXG34" s="60"/>
      <c r="HXH34" s="61"/>
      <c r="HXI34" s="55"/>
      <c r="HXJ34" s="56"/>
      <c r="HXK34" s="56"/>
      <c r="HXL34" s="56"/>
      <c r="HXM34" s="56"/>
      <c r="HXN34" s="56"/>
      <c r="HXP34" s="77"/>
      <c r="HXQ34" s="78"/>
      <c r="HXR34" s="78"/>
      <c r="HXS34" s="78"/>
      <c r="HXT34" s="78"/>
      <c r="HXU34" s="61"/>
      <c r="HXV34" s="60"/>
      <c r="HXW34" s="60"/>
      <c r="HXX34" s="60"/>
      <c r="HXY34" s="61"/>
      <c r="HXZ34" s="55"/>
      <c r="HYA34" s="56"/>
      <c r="HYB34" s="56"/>
      <c r="HYC34" s="56"/>
      <c r="HYD34" s="56"/>
      <c r="HYE34" s="56"/>
      <c r="HYG34" s="77"/>
      <c r="HYH34" s="78"/>
      <c r="HYI34" s="78"/>
      <c r="HYJ34" s="78"/>
      <c r="HYK34" s="78"/>
      <c r="HYL34" s="61"/>
      <c r="HYM34" s="60"/>
      <c r="HYN34" s="60"/>
      <c r="HYO34" s="60"/>
      <c r="HYP34" s="61"/>
      <c r="HYQ34" s="55"/>
      <c r="HYR34" s="56"/>
      <c r="HYS34" s="56"/>
      <c r="HYT34" s="56"/>
      <c r="HYU34" s="56"/>
      <c r="HYV34" s="56"/>
      <c r="HYX34" s="77"/>
      <c r="HYY34" s="78"/>
      <c r="HYZ34" s="78"/>
      <c r="HZA34" s="78"/>
      <c r="HZB34" s="78"/>
      <c r="HZC34" s="61"/>
      <c r="HZD34" s="60"/>
      <c r="HZE34" s="60"/>
      <c r="HZF34" s="60"/>
      <c r="HZG34" s="61"/>
      <c r="HZH34" s="55"/>
      <c r="HZI34" s="56"/>
      <c r="HZJ34" s="56"/>
      <c r="HZK34" s="56"/>
      <c r="HZL34" s="56"/>
      <c r="HZM34" s="56"/>
      <c r="HZO34" s="77"/>
      <c r="HZP34" s="78"/>
      <c r="HZQ34" s="78"/>
      <c r="HZR34" s="78"/>
      <c r="HZS34" s="78"/>
      <c r="HZT34" s="61"/>
      <c r="HZU34" s="60"/>
      <c r="HZV34" s="60"/>
      <c r="HZW34" s="60"/>
      <c r="HZX34" s="61"/>
      <c r="HZY34" s="55"/>
      <c r="HZZ34" s="56"/>
      <c r="IAA34" s="56"/>
      <c r="IAB34" s="56"/>
      <c r="IAC34" s="56"/>
      <c r="IAD34" s="56"/>
      <c r="IAF34" s="77"/>
      <c r="IAG34" s="78"/>
      <c r="IAH34" s="78"/>
      <c r="IAI34" s="78"/>
      <c r="IAJ34" s="78"/>
      <c r="IAK34" s="61"/>
      <c r="IAL34" s="60"/>
      <c r="IAM34" s="60"/>
      <c r="IAN34" s="60"/>
      <c r="IAO34" s="61"/>
      <c r="IAP34" s="55"/>
      <c r="IAQ34" s="56"/>
      <c r="IAR34" s="56"/>
      <c r="IAS34" s="56"/>
      <c r="IAT34" s="56"/>
      <c r="IAU34" s="56"/>
      <c r="IAW34" s="77"/>
      <c r="IAX34" s="78"/>
      <c r="IAY34" s="78"/>
      <c r="IAZ34" s="78"/>
      <c r="IBA34" s="78"/>
      <c r="IBB34" s="61"/>
      <c r="IBC34" s="60"/>
      <c r="IBD34" s="60"/>
      <c r="IBE34" s="60"/>
      <c r="IBF34" s="61"/>
      <c r="IBG34" s="55"/>
      <c r="IBH34" s="56"/>
      <c r="IBI34" s="56"/>
      <c r="IBJ34" s="56"/>
      <c r="IBK34" s="56"/>
      <c r="IBL34" s="56"/>
      <c r="IBN34" s="77"/>
      <c r="IBO34" s="78"/>
      <c r="IBP34" s="78"/>
      <c r="IBQ34" s="78"/>
      <c r="IBR34" s="78"/>
      <c r="IBS34" s="61"/>
      <c r="IBT34" s="60"/>
      <c r="IBU34" s="60"/>
      <c r="IBV34" s="60"/>
      <c r="IBW34" s="61"/>
      <c r="IBX34" s="55"/>
      <c r="IBY34" s="56"/>
      <c r="IBZ34" s="56"/>
      <c r="ICA34" s="56"/>
      <c r="ICB34" s="56"/>
      <c r="ICC34" s="56"/>
      <c r="ICE34" s="77"/>
      <c r="ICF34" s="78"/>
      <c r="ICG34" s="78"/>
      <c r="ICH34" s="78"/>
      <c r="ICI34" s="78"/>
      <c r="ICJ34" s="61"/>
      <c r="ICK34" s="60"/>
      <c r="ICL34" s="60"/>
      <c r="ICM34" s="60"/>
      <c r="ICN34" s="61"/>
      <c r="ICO34" s="55"/>
      <c r="ICP34" s="56"/>
      <c r="ICQ34" s="56"/>
      <c r="ICR34" s="56"/>
      <c r="ICS34" s="56"/>
      <c r="ICT34" s="56"/>
      <c r="ICV34" s="77"/>
      <c r="ICW34" s="78"/>
      <c r="ICX34" s="78"/>
      <c r="ICY34" s="78"/>
      <c r="ICZ34" s="78"/>
      <c r="IDA34" s="61"/>
      <c r="IDB34" s="60"/>
      <c r="IDC34" s="60"/>
      <c r="IDD34" s="60"/>
      <c r="IDE34" s="61"/>
      <c r="IDF34" s="55"/>
      <c r="IDG34" s="56"/>
      <c r="IDH34" s="56"/>
      <c r="IDI34" s="56"/>
      <c r="IDJ34" s="56"/>
      <c r="IDK34" s="56"/>
      <c r="IDM34" s="77"/>
      <c r="IDN34" s="78"/>
      <c r="IDO34" s="78"/>
      <c r="IDP34" s="78"/>
      <c r="IDQ34" s="78"/>
      <c r="IDR34" s="61"/>
      <c r="IDS34" s="60"/>
      <c r="IDT34" s="60"/>
      <c r="IDU34" s="60"/>
      <c r="IDV34" s="61"/>
      <c r="IDW34" s="55"/>
      <c r="IDX34" s="56"/>
      <c r="IDY34" s="56"/>
      <c r="IDZ34" s="56"/>
      <c r="IEA34" s="56"/>
      <c r="IEB34" s="56"/>
      <c r="IED34" s="77"/>
      <c r="IEE34" s="78"/>
      <c r="IEF34" s="78"/>
      <c r="IEG34" s="78"/>
      <c r="IEH34" s="78"/>
      <c r="IEI34" s="61"/>
      <c r="IEJ34" s="60"/>
      <c r="IEK34" s="60"/>
      <c r="IEL34" s="60"/>
      <c r="IEM34" s="61"/>
      <c r="IEN34" s="55"/>
      <c r="IEO34" s="56"/>
      <c r="IEP34" s="56"/>
      <c r="IEQ34" s="56"/>
      <c r="IER34" s="56"/>
      <c r="IES34" s="56"/>
      <c r="IEU34" s="77"/>
      <c r="IEV34" s="78"/>
      <c r="IEW34" s="78"/>
      <c r="IEX34" s="78"/>
      <c r="IEY34" s="78"/>
      <c r="IEZ34" s="61"/>
      <c r="IFA34" s="60"/>
      <c r="IFB34" s="60"/>
      <c r="IFC34" s="60"/>
      <c r="IFD34" s="61"/>
      <c r="IFE34" s="55"/>
      <c r="IFF34" s="56"/>
      <c r="IFG34" s="56"/>
      <c r="IFH34" s="56"/>
      <c r="IFI34" s="56"/>
      <c r="IFJ34" s="56"/>
      <c r="IFL34" s="77"/>
      <c r="IFM34" s="78"/>
      <c r="IFN34" s="78"/>
      <c r="IFO34" s="78"/>
      <c r="IFP34" s="78"/>
      <c r="IFQ34" s="61"/>
      <c r="IFR34" s="60"/>
      <c r="IFS34" s="60"/>
      <c r="IFT34" s="60"/>
      <c r="IFU34" s="61"/>
      <c r="IFV34" s="55"/>
      <c r="IFW34" s="56"/>
      <c r="IFX34" s="56"/>
      <c r="IFY34" s="56"/>
      <c r="IFZ34" s="56"/>
      <c r="IGA34" s="56"/>
      <c r="IGC34" s="77"/>
      <c r="IGD34" s="78"/>
      <c r="IGE34" s="78"/>
      <c r="IGF34" s="78"/>
      <c r="IGG34" s="78"/>
      <c r="IGH34" s="61"/>
      <c r="IGI34" s="60"/>
      <c r="IGJ34" s="60"/>
      <c r="IGK34" s="60"/>
      <c r="IGL34" s="61"/>
      <c r="IGM34" s="55"/>
      <c r="IGN34" s="56"/>
      <c r="IGO34" s="56"/>
      <c r="IGP34" s="56"/>
      <c r="IGQ34" s="56"/>
      <c r="IGR34" s="56"/>
      <c r="IGT34" s="77"/>
      <c r="IGU34" s="78"/>
      <c r="IGV34" s="78"/>
      <c r="IGW34" s="78"/>
      <c r="IGX34" s="78"/>
      <c r="IGY34" s="61"/>
      <c r="IGZ34" s="60"/>
      <c r="IHA34" s="60"/>
      <c r="IHB34" s="60"/>
      <c r="IHC34" s="61"/>
      <c r="IHD34" s="55"/>
      <c r="IHE34" s="56"/>
      <c r="IHF34" s="56"/>
      <c r="IHG34" s="56"/>
      <c r="IHH34" s="56"/>
      <c r="IHI34" s="56"/>
      <c r="IHK34" s="77"/>
      <c r="IHL34" s="78"/>
      <c r="IHM34" s="78"/>
      <c r="IHN34" s="78"/>
      <c r="IHO34" s="78"/>
      <c r="IHP34" s="61"/>
      <c r="IHQ34" s="60"/>
      <c r="IHR34" s="60"/>
      <c r="IHS34" s="60"/>
      <c r="IHT34" s="61"/>
      <c r="IHU34" s="55"/>
      <c r="IHV34" s="56"/>
      <c r="IHW34" s="56"/>
      <c r="IHX34" s="56"/>
      <c r="IHY34" s="56"/>
      <c r="IHZ34" s="56"/>
      <c r="IIB34" s="77"/>
      <c r="IIC34" s="78"/>
      <c r="IID34" s="78"/>
      <c r="IIE34" s="78"/>
      <c r="IIF34" s="78"/>
      <c r="IIG34" s="61"/>
      <c r="IIH34" s="60"/>
      <c r="III34" s="60"/>
      <c r="IIJ34" s="60"/>
      <c r="IIK34" s="61"/>
      <c r="IIL34" s="55"/>
      <c r="IIM34" s="56"/>
      <c r="IIN34" s="56"/>
      <c r="IIO34" s="56"/>
      <c r="IIP34" s="56"/>
      <c r="IIQ34" s="56"/>
      <c r="IIS34" s="77"/>
      <c r="IIT34" s="78"/>
      <c r="IIU34" s="78"/>
      <c r="IIV34" s="78"/>
      <c r="IIW34" s="78"/>
      <c r="IIX34" s="61"/>
      <c r="IIY34" s="60"/>
      <c r="IIZ34" s="60"/>
      <c r="IJA34" s="60"/>
      <c r="IJB34" s="61"/>
      <c r="IJC34" s="55"/>
      <c r="IJD34" s="56"/>
      <c r="IJE34" s="56"/>
      <c r="IJF34" s="56"/>
      <c r="IJG34" s="56"/>
      <c r="IJH34" s="56"/>
      <c r="IJJ34" s="77"/>
      <c r="IJK34" s="78"/>
      <c r="IJL34" s="78"/>
      <c r="IJM34" s="78"/>
      <c r="IJN34" s="78"/>
      <c r="IJO34" s="61"/>
      <c r="IJP34" s="60"/>
      <c r="IJQ34" s="60"/>
      <c r="IJR34" s="60"/>
      <c r="IJS34" s="61"/>
      <c r="IJT34" s="55"/>
      <c r="IJU34" s="56"/>
      <c r="IJV34" s="56"/>
      <c r="IJW34" s="56"/>
      <c r="IJX34" s="56"/>
      <c r="IJY34" s="56"/>
      <c r="IKA34" s="77"/>
      <c r="IKB34" s="78"/>
      <c r="IKC34" s="78"/>
      <c r="IKD34" s="78"/>
      <c r="IKE34" s="78"/>
      <c r="IKF34" s="61"/>
      <c r="IKG34" s="60"/>
      <c r="IKH34" s="60"/>
      <c r="IKI34" s="60"/>
      <c r="IKJ34" s="61"/>
      <c r="IKK34" s="55"/>
      <c r="IKL34" s="56"/>
      <c r="IKM34" s="56"/>
      <c r="IKN34" s="56"/>
      <c r="IKO34" s="56"/>
      <c r="IKP34" s="56"/>
      <c r="IKR34" s="77"/>
      <c r="IKS34" s="78"/>
      <c r="IKT34" s="78"/>
      <c r="IKU34" s="78"/>
      <c r="IKV34" s="78"/>
      <c r="IKW34" s="61"/>
      <c r="IKX34" s="60"/>
      <c r="IKY34" s="60"/>
      <c r="IKZ34" s="60"/>
      <c r="ILA34" s="61"/>
      <c r="ILB34" s="55"/>
      <c r="ILC34" s="56"/>
      <c r="ILD34" s="56"/>
      <c r="ILE34" s="56"/>
      <c r="ILF34" s="56"/>
      <c r="ILG34" s="56"/>
      <c r="ILI34" s="77"/>
      <c r="ILJ34" s="78"/>
      <c r="ILK34" s="78"/>
      <c r="ILL34" s="78"/>
      <c r="ILM34" s="78"/>
      <c r="ILN34" s="61"/>
      <c r="ILO34" s="60"/>
      <c r="ILP34" s="60"/>
      <c r="ILQ34" s="60"/>
      <c r="ILR34" s="61"/>
      <c r="ILS34" s="55"/>
      <c r="ILT34" s="56"/>
      <c r="ILU34" s="56"/>
      <c r="ILV34" s="56"/>
      <c r="ILW34" s="56"/>
      <c r="ILX34" s="56"/>
      <c r="ILZ34" s="77"/>
      <c r="IMA34" s="78"/>
      <c r="IMB34" s="78"/>
      <c r="IMC34" s="78"/>
      <c r="IMD34" s="78"/>
      <c r="IME34" s="61"/>
      <c r="IMF34" s="60"/>
      <c r="IMG34" s="60"/>
      <c r="IMH34" s="60"/>
      <c r="IMI34" s="61"/>
      <c r="IMJ34" s="55"/>
      <c r="IMK34" s="56"/>
      <c r="IML34" s="56"/>
      <c r="IMM34" s="56"/>
      <c r="IMN34" s="56"/>
      <c r="IMO34" s="56"/>
      <c r="IMQ34" s="77"/>
      <c r="IMR34" s="78"/>
      <c r="IMS34" s="78"/>
      <c r="IMT34" s="78"/>
      <c r="IMU34" s="78"/>
      <c r="IMV34" s="61"/>
      <c r="IMW34" s="60"/>
      <c r="IMX34" s="60"/>
      <c r="IMY34" s="60"/>
      <c r="IMZ34" s="61"/>
      <c r="INA34" s="55"/>
      <c r="INB34" s="56"/>
      <c r="INC34" s="56"/>
      <c r="IND34" s="56"/>
      <c r="INE34" s="56"/>
      <c r="INF34" s="56"/>
      <c r="INH34" s="77"/>
      <c r="INI34" s="78"/>
      <c r="INJ34" s="78"/>
      <c r="INK34" s="78"/>
      <c r="INL34" s="78"/>
      <c r="INM34" s="61"/>
      <c r="INN34" s="60"/>
      <c r="INO34" s="60"/>
      <c r="INP34" s="60"/>
      <c r="INQ34" s="61"/>
      <c r="INR34" s="55"/>
      <c r="INS34" s="56"/>
      <c r="INT34" s="56"/>
      <c r="INU34" s="56"/>
      <c r="INV34" s="56"/>
      <c r="INW34" s="56"/>
      <c r="INY34" s="77"/>
      <c r="INZ34" s="78"/>
      <c r="IOA34" s="78"/>
      <c r="IOB34" s="78"/>
      <c r="IOC34" s="78"/>
      <c r="IOD34" s="61"/>
      <c r="IOE34" s="60"/>
      <c r="IOF34" s="60"/>
      <c r="IOG34" s="60"/>
      <c r="IOH34" s="61"/>
      <c r="IOI34" s="55"/>
      <c r="IOJ34" s="56"/>
      <c r="IOK34" s="56"/>
      <c r="IOL34" s="56"/>
      <c r="IOM34" s="56"/>
      <c r="ION34" s="56"/>
      <c r="IOP34" s="77"/>
      <c r="IOQ34" s="78"/>
      <c r="IOR34" s="78"/>
      <c r="IOS34" s="78"/>
      <c r="IOT34" s="78"/>
      <c r="IOU34" s="61"/>
      <c r="IOV34" s="60"/>
      <c r="IOW34" s="60"/>
      <c r="IOX34" s="60"/>
      <c r="IOY34" s="61"/>
      <c r="IOZ34" s="55"/>
      <c r="IPA34" s="56"/>
      <c r="IPB34" s="56"/>
      <c r="IPC34" s="56"/>
      <c r="IPD34" s="56"/>
      <c r="IPE34" s="56"/>
      <c r="IPG34" s="77"/>
      <c r="IPH34" s="78"/>
      <c r="IPI34" s="78"/>
      <c r="IPJ34" s="78"/>
      <c r="IPK34" s="78"/>
      <c r="IPL34" s="61"/>
      <c r="IPM34" s="60"/>
      <c r="IPN34" s="60"/>
      <c r="IPO34" s="60"/>
      <c r="IPP34" s="61"/>
      <c r="IPQ34" s="55"/>
      <c r="IPR34" s="56"/>
      <c r="IPS34" s="56"/>
      <c r="IPT34" s="56"/>
      <c r="IPU34" s="56"/>
      <c r="IPV34" s="56"/>
      <c r="IPX34" s="77"/>
      <c r="IPY34" s="78"/>
      <c r="IPZ34" s="78"/>
      <c r="IQA34" s="78"/>
      <c r="IQB34" s="78"/>
      <c r="IQC34" s="61"/>
      <c r="IQD34" s="60"/>
      <c r="IQE34" s="60"/>
      <c r="IQF34" s="60"/>
      <c r="IQG34" s="61"/>
      <c r="IQH34" s="55"/>
      <c r="IQI34" s="56"/>
      <c r="IQJ34" s="56"/>
      <c r="IQK34" s="56"/>
      <c r="IQL34" s="56"/>
      <c r="IQM34" s="56"/>
      <c r="IQO34" s="77"/>
      <c r="IQP34" s="78"/>
      <c r="IQQ34" s="78"/>
      <c r="IQR34" s="78"/>
      <c r="IQS34" s="78"/>
      <c r="IQT34" s="61"/>
      <c r="IQU34" s="60"/>
      <c r="IQV34" s="60"/>
      <c r="IQW34" s="60"/>
      <c r="IQX34" s="61"/>
      <c r="IQY34" s="55"/>
      <c r="IQZ34" s="56"/>
      <c r="IRA34" s="56"/>
      <c r="IRB34" s="56"/>
      <c r="IRC34" s="56"/>
      <c r="IRD34" s="56"/>
      <c r="IRF34" s="77"/>
      <c r="IRG34" s="78"/>
      <c r="IRH34" s="78"/>
      <c r="IRI34" s="78"/>
      <c r="IRJ34" s="78"/>
      <c r="IRK34" s="61"/>
      <c r="IRL34" s="60"/>
      <c r="IRM34" s="60"/>
      <c r="IRN34" s="60"/>
      <c r="IRO34" s="61"/>
      <c r="IRP34" s="55"/>
      <c r="IRQ34" s="56"/>
      <c r="IRR34" s="56"/>
      <c r="IRS34" s="56"/>
      <c r="IRT34" s="56"/>
      <c r="IRU34" s="56"/>
      <c r="IRW34" s="77"/>
      <c r="IRX34" s="78"/>
      <c r="IRY34" s="78"/>
      <c r="IRZ34" s="78"/>
      <c r="ISA34" s="78"/>
      <c r="ISB34" s="61"/>
      <c r="ISC34" s="60"/>
      <c r="ISD34" s="60"/>
      <c r="ISE34" s="60"/>
      <c r="ISF34" s="61"/>
      <c r="ISG34" s="55"/>
      <c r="ISH34" s="56"/>
      <c r="ISI34" s="56"/>
      <c r="ISJ34" s="56"/>
      <c r="ISK34" s="56"/>
      <c r="ISL34" s="56"/>
      <c r="ISN34" s="77"/>
      <c r="ISO34" s="78"/>
      <c r="ISP34" s="78"/>
      <c r="ISQ34" s="78"/>
      <c r="ISR34" s="78"/>
      <c r="ISS34" s="61"/>
      <c r="IST34" s="60"/>
      <c r="ISU34" s="60"/>
      <c r="ISV34" s="60"/>
      <c r="ISW34" s="61"/>
      <c r="ISX34" s="55"/>
      <c r="ISY34" s="56"/>
      <c r="ISZ34" s="56"/>
      <c r="ITA34" s="56"/>
      <c r="ITB34" s="56"/>
      <c r="ITC34" s="56"/>
      <c r="ITE34" s="77"/>
      <c r="ITF34" s="78"/>
      <c r="ITG34" s="78"/>
      <c r="ITH34" s="78"/>
      <c r="ITI34" s="78"/>
      <c r="ITJ34" s="61"/>
      <c r="ITK34" s="60"/>
      <c r="ITL34" s="60"/>
      <c r="ITM34" s="60"/>
      <c r="ITN34" s="61"/>
      <c r="ITO34" s="55"/>
      <c r="ITP34" s="56"/>
      <c r="ITQ34" s="56"/>
      <c r="ITR34" s="56"/>
      <c r="ITS34" s="56"/>
      <c r="ITT34" s="56"/>
      <c r="ITV34" s="77"/>
      <c r="ITW34" s="78"/>
      <c r="ITX34" s="78"/>
      <c r="ITY34" s="78"/>
      <c r="ITZ34" s="78"/>
      <c r="IUA34" s="61"/>
      <c r="IUB34" s="60"/>
      <c r="IUC34" s="60"/>
      <c r="IUD34" s="60"/>
      <c r="IUE34" s="61"/>
      <c r="IUF34" s="55"/>
      <c r="IUG34" s="56"/>
      <c r="IUH34" s="56"/>
      <c r="IUI34" s="56"/>
      <c r="IUJ34" s="56"/>
      <c r="IUK34" s="56"/>
      <c r="IUM34" s="77"/>
      <c r="IUN34" s="78"/>
      <c r="IUO34" s="78"/>
      <c r="IUP34" s="78"/>
      <c r="IUQ34" s="78"/>
      <c r="IUR34" s="61"/>
      <c r="IUS34" s="60"/>
      <c r="IUT34" s="60"/>
      <c r="IUU34" s="60"/>
      <c r="IUV34" s="61"/>
      <c r="IUW34" s="55"/>
      <c r="IUX34" s="56"/>
      <c r="IUY34" s="56"/>
      <c r="IUZ34" s="56"/>
      <c r="IVA34" s="56"/>
      <c r="IVB34" s="56"/>
      <c r="IVD34" s="77"/>
      <c r="IVE34" s="78"/>
      <c r="IVF34" s="78"/>
      <c r="IVG34" s="78"/>
      <c r="IVH34" s="78"/>
      <c r="IVI34" s="61"/>
      <c r="IVJ34" s="60"/>
      <c r="IVK34" s="60"/>
      <c r="IVL34" s="60"/>
      <c r="IVM34" s="61"/>
      <c r="IVN34" s="55"/>
      <c r="IVO34" s="56"/>
      <c r="IVP34" s="56"/>
      <c r="IVQ34" s="56"/>
      <c r="IVR34" s="56"/>
      <c r="IVS34" s="56"/>
      <c r="IVU34" s="77"/>
      <c r="IVV34" s="78"/>
      <c r="IVW34" s="78"/>
      <c r="IVX34" s="78"/>
      <c r="IVY34" s="78"/>
      <c r="IVZ34" s="61"/>
      <c r="IWA34" s="60"/>
      <c r="IWB34" s="60"/>
      <c r="IWC34" s="60"/>
      <c r="IWD34" s="61"/>
      <c r="IWE34" s="55"/>
      <c r="IWF34" s="56"/>
      <c r="IWG34" s="56"/>
      <c r="IWH34" s="56"/>
      <c r="IWI34" s="56"/>
      <c r="IWJ34" s="56"/>
      <c r="IWL34" s="77"/>
      <c r="IWM34" s="78"/>
      <c r="IWN34" s="78"/>
      <c r="IWO34" s="78"/>
      <c r="IWP34" s="78"/>
      <c r="IWQ34" s="61"/>
      <c r="IWR34" s="60"/>
      <c r="IWS34" s="60"/>
      <c r="IWT34" s="60"/>
      <c r="IWU34" s="61"/>
      <c r="IWV34" s="55"/>
      <c r="IWW34" s="56"/>
      <c r="IWX34" s="56"/>
      <c r="IWY34" s="56"/>
      <c r="IWZ34" s="56"/>
      <c r="IXA34" s="56"/>
      <c r="IXC34" s="77"/>
      <c r="IXD34" s="78"/>
      <c r="IXE34" s="78"/>
      <c r="IXF34" s="78"/>
      <c r="IXG34" s="78"/>
      <c r="IXH34" s="61"/>
      <c r="IXI34" s="60"/>
      <c r="IXJ34" s="60"/>
      <c r="IXK34" s="60"/>
      <c r="IXL34" s="61"/>
      <c r="IXM34" s="55"/>
      <c r="IXN34" s="56"/>
      <c r="IXO34" s="56"/>
      <c r="IXP34" s="56"/>
      <c r="IXQ34" s="56"/>
      <c r="IXR34" s="56"/>
      <c r="IXT34" s="77"/>
      <c r="IXU34" s="78"/>
      <c r="IXV34" s="78"/>
      <c r="IXW34" s="78"/>
      <c r="IXX34" s="78"/>
      <c r="IXY34" s="61"/>
      <c r="IXZ34" s="60"/>
      <c r="IYA34" s="60"/>
      <c r="IYB34" s="60"/>
      <c r="IYC34" s="61"/>
      <c r="IYD34" s="55"/>
      <c r="IYE34" s="56"/>
      <c r="IYF34" s="56"/>
      <c r="IYG34" s="56"/>
      <c r="IYH34" s="56"/>
      <c r="IYI34" s="56"/>
      <c r="IYK34" s="77"/>
      <c r="IYL34" s="78"/>
      <c r="IYM34" s="78"/>
      <c r="IYN34" s="78"/>
      <c r="IYO34" s="78"/>
      <c r="IYP34" s="61"/>
      <c r="IYQ34" s="60"/>
      <c r="IYR34" s="60"/>
      <c r="IYS34" s="60"/>
      <c r="IYT34" s="61"/>
      <c r="IYU34" s="55"/>
      <c r="IYV34" s="56"/>
      <c r="IYW34" s="56"/>
      <c r="IYX34" s="56"/>
      <c r="IYY34" s="56"/>
      <c r="IYZ34" s="56"/>
      <c r="IZB34" s="77"/>
      <c r="IZC34" s="78"/>
      <c r="IZD34" s="78"/>
      <c r="IZE34" s="78"/>
      <c r="IZF34" s="78"/>
      <c r="IZG34" s="61"/>
      <c r="IZH34" s="60"/>
      <c r="IZI34" s="60"/>
      <c r="IZJ34" s="60"/>
      <c r="IZK34" s="61"/>
      <c r="IZL34" s="55"/>
      <c r="IZM34" s="56"/>
      <c r="IZN34" s="56"/>
      <c r="IZO34" s="56"/>
      <c r="IZP34" s="56"/>
      <c r="IZQ34" s="56"/>
      <c r="IZS34" s="77"/>
      <c r="IZT34" s="78"/>
      <c r="IZU34" s="78"/>
      <c r="IZV34" s="78"/>
      <c r="IZW34" s="78"/>
      <c r="IZX34" s="61"/>
      <c r="IZY34" s="60"/>
      <c r="IZZ34" s="60"/>
      <c r="JAA34" s="60"/>
      <c r="JAB34" s="61"/>
      <c r="JAC34" s="55"/>
      <c r="JAD34" s="56"/>
      <c r="JAE34" s="56"/>
      <c r="JAF34" s="56"/>
      <c r="JAG34" s="56"/>
      <c r="JAH34" s="56"/>
      <c r="JAJ34" s="77"/>
      <c r="JAK34" s="78"/>
      <c r="JAL34" s="78"/>
      <c r="JAM34" s="78"/>
      <c r="JAN34" s="78"/>
      <c r="JAO34" s="61"/>
      <c r="JAP34" s="60"/>
      <c r="JAQ34" s="60"/>
      <c r="JAR34" s="60"/>
      <c r="JAS34" s="61"/>
      <c r="JAT34" s="55"/>
      <c r="JAU34" s="56"/>
      <c r="JAV34" s="56"/>
      <c r="JAW34" s="56"/>
      <c r="JAX34" s="56"/>
      <c r="JAY34" s="56"/>
      <c r="JBA34" s="77"/>
      <c r="JBB34" s="78"/>
      <c r="JBC34" s="78"/>
      <c r="JBD34" s="78"/>
      <c r="JBE34" s="78"/>
      <c r="JBF34" s="61"/>
      <c r="JBG34" s="60"/>
      <c r="JBH34" s="60"/>
      <c r="JBI34" s="60"/>
      <c r="JBJ34" s="61"/>
      <c r="JBK34" s="55"/>
      <c r="JBL34" s="56"/>
      <c r="JBM34" s="56"/>
      <c r="JBN34" s="56"/>
      <c r="JBO34" s="56"/>
      <c r="JBP34" s="56"/>
      <c r="JBR34" s="77"/>
      <c r="JBS34" s="78"/>
      <c r="JBT34" s="78"/>
      <c r="JBU34" s="78"/>
      <c r="JBV34" s="78"/>
      <c r="JBW34" s="61"/>
      <c r="JBX34" s="60"/>
      <c r="JBY34" s="60"/>
      <c r="JBZ34" s="60"/>
      <c r="JCA34" s="61"/>
      <c r="JCB34" s="55"/>
      <c r="JCC34" s="56"/>
      <c r="JCD34" s="56"/>
      <c r="JCE34" s="56"/>
      <c r="JCF34" s="56"/>
      <c r="JCG34" s="56"/>
      <c r="JCI34" s="77"/>
      <c r="JCJ34" s="78"/>
      <c r="JCK34" s="78"/>
      <c r="JCL34" s="78"/>
      <c r="JCM34" s="78"/>
      <c r="JCN34" s="61"/>
      <c r="JCO34" s="60"/>
      <c r="JCP34" s="60"/>
      <c r="JCQ34" s="60"/>
      <c r="JCR34" s="61"/>
      <c r="JCS34" s="55"/>
      <c r="JCT34" s="56"/>
      <c r="JCU34" s="56"/>
      <c r="JCV34" s="56"/>
      <c r="JCW34" s="56"/>
      <c r="JCX34" s="56"/>
      <c r="JCZ34" s="77"/>
      <c r="JDA34" s="78"/>
      <c r="JDB34" s="78"/>
      <c r="JDC34" s="78"/>
      <c r="JDD34" s="78"/>
      <c r="JDE34" s="61"/>
      <c r="JDF34" s="60"/>
      <c r="JDG34" s="60"/>
      <c r="JDH34" s="60"/>
      <c r="JDI34" s="61"/>
      <c r="JDJ34" s="55"/>
      <c r="JDK34" s="56"/>
      <c r="JDL34" s="56"/>
      <c r="JDM34" s="56"/>
      <c r="JDN34" s="56"/>
      <c r="JDO34" s="56"/>
      <c r="JDQ34" s="77"/>
      <c r="JDR34" s="78"/>
      <c r="JDS34" s="78"/>
      <c r="JDT34" s="78"/>
      <c r="JDU34" s="78"/>
      <c r="JDV34" s="61"/>
      <c r="JDW34" s="60"/>
      <c r="JDX34" s="60"/>
      <c r="JDY34" s="60"/>
      <c r="JDZ34" s="61"/>
      <c r="JEA34" s="55"/>
      <c r="JEB34" s="56"/>
      <c r="JEC34" s="56"/>
      <c r="JED34" s="56"/>
      <c r="JEE34" s="56"/>
      <c r="JEF34" s="56"/>
      <c r="JEH34" s="77"/>
      <c r="JEI34" s="78"/>
      <c r="JEJ34" s="78"/>
      <c r="JEK34" s="78"/>
      <c r="JEL34" s="78"/>
      <c r="JEM34" s="61"/>
      <c r="JEN34" s="60"/>
      <c r="JEO34" s="60"/>
      <c r="JEP34" s="60"/>
      <c r="JEQ34" s="61"/>
      <c r="JER34" s="55"/>
      <c r="JES34" s="56"/>
      <c r="JET34" s="56"/>
      <c r="JEU34" s="56"/>
      <c r="JEV34" s="56"/>
      <c r="JEW34" s="56"/>
      <c r="JEY34" s="77"/>
      <c r="JEZ34" s="78"/>
      <c r="JFA34" s="78"/>
      <c r="JFB34" s="78"/>
      <c r="JFC34" s="78"/>
      <c r="JFD34" s="61"/>
      <c r="JFE34" s="60"/>
      <c r="JFF34" s="60"/>
      <c r="JFG34" s="60"/>
      <c r="JFH34" s="61"/>
      <c r="JFI34" s="55"/>
      <c r="JFJ34" s="56"/>
      <c r="JFK34" s="56"/>
      <c r="JFL34" s="56"/>
      <c r="JFM34" s="56"/>
      <c r="JFN34" s="56"/>
      <c r="JFP34" s="77"/>
      <c r="JFQ34" s="78"/>
      <c r="JFR34" s="78"/>
      <c r="JFS34" s="78"/>
      <c r="JFT34" s="78"/>
      <c r="JFU34" s="61"/>
      <c r="JFV34" s="60"/>
      <c r="JFW34" s="60"/>
      <c r="JFX34" s="60"/>
      <c r="JFY34" s="61"/>
      <c r="JFZ34" s="55"/>
      <c r="JGA34" s="56"/>
      <c r="JGB34" s="56"/>
      <c r="JGC34" s="56"/>
      <c r="JGD34" s="56"/>
      <c r="JGE34" s="56"/>
      <c r="JGG34" s="77"/>
      <c r="JGH34" s="78"/>
      <c r="JGI34" s="78"/>
      <c r="JGJ34" s="78"/>
      <c r="JGK34" s="78"/>
      <c r="JGL34" s="61"/>
      <c r="JGM34" s="60"/>
      <c r="JGN34" s="60"/>
      <c r="JGO34" s="60"/>
      <c r="JGP34" s="61"/>
      <c r="JGQ34" s="55"/>
      <c r="JGR34" s="56"/>
      <c r="JGS34" s="56"/>
      <c r="JGT34" s="56"/>
      <c r="JGU34" s="56"/>
      <c r="JGV34" s="56"/>
      <c r="JGX34" s="77"/>
      <c r="JGY34" s="78"/>
      <c r="JGZ34" s="78"/>
      <c r="JHA34" s="78"/>
      <c r="JHB34" s="78"/>
      <c r="JHC34" s="61"/>
      <c r="JHD34" s="60"/>
      <c r="JHE34" s="60"/>
      <c r="JHF34" s="60"/>
      <c r="JHG34" s="61"/>
      <c r="JHH34" s="55"/>
      <c r="JHI34" s="56"/>
      <c r="JHJ34" s="56"/>
      <c r="JHK34" s="56"/>
      <c r="JHL34" s="56"/>
      <c r="JHM34" s="56"/>
      <c r="JHO34" s="77"/>
      <c r="JHP34" s="78"/>
      <c r="JHQ34" s="78"/>
      <c r="JHR34" s="78"/>
      <c r="JHS34" s="78"/>
      <c r="JHT34" s="61"/>
      <c r="JHU34" s="60"/>
      <c r="JHV34" s="60"/>
      <c r="JHW34" s="60"/>
      <c r="JHX34" s="61"/>
      <c r="JHY34" s="55"/>
      <c r="JHZ34" s="56"/>
      <c r="JIA34" s="56"/>
      <c r="JIB34" s="56"/>
      <c r="JIC34" s="56"/>
      <c r="JID34" s="56"/>
      <c r="JIF34" s="77"/>
      <c r="JIG34" s="78"/>
      <c r="JIH34" s="78"/>
      <c r="JII34" s="78"/>
      <c r="JIJ34" s="78"/>
      <c r="JIK34" s="61"/>
      <c r="JIL34" s="60"/>
      <c r="JIM34" s="60"/>
      <c r="JIN34" s="60"/>
      <c r="JIO34" s="61"/>
      <c r="JIP34" s="55"/>
      <c r="JIQ34" s="56"/>
      <c r="JIR34" s="56"/>
      <c r="JIS34" s="56"/>
      <c r="JIT34" s="56"/>
      <c r="JIU34" s="56"/>
      <c r="JIW34" s="77"/>
      <c r="JIX34" s="78"/>
      <c r="JIY34" s="78"/>
      <c r="JIZ34" s="78"/>
      <c r="JJA34" s="78"/>
      <c r="JJB34" s="61"/>
      <c r="JJC34" s="60"/>
      <c r="JJD34" s="60"/>
      <c r="JJE34" s="60"/>
      <c r="JJF34" s="61"/>
      <c r="JJG34" s="55"/>
      <c r="JJH34" s="56"/>
      <c r="JJI34" s="56"/>
      <c r="JJJ34" s="56"/>
      <c r="JJK34" s="56"/>
      <c r="JJL34" s="56"/>
      <c r="JJN34" s="77"/>
      <c r="JJO34" s="78"/>
      <c r="JJP34" s="78"/>
      <c r="JJQ34" s="78"/>
      <c r="JJR34" s="78"/>
      <c r="JJS34" s="61"/>
      <c r="JJT34" s="60"/>
      <c r="JJU34" s="60"/>
      <c r="JJV34" s="60"/>
      <c r="JJW34" s="61"/>
      <c r="JJX34" s="55"/>
      <c r="JJY34" s="56"/>
      <c r="JJZ34" s="56"/>
      <c r="JKA34" s="56"/>
      <c r="JKB34" s="56"/>
      <c r="JKC34" s="56"/>
      <c r="JKE34" s="77"/>
      <c r="JKF34" s="78"/>
      <c r="JKG34" s="78"/>
      <c r="JKH34" s="78"/>
      <c r="JKI34" s="78"/>
      <c r="JKJ34" s="61"/>
      <c r="JKK34" s="60"/>
      <c r="JKL34" s="60"/>
      <c r="JKM34" s="60"/>
      <c r="JKN34" s="61"/>
      <c r="JKO34" s="55"/>
      <c r="JKP34" s="56"/>
      <c r="JKQ34" s="56"/>
      <c r="JKR34" s="56"/>
      <c r="JKS34" s="56"/>
      <c r="JKT34" s="56"/>
      <c r="JKV34" s="77"/>
      <c r="JKW34" s="78"/>
      <c r="JKX34" s="78"/>
      <c r="JKY34" s="78"/>
      <c r="JKZ34" s="78"/>
      <c r="JLA34" s="61"/>
      <c r="JLB34" s="60"/>
      <c r="JLC34" s="60"/>
      <c r="JLD34" s="60"/>
      <c r="JLE34" s="61"/>
      <c r="JLF34" s="55"/>
      <c r="JLG34" s="56"/>
      <c r="JLH34" s="56"/>
      <c r="JLI34" s="56"/>
      <c r="JLJ34" s="56"/>
      <c r="JLK34" s="56"/>
      <c r="JLM34" s="77"/>
      <c r="JLN34" s="78"/>
      <c r="JLO34" s="78"/>
      <c r="JLP34" s="78"/>
      <c r="JLQ34" s="78"/>
      <c r="JLR34" s="61"/>
      <c r="JLS34" s="60"/>
      <c r="JLT34" s="60"/>
      <c r="JLU34" s="60"/>
      <c r="JLV34" s="61"/>
      <c r="JLW34" s="55"/>
      <c r="JLX34" s="56"/>
      <c r="JLY34" s="56"/>
      <c r="JLZ34" s="56"/>
      <c r="JMA34" s="56"/>
      <c r="JMB34" s="56"/>
      <c r="JMD34" s="77"/>
      <c r="JME34" s="78"/>
      <c r="JMF34" s="78"/>
      <c r="JMG34" s="78"/>
      <c r="JMH34" s="78"/>
      <c r="JMI34" s="61"/>
      <c r="JMJ34" s="60"/>
      <c r="JMK34" s="60"/>
      <c r="JML34" s="60"/>
      <c r="JMM34" s="61"/>
      <c r="JMN34" s="55"/>
      <c r="JMO34" s="56"/>
      <c r="JMP34" s="56"/>
      <c r="JMQ34" s="56"/>
      <c r="JMR34" s="56"/>
      <c r="JMS34" s="56"/>
      <c r="JMU34" s="77"/>
      <c r="JMV34" s="78"/>
      <c r="JMW34" s="78"/>
      <c r="JMX34" s="78"/>
      <c r="JMY34" s="78"/>
      <c r="JMZ34" s="61"/>
      <c r="JNA34" s="60"/>
      <c r="JNB34" s="60"/>
      <c r="JNC34" s="60"/>
      <c r="JND34" s="61"/>
      <c r="JNE34" s="55"/>
      <c r="JNF34" s="56"/>
      <c r="JNG34" s="56"/>
      <c r="JNH34" s="56"/>
      <c r="JNI34" s="56"/>
      <c r="JNJ34" s="56"/>
      <c r="JNL34" s="77"/>
      <c r="JNM34" s="78"/>
      <c r="JNN34" s="78"/>
      <c r="JNO34" s="78"/>
      <c r="JNP34" s="78"/>
      <c r="JNQ34" s="61"/>
      <c r="JNR34" s="60"/>
      <c r="JNS34" s="60"/>
      <c r="JNT34" s="60"/>
      <c r="JNU34" s="61"/>
      <c r="JNV34" s="55"/>
      <c r="JNW34" s="56"/>
      <c r="JNX34" s="56"/>
      <c r="JNY34" s="56"/>
      <c r="JNZ34" s="56"/>
      <c r="JOA34" s="56"/>
      <c r="JOC34" s="77"/>
      <c r="JOD34" s="78"/>
      <c r="JOE34" s="78"/>
      <c r="JOF34" s="78"/>
      <c r="JOG34" s="78"/>
      <c r="JOH34" s="61"/>
      <c r="JOI34" s="60"/>
      <c r="JOJ34" s="60"/>
      <c r="JOK34" s="60"/>
      <c r="JOL34" s="61"/>
      <c r="JOM34" s="55"/>
      <c r="JON34" s="56"/>
      <c r="JOO34" s="56"/>
      <c r="JOP34" s="56"/>
      <c r="JOQ34" s="56"/>
      <c r="JOR34" s="56"/>
      <c r="JOT34" s="77"/>
      <c r="JOU34" s="78"/>
      <c r="JOV34" s="78"/>
      <c r="JOW34" s="78"/>
      <c r="JOX34" s="78"/>
      <c r="JOY34" s="61"/>
      <c r="JOZ34" s="60"/>
      <c r="JPA34" s="60"/>
      <c r="JPB34" s="60"/>
      <c r="JPC34" s="61"/>
      <c r="JPD34" s="55"/>
      <c r="JPE34" s="56"/>
      <c r="JPF34" s="56"/>
      <c r="JPG34" s="56"/>
      <c r="JPH34" s="56"/>
      <c r="JPI34" s="56"/>
      <c r="JPK34" s="77"/>
      <c r="JPL34" s="78"/>
      <c r="JPM34" s="78"/>
      <c r="JPN34" s="78"/>
      <c r="JPO34" s="78"/>
      <c r="JPP34" s="61"/>
      <c r="JPQ34" s="60"/>
      <c r="JPR34" s="60"/>
      <c r="JPS34" s="60"/>
      <c r="JPT34" s="61"/>
      <c r="JPU34" s="55"/>
      <c r="JPV34" s="56"/>
      <c r="JPW34" s="56"/>
      <c r="JPX34" s="56"/>
      <c r="JPY34" s="56"/>
      <c r="JPZ34" s="56"/>
      <c r="JQB34" s="77"/>
      <c r="JQC34" s="78"/>
      <c r="JQD34" s="78"/>
      <c r="JQE34" s="78"/>
      <c r="JQF34" s="78"/>
      <c r="JQG34" s="61"/>
      <c r="JQH34" s="60"/>
      <c r="JQI34" s="60"/>
      <c r="JQJ34" s="60"/>
      <c r="JQK34" s="61"/>
      <c r="JQL34" s="55"/>
      <c r="JQM34" s="56"/>
      <c r="JQN34" s="56"/>
      <c r="JQO34" s="56"/>
      <c r="JQP34" s="56"/>
      <c r="JQQ34" s="56"/>
      <c r="JQS34" s="77"/>
      <c r="JQT34" s="78"/>
      <c r="JQU34" s="78"/>
      <c r="JQV34" s="78"/>
      <c r="JQW34" s="78"/>
      <c r="JQX34" s="61"/>
      <c r="JQY34" s="60"/>
      <c r="JQZ34" s="60"/>
      <c r="JRA34" s="60"/>
      <c r="JRB34" s="61"/>
      <c r="JRC34" s="55"/>
      <c r="JRD34" s="56"/>
      <c r="JRE34" s="56"/>
      <c r="JRF34" s="56"/>
      <c r="JRG34" s="56"/>
      <c r="JRH34" s="56"/>
      <c r="JRJ34" s="77"/>
      <c r="JRK34" s="78"/>
      <c r="JRL34" s="78"/>
      <c r="JRM34" s="78"/>
      <c r="JRN34" s="78"/>
      <c r="JRO34" s="61"/>
      <c r="JRP34" s="60"/>
      <c r="JRQ34" s="60"/>
      <c r="JRR34" s="60"/>
      <c r="JRS34" s="61"/>
      <c r="JRT34" s="55"/>
      <c r="JRU34" s="56"/>
      <c r="JRV34" s="56"/>
      <c r="JRW34" s="56"/>
      <c r="JRX34" s="56"/>
      <c r="JRY34" s="56"/>
      <c r="JSA34" s="77"/>
      <c r="JSB34" s="78"/>
      <c r="JSC34" s="78"/>
      <c r="JSD34" s="78"/>
      <c r="JSE34" s="78"/>
      <c r="JSF34" s="61"/>
      <c r="JSG34" s="60"/>
      <c r="JSH34" s="60"/>
      <c r="JSI34" s="60"/>
      <c r="JSJ34" s="61"/>
      <c r="JSK34" s="55"/>
      <c r="JSL34" s="56"/>
      <c r="JSM34" s="56"/>
      <c r="JSN34" s="56"/>
      <c r="JSO34" s="56"/>
      <c r="JSP34" s="56"/>
      <c r="JSR34" s="77"/>
      <c r="JSS34" s="78"/>
      <c r="JST34" s="78"/>
      <c r="JSU34" s="78"/>
      <c r="JSV34" s="78"/>
      <c r="JSW34" s="61"/>
      <c r="JSX34" s="60"/>
      <c r="JSY34" s="60"/>
      <c r="JSZ34" s="60"/>
      <c r="JTA34" s="61"/>
      <c r="JTB34" s="55"/>
      <c r="JTC34" s="56"/>
      <c r="JTD34" s="56"/>
      <c r="JTE34" s="56"/>
      <c r="JTF34" s="56"/>
      <c r="JTG34" s="56"/>
      <c r="JTI34" s="77"/>
      <c r="JTJ34" s="78"/>
      <c r="JTK34" s="78"/>
      <c r="JTL34" s="78"/>
      <c r="JTM34" s="78"/>
      <c r="JTN34" s="61"/>
      <c r="JTO34" s="60"/>
      <c r="JTP34" s="60"/>
      <c r="JTQ34" s="60"/>
      <c r="JTR34" s="61"/>
      <c r="JTS34" s="55"/>
      <c r="JTT34" s="56"/>
      <c r="JTU34" s="56"/>
      <c r="JTV34" s="56"/>
      <c r="JTW34" s="56"/>
      <c r="JTX34" s="56"/>
      <c r="JTZ34" s="77"/>
      <c r="JUA34" s="78"/>
      <c r="JUB34" s="78"/>
      <c r="JUC34" s="78"/>
      <c r="JUD34" s="78"/>
      <c r="JUE34" s="61"/>
      <c r="JUF34" s="60"/>
      <c r="JUG34" s="60"/>
      <c r="JUH34" s="60"/>
      <c r="JUI34" s="61"/>
      <c r="JUJ34" s="55"/>
      <c r="JUK34" s="56"/>
      <c r="JUL34" s="56"/>
      <c r="JUM34" s="56"/>
      <c r="JUN34" s="56"/>
      <c r="JUO34" s="56"/>
      <c r="JUQ34" s="77"/>
      <c r="JUR34" s="78"/>
      <c r="JUS34" s="78"/>
      <c r="JUT34" s="78"/>
      <c r="JUU34" s="78"/>
      <c r="JUV34" s="61"/>
      <c r="JUW34" s="60"/>
      <c r="JUX34" s="60"/>
      <c r="JUY34" s="60"/>
      <c r="JUZ34" s="61"/>
      <c r="JVA34" s="55"/>
      <c r="JVB34" s="56"/>
      <c r="JVC34" s="56"/>
      <c r="JVD34" s="56"/>
      <c r="JVE34" s="56"/>
      <c r="JVF34" s="56"/>
      <c r="JVH34" s="77"/>
      <c r="JVI34" s="78"/>
      <c r="JVJ34" s="78"/>
      <c r="JVK34" s="78"/>
      <c r="JVL34" s="78"/>
      <c r="JVM34" s="61"/>
      <c r="JVN34" s="60"/>
      <c r="JVO34" s="60"/>
      <c r="JVP34" s="60"/>
      <c r="JVQ34" s="61"/>
      <c r="JVR34" s="55"/>
      <c r="JVS34" s="56"/>
      <c r="JVT34" s="56"/>
      <c r="JVU34" s="56"/>
      <c r="JVV34" s="56"/>
      <c r="JVW34" s="56"/>
      <c r="JVY34" s="77"/>
      <c r="JVZ34" s="78"/>
      <c r="JWA34" s="78"/>
      <c r="JWB34" s="78"/>
      <c r="JWC34" s="78"/>
      <c r="JWD34" s="61"/>
      <c r="JWE34" s="60"/>
      <c r="JWF34" s="60"/>
      <c r="JWG34" s="60"/>
      <c r="JWH34" s="61"/>
      <c r="JWI34" s="55"/>
      <c r="JWJ34" s="56"/>
      <c r="JWK34" s="56"/>
      <c r="JWL34" s="56"/>
      <c r="JWM34" s="56"/>
      <c r="JWN34" s="56"/>
      <c r="JWP34" s="77"/>
      <c r="JWQ34" s="78"/>
      <c r="JWR34" s="78"/>
      <c r="JWS34" s="78"/>
      <c r="JWT34" s="78"/>
      <c r="JWU34" s="61"/>
      <c r="JWV34" s="60"/>
      <c r="JWW34" s="60"/>
      <c r="JWX34" s="60"/>
      <c r="JWY34" s="61"/>
      <c r="JWZ34" s="55"/>
      <c r="JXA34" s="56"/>
      <c r="JXB34" s="56"/>
      <c r="JXC34" s="56"/>
      <c r="JXD34" s="56"/>
      <c r="JXE34" s="56"/>
      <c r="JXG34" s="77"/>
      <c r="JXH34" s="78"/>
      <c r="JXI34" s="78"/>
      <c r="JXJ34" s="78"/>
      <c r="JXK34" s="78"/>
      <c r="JXL34" s="61"/>
      <c r="JXM34" s="60"/>
      <c r="JXN34" s="60"/>
      <c r="JXO34" s="60"/>
      <c r="JXP34" s="61"/>
      <c r="JXQ34" s="55"/>
      <c r="JXR34" s="56"/>
      <c r="JXS34" s="56"/>
      <c r="JXT34" s="56"/>
      <c r="JXU34" s="56"/>
      <c r="JXV34" s="56"/>
      <c r="JXX34" s="77"/>
      <c r="JXY34" s="78"/>
      <c r="JXZ34" s="78"/>
      <c r="JYA34" s="78"/>
      <c r="JYB34" s="78"/>
      <c r="JYC34" s="61"/>
      <c r="JYD34" s="60"/>
      <c r="JYE34" s="60"/>
      <c r="JYF34" s="60"/>
      <c r="JYG34" s="61"/>
      <c r="JYH34" s="55"/>
      <c r="JYI34" s="56"/>
      <c r="JYJ34" s="56"/>
      <c r="JYK34" s="56"/>
      <c r="JYL34" s="56"/>
      <c r="JYM34" s="56"/>
      <c r="JYO34" s="77"/>
      <c r="JYP34" s="78"/>
      <c r="JYQ34" s="78"/>
      <c r="JYR34" s="78"/>
      <c r="JYS34" s="78"/>
      <c r="JYT34" s="61"/>
      <c r="JYU34" s="60"/>
      <c r="JYV34" s="60"/>
      <c r="JYW34" s="60"/>
      <c r="JYX34" s="61"/>
      <c r="JYY34" s="55"/>
      <c r="JYZ34" s="56"/>
      <c r="JZA34" s="56"/>
      <c r="JZB34" s="56"/>
      <c r="JZC34" s="56"/>
      <c r="JZD34" s="56"/>
      <c r="JZF34" s="77"/>
      <c r="JZG34" s="78"/>
      <c r="JZH34" s="78"/>
      <c r="JZI34" s="78"/>
      <c r="JZJ34" s="78"/>
      <c r="JZK34" s="61"/>
      <c r="JZL34" s="60"/>
      <c r="JZM34" s="60"/>
      <c r="JZN34" s="60"/>
      <c r="JZO34" s="61"/>
      <c r="JZP34" s="55"/>
      <c r="JZQ34" s="56"/>
      <c r="JZR34" s="56"/>
      <c r="JZS34" s="56"/>
      <c r="JZT34" s="56"/>
      <c r="JZU34" s="56"/>
      <c r="JZW34" s="77"/>
      <c r="JZX34" s="78"/>
      <c r="JZY34" s="78"/>
      <c r="JZZ34" s="78"/>
      <c r="KAA34" s="78"/>
      <c r="KAB34" s="61"/>
      <c r="KAC34" s="60"/>
      <c r="KAD34" s="60"/>
      <c r="KAE34" s="60"/>
      <c r="KAF34" s="61"/>
      <c r="KAG34" s="55"/>
      <c r="KAH34" s="56"/>
      <c r="KAI34" s="56"/>
      <c r="KAJ34" s="56"/>
      <c r="KAK34" s="56"/>
      <c r="KAL34" s="56"/>
      <c r="KAN34" s="77"/>
      <c r="KAO34" s="78"/>
      <c r="KAP34" s="78"/>
      <c r="KAQ34" s="78"/>
      <c r="KAR34" s="78"/>
      <c r="KAS34" s="61"/>
      <c r="KAT34" s="60"/>
      <c r="KAU34" s="60"/>
      <c r="KAV34" s="60"/>
      <c r="KAW34" s="61"/>
      <c r="KAX34" s="55"/>
      <c r="KAY34" s="56"/>
      <c r="KAZ34" s="56"/>
      <c r="KBA34" s="56"/>
      <c r="KBB34" s="56"/>
      <c r="KBC34" s="56"/>
      <c r="KBE34" s="77"/>
      <c r="KBF34" s="78"/>
      <c r="KBG34" s="78"/>
      <c r="KBH34" s="78"/>
      <c r="KBI34" s="78"/>
      <c r="KBJ34" s="61"/>
      <c r="KBK34" s="60"/>
      <c r="KBL34" s="60"/>
      <c r="KBM34" s="60"/>
      <c r="KBN34" s="61"/>
      <c r="KBO34" s="55"/>
      <c r="KBP34" s="56"/>
      <c r="KBQ34" s="56"/>
      <c r="KBR34" s="56"/>
      <c r="KBS34" s="56"/>
      <c r="KBT34" s="56"/>
      <c r="KBV34" s="77"/>
      <c r="KBW34" s="78"/>
      <c r="KBX34" s="78"/>
      <c r="KBY34" s="78"/>
      <c r="KBZ34" s="78"/>
      <c r="KCA34" s="61"/>
      <c r="KCB34" s="60"/>
      <c r="KCC34" s="60"/>
      <c r="KCD34" s="60"/>
      <c r="KCE34" s="61"/>
      <c r="KCF34" s="55"/>
      <c r="KCG34" s="56"/>
      <c r="KCH34" s="56"/>
      <c r="KCI34" s="56"/>
      <c r="KCJ34" s="56"/>
      <c r="KCK34" s="56"/>
      <c r="KCM34" s="77"/>
      <c r="KCN34" s="78"/>
      <c r="KCO34" s="78"/>
      <c r="KCP34" s="78"/>
      <c r="KCQ34" s="78"/>
      <c r="KCR34" s="61"/>
      <c r="KCS34" s="60"/>
      <c r="KCT34" s="60"/>
      <c r="KCU34" s="60"/>
      <c r="KCV34" s="61"/>
      <c r="KCW34" s="55"/>
      <c r="KCX34" s="56"/>
      <c r="KCY34" s="56"/>
      <c r="KCZ34" s="56"/>
      <c r="KDA34" s="56"/>
      <c r="KDB34" s="56"/>
      <c r="KDD34" s="77"/>
      <c r="KDE34" s="78"/>
      <c r="KDF34" s="78"/>
      <c r="KDG34" s="78"/>
      <c r="KDH34" s="78"/>
      <c r="KDI34" s="61"/>
      <c r="KDJ34" s="60"/>
      <c r="KDK34" s="60"/>
      <c r="KDL34" s="60"/>
      <c r="KDM34" s="61"/>
      <c r="KDN34" s="55"/>
      <c r="KDO34" s="56"/>
      <c r="KDP34" s="56"/>
      <c r="KDQ34" s="56"/>
      <c r="KDR34" s="56"/>
      <c r="KDS34" s="56"/>
      <c r="KDU34" s="77"/>
      <c r="KDV34" s="78"/>
      <c r="KDW34" s="78"/>
      <c r="KDX34" s="78"/>
      <c r="KDY34" s="78"/>
      <c r="KDZ34" s="61"/>
      <c r="KEA34" s="60"/>
      <c r="KEB34" s="60"/>
      <c r="KEC34" s="60"/>
      <c r="KED34" s="61"/>
      <c r="KEE34" s="55"/>
      <c r="KEF34" s="56"/>
      <c r="KEG34" s="56"/>
      <c r="KEH34" s="56"/>
      <c r="KEI34" s="56"/>
      <c r="KEJ34" s="56"/>
      <c r="KEL34" s="77"/>
      <c r="KEM34" s="78"/>
      <c r="KEN34" s="78"/>
      <c r="KEO34" s="78"/>
      <c r="KEP34" s="78"/>
      <c r="KEQ34" s="61"/>
      <c r="KER34" s="60"/>
      <c r="KES34" s="60"/>
      <c r="KET34" s="60"/>
      <c r="KEU34" s="61"/>
      <c r="KEV34" s="55"/>
      <c r="KEW34" s="56"/>
      <c r="KEX34" s="56"/>
      <c r="KEY34" s="56"/>
      <c r="KEZ34" s="56"/>
      <c r="KFA34" s="56"/>
      <c r="KFC34" s="77"/>
      <c r="KFD34" s="78"/>
      <c r="KFE34" s="78"/>
      <c r="KFF34" s="78"/>
      <c r="KFG34" s="78"/>
      <c r="KFH34" s="61"/>
      <c r="KFI34" s="60"/>
      <c r="KFJ34" s="60"/>
      <c r="KFK34" s="60"/>
      <c r="KFL34" s="61"/>
      <c r="KFM34" s="55"/>
      <c r="KFN34" s="56"/>
      <c r="KFO34" s="56"/>
      <c r="KFP34" s="56"/>
      <c r="KFQ34" s="56"/>
      <c r="KFR34" s="56"/>
      <c r="KFT34" s="77"/>
      <c r="KFU34" s="78"/>
      <c r="KFV34" s="78"/>
      <c r="KFW34" s="78"/>
      <c r="KFX34" s="78"/>
      <c r="KFY34" s="61"/>
      <c r="KFZ34" s="60"/>
      <c r="KGA34" s="60"/>
      <c r="KGB34" s="60"/>
      <c r="KGC34" s="61"/>
      <c r="KGD34" s="55"/>
      <c r="KGE34" s="56"/>
      <c r="KGF34" s="56"/>
      <c r="KGG34" s="56"/>
      <c r="KGH34" s="56"/>
      <c r="KGI34" s="56"/>
      <c r="KGK34" s="77"/>
      <c r="KGL34" s="78"/>
      <c r="KGM34" s="78"/>
      <c r="KGN34" s="78"/>
      <c r="KGO34" s="78"/>
      <c r="KGP34" s="61"/>
      <c r="KGQ34" s="60"/>
      <c r="KGR34" s="60"/>
      <c r="KGS34" s="60"/>
      <c r="KGT34" s="61"/>
      <c r="KGU34" s="55"/>
      <c r="KGV34" s="56"/>
      <c r="KGW34" s="56"/>
      <c r="KGX34" s="56"/>
      <c r="KGY34" s="56"/>
      <c r="KGZ34" s="56"/>
      <c r="KHB34" s="77"/>
      <c r="KHC34" s="78"/>
      <c r="KHD34" s="78"/>
      <c r="KHE34" s="78"/>
      <c r="KHF34" s="78"/>
      <c r="KHG34" s="61"/>
      <c r="KHH34" s="60"/>
      <c r="KHI34" s="60"/>
      <c r="KHJ34" s="60"/>
      <c r="KHK34" s="61"/>
      <c r="KHL34" s="55"/>
      <c r="KHM34" s="56"/>
      <c r="KHN34" s="56"/>
      <c r="KHO34" s="56"/>
      <c r="KHP34" s="56"/>
      <c r="KHQ34" s="56"/>
      <c r="KHS34" s="77"/>
      <c r="KHT34" s="78"/>
      <c r="KHU34" s="78"/>
      <c r="KHV34" s="78"/>
      <c r="KHW34" s="78"/>
      <c r="KHX34" s="61"/>
      <c r="KHY34" s="60"/>
      <c r="KHZ34" s="60"/>
      <c r="KIA34" s="60"/>
      <c r="KIB34" s="61"/>
      <c r="KIC34" s="55"/>
      <c r="KID34" s="56"/>
      <c r="KIE34" s="56"/>
      <c r="KIF34" s="56"/>
      <c r="KIG34" s="56"/>
      <c r="KIH34" s="56"/>
      <c r="KIJ34" s="77"/>
      <c r="KIK34" s="78"/>
      <c r="KIL34" s="78"/>
      <c r="KIM34" s="78"/>
      <c r="KIN34" s="78"/>
      <c r="KIO34" s="61"/>
      <c r="KIP34" s="60"/>
      <c r="KIQ34" s="60"/>
      <c r="KIR34" s="60"/>
      <c r="KIS34" s="61"/>
      <c r="KIT34" s="55"/>
      <c r="KIU34" s="56"/>
      <c r="KIV34" s="56"/>
      <c r="KIW34" s="56"/>
      <c r="KIX34" s="56"/>
      <c r="KIY34" s="56"/>
      <c r="KJA34" s="77"/>
      <c r="KJB34" s="78"/>
      <c r="KJC34" s="78"/>
      <c r="KJD34" s="78"/>
      <c r="KJE34" s="78"/>
      <c r="KJF34" s="61"/>
      <c r="KJG34" s="60"/>
      <c r="KJH34" s="60"/>
      <c r="KJI34" s="60"/>
      <c r="KJJ34" s="61"/>
      <c r="KJK34" s="55"/>
      <c r="KJL34" s="56"/>
      <c r="KJM34" s="56"/>
      <c r="KJN34" s="56"/>
      <c r="KJO34" s="56"/>
      <c r="KJP34" s="56"/>
      <c r="KJR34" s="77"/>
      <c r="KJS34" s="78"/>
      <c r="KJT34" s="78"/>
      <c r="KJU34" s="78"/>
      <c r="KJV34" s="78"/>
      <c r="KJW34" s="61"/>
      <c r="KJX34" s="60"/>
      <c r="KJY34" s="60"/>
      <c r="KJZ34" s="60"/>
      <c r="KKA34" s="61"/>
      <c r="KKB34" s="55"/>
      <c r="KKC34" s="56"/>
      <c r="KKD34" s="56"/>
      <c r="KKE34" s="56"/>
      <c r="KKF34" s="56"/>
      <c r="KKG34" s="56"/>
      <c r="KKI34" s="77"/>
      <c r="KKJ34" s="78"/>
      <c r="KKK34" s="78"/>
      <c r="KKL34" s="78"/>
      <c r="KKM34" s="78"/>
      <c r="KKN34" s="61"/>
      <c r="KKO34" s="60"/>
      <c r="KKP34" s="60"/>
      <c r="KKQ34" s="60"/>
      <c r="KKR34" s="61"/>
      <c r="KKS34" s="55"/>
      <c r="KKT34" s="56"/>
      <c r="KKU34" s="56"/>
      <c r="KKV34" s="56"/>
      <c r="KKW34" s="56"/>
      <c r="KKX34" s="56"/>
      <c r="KKZ34" s="77"/>
      <c r="KLA34" s="78"/>
      <c r="KLB34" s="78"/>
      <c r="KLC34" s="78"/>
      <c r="KLD34" s="78"/>
      <c r="KLE34" s="61"/>
      <c r="KLF34" s="60"/>
      <c r="KLG34" s="60"/>
      <c r="KLH34" s="60"/>
      <c r="KLI34" s="61"/>
      <c r="KLJ34" s="55"/>
      <c r="KLK34" s="56"/>
      <c r="KLL34" s="56"/>
      <c r="KLM34" s="56"/>
      <c r="KLN34" s="56"/>
      <c r="KLO34" s="56"/>
      <c r="KLQ34" s="77"/>
      <c r="KLR34" s="78"/>
      <c r="KLS34" s="78"/>
      <c r="KLT34" s="78"/>
      <c r="KLU34" s="78"/>
      <c r="KLV34" s="61"/>
      <c r="KLW34" s="60"/>
      <c r="KLX34" s="60"/>
      <c r="KLY34" s="60"/>
      <c r="KLZ34" s="61"/>
      <c r="KMA34" s="55"/>
      <c r="KMB34" s="56"/>
      <c r="KMC34" s="56"/>
      <c r="KMD34" s="56"/>
      <c r="KME34" s="56"/>
      <c r="KMF34" s="56"/>
      <c r="KMH34" s="77"/>
      <c r="KMI34" s="78"/>
      <c r="KMJ34" s="78"/>
      <c r="KMK34" s="78"/>
      <c r="KML34" s="78"/>
      <c r="KMM34" s="61"/>
      <c r="KMN34" s="60"/>
      <c r="KMO34" s="60"/>
      <c r="KMP34" s="60"/>
      <c r="KMQ34" s="61"/>
      <c r="KMR34" s="55"/>
      <c r="KMS34" s="56"/>
      <c r="KMT34" s="56"/>
      <c r="KMU34" s="56"/>
      <c r="KMV34" s="56"/>
      <c r="KMW34" s="56"/>
      <c r="KMY34" s="77"/>
      <c r="KMZ34" s="78"/>
      <c r="KNA34" s="78"/>
      <c r="KNB34" s="78"/>
      <c r="KNC34" s="78"/>
      <c r="KND34" s="61"/>
      <c r="KNE34" s="60"/>
      <c r="KNF34" s="60"/>
      <c r="KNG34" s="60"/>
      <c r="KNH34" s="61"/>
      <c r="KNI34" s="55"/>
      <c r="KNJ34" s="56"/>
      <c r="KNK34" s="56"/>
      <c r="KNL34" s="56"/>
      <c r="KNM34" s="56"/>
      <c r="KNN34" s="56"/>
      <c r="KNP34" s="77"/>
      <c r="KNQ34" s="78"/>
      <c r="KNR34" s="78"/>
      <c r="KNS34" s="78"/>
      <c r="KNT34" s="78"/>
      <c r="KNU34" s="61"/>
      <c r="KNV34" s="60"/>
      <c r="KNW34" s="60"/>
      <c r="KNX34" s="60"/>
      <c r="KNY34" s="61"/>
      <c r="KNZ34" s="55"/>
      <c r="KOA34" s="56"/>
      <c r="KOB34" s="56"/>
      <c r="KOC34" s="56"/>
      <c r="KOD34" s="56"/>
      <c r="KOE34" s="56"/>
      <c r="KOG34" s="77"/>
      <c r="KOH34" s="78"/>
      <c r="KOI34" s="78"/>
      <c r="KOJ34" s="78"/>
      <c r="KOK34" s="78"/>
      <c r="KOL34" s="61"/>
      <c r="KOM34" s="60"/>
      <c r="KON34" s="60"/>
      <c r="KOO34" s="60"/>
      <c r="KOP34" s="61"/>
      <c r="KOQ34" s="55"/>
      <c r="KOR34" s="56"/>
      <c r="KOS34" s="56"/>
      <c r="KOT34" s="56"/>
      <c r="KOU34" s="56"/>
      <c r="KOV34" s="56"/>
      <c r="KOX34" s="77"/>
      <c r="KOY34" s="78"/>
      <c r="KOZ34" s="78"/>
      <c r="KPA34" s="78"/>
      <c r="KPB34" s="78"/>
      <c r="KPC34" s="61"/>
      <c r="KPD34" s="60"/>
      <c r="KPE34" s="60"/>
      <c r="KPF34" s="60"/>
      <c r="KPG34" s="61"/>
      <c r="KPH34" s="55"/>
      <c r="KPI34" s="56"/>
      <c r="KPJ34" s="56"/>
      <c r="KPK34" s="56"/>
      <c r="KPL34" s="56"/>
      <c r="KPM34" s="56"/>
      <c r="KPO34" s="77"/>
      <c r="KPP34" s="78"/>
      <c r="KPQ34" s="78"/>
      <c r="KPR34" s="78"/>
      <c r="KPS34" s="78"/>
      <c r="KPT34" s="61"/>
      <c r="KPU34" s="60"/>
      <c r="KPV34" s="60"/>
      <c r="KPW34" s="60"/>
      <c r="KPX34" s="61"/>
      <c r="KPY34" s="55"/>
      <c r="KPZ34" s="56"/>
      <c r="KQA34" s="56"/>
      <c r="KQB34" s="56"/>
      <c r="KQC34" s="56"/>
      <c r="KQD34" s="56"/>
      <c r="KQF34" s="77"/>
      <c r="KQG34" s="78"/>
      <c r="KQH34" s="78"/>
      <c r="KQI34" s="78"/>
      <c r="KQJ34" s="78"/>
      <c r="KQK34" s="61"/>
      <c r="KQL34" s="60"/>
      <c r="KQM34" s="60"/>
      <c r="KQN34" s="60"/>
      <c r="KQO34" s="61"/>
      <c r="KQP34" s="55"/>
      <c r="KQQ34" s="56"/>
      <c r="KQR34" s="56"/>
      <c r="KQS34" s="56"/>
      <c r="KQT34" s="56"/>
      <c r="KQU34" s="56"/>
      <c r="KQW34" s="77"/>
      <c r="KQX34" s="78"/>
      <c r="KQY34" s="78"/>
      <c r="KQZ34" s="78"/>
      <c r="KRA34" s="78"/>
      <c r="KRB34" s="61"/>
      <c r="KRC34" s="60"/>
      <c r="KRD34" s="60"/>
      <c r="KRE34" s="60"/>
      <c r="KRF34" s="61"/>
      <c r="KRG34" s="55"/>
      <c r="KRH34" s="56"/>
      <c r="KRI34" s="56"/>
      <c r="KRJ34" s="56"/>
      <c r="KRK34" s="56"/>
      <c r="KRL34" s="56"/>
      <c r="KRN34" s="77"/>
      <c r="KRO34" s="78"/>
      <c r="KRP34" s="78"/>
      <c r="KRQ34" s="78"/>
      <c r="KRR34" s="78"/>
      <c r="KRS34" s="61"/>
      <c r="KRT34" s="60"/>
      <c r="KRU34" s="60"/>
      <c r="KRV34" s="60"/>
      <c r="KRW34" s="61"/>
      <c r="KRX34" s="55"/>
      <c r="KRY34" s="56"/>
      <c r="KRZ34" s="56"/>
      <c r="KSA34" s="56"/>
      <c r="KSB34" s="56"/>
      <c r="KSC34" s="56"/>
      <c r="KSE34" s="77"/>
      <c r="KSF34" s="78"/>
      <c r="KSG34" s="78"/>
      <c r="KSH34" s="78"/>
      <c r="KSI34" s="78"/>
      <c r="KSJ34" s="61"/>
      <c r="KSK34" s="60"/>
      <c r="KSL34" s="60"/>
      <c r="KSM34" s="60"/>
      <c r="KSN34" s="61"/>
      <c r="KSO34" s="55"/>
      <c r="KSP34" s="56"/>
      <c r="KSQ34" s="56"/>
      <c r="KSR34" s="56"/>
      <c r="KSS34" s="56"/>
      <c r="KST34" s="56"/>
      <c r="KSV34" s="77"/>
      <c r="KSW34" s="78"/>
      <c r="KSX34" s="78"/>
      <c r="KSY34" s="78"/>
      <c r="KSZ34" s="78"/>
      <c r="KTA34" s="61"/>
      <c r="KTB34" s="60"/>
      <c r="KTC34" s="60"/>
      <c r="KTD34" s="60"/>
      <c r="KTE34" s="61"/>
      <c r="KTF34" s="55"/>
      <c r="KTG34" s="56"/>
      <c r="KTH34" s="56"/>
      <c r="KTI34" s="56"/>
      <c r="KTJ34" s="56"/>
      <c r="KTK34" s="56"/>
      <c r="KTM34" s="77"/>
      <c r="KTN34" s="78"/>
      <c r="KTO34" s="78"/>
      <c r="KTP34" s="78"/>
      <c r="KTQ34" s="78"/>
      <c r="KTR34" s="61"/>
      <c r="KTS34" s="60"/>
      <c r="KTT34" s="60"/>
      <c r="KTU34" s="60"/>
      <c r="KTV34" s="61"/>
      <c r="KTW34" s="55"/>
      <c r="KTX34" s="56"/>
      <c r="KTY34" s="56"/>
      <c r="KTZ34" s="56"/>
      <c r="KUA34" s="56"/>
      <c r="KUB34" s="56"/>
      <c r="KUD34" s="77"/>
      <c r="KUE34" s="78"/>
      <c r="KUF34" s="78"/>
      <c r="KUG34" s="78"/>
      <c r="KUH34" s="78"/>
      <c r="KUI34" s="61"/>
      <c r="KUJ34" s="60"/>
      <c r="KUK34" s="60"/>
      <c r="KUL34" s="60"/>
      <c r="KUM34" s="61"/>
      <c r="KUN34" s="55"/>
      <c r="KUO34" s="56"/>
      <c r="KUP34" s="56"/>
      <c r="KUQ34" s="56"/>
      <c r="KUR34" s="56"/>
      <c r="KUS34" s="56"/>
      <c r="KUU34" s="77"/>
      <c r="KUV34" s="78"/>
      <c r="KUW34" s="78"/>
      <c r="KUX34" s="78"/>
      <c r="KUY34" s="78"/>
      <c r="KUZ34" s="61"/>
      <c r="KVA34" s="60"/>
      <c r="KVB34" s="60"/>
      <c r="KVC34" s="60"/>
      <c r="KVD34" s="61"/>
      <c r="KVE34" s="55"/>
      <c r="KVF34" s="56"/>
      <c r="KVG34" s="56"/>
      <c r="KVH34" s="56"/>
      <c r="KVI34" s="56"/>
      <c r="KVJ34" s="56"/>
      <c r="KVL34" s="77"/>
      <c r="KVM34" s="78"/>
      <c r="KVN34" s="78"/>
      <c r="KVO34" s="78"/>
      <c r="KVP34" s="78"/>
      <c r="KVQ34" s="61"/>
      <c r="KVR34" s="60"/>
      <c r="KVS34" s="60"/>
      <c r="KVT34" s="60"/>
      <c r="KVU34" s="61"/>
      <c r="KVV34" s="55"/>
      <c r="KVW34" s="56"/>
      <c r="KVX34" s="56"/>
      <c r="KVY34" s="56"/>
      <c r="KVZ34" s="56"/>
      <c r="KWA34" s="56"/>
      <c r="KWC34" s="77"/>
      <c r="KWD34" s="78"/>
      <c r="KWE34" s="78"/>
      <c r="KWF34" s="78"/>
      <c r="KWG34" s="78"/>
      <c r="KWH34" s="61"/>
      <c r="KWI34" s="60"/>
      <c r="KWJ34" s="60"/>
      <c r="KWK34" s="60"/>
      <c r="KWL34" s="61"/>
      <c r="KWM34" s="55"/>
      <c r="KWN34" s="56"/>
      <c r="KWO34" s="56"/>
      <c r="KWP34" s="56"/>
      <c r="KWQ34" s="56"/>
      <c r="KWR34" s="56"/>
      <c r="KWT34" s="77"/>
      <c r="KWU34" s="78"/>
      <c r="KWV34" s="78"/>
      <c r="KWW34" s="78"/>
      <c r="KWX34" s="78"/>
      <c r="KWY34" s="61"/>
      <c r="KWZ34" s="60"/>
      <c r="KXA34" s="60"/>
      <c r="KXB34" s="60"/>
      <c r="KXC34" s="61"/>
      <c r="KXD34" s="55"/>
      <c r="KXE34" s="56"/>
      <c r="KXF34" s="56"/>
      <c r="KXG34" s="56"/>
      <c r="KXH34" s="56"/>
      <c r="KXI34" s="56"/>
      <c r="KXK34" s="77"/>
      <c r="KXL34" s="78"/>
      <c r="KXM34" s="78"/>
      <c r="KXN34" s="78"/>
      <c r="KXO34" s="78"/>
      <c r="KXP34" s="61"/>
      <c r="KXQ34" s="60"/>
      <c r="KXR34" s="60"/>
      <c r="KXS34" s="60"/>
      <c r="KXT34" s="61"/>
      <c r="KXU34" s="55"/>
      <c r="KXV34" s="56"/>
      <c r="KXW34" s="56"/>
      <c r="KXX34" s="56"/>
      <c r="KXY34" s="56"/>
      <c r="KXZ34" s="56"/>
      <c r="KYB34" s="77"/>
      <c r="KYC34" s="78"/>
      <c r="KYD34" s="78"/>
      <c r="KYE34" s="78"/>
      <c r="KYF34" s="78"/>
      <c r="KYG34" s="61"/>
      <c r="KYH34" s="60"/>
      <c r="KYI34" s="60"/>
      <c r="KYJ34" s="60"/>
      <c r="KYK34" s="61"/>
      <c r="KYL34" s="55"/>
      <c r="KYM34" s="56"/>
      <c r="KYN34" s="56"/>
      <c r="KYO34" s="56"/>
      <c r="KYP34" s="56"/>
      <c r="KYQ34" s="56"/>
      <c r="KYS34" s="77"/>
      <c r="KYT34" s="78"/>
      <c r="KYU34" s="78"/>
      <c r="KYV34" s="78"/>
      <c r="KYW34" s="78"/>
      <c r="KYX34" s="61"/>
      <c r="KYY34" s="60"/>
      <c r="KYZ34" s="60"/>
      <c r="KZA34" s="60"/>
      <c r="KZB34" s="61"/>
      <c r="KZC34" s="55"/>
      <c r="KZD34" s="56"/>
      <c r="KZE34" s="56"/>
      <c r="KZF34" s="56"/>
      <c r="KZG34" s="56"/>
      <c r="KZH34" s="56"/>
      <c r="KZJ34" s="77"/>
      <c r="KZK34" s="78"/>
      <c r="KZL34" s="78"/>
      <c r="KZM34" s="78"/>
      <c r="KZN34" s="78"/>
      <c r="KZO34" s="61"/>
      <c r="KZP34" s="60"/>
      <c r="KZQ34" s="60"/>
      <c r="KZR34" s="60"/>
      <c r="KZS34" s="61"/>
      <c r="KZT34" s="55"/>
      <c r="KZU34" s="56"/>
      <c r="KZV34" s="56"/>
      <c r="KZW34" s="56"/>
      <c r="KZX34" s="56"/>
      <c r="KZY34" s="56"/>
      <c r="LAA34" s="77"/>
      <c r="LAB34" s="78"/>
      <c r="LAC34" s="78"/>
      <c r="LAD34" s="78"/>
      <c r="LAE34" s="78"/>
      <c r="LAF34" s="61"/>
      <c r="LAG34" s="60"/>
      <c r="LAH34" s="60"/>
      <c r="LAI34" s="60"/>
      <c r="LAJ34" s="61"/>
      <c r="LAK34" s="55"/>
      <c r="LAL34" s="56"/>
      <c r="LAM34" s="56"/>
      <c r="LAN34" s="56"/>
      <c r="LAO34" s="56"/>
      <c r="LAP34" s="56"/>
      <c r="LAR34" s="77"/>
      <c r="LAS34" s="78"/>
      <c r="LAT34" s="78"/>
      <c r="LAU34" s="78"/>
      <c r="LAV34" s="78"/>
      <c r="LAW34" s="61"/>
      <c r="LAX34" s="60"/>
      <c r="LAY34" s="60"/>
      <c r="LAZ34" s="60"/>
      <c r="LBA34" s="61"/>
      <c r="LBB34" s="55"/>
      <c r="LBC34" s="56"/>
      <c r="LBD34" s="56"/>
      <c r="LBE34" s="56"/>
      <c r="LBF34" s="56"/>
      <c r="LBG34" s="56"/>
      <c r="LBI34" s="77"/>
      <c r="LBJ34" s="78"/>
      <c r="LBK34" s="78"/>
      <c r="LBL34" s="78"/>
      <c r="LBM34" s="78"/>
      <c r="LBN34" s="61"/>
      <c r="LBO34" s="60"/>
      <c r="LBP34" s="60"/>
      <c r="LBQ34" s="60"/>
      <c r="LBR34" s="61"/>
      <c r="LBS34" s="55"/>
      <c r="LBT34" s="56"/>
      <c r="LBU34" s="56"/>
      <c r="LBV34" s="56"/>
      <c r="LBW34" s="56"/>
      <c r="LBX34" s="56"/>
      <c r="LBZ34" s="77"/>
      <c r="LCA34" s="78"/>
      <c r="LCB34" s="78"/>
      <c r="LCC34" s="78"/>
      <c r="LCD34" s="78"/>
      <c r="LCE34" s="61"/>
      <c r="LCF34" s="60"/>
      <c r="LCG34" s="60"/>
      <c r="LCH34" s="60"/>
      <c r="LCI34" s="61"/>
      <c r="LCJ34" s="55"/>
      <c r="LCK34" s="56"/>
      <c r="LCL34" s="56"/>
      <c r="LCM34" s="56"/>
      <c r="LCN34" s="56"/>
      <c r="LCO34" s="56"/>
      <c r="LCQ34" s="77"/>
      <c r="LCR34" s="78"/>
      <c r="LCS34" s="78"/>
      <c r="LCT34" s="78"/>
      <c r="LCU34" s="78"/>
      <c r="LCV34" s="61"/>
      <c r="LCW34" s="60"/>
      <c r="LCX34" s="60"/>
      <c r="LCY34" s="60"/>
      <c r="LCZ34" s="61"/>
      <c r="LDA34" s="55"/>
      <c r="LDB34" s="56"/>
      <c r="LDC34" s="56"/>
      <c r="LDD34" s="56"/>
      <c r="LDE34" s="56"/>
      <c r="LDF34" s="56"/>
      <c r="LDH34" s="77"/>
      <c r="LDI34" s="78"/>
      <c r="LDJ34" s="78"/>
      <c r="LDK34" s="78"/>
      <c r="LDL34" s="78"/>
      <c r="LDM34" s="61"/>
      <c r="LDN34" s="60"/>
      <c r="LDO34" s="60"/>
      <c r="LDP34" s="60"/>
      <c r="LDQ34" s="61"/>
      <c r="LDR34" s="55"/>
      <c r="LDS34" s="56"/>
      <c r="LDT34" s="56"/>
      <c r="LDU34" s="56"/>
      <c r="LDV34" s="56"/>
      <c r="LDW34" s="56"/>
      <c r="LDY34" s="77"/>
      <c r="LDZ34" s="78"/>
      <c r="LEA34" s="78"/>
      <c r="LEB34" s="78"/>
      <c r="LEC34" s="78"/>
      <c r="LED34" s="61"/>
      <c r="LEE34" s="60"/>
      <c r="LEF34" s="60"/>
      <c r="LEG34" s="60"/>
      <c r="LEH34" s="61"/>
      <c r="LEI34" s="55"/>
      <c r="LEJ34" s="56"/>
      <c r="LEK34" s="56"/>
      <c r="LEL34" s="56"/>
      <c r="LEM34" s="56"/>
      <c r="LEN34" s="56"/>
      <c r="LEP34" s="77"/>
      <c r="LEQ34" s="78"/>
      <c r="LER34" s="78"/>
      <c r="LES34" s="78"/>
      <c r="LET34" s="78"/>
      <c r="LEU34" s="61"/>
      <c r="LEV34" s="60"/>
      <c r="LEW34" s="60"/>
      <c r="LEX34" s="60"/>
      <c r="LEY34" s="61"/>
      <c r="LEZ34" s="55"/>
      <c r="LFA34" s="56"/>
      <c r="LFB34" s="56"/>
      <c r="LFC34" s="56"/>
      <c r="LFD34" s="56"/>
      <c r="LFE34" s="56"/>
      <c r="LFG34" s="77"/>
      <c r="LFH34" s="78"/>
      <c r="LFI34" s="78"/>
      <c r="LFJ34" s="78"/>
      <c r="LFK34" s="78"/>
      <c r="LFL34" s="61"/>
      <c r="LFM34" s="60"/>
      <c r="LFN34" s="60"/>
      <c r="LFO34" s="60"/>
      <c r="LFP34" s="61"/>
      <c r="LFQ34" s="55"/>
      <c r="LFR34" s="56"/>
      <c r="LFS34" s="56"/>
      <c r="LFT34" s="56"/>
      <c r="LFU34" s="56"/>
      <c r="LFV34" s="56"/>
      <c r="LFX34" s="77"/>
      <c r="LFY34" s="78"/>
      <c r="LFZ34" s="78"/>
      <c r="LGA34" s="78"/>
      <c r="LGB34" s="78"/>
      <c r="LGC34" s="61"/>
      <c r="LGD34" s="60"/>
      <c r="LGE34" s="60"/>
      <c r="LGF34" s="60"/>
      <c r="LGG34" s="61"/>
      <c r="LGH34" s="55"/>
      <c r="LGI34" s="56"/>
      <c r="LGJ34" s="56"/>
      <c r="LGK34" s="56"/>
      <c r="LGL34" s="56"/>
      <c r="LGM34" s="56"/>
      <c r="LGO34" s="77"/>
      <c r="LGP34" s="78"/>
      <c r="LGQ34" s="78"/>
      <c r="LGR34" s="78"/>
      <c r="LGS34" s="78"/>
      <c r="LGT34" s="61"/>
      <c r="LGU34" s="60"/>
      <c r="LGV34" s="60"/>
      <c r="LGW34" s="60"/>
      <c r="LGX34" s="61"/>
      <c r="LGY34" s="55"/>
      <c r="LGZ34" s="56"/>
      <c r="LHA34" s="56"/>
      <c r="LHB34" s="56"/>
      <c r="LHC34" s="56"/>
      <c r="LHD34" s="56"/>
      <c r="LHF34" s="77"/>
      <c r="LHG34" s="78"/>
      <c r="LHH34" s="78"/>
      <c r="LHI34" s="78"/>
      <c r="LHJ34" s="78"/>
      <c r="LHK34" s="61"/>
      <c r="LHL34" s="60"/>
      <c r="LHM34" s="60"/>
      <c r="LHN34" s="60"/>
      <c r="LHO34" s="61"/>
      <c r="LHP34" s="55"/>
      <c r="LHQ34" s="56"/>
      <c r="LHR34" s="56"/>
      <c r="LHS34" s="56"/>
      <c r="LHT34" s="56"/>
      <c r="LHU34" s="56"/>
      <c r="LHW34" s="77"/>
      <c r="LHX34" s="78"/>
      <c r="LHY34" s="78"/>
      <c r="LHZ34" s="78"/>
      <c r="LIA34" s="78"/>
      <c r="LIB34" s="61"/>
      <c r="LIC34" s="60"/>
      <c r="LID34" s="60"/>
      <c r="LIE34" s="60"/>
      <c r="LIF34" s="61"/>
      <c r="LIG34" s="55"/>
      <c r="LIH34" s="56"/>
      <c r="LII34" s="56"/>
      <c r="LIJ34" s="56"/>
      <c r="LIK34" s="56"/>
      <c r="LIL34" s="56"/>
      <c r="LIN34" s="77"/>
      <c r="LIO34" s="78"/>
      <c r="LIP34" s="78"/>
      <c r="LIQ34" s="78"/>
      <c r="LIR34" s="78"/>
      <c r="LIS34" s="61"/>
      <c r="LIT34" s="60"/>
      <c r="LIU34" s="60"/>
      <c r="LIV34" s="60"/>
      <c r="LIW34" s="61"/>
      <c r="LIX34" s="55"/>
      <c r="LIY34" s="56"/>
      <c r="LIZ34" s="56"/>
      <c r="LJA34" s="56"/>
      <c r="LJB34" s="56"/>
      <c r="LJC34" s="56"/>
      <c r="LJE34" s="77"/>
      <c r="LJF34" s="78"/>
      <c r="LJG34" s="78"/>
      <c r="LJH34" s="78"/>
      <c r="LJI34" s="78"/>
      <c r="LJJ34" s="61"/>
      <c r="LJK34" s="60"/>
      <c r="LJL34" s="60"/>
      <c r="LJM34" s="60"/>
      <c r="LJN34" s="61"/>
      <c r="LJO34" s="55"/>
      <c r="LJP34" s="56"/>
      <c r="LJQ34" s="56"/>
      <c r="LJR34" s="56"/>
      <c r="LJS34" s="56"/>
      <c r="LJT34" s="56"/>
      <c r="LJV34" s="77"/>
      <c r="LJW34" s="78"/>
      <c r="LJX34" s="78"/>
      <c r="LJY34" s="78"/>
      <c r="LJZ34" s="78"/>
      <c r="LKA34" s="61"/>
      <c r="LKB34" s="60"/>
      <c r="LKC34" s="60"/>
      <c r="LKD34" s="60"/>
      <c r="LKE34" s="61"/>
      <c r="LKF34" s="55"/>
      <c r="LKG34" s="56"/>
      <c r="LKH34" s="56"/>
      <c r="LKI34" s="56"/>
      <c r="LKJ34" s="56"/>
      <c r="LKK34" s="56"/>
      <c r="LKM34" s="77"/>
      <c r="LKN34" s="78"/>
      <c r="LKO34" s="78"/>
      <c r="LKP34" s="78"/>
      <c r="LKQ34" s="78"/>
      <c r="LKR34" s="61"/>
      <c r="LKS34" s="60"/>
      <c r="LKT34" s="60"/>
      <c r="LKU34" s="60"/>
      <c r="LKV34" s="61"/>
      <c r="LKW34" s="55"/>
      <c r="LKX34" s="56"/>
      <c r="LKY34" s="56"/>
      <c r="LKZ34" s="56"/>
      <c r="LLA34" s="56"/>
      <c r="LLB34" s="56"/>
      <c r="LLD34" s="77"/>
      <c r="LLE34" s="78"/>
      <c r="LLF34" s="78"/>
      <c r="LLG34" s="78"/>
      <c r="LLH34" s="78"/>
      <c r="LLI34" s="61"/>
      <c r="LLJ34" s="60"/>
      <c r="LLK34" s="60"/>
      <c r="LLL34" s="60"/>
      <c r="LLM34" s="61"/>
      <c r="LLN34" s="55"/>
      <c r="LLO34" s="56"/>
      <c r="LLP34" s="56"/>
      <c r="LLQ34" s="56"/>
      <c r="LLR34" s="56"/>
      <c r="LLS34" s="56"/>
      <c r="LLU34" s="77"/>
      <c r="LLV34" s="78"/>
      <c r="LLW34" s="78"/>
      <c r="LLX34" s="78"/>
      <c r="LLY34" s="78"/>
      <c r="LLZ34" s="61"/>
      <c r="LMA34" s="60"/>
      <c r="LMB34" s="60"/>
      <c r="LMC34" s="60"/>
      <c r="LMD34" s="61"/>
      <c r="LME34" s="55"/>
      <c r="LMF34" s="56"/>
      <c r="LMG34" s="56"/>
      <c r="LMH34" s="56"/>
      <c r="LMI34" s="56"/>
      <c r="LMJ34" s="56"/>
      <c r="LML34" s="77"/>
      <c r="LMM34" s="78"/>
      <c r="LMN34" s="78"/>
      <c r="LMO34" s="78"/>
      <c r="LMP34" s="78"/>
      <c r="LMQ34" s="61"/>
      <c r="LMR34" s="60"/>
      <c r="LMS34" s="60"/>
      <c r="LMT34" s="60"/>
      <c r="LMU34" s="61"/>
      <c r="LMV34" s="55"/>
      <c r="LMW34" s="56"/>
      <c r="LMX34" s="56"/>
      <c r="LMY34" s="56"/>
      <c r="LMZ34" s="56"/>
      <c r="LNA34" s="56"/>
      <c r="LNC34" s="77"/>
      <c r="LND34" s="78"/>
      <c r="LNE34" s="78"/>
      <c r="LNF34" s="78"/>
      <c r="LNG34" s="78"/>
      <c r="LNH34" s="61"/>
      <c r="LNI34" s="60"/>
      <c r="LNJ34" s="60"/>
      <c r="LNK34" s="60"/>
      <c r="LNL34" s="61"/>
      <c r="LNM34" s="55"/>
      <c r="LNN34" s="56"/>
      <c r="LNO34" s="56"/>
      <c r="LNP34" s="56"/>
      <c r="LNQ34" s="56"/>
      <c r="LNR34" s="56"/>
      <c r="LNT34" s="77"/>
      <c r="LNU34" s="78"/>
      <c r="LNV34" s="78"/>
      <c r="LNW34" s="78"/>
      <c r="LNX34" s="78"/>
      <c r="LNY34" s="61"/>
      <c r="LNZ34" s="60"/>
      <c r="LOA34" s="60"/>
      <c r="LOB34" s="60"/>
      <c r="LOC34" s="61"/>
      <c r="LOD34" s="55"/>
      <c r="LOE34" s="56"/>
      <c r="LOF34" s="56"/>
      <c r="LOG34" s="56"/>
      <c r="LOH34" s="56"/>
      <c r="LOI34" s="56"/>
      <c r="LOK34" s="77"/>
      <c r="LOL34" s="78"/>
      <c r="LOM34" s="78"/>
      <c r="LON34" s="78"/>
      <c r="LOO34" s="78"/>
      <c r="LOP34" s="61"/>
      <c r="LOQ34" s="60"/>
      <c r="LOR34" s="60"/>
      <c r="LOS34" s="60"/>
      <c r="LOT34" s="61"/>
      <c r="LOU34" s="55"/>
      <c r="LOV34" s="56"/>
      <c r="LOW34" s="56"/>
      <c r="LOX34" s="56"/>
      <c r="LOY34" s="56"/>
      <c r="LOZ34" s="56"/>
      <c r="LPB34" s="77"/>
      <c r="LPC34" s="78"/>
      <c r="LPD34" s="78"/>
      <c r="LPE34" s="78"/>
      <c r="LPF34" s="78"/>
      <c r="LPG34" s="61"/>
      <c r="LPH34" s="60"/>
      <c r="LPI34" s="60"/>
      <c r="LPJ34" s="60"/>
      <c r="LPK34" s="61"/>
      <c r="LPL34" s="55"/>
      <c r="LPM34" s="56"/>
      <c r="LPN34" s="56"/>
      <c r="LPO34" s="56"/>
      <c r="LPP34" s="56"/>
      <c r="LPQ34" s="56"/>
      <c r="LPS34" s="77"/>
      <c r="LPT34" s="78"/>
      <c r="LPU34" s="78"/>
      <c r="LPV34" s="78"/>
      <c r="LPW34" s="78"/>
      <c r="LPX34" s="61"/>
      <c r="LPY34" s="60"/>
      <c r="LPZ34" s="60"/>
      <c r="LQA34" s="60"/>
      <c r="LQB34" s="61"/>
      <c r="LQC34" s="55"/>
      <c r="LQD34" s="56"/>
      <c r="LQE34" s="56"/>
      <c r="LQF34" s="56"/>
      <c r="LQG34" s="56"/>
      <c r="LQH34" s="56"/>
      <c r="LQJ34" s="77"/>
      <c r="LQK34" s="78"/>
      <c r="LQL34" s="78"/>
      <c r="LQM34" s="78"/>
      <c r="LQN34" s="78"/>
      <c r="LQO34" s="61"/>
      <c r="LQP34" s="60"/>
      <c r="LQQ34" s="60"/>
      <c r="LQR34" s="60"/>
      <c r="LQS34" s="61"/>
      <c r="LQT34" s="55"/>
      <c r="LQU34" s="56"/>
      <c r="LQV34" s="56"/>
      <c r="LQW34" s="56"/>
      <c r="LQX34" s="56"/>
      <c r="LQY34" s="56"/>
      <c r="LRA34" s="77"/>
      <c r="LRB34" s="78"/>
      <c r="LRC34" s="78"/>
      <c r="LRD34" s="78"/>
      <c r="LRE34" s="78"/>
      <c r="LRF34" s="61"/>
      <c r="LRG34" s="60"/>
      <c r="LRH34" s="60"/>
      <c r="LRI34" s="60"/>
      <c r="LRJ34" s="61"/>
      <c r="LRK34" s="55"/>
      <c r="LRL34" s="56"/>
      <c r="LRM34" s="56"/>
      <c r="LRN34" s="56"/>
      <c r="LRO34" s="56"/>
      <c r="LRP34" s="56"/>
      <c r="LRR34" s="77"/>
      <c r="LRS34" s="78"/>
      <c r="LRT34" s="78"/>
      <c r="LRU34" s="78"/>
      <c r="LRV34" s="78"/>
      <c r="LRW34" s="61"/>
      <c r="LRX34" s="60"/>
      <c r="LRY34" s="60"/>
      <c r="LRZ34" s="60"/>
      <c r="LSA34" s="61"/>
      <c r="LSB34" s="55"/>
      <c r="LSC34" s="56"/>
      <c r="LSD34" s="56"/>
      <c r="LSE34" s="56"/>
      <c r="LSF34" s="56"/>
      <c r="LSG34" s="56"/>
      <c r="LSI34" s="77"/>
      <c r="LSJ34" s="78"/>
      <c r="LSK34" s="78"/>
      <c r="LSL34" s="78"/>
      <c r="LSM34" s="78"/>
      <c r="LSN34" s="61"/>
      <c r="LSO34" s="60"/>
      <c r="LSP34" s="60"/>
      <c r="LSQ34" s="60"/>
      <c r="LSR34" s="61"/>
      <c r="LSS34" s="55"/>
      <c r="LST34" s="56"/>
      <c r="LSU34" s="56"/>
      <c r="LSV34" s="56"/>
      <c r="LSW34" s="56"/>
      <c r="LSX34" s="56"/>
      <c r="LSZ34" s="77"/>
      <c r="LTA34" s="78"/>
      <c r="LTB34" s="78"/>
      <c r="LTC34" s="78"/>
      <c r="LTD34" s="78"/>
      <c r="LTE34" s="61"/>
      <c r="LTF34" s="60"/>
      <c r="LTG34" s="60"/>
      <c r="LTH34" s="60"/>
      <c r="LTI34" s="61"/>
      <c r="LTJ34" s="55"/>
      <c r="LTK34" s="56"/>
      <c r="LTL34" s="56"/>
      <c r="LTM34" s="56"/>
      <c r="LTN34" s="56"/>
      <c r="LTO34" s="56"/>
      <c r="LTQ34" s="77"/>
      <c r="LTR34" s="78"/>
      <c r="LTS34" s="78"/>
      <c r="LTT34" s="78"/>
      <c r="LTU34" s="78"/>
      <c r="LTV34" s="61"/>
      <c r="LTW34" s="60"/>
      <c r="LTX34" s="60"/>
      <c r="LTY34" s="60"/>
      <c r="LTZ34" s="61"/>
      <c r="LUA34" s="55"/>
      <c r="LUB34" s="56"/>
      <c r="LUC34" s="56"/>
      <c r="LUD34" s="56"/>
      <c r="LUE34" s="56"/>
      <c r="LUF34" s="56"/>
      <c r="LUH34" s="77"/>
      <c r="LUI34" s="78"/>
      <c r="LUJ34" s="78"/>
      <c r="LUK34" s="78"/>
      <c r="LUL34" s="78"/>
      <c r="LUM34" s="61"/>
      <c r="LUN34" s="60"/>
      <c r="LUO34" s="60"/>
      <c r="LUP34" s="60"/>
      <c r="LUQ34" s="61"/>
      <c r="LUR34" s="55"/>
      <c r="LUS34" s="56"/>
      <c r="LUT34" s="56"/>
      <c r="LUU34" s="56"/>
      <c r="LUV34" s="56"/>
      <c r="LUW34" s="56"/>
      <c r="LUY34" s="77"/>
      <c r="LUZ34" s="78"/>
      <c r="LVA34" s="78"/>
      <c r="LVB34" s="78"/>
      <c r="LVC34" s="78"/>
      <c r="LVD34" s="61"/>
      <c r="LVE34" s="60"/>
      <c r="LVF34" s="60"/>
      <c r="LVG34" s="60"/>
      <c r="LVH34" s="61"/>
      <c r="LVI34" s="55"/>
      <c r="LVJ34" s="56"/>
      <c r="LVK34" s="56"/>
      <c r="LVL34" s="56"/>
      <c r="LVM34" s="56"/>
      <c r="LVN34" s="56"/>
      <c r="LVP34" s="77"/>
      <c r="LVQ34" s="78"/>
      <c r="LVR34" s="78"/>
      <c r="LVS34" s="78"/>
      <c r="LVT34" s="78"/>
      <c r="LVU34" s="61"/>
      <c r="LVV34" s="60"/>
      <c r="LVW34" s="60"/>
      <c r="LVX34" s="60"/>
      <c r="LVY34" s="61"/>
      <c r="LVZ34" s="55"/>
      <c r="LWA34" s="56"/>
      <c r="LWB34" s="56"/>
      <c r="LWC34" s="56"/>
      <c r="LWD34" s="56"/>
      <c r="LWE34" s="56"/>
      <c r="LWG34" s="77"/>
      <c r="LWH34" s="78"/>
      <c r="LWI34" s="78"/>
      <c r="LWJ34" s="78"/>
      <c r="LWK34" s="78"/>
      <c r="LWL34" s="61"/>
      <c r="LWM34" s="60"/>
      <c r="LWN34" s="60"/>
      <c r="LWO34" s="60"/>
      <c r="LWP34" s="61"/>
      <c r="LWQ34" s="55"/>
      <c r="LWR34" s="56"/>
      <c r="LWS34" s="56"/>
      <c r="LWT34" s="56"/>
      <c r="LWU34" s="56"/>
      <c r="LWV34" s="56"/>
      <c r="LWX34" s="77"/>
      <c r="LWY34" s="78"/>
      <c r="LWZ34" s="78"/>
      <c r="LXA34" s="78"/>
      <c r="LXB34" s="78"/>
      <c r="LXC34" s="61"/>
      <c r="LXD34" s="60"/>
      <c r="LXE34" s="60"/>
      <c r="LXF34" s="60"/>
      <c r="LXG34" s="61"/>
      <c r="LXH34" s="55"/>
      <c r="LXI34" s="56"/>
      <c r="LXJ34" s="56"/>
      <c r="LXK34" s="56"/>
      <c r="LXL34" s="56"/>
      <c r="LXM34" s="56"/>
      <c r="LXO34" s="77"/>
      <c r="LXP34" s="78"/>
      <c r="LXQ34" s="78"/>
      <c r="LXR34" s="78"/>
      <c r="LXS34" s="78"/>
      <c r="LXT34" s="61"/>
      <c r="LXU34" s="60"/>
      <c r="LXV34" s="60"/>
      <c r="LXW34" s="60"/>
      <c r="LXX34" s="61"/>
      <c r="LXY34" s="55"/>
      <c r="LXZ34" s="56"/>
      <c r="LYA34" s="56"/>
      <c r="LYB34" s="56"/>
      <c r="LYC34" s="56"/>
      <c r="LYD34" s="56"/>
      <c r="LYF34" s="77"/>
      <c r="LYG34" s="78"/>
      <c r="LYH34" s="78"/>
      <c r="LYI34" s="78"/>
      <c r="LYJ34" s="78"/>
      <c r="LYK34" s="61"/>
      <c r="LYL34" s="60"/>
      <c r="LYM34" s="60"/>
      <c r="LYN34" s="60"/>
      <c r="LYO34" s="61"/>
      <c r="LYP34" s="55"/>
      <c r="LYQ34" s="56"/>
      <c r="LYR34" s="56"/>
      <c r="LYS34" s="56"/>
      <c r="LYT34" s="56"/>
      <c r="LYU34" s="56"/>
      <c r="LYW34" s="77"/>
      <c r="LYX34" s="78"/>
      <c r="LYY34" s="78"/>
      <c r="LYZ34" s="78"/>
      <c r="LZA34" s="78"/>
      <c r="LZB34" s="61"/>
      <c r="LZC34" s="60"/>
      <c r="LZD34" s="60"/>
      <c r="LZE34" s="60"/>
      <c r="LZF34" s="61"/>
      <c r="LZG34" s="55"/>
      <c r="LZH34" s="56"/>
      <c r="LZI34" s="56"/>
      <c r="LZJ34" s="56"/>
      <c r="LZK34" s="56"/>
      <c r="LZL34" s="56"/>
      <c r="LZN34" s="77"/>
      <c r="LZO34" s="78"/>
      <c r="LZP34" s="78"/>
      <c r="LZQ34" s="78"/>
      <c r="LZR34" s="78"/>
      <c r="LZS34" s="61"/>
      <c r="LZT34" s="60"/>
      <c r="LZU34" s="60"/>
      <c r="LZV34" s="60"/>
      <c r="LZW34" s="61"/>
      <c r="LZX34" s="55"/>
      <c r="LZY34" s="56"/>
      <c r="LZZ34" s="56"/>
      <c r="MAA34" s="56"/>
      <c r="MAB34" s="56"/>
      <c r="MAC34" s="56"/>
      <c r="MAE34" s="77"/>
      <c r="MAF34" s="78"/>
      <c r="MAG34" s="78"/>
      <c r="MAH34" s="78"/>
      <c r="MAI34" s="78"/>
      <c r="MAJ34" s="61"/>
      <c r="MAK34" s="60"/>
      <c r="MAL34" s="60"/>
      <c r="MAM34" s="60"/>
      <c r="MAN34" s="61"/>
      <c r="MAO34" s="55"/>
      <c r="MAP34" s="56"/>
      <c r="MAQ34" s="56"/>
      <c r="MAR34" s="56"/>
      <c r="MAS34" s="56"/>
      <c r="MAT34" s="56"/>
      <c r="MAV34" s="77"/>
      <c r="MAW34" s="78"/>
      <c r="MAX34" s="78"/>
      <c r="MAY34" s="78"/>
      <c r="MAZ34" s="78"/>
      <c r="MBA34" s="61"/>
      <c r="MBB34" s="60"/>
      <c r="MBC34" s="60"/>
      <c r="MBD34" s="60"/>
      <c r="MBE34" s="61"/>
      <c r="MBF34" s="55"/>
      <c r="MBG34" s="56"/>
      <c r="MBH34" s="56"/>
      <c r="MBI34" s="56"/>
      <c r="MBJ34" s="56"/>
      <c r="MBK34" s="56"/>
      <c r="MBM34" s="77"/>
      <c r="MBN34" s="78"/>
      <c r="MBO34" s="78"/>
      <c r="MBP34" s="78"/>
      <c r="MBQ34" s="78"/>
      <c r="MBR34" s="61"/>
      <c r="MBS34" s="60"/>
      <c r="MBT34" s="60"/>
      <c r="MBU34" s="60"/>
      <c r="MBV34" s="61"/>
      <c r="MBW34" s="55"/>
      <c r="MBX34" s="56"/>
      <c r="MBY34" s="56"/>
      <c r="MBZ34" s="56"/>
      <c r="MCA34" s="56"/>
      <c r="MCB34" s="56"/>
      <c r="MCD34" s="77"/>
      <c r="MCE34" s="78"/>
      <c r="MCF34" s="78"/>
      <c r="MCG34" s="78"/>
      <c r="MCH34" s="78"/>
      <c r="MCI34" s="61"/>
      <c r="MCJ34" s="60"/>
      <c r="MCK34" s="60"/>
      <c r="MCL34" s="60"/>
      <c r="MCM34" s="61"/>
      <c r="MCN34" s="55"/>
      <c r="MCO34" s="56"/>
      <c r="MCP34" s="56"/>
      <c r="MCQ34" s="56"/>
      <c r="MCR34" s="56"/>
      <c r="MCS34" s="56"/>
      <c r="MCU34" s="77"/>
      <c r="MCV34" s="78"/>
      <c r="MCW34" s="78"/>
      <c r="MCX34" s="78"/>
      <c r="MCY34" s="78"/>
      <c r="MCZ34" s="61"/>
      <c r="MDA34" s="60"/>
      <c r="MDB34" s="60"/>
      <c r="MDC34" s="60"/>
      <c r="MDD34" s="61"/>
      <c r="MDE34" s="55"/>
      <c r="MDF34" s="56"/>
      <c r="MDG34" s="56"/>
      <c r="MDH34" s="56"/>
      <c r="MDI34" s="56"/>
      <c r="MDJ34" s="56"/>
      <c r="MDL34" s="77"/>
      <c r="MDM34" s="78"/>
      <c r="MDN34" s="78"/>
      <c r="MDO34" s="78"/>
      <c r="MDP34" s="78"/>
      <c r="MDQ34" s="61"/>
      <c r="MDR34" s="60"/>
      <c r="MDS34" s="60"/>
      <c r="MDT34" s="60"/>
      <c r="MDU34" s="61"/>
      <c r="MDV34" s="55"/>
      <c r="MDW34" s="56"/>
      <c r="MDX34" s="56"/>
      <c r="MDY34" s="56"/>
      <c r="MDZ34" s="56"/>
      <c r="MEA34" s="56"/>
      <c r="MEC34" s="77"/>
      <c r="MED34" s="78"/>
      <c r="MEE34" s="78"/>
      <c r="MEF34" s="78"/>
      <c r="MEG34" s="78"/>
      <c r="MEH34" s="61"/>
      <c r="MEI34" s="60"/>
      <c r="MEJ34" s="60"/>
      <c r="MEK34" s="60"/>
      <c r="MEL34" s="61"/>
      <c r="MEM34" s="55"/>
      <c r="MEN34" s="56"/>
      <c r="MEO34" s="56"/>
      <c r="MEP34" s="56"/>
      <c r="MEQ34" s="56"/>
      <c r="MER34" s="56"/>
      <c r="MET34" s="77"/>
      <c r="MEU34" s="78"/>
      <c r="MEV34" s="78"/>
      <c r="MEW34" s="78"/>
      <c r="MEX34" s="78"/>
      <c r="MEY34" s="61"/>
      <c r="MEZ34" s="60"/>
      <c r="MFA34" s="60"/>
      <c r="MFB34" s="60"/>
      <c r="MFC34" s="61"/>
      <c r="MFD34" s="55"/>
      <c r="MFE34" s="56"/>
      <c r="MFF34" s="56"/>
      <c r="MFG34" s="56"/>
      <c r="MFH34" s="56"/>
      <c r="MFI34" s="56"/>
      <c r="MFK34" s="77"/>
      <c r="MFL34" s="78"/>
      <c r="MFM34" s="78"/>
      <c r="MFN34" s="78"/>
      <c r="MFO34" s="78"/>
      <c r="MFP34" s="61"/>
      <c r="MFQ34" s="60"/>
      <c r="MFR34" s="60"/>
      <c r="MFS34" s="60"/>
      <c r="MFT34" s="61"/>
      <c r="MFU34" s="55"/>
      <c r="MFV34" s="56"/>
      <c r="MFW34" s="56"/>
      <c r="MFX34" s="56"/>
      <c r="MFY34" s="56"/>
      <c r="MFZ34" s="56"/>
      <c r="MGB34" s="77"/>
      <c r="MGC34" s="78"/>
      <c r="MGD34" s="78"/>
      <c r="MGE34" s="78"/>
      <c r="MGF34" s="78"/>
      <c r="MGG34" s="61"/>
      <c r="MGH34" s="60"/>
      <c r="MGI34" s="60"/>
      <c r="MGJ34" s="60"/>
      <c r="MGK34" s="61"/>
      <c r="MGL34" s="55"/>
      <c r="MGM34" s="56"/>
      <c r="MGN34" s="56"/>
      <c r="MGO34" s="56"/>
      <c r="MGP34" s="56"/>
      <c r="MGQ34" s="56"/>
      <c r="MGS34" s="77"/>
      <c r="MGT34" s="78"/>
      <c r="MGU34" s="78"/>
      <c r="MGV34" s="78"/>
      <c r="MGW34" s="78"/>
      <c r="MGX34" s="61"/>
      <c r="MGY34" s="60"/>
      <c r="MGZ34" s="60"/>
      <c r="MHA34" s="60"/>
      <c r="MHB34" s="61"/>
      <c r="MHC34" s="55"/>
      <c r="MHD34" s="56"/>
      <c r="MHE34" s="56"/>
      <c r="MHF34" s="56"/>
      <c r="MHG34" s="56"/>
      <c r="MHH34" s="56"/>
      <c r="MHJ34" s="77"/>
      <c r="MHK34" s="78"/>
      <c r="MHL34" s="78"/>
      <c r="MHM34" s="78"/>
      <c r="MHN34" s="78"/>
      <c r="MHO34" s="61"/>
      <c r="MHP34" s="60"/>
      <c r="MHQ34" s="60"/>
      <c r="MHR34" s="60"/>
      <c r="MHS34" s="61"/>
      <c r="MHT34" s="55"/>
      <c r="MHU34" s="56"/>
      <c r="MHV34" s="56"/>
      <c r="MHW34" s="56"/>
      <c r="MHX34" s="56"/>
      <c r="MHY34" s="56"/>
      <c r="MIA34" s="77"/>
      <c r="MIB34" s="78"/>
      <c r="MIC34" s="78"/>
      <c r="MID34" s="78"/>
      <c r="MIE34" s="78"/>
      <c r="MIF34" s="61"/>
      <c r="MIG34" s="60"/>
      <c r="MIH34" s="60"/>
      <c r="MII34" s="60"/>
      <c r="MIJ34" s="61"/>
      <c r="MIK34" s="55"/>
      <c r="MIL34" s="56"/>
      <c r="MIM34" s="56"/>
      <c r="MIN34" s="56"/>
      <c r="MIO34" s="56"/>
      <c r="MIP34" s="56"/>
      <c r="MIR34" s="77"/>
      <c r="MIS34" s="78"/>
      <c r="MIT34" s="78"/>
      <c r="MIU34" s="78"/>
      <c r="MIV34" s="78"/>
      <c r="MIW34" s="61"/>
      <c r="MIX34" s="60"/>
      <c r="MIY34" s="60"/>
      <c r="MIZ34" s="60"/>
      <c r="MJA34" s="61"/>
      <c r="MJB34" s="55"/>
      <c r="MJC34" s="56"/>
      <c r="MJD34" s="56"/>
      <c r="MJE34" s="56"/>
      <c r="MJF34" s="56"/>
      <c r="MJG34" s="56"/>
      <c r="MJI34" s="77"/>
      <c r="MJJ34" s="78"/>
      <c r="MJK34" s="78"/>
      <c r="MJL34" s="78"/>
      <c r="MJM34" s="78"/>
      <c r="MJN34" s="61"/>
      <c r="MJO34" s="60"/>
      <c r="MJP34" s="60"/>
      <c r="MJQ34" s="60"/>
      <c r="MJR34" s="61"/>
      <c r="MJS34" s="55"/>
      <c r="MJT34" s="56"/>
      <c r="MJU34" s="56"/>
      <c r="MJV34" s="56"/>
      <c r="MJW34" s="56"/>
      <c r="MJX34" s="56"/>
      <c r="MJZ34" s="77"/>
      <c r="MKA34" s="78"/>
      <c r="MKB34" s="78"/>
      <c r="MKC34" s="78"/>
      <c r="MKD34" s="78"/>
      <c r="MKE34" s="61"/>
      <c r="MKF34" s="60"/>
      <c r="MKG34" s="60"/>
      <c r="MKH34" s="60"/>
      <c r="MKI34" s="61"/>
      <c r="MKJ34" s="55"/>
      <c r="MKK34" s="56"/>
      <c r="MKL34" s="56"/>
      <c r="MKM34" s="56"/>
      <c r="MKN34" s="56"/>
      <c r="MKO34" s="56"/>
      <c r="MKQ34" s="77"/>
      <c r="MKR34" s="78"/>
      <c r="MKS34" s="78"/>
      <c r="MKT34" s="78"/>
      <c r="MKU34" s="78"/>
      <c r="MKV34" s="61"/>
      <c r="MKW34" s="60"/>
      <c r="MKX34" s="60"/>
      <c r="MKY34" s="60"/>
      <c r="MKZ34" s="61"/>
      <c r="MLA34" s="55"/>
      <c r="MLB34" s="56"/>
      <c r="MLC34" s="56"/>
      <c r="MLD34" s="56"/>
      <c r="MLE34" s="56"/>
      <c r="MLF34" s="56"/>
      <c r="MLH34" s="77"/>
      <c r="MLI34" s="78"/>
      <c r="MLJ34" s="78"/>
      <c r="MLK34" s="78"/>
      <c r="MLL34" s="78"/>
      <c r="MLM34" s="61"/>
      <c r="MLN34" s="60"/>
      <c r="MLO34" s="60"/>
      <c r="MLP34" s="60"/>
      <c r="MLQ34" s="61"/>
      <c r="MLR34" s="55"/>
      <c r="MLS34" s="56"/>
      <c r="MLT34" s="56"/>
      <c r="MLU34" s="56"/>
      <c r="MLV34" s="56"/>
      <c r="MLW34" s="56"/>
      <c r="MLY34" s="77"/>
      <c r="MLZ34" s="78"/>
      <c r="MMA34" s="78"/>
      <c r="MMB34" s="78"/>
      <c r="MMC34" s="78"/>
      <c r="MMD34" s="61"/>
      <c r="MME34" s="60"/>
      <c r="MMF34" s="60"/>
      <c r="MMG34" s="60"/>
      <c r="MMH34" s="61"/>
      <c r="MMI34" s="55"/>
      <c r="MMJ34" s="56"/>
      <c r="MMK34" s="56"/>
      <c r="MML34" s="56"/>
      <c r="MMM34" s="56"/>
      <c r="MMN34" s="56"/>
      <c r="MMP34" s="77"/>
      <c r="MMQ34" s="78"/>
      <c r="MMR34" s="78"/>
      <c r="MMS34" s="78"/>
      <c r="MMT34" s="78"/>
      <c r="MMU34" s="61"/>
      <c r="MMV34" s="60"/>
      <c r="MMW34" s="60"/>
      <c r="MMX34" s="60"/>
      <c r="MMY34" s="61"/>
      <c r="MMZ34" s="55"/>
      <c r="MNA34" s="56"/>
      <c r="MNB34" s="56"/>
      <c r="MNC34" s="56"/>
      <c r="MND34" s="56"/>
      <c r="MNE34" s="56"/>
      <c r="MNG34" s="77"/>
      <c r="MNH34" s="78"/>
      <c r="MNI34" s="78"/>
      <c r="MNJ34" s="78"/>
      <c r="MNK34" s="78"/>
      <c r="MNL34" s="61"/>
      <c r="MNM34" s="60"/>
      <c r="MNN34" s="60"/>
      <c r="MNO34" s="60"/>
      <c r="MNP34" s="61"/>
      <c r="MNQ34" s="55"/>
      <c r="MNR34" s="56"/>
      <c r="MNS34" s="56"/>
      <c r="MNT34" s="56"/>
      <c r="MNU34" s="56"/>
      <c r="MNV34" s="56"/>
      <c r="MNX34" s="77"/>
      <c r="MNY34" s="78"/>
      <c r="MNZ34" s="78"/>
      <c r="MOA34" s="78"/>
      <c r="MOB34" s="78"/>
      <c r="MOC34" s="61"/>
      <c r="MOD34" s="60"/>
      <c r="MOE34" s="60"/>
      <c r="MOF34" s="60"/>
      <c r="MOG34" s="61"/>
      <c r="MOH34" s="55"/>
      <c r="MOI34" s="56"/>
      <c r="MOJ34" s="56"/>
      <c r="MOK34" s="56"/>
      <c r="MOL34" s="56"/>
      <c r="MOM34" s="56"/>
      <c r="MOO34" s="77"/>
      <c r="MOP34" s="78"/>
      <c r="MOQ34" s="78"/>
      <c r="MOR34" s="78"/>
      <c r="MOS34" s="78"/>
      <c r="MOT34" s="61"/>
      <c r="MOU34" s="60"/>
      <c r="MOV34" s="60"/>
      <c r="MOW34" s="60"/>
      <c r="MOX34" s="61"/>
      <c r="MOY34" s="55"/>
      <c r="MOZ34" s="56"/>
      <c r="MPA34" s="56"/>
      <c r="MPB34" s="56"/>
      <c r="MPC34" s="56"/>
      <c r="MPD34" s="56"/>
      <c r="MPF34" s="77"/>
      <c r="MPG34" s="78"/>
      <c r="MPH34" s="78"/>
      <c r="MPI34" s="78"/>
      <c r="MPJ34" s="78"/>
      <c r="MPK34" s="61"/>
      <c r="MPL34" s="60"/>
      <c r="MPM34" s="60"/>
      <c r="MPN34" s="60"/>
      <c r="MPO34" s="61"/>
      <c r="MPP34" s="55"/>
      <c r="MPQ34" s="56"/>
      <c r="MPR34" s="56"/>
      <c r="MPS34" s="56"/>
      <c r="MPT34" s="56"/>
      <c r="MPU34" s="56"/>
      <c r="MPW34" s="77"/>
      <c r="MPX34" s="78"/>
      <c r="MPY34" s="78"/>
      <c r="MPZ34" s="78"/>
      <c r="MQA34" s="78"/>
      <c r="MQB34" s="61"/>
      <c r="MQC34" s="60"/>
      <c r="MQD34" s="60"/>
      <c r="MQE34" s="60"/>
      <c r="MQF34" s="61"/>
      <c r="MQG34" s="55"/>
      <c r="MQH34" s="56"/>
      <c r="MQI34" s="56"/>
      <c r="MQJ34" s="56"/>
      <c r="MQK34" s="56"/>
      <c r="MQL34" s="56"/>
      <c r="MQN34" s="77"/>
      <c r="MQO34" s="78"/>
      <c r="MQP34" s="78"/>
      <c r="MQQ34" s="78"/>
      <c r="MQR34" s="78"/>
      <c r="MQS34" s="61"/>
      <c r="MQT34" s="60"/>
      <c r="MQU34" s="60"/>
      <c r="MQV34" s="60"/>
      <c r="MQW34" s="61"/>
      <c r="MQX34" s="55"/>
      <c r="MQY34" s="56"/>
      <c r="MQZ34" s="56"/>
      <c r="MRA34" s="56"/>
      <c r="MRB34" s="56"/>
      <c r="MRC34" s="56"/>
      <c r="MRE34" s="77"/>
      <c r="MRF34" s="78"/>
      <c r="MRG34" s="78"/>
      <c r="MRH34" s="78"/>
      <c r="MRI34" s="78"/>
      <c r="MRJ34" s="61"/>
      <c r="MRK34" s="60"/>
      <c r="MRL34" s="60"/>
      <c r="MRM34" s="60"/>
      <c r="MRN34" s="61"/>
      <c r="MRO34" s="55"/>
      <c r="MRP34" s="56"/>
      <c r="MRQ34" s="56"/>
      <c r="MRR34" s="56"/>
      <c r="MRS34" s="56"/>
      <c r="MRT34" s="56"/>
      <c r="MRV34" s="77"/>
      <c r="MRW34" s="78"/>
      <c r="MRX34" s="78"/>
      <c r="MRY34" s="78"/>
      <c r="MRZ34" s="78"/>
      <c r="MSA34" s="61"/>
      <c r="MSB34" s="60"/>
      <c r="MSC34" s="60"/>
      <c r="MSD34" s="60"/>
      <c r="MSE34" s="61"/>
      <c r="MSF34" s="55"/>
      <c r="MSG34" s="56"/>
      <c r="MSH34" s="56"/>
      <c r="MSI34" s="56"/>
      <c r="MSJ34" s="56"/>
      <c r="MSK34" s="56"/>
      <c r="MSM34" s="77"/>
      <c r="MSN34" s="78"/>
      <c r="MSO34" s="78"/>
      <c r="MSP34" s="78"/>
      <c r="MSQ34" s="78"/>
      <c r="MSR34" s="61"/>
      <c r="MSS34" s="60"/>
      <c r="MST34" s="60"/>
      <c r="MSU34" s="60"/>
      <c r="MSV34" s="61"/>
      <c r="MSW34" s="55"/>
      <c r="MSX34" s="56"/>
      <c r="MSY34" s="56"/>
      <c r="MSZ34" s="56"/>
      <c r="MTA34" s="56"/>
      <c r="MTB34" s="56"/>
      <c r="MTD34" s="77"/>
      <c r="MTE34" s="78"/>
      <c r="MTF34" s="78"/>
      <c r="MTG34" s="78"/>
      <c r="MTH34" s="78"/>
      <c r="MTI34" s="61"/>
      <c r="MTJ34" s="60"/>
      <c r="MTK34" s="60"/>
      <c r="MTL34" s="60"/>
      <c r="MTM34" s="61"/>
      <c r="MTN34" s="55"/>
      <c r="MTO34" s="56"/>
      <c r="MTP34" s="56"/>
      <c r="MTQ34" s="56"/>
      <c r="MTR34" s="56"/>
      <c r="MTS34" s="56"/>
      <c r="MTU34" s="77"/>
      <c r="MTV34" s="78"/>
      <c r="MTW34" s="78"/>
      <c r="MTX34" s="78"/>
      <c r="MTY34" s="78"/>
      <c r="MTZ34" s="61"/>
      <c r="MUA34" s="60"/>
      <c r="MUB34" s="60"/>
      <c r="MUC34" s="60"/>
      <c r="MUD34" s="61"/>
      <c r="MUE34" s="55"/>
      <c r="MUF34" s="56"/>
      <c r="MUG34" s="56"/>
      <c r="MUH34" s="56"/>
      <c r="MUI34" s="56"/>
      <c r="MUJ34" s="56"/>
      <c r="MUL34" s="77"/>
      <c r="MUM34" s="78"/>
      <c r="MUN34" s="78"/>
      <c r="MUO34" s="78"/>
      <c r="MUP34" s="78"/>
      <c r="MUQ34" s="61"/>
      <c r="MUR34" s="60"/>
      <c r="MUS34" s="60"/>
      <c r="MUT34" s="60"/>
      <c r="MUU34" s="61"/>
      <c r="MUV34" s="55"/>
      <c r="MUW34" s="56"/>
      <c r="MUX34" s="56"/>
      <c r="MUY34" s="56"/>
      <c r="MUZ34" s="56"/>
      <c r="MVA34" s="56"/>
      <c r="MVC34" s="77"/>
      <c r="MVD34" s="78"/>
      <c r="MVE34" s="78"/>
      <c r="MVF34" s="78"/>
      <c r="MVG34" s="78"/>
      <c r="MVH34" s="61"/>
      <c r="MVI34" s="60"/>
      <c r="MVJ34" s="60"/>
      <c r="MVK34" s="60"/>
      <c r="MVL34" s="61"/>
      <c r="MVM34" s="55"/>
      <c r="MVN34" s="56"/>
      <c r="MVO34" s="56"/>
      <c r="MVP34" s="56"/>
      <c r="MVQ34" s="56"/>
      <c r="MVR34" s="56"/>
      <c r="MVT34" s="77"/>
      <c r="MVU34" s="78"/>
      <c r="MVV34" s="78"/>
      <c r="MVW34" s="78"/>
      <c r="MVX34" s="78"/>
      <c r="MVY34" s="61"/>
      <c r="MVZ34" s="60"/>
      <c r="MWA34" s="60"/>
      <c r="MWB34" s="60"/>
      <c r="MWC34" s="61"/>
      <c r="MWD34" s="55"/>
      <c r="MWE34" s="56"/>
      <c r="MWF34" s="56"/>
      <c r="MWG34" s="56"/>
      <c r="MWH34" s="56"/>
      <c r="MWI34" s="56"/>
      <c r="MWK34" s="77"/>
      <c r="MWL34" s="78"/>
      <c r="MWM34" s="78"/>
      <c r="MWN34" s="78"/>
      <c r="MWO34" s="78"/>
      <c r="MWP34" s="61"/>
      <c r="MWQ34" s="60"/>
      <c r="MWR34" s="60"/>
      <c r="MWS34" s="60"/>
      <c r="MWT34" s="61"/>
      <c r="MWU34" s="55"/>
      <c r="MWV34" s="56"/>
      <c r="MWW34" s="56"/>
      <c r="MWX34" s="56"/>
      <c r="MWY34" s="56"/>
      <c r="MWZ34" s="56"/>
      <c r="MXB34" s="77"/>
      <c r="MXC34" s="78"/>
      <c r="MXD34" s="78"/>
      <c r="MXE34" s="78"/>
      <c r="MXF34" s="78"/>
      <c r="MXG34" s="61"/>
      <c r="MXH34" s="60"/>
      <c r="MXI34" s="60"/>
      <c r="MXJ34" s="60"/>
      <c r="MXK34" s="61"/>
      <c r="MXL34" s="55"/>
      <c r="MXM34" s="56"/>
      <c r="MXN34" s="56"/>
      <c r="MXO34" s="56"/>
      <c r="MXP34" s="56"/>
      <c r="MXQ34" s="56"/>
      <c r="MXS34" s="77"/>
      <c r="MXT34" s="78"/>
      <c r="MXU34" s="78"/>
      <c r="MXV34" s="78"/>
      <c r="MXW34" s="78"/>
      <c r="MXX34" s="61"/>
      <c r="MXY34" s="60"/>
      <c r="MXZ34" s="60"/>
      <c r="MYA34" s="60"/>
      <c r="MYB34" s="61"/>
      <c r="MYC34" s="55"/>
      <c r="MYD34" s="56"/>
      <c r="MYE34" s="56"/>
      <c r="MYF34" s="56"/>
      <c r="MYG34" s="56"/>
      <c r="MYH34" s="56"/>
      <c r="MYJ34" s="77"/>
      <c r="MYK34" s="78"/>
      <c r="MYL34" s="78"/>
      <c r="MYM34" s="78"/>
      <c r="MYN34" s="78"/>
      <c r="MYO34" s="61"/>
      <c r="MYP34" s="60"/>
      <c r="MYQ34" s="60"/>
      <c r="MYR34" s="60"/>
      <c r="MYS34" s="61"/>
      <c r="MYT34" s="55"/>
      <c r="MYU34" s="56"/>
      <c r="MYV34" s="56"/>
      <c r="MYW34" s="56"/>
      <c r="MYX34" s="56"/>
      <c r="MYY34" s="56"/>
      <c r="MZA34" s="77"/>
      <c r="MZB34" s="78"/>
      <c r="MZC34" s="78"/>
      <c r="MZD34" s="78"/>
      <c r="MZE34" s="78"/>
      <c r="MZF34" s="61"/>
      <c r="MZG34" s="60"/>
      <c r="MZH34" s="60"/>
      <c r="MZI34" s="60"/>
      <c r="MZJ34" s="61"/>
      <c r="MZK34" s="55"/>
      <c r="MZL34" s="56"/>
      <c r="MZM34" s="56"/>
      <c r="MZN34" s="56"/>
      <c r="MZO34" s="56"/>
      <c r="MZP34" s="56"/>
      <c r="MZR34" s="77"/>
      <c r="MZS34" s="78"/>
      <c r="MZT34" s="78"/>
      <c r="MZU34" s="78"/>
      <c r="MZV34" s="78"/>
      <c r="MZW34" s="61"/>
      <c r="MZX34" s="60"/>
      <c r="MZY34" s="60"/>
      <c r="MZZ34" s="60"/>
      <c r="NAA34" s="61"/>
      <c r="NAB34" s="55"/>
      <c r="NAC34" s="56"/>
      <c r="NAD34" s="56"/>
      <c r="NAE34" s="56"/>
      <c r="NAF34" s="56"/>
      <c r="NAG34" s="56"/>
      <c r="NAI34" s="77"/>
      <c r="NAJ34" s="78"/>
      <c r="NAK34" s="78"/>
      <c r="NAL34" s="78"/>
      <c r="NAM34" s="78"/>
      <c r="NAN34" s="61"/>
      <c r="NAO34" s="60"/>
      <c r="NAP34" s="60"/>
      <c r="NAQ34" s="60"/>
      <c r="NAR34" s="61"/>
      <c r="NAS34" s="55"/>
      <c r="NAT34" s="56"/>
      <c r="NAU34" s="56"/>
      <c r="NAV34" s="56"/>
      <c r="NAW34" s="56"/>
      <c r="NAX34" s="56"/>
      <c r="NAZ34" s="77"/>
      <c r="NBA34" s="78"/>
      <c r="NBB34" s="78"/>
      <c r="NBC34" s="78"/>
      <c r="NBD34" s="78"/>
      <c r="NBE34" s="61"/>
      <c r="NBF34" s="60"/>
      <c r="NBG34" s="60"/>
      <c r="NBH34" s="60"/>
      <c r="NBI34" s="61"/>
      <c r="NBJ34" s="55"/>
      <c r="NBK34" s="56"/>
      <c r="NBL34" s="56"/>
      <c r="NBM34" s="56"/>
      <c r="NBN34" s="56"/>
      <c r="NBO34" s="56"/>
      <c r="NBQ34" s="77"/>
      <c r="NBR34" s="78"/>
      <c r="NBS34" s="78"/>
      <c r="NBT34" s="78"/>
      <c r="NBU34" s="78"/>
      <c r="NBV34" s="61"/>
      <c r="NBW34" s="60"/>
      <c r="NBX34" s="60"/>
      <c r="NBY34" s="60"/>
      <c r="NBZ34" s="61"/>
      <c r="NCA34" s="55"/>
      <c r="NCB34" s="56"/>
      <c r="NCC34" s="56"/>
      <c r="NCD34" s="56"/>
      <c r="NCE34" s="56"/>
      <c r="NCF34" s="56"/>
      <c r="NCH34" s="77"/>
      <c r="NCI34" s="78"/>
      <c r="NCJ34" s="78"/>
      <c r="NCK34" s="78"/>
      <c r="NCL34" s="78"/>
      <c r="NCM34" s="61"/>
      <c r="NCN34" s="60"/>
      <c r="NCO34" s="60"/>
      <c r="NCP34" s="60"/>
      <c r="NCQ34" s="61"/>
      <c r="NCR34" s="55"/>
      <c r="NCS34" s="56"/>
      <c r="NCT34" s="56"/>
      <c r="NCU34" s="56"/>
      <c r="NCV34" s="56"/>
      <c r="NCW34" s="56"/>
      <c r="NCY34" s="77"/>
      <c r="NCZ34" s="78"/>
      <c r="NDA34" s="78"/>
      <c r="NDB34" s="78"/>
      <c r="NDC34" s="78"/>
      <c r="NDD34" s="61"/>
      <c r="NDE34" s="60"/>
      <c r="NDF34" s="60"/>
      <c r="NDG34" s="60"/>
      <c r="NDH34" s="61"/>
      <c r="NDI34" s="55"/>
      <c r="NDJ34" s="56"/>
      <c r="NDK34" s="56"/>
      <c r="NDL34" s="56"/>
      <c r="NDM34" s="56"/>
      <c r="NDN34" s="56"/>
      <c r="NDP34" s="77"/>
      <c r="NDQ34" s="78"/>
      <c r="NDR34" s="78"/>
      <c r="NDS34" s="78"/>
      <c r="NDT34" s="78"/>
      <c r="NDU34" s="61"/>
      <c r="NDV34" s="60"/>
      <c r="NDW34" s="60"/>
      <c r="NDX34" s="60"/>
      <c r="NDY34" s="61"/>
      <c r="NDZ34" s="55"/>
      <c r="NEA34" s="56"/>
      <c r="NEB34" s="56"/>
      <c r="NEC34" s="56"/>
      <c r="NED34" s="56"/>
      <c r="NEE34" s="56"/>
      <c r="NEG34" s="77"/>
      <c r="NEH34" s="78"/>
      <c r="NEI34" s="78"/>
      <c r="NEJ34" s="78"/>
      <c r="NEK34" s="78"/>
      <c r="NEL34" s="61"/>
      <c r="NEM34" s="60"/>
      <c r="NEN34" s="60"/>
      <c r="NEO34" s="60"/>
      <c r="NEP34" s="61"/>
      <c r="NEQ34" s="55"/>
      <c r="NER34" s="56"/>
      <c r="NES34" s="56"/>
      <c r="NET34" s="56"/>
      <c r="NEU34" s="56"/>
      <c r="NEV34" s="56"/>
      <c r="NEX34" s="77"/>
      <c r="NEY34" s="78"/>
      <c r="NEZ34" s="78"/>
      <c r="NFA34" s="78"/>
      <c r="NFB34" s="78"/>
      <c r="NFC34" s="61"/>
      <c r="NFD34" s="60"/>
      <c r="NFE34" s="60"/>
      <c r="NFF34" s="60"/>
      <c r="NFG34" s="61"/>
      <c r="NFH34" s="55"/>
      <c r="NFI34" s="56"/>
      <c r="NFJ34" s="56"/>
      <c r="NFK34" s="56"/>
      <c r="NFL34" s="56"/>
      <c r="NFM34" s="56"/>
      <c r="NFO34" s="77"/>
      <c r="NFP34" s="78"/>
      <c r="NFQ34" s="78"/>
      <c r="NFR34" s="78"/>
      <c r="NFS34" s="78"/>
      <c r="NFT34" s="61"/>
      <c r="NFU34" s="60"/>
      <c r="NFV34" s="60"/>
      <c r="NFW34" s="60"/>
      <c r="NFX34" s="61"/>
      <c r="NFY34" s="55"/>
      <c r="NFZ34" s="56"/>
      <c r="NGA34" s="56"/>
      <c r="NGB34" s="56"/>
      <c r="NGC34" s="56"/>
      <c r="NGD34" s="56"/>
      <c r="NGF34" s="77"/>
      <c r="NGG34" s="78"/>
      <c r="NGH34" s="78"/>
      <c r="NGI34" s="78"/>
      <c r="NGJ34" s="78"/>
      <c r="NGK34" s="61"/>
      <c r="NGL34" s="60"/>
      <c r="NGM34" s="60"/>
      <c r="NGN34" s="60"/>
      <c r="NGO34" s="61"/>
      <c r="NGP34" s="55"/>
      <c r="NGQ34" s="56"/>
      <c r="NGR34" s="56"/>
      <c r="NGS34" s="56"/>
      <c r="NGT34" s="56"/>
      <c r="NGU34" s="56"/>
      <c r="NGW34" s="77"/>
      <c r="NGX34" s="78"/>
      <c r="NGY34" s="78"/>
      <c r="NGZ34" s="78"/>
      <c r="NHA34" s="78"/>
      <c r="NHB34" s="61"/>
      <c r="NHC34" s="60"/>
      <c r="NHD34" s="60"/>
      <c r="NHE34" s="60"/>
      <c r="NHF34" s="61"/>
      <c r="NHG34" s="55"/>
      <c r="NHH34" s="56"/>
      <c r="NHI34" s="56"/>
      <c r="NHJ34" s="56"/>
      <c r="NHK34" s="56"/>
      <c r="NHL34" s="56"/>
      <c r="NHN34" s="77"/>
      <c r="NHO34" s="78"/>
      <c r="NHP34" s="78"/>
      <c r="NHQ34" s="78"/>
      <c r="NHR34" s="78"/>
      <c r="NHS34" s="61"/>
      <c r="NHT34" s="60"/>
      <c r="NHU34" s="60"/>
      <c r="NHV34" s="60"/>
      <c r="NHW34" s="61"/>
      <c r="NHX34" s="55"/>
      <c r="NHY34" s="56"/>
      <c r="NHZ34" s="56"/>
      <c r="NIA34" s="56"/>
      <c r="NIB34" s="56"/>
      <c r="NIC34" s="56"/>
      <c r="NIE34" s="77"/>
      <c r="NIF34" s="78"/>
      <c r="NIG34" s="78"/>
      <c r="NIH34" s="78"/>
      <c r="NII34" s="78"/>
      <c r="NIJ34" s="61"/>
      <c r="NIK34" s="60"/>
      <c r="NIL34" s="60"/>
      <c r="NIM34" s="60"/>
      <c r="NIN34" s="61"/>
      <c r="NIO34" s="55"/>
      <c r="NIP34" s="56"/>
      <c r="NIQ34" s="56"/>
      <c r="NIR34" s="56"/>
      <c r="NIS34" s="56"/>
      <c r="NIT34" s="56"/>
      <c r="NIV34" s="77"/>
      <c r="NIW34" s="78"/>
      <c r="NIX34" s="78"/>
      <c r="NIY34" s="78"/>
      <c r="NIZ34" s="78"/>
      <c r="NJA34" s="61"/>
      <c r="NJB34" s="60"/>
      <c r="NJC34" s="60"/>
      <c r="NJD34" s="60"/>
      <c r="NJE34" s="61"/>
      <c r="NJF34" s="55"/>
      <c r="NJG34" s="56"/>
      <c r="NJH34" s="56"/>
      <c r="NJI34" s="56"/>
      <c r="NJJ34" s="56"/>
      <c r="NJK34" s="56"/>
      <c r="NJM34" s="77"/>
      <c r="NJN34" s="78"/>
      <c r="NJO34" s="78"/>
      <c r="NJP34" s="78"/>
      <c r="NJQ34" s="78"/>
      <c r="NJR34" s="61"/>
      <c r="NJS34" s="60"/>
      <c r="NJT34" s="60"/>
      <c r="NJU34" s="60"/>
      <c r="NJV34" s="61"/>
      <c r="NJW34" s="55"/>
      <c r="NJX34" s="56"/>
      <c r="NJY34" s="56"/>
      <c r="NJZ34" s="56"/>
      <c r="NKA34" s="56"/>
      <c r="NKB34" s="56"/>
      <c r="NKD34" s="77"/>
      <c r="NKE34" s="78"/>
      <c r="NKF34" s="78"/>
      <c r="NKG34" s="78"/>
      <c r="NKH34" s="78"/>
      <c r="NKI34" s="61"/>
      <c r="NKJ34" s="60"/>
      <c r="NKK34" s="60"/>
      <c r="NKL34" s="60"/>
      <c r="NKM34" s="61"/>
      <c r="NKN34" s="55"/>
      <c r="NKO34" s="56"/>
      <c r="NKP34" s="56"/>
      <c r="NKQ34" s="56"/>
      <c r="NKR34" s="56"/>
      <c r="NKS34" s="56"/>
      <c r="NKU34" s="77"/>
      <c r="NKV34" s="78"/>
      <c r="NKW34" s="78"/>
      <c r="NKX34" s="78"/>
      <c r="NKY34" s="78"/>
      <c r="NKZ34" s="61"/>
      <c r="NLA34" s="60"/>
      <c r="NLB34" s="60"/>
      <c r="NLC34" s="60"/>
      <c r="NLD34" s="61"/>
      <c r="NLE34" s="55"/>
      <c r="NLF34" s="56"/>
      <c r="NLG34" s="56"/>
      <c r="NLH34" s="56"/>
      <c r="NLI34" s="56"/>
      <c r="NLJ34" s="56"/>
      <c r="NLL34" s="77"/>
      <c r="NLM34" s="78"/>
      <c r="NLN34" s="78"/>
      <c r="NLO34" s="78"/>
      <c r="NLP34" s="78"/>
      <c r="NLQ34" s="61"/>
      <c r="NLR34" s="60"/>
      <c r="NLS34" s="60"/>
      <c r="NLT34" s="60"/>
      <c r="NLU34" s="61"/>
      <c r="NLV34" s="55"/>
      <c r="NLW34" s="56"/>
      <c r="NLX34" s="56"/>
      <c r="NLY34" s="56"/>
      <c r="NLZ34" s="56"/>
      <c r="NMA34" s="56"/>
      <c r="NMC34" s="77"/>
      <c r="NMD34" s="78"/>
      <c r="NME34" s="78"/>
      <c r="NMF34" s="78"/>
      <c r="NMG34" s="78"/>
      <c r="NMH34" s="61"/>
      <c r="NMI34" s="60"/>
      <c r="NMJ34" s="60"/>
      <c r="NMK34" s="60"/>
      <c r="NML34" s="61"/>
      <c r="NMM34" s="55"/>
      <c r="NMN34" s="56"/>
      <c r="NMO34" s="56"/>
      <c r="NMP34" s="56"/>
      <c r="NMQ34" s="56"/>
      <c r="NMR34" s="56"/>
      <c r="NMT34" s="77"/>
      <c r="NMU34" s="78"/>
      <c r="NMV34" s="78"/>
      <c r="NMW34" s="78"/>
      <c r="NMX34" s="78"/>
      <c r="NMY34" s="61"/>
      <c r="NMZ34" s="60"/>
      <c r="NNA34" s="60"/>
      <c r="NNB34" s="60"/>
      <c r="NNC34" s="61"/>
      <c r="NND34" s="55"/>
      <c r="NNE34" s="56"/>
      <c r="NNF34" s="56"/>
      <c r="NNG34" s="56"/>
      <c r="NNH34" s="56"/>
      <c r="NNI34" s="56"/>
      <c r="NNK34" s="77"/>
      <c r="NNL34" s="78"/>
      <c r="NNM34" s="78"/>
      <c r="NNN34" s="78"/>
      <c r="NNO34" s="78"/>
      <c r="NNP34" s="61"/>
      <c r="NNQ34" s="60"/>
      <c r="NNR34" s="60"/>
      <c r="NNS34" s="60"/>
      <c r="NNT34" s="61"/>
      <c r="NNU34" s="55"/>
      <c r="NNV34" s="56"/>
      <c r="NNW34" s="56"/>
      <c r="NNX34" s="56"/>
      <c r="NNY34" s="56"/>
      <c r="NNZ34" s="56"/>
      <c r="NOB34" s="77"/>
      <c r="NOC34" s="78"/>
      <c r="NOD34" s="78"/>
      <c r="NOE34" s="78"/>
      <c r="NOF34" s="78"/>
      <c r="NOG34" s="61"/>
      <c r="NOH34" s="60"/>
      <c r="NOI34" s="60"/>
      <c r="NOJ34" s="60"/>
      <c r="NOK34" s="61"/>
      <c r="NOL34" s="55"/>
      <c r="NOM34" s="56"/>
      <c r="NON34" s="56"/>
      <c r="NOO34" s="56"/>
      <c r="NOP34" s="56"/>
      <c r="NOQ34" s="56"/>
      <c r="NOS34" s="77"/>
      <c r="NOT34" s="78"/>
      <c r="NOU34" s="78"/>
      <c r="NOV34" s="78"/>
      <c r="NOW34" s="78"/>
      <c r="NOX34" s="61"/>
      <c r="NOY34" s="60"/>
      <c r="NOZ34" s="60"/>
      <c r="NPA34" s="60"/>
      <c r="NPB34" s="61"/>
      <c r="NPC34" s="55"/>
      <c r="NPD34" s="56"/>
      <c r="NPE34" s="56"/>
      <c r="NPF34" s="56"/>
      <c r="NPG34" s="56"/>
      <c r="NPH34" s="56"/>
      <c r="NPJ34" s="77"/>
      <c r="NPK34" s="78"/>
      <c r="NPL34" s="78"/>
      <c r="NPM34" s="78"/>
      <c r="NPN34" s="78"/>
      <c r="NPO34" s="61"/>
      <c r="NPP34" s="60"/>
      <c r="NPQ34" s="60"/>
      <c r="NPR34" s="60"/>
      <c r="NPS34" s="61"/>
      <c r="NPT34" s="55"/>
      <c r="NPU34" s="56"/>
      <c r="NPV34" s="56"/>
      <c r="NPW34" s="56"/>
      <c r="NPX34" s="56"/>
      <c r="NPY34" s="56"/>
      <c r="NQA34" s="77"/>
      <c r="NQB34" s="78"/>
      <c r="NQC34" s="78"/>
      <c r="NQD34" s="78"/>
      <c r="NQE34" s="78"/>
      <c r="NQF34" s="61"/>
      <c r="NQG34" s="60"/>
      <c r="NQH34" s="60"/>
      <c r="NQI34" s="60"/>
      <c r="NQJ34" s="61"/>
      <c r="NQK34" s="55"/>
      <c r="NQL34" s="56"/>
      <c r="NQM34" s="56"/>
      <c r="NQN34" s="56"/>
      <c r="NQO34" s="56"/>
      <c r="NQP34" s="56"/>
      <c r="NQR34" s="77"/>
      <c r="NQS34" s="78"/>
      <c r="NQT34" s="78"/>
      <c r="NQU34" s="78"/>
      <c r="NQV34" s="78"/>
      <c r="NQW34" s="61"/>
      <c r="NQX34" s="60"/>
      <c r="NQY34" s="60"/>
      <c r="NQZ34" s="60"/>
      <c r="NRA34" s="61"/>
      <c r="NRB34" s="55"/>
      <c r="NRC34" s="56"/>
      <c r="NRD34" s="56"/>
      <c r="NRE34" s="56"/>
      <c r="NRF34" s="56"/>
      <c r="NRG34" s="56"/>
      <c r="NRI34" s="77"/>
      <c r="NRJ34" s="78"/>
      <c r="NRK34" s="78"/>
      <c r="NRL34" s="78"/>
      <c r="NRM34" s="78"/>
      <c r="NRN34" s="61"/>
      <c r="NRO34" s="60"/>
      <c r="NRP34" s="60"/>
      <c r="NRQ34" s="60"/>
      <c r="NRR34" s="61"/>
      <c r="NRS34" s="55"/>
      <c r="NRT34" s="56"/>
      <c r="NRU34" s="56"/>
      <c r="NRV34" s="56"/>
      <c r="NRW34" s="56"/>
      <c r="NRX34" s="56"/>
      <c r="NRZ34" s="77"/>
      <c r="NSA34" s="78"/>
      <c r="NSB34" s="78"/>
      <c r="NSC34" s="78"/>
      <c r="NSD34" s="78"/>
      <c r="NSE34" s="61"/>
      <c r="NSF34" s="60"/>
      <c r="NSG34" s="60"/>
      <c r="NSH34" s="60"/>
      <c r="NSI34" s="61"/>
      <c r="NSJ34" s="55"/>
      <c r="NSK34" s="56"/>
      <c r="NSL34" s="56"/>
      <c r="NSM34" s="56"/>
      <c r="NSN34" s="56"/>
      <c r="NSO34" s="56"/>
      <c r="NSQ34" s="77"/>
      <c r="NSR34" s="78"/>
      <c r="NSS34" s="78"/>
      <c r="NST34" s="78"/>
      <c r="NSU34" s="78"/>
      <c r="NSV34" s="61"/>
      <c r="NSW34" s="60"/>
      <c r="NSX34" s="60"/>
      <c r="NSY34" s="60"/>
      <c r="NSZ34" s="61"/>
      <c r="NTA34" s="55"/>
      <c r="NTB34" s="56"/>
      <c r="NTC34" s="56"/>
      <c r="NTD34" s="56"/>
      <c r="NTE34" s="56"/>
      <c r="NTF34" s="56"/>
      <c r="NTH34" s="77"/>
      <c r="NTI34" s="78"/>
      <c r="NTJ34" s="78"/>
      <c r="NTK34" s="78"/>
      <c r="NTL34" s="78"/>
      <c r="NTM34" s="61"/>
      <c r="NTN34" s="60"/>
      <c r="NTO34" s="60"/>
      <c r="NTP34" s="60"/>
      <c r="NTQ34" s="61"/>
      <c r="NTR34" s="55"/>
      <c r="NTS34" s="56"/>
      <c r="NTT34" s="56"/>
      <c r="NTU34" s="56"/>
      <c r="NTV34" s="56"/>
      <c r="NTW34" s="56"/>
      <c r="NTY34" s="77"/>
      <c r="NTZ34" s="78"/>
      <c r="NUA34" s="78"/>
      <c r="NUB34" s="78"/>
      <c r="NUC34" s="78"/>
      <c r="NUD34" s="61"/>
      <c r="NUE34" s="60"/>
      <c r="NUF34" s="60"/>
      <c r="NUG34" s="60"/>
      <c r="NUH34" s="61"/>
      <c r="NUI34" s="55"/>
      <c r="NUJ34" s="56"/>
      <c r="NUK34" s="56"/>
      <c r="NUL34" s="56"/>
      <c r="NUM34" s="56"/>
      <c r="NUN34" s="56"/>
      <c r="NUP34" s="77"/>
      <c r="NUQ34" s="78"/>
      <c r="NUR34" s="78"/>
      <c r="NUS34" s="78"/>
      <c r="NUT34" s="78"/>
      <c r="NUU34" s="61"/>
      <c r="NUV34" s="60"/>
      <c r="NUW34" s="60"/>
      <c r="NUX34" s="60"/>
      <c r="NUY34" s="61"/>
      <c r="NUZ34" s="55"/>
      <c r="NVA34" s="56"/>
      <c r="NVB34" s="56"/>
      <c r="NVC34" s="56"/>
      <c r="NVD34" s="56"/>
      <c r="NVE34" s="56"/>
      <c r="NVG34" s="77"/>
      <c r="NVH34" s="78"/>
      <c r="NVI34" s="78"/>
      <c r="NVJ34" s="78"/>
      <c r="NVK34" s="78"/>
      <c r="NVL34" s="61"/>
      <c r="NVM34" s="60"/>
      <c r="NVN34" s="60"/>
      <c r="NVO34" s="60"/>
      <c r="NVP34" s="61"/>
      <c r="NVQ34" s="55"/>
      <c r="NVR34" s="56"/>
      <c r="NVS34" s="56"/>
      <c r="NVT34" s="56"/>
      <c r="NVU34" s="56"/>
      <c r="NVV34" s="56"/>
      <c r="NVX34" s="77"/>
      <c r="NVY34" s="78"/>
      <c r="NVZ34" s="78"/>
      <c r="NWA34" s="78"/>
      <c r="NWB34" s="78"/>
      <c r="NWC34" s="61"/>
      <c r="NWD34" s="60"/>
      <c r="NWE34" s="60"/>
      <c r="NWF34" s="60"/>
      <c r="NWG34" s="61"/>
      <c r="NWH34" s="55"/>
      <c r="NWI34" s="56"/>
      <c r="NWJ34" s="56"/>
      <c r="NWK34" s="56"/>
      <c r="NWL34" s="56"/>
      <c r="NWM34" s="56"/>
      <c r="NWO34" s="77"/>
      <c r="NWP34" s="78"/>
      <c r="NWQ34" s="78"/>
      <c r="NWR34" s="78"/>
      <c r="NWS34" s="78"/>
      <c r="NWT34" s="61"/>
      <c r="NWU34" s="60"/>
      <c r="NWV34" s="60"/>
      <c r="NWW34" s="60"/>
      <c r="NWX34" s="61"/>
      <c r="NWY34" s="55"/>
      <c r="NWZ34" s="56"/>
      <c r="NXA34" s="56"/>
      <c r="NXB34" s="56"/>
      <c r="NXC34" s="56"/>
      <c r="NXD34" s="56"/>
      <c r="NXF34" s="77"/>
      <c r="NXG34" s="78"/>
      <c r="NXH34" s="78"/>
      <c r="NXI34" s="78"/>
      <c r="NXJ34" s="78"/>
      <c r="NXK34" s="61"/>
      <c r="NXL34" s="60"/>
      <c r="NXM34" s="60"/>
      <c r="NXN34" s="60"/>
      <c r="NXO34" s="61"/>
      <c r="NXP34" s="55"/>
      <c r="NXQ34" s="56"/>
      <c r="NXR34" s="56"/>
      <c r="NXS34" s="56"/>
      <c r="NXT34" s="56"/>
      <c r="NXU34" s="56"/>
      <c r="NXW34" s="77"/>
      <c r="NXX34" s="78"/>
      <c r="NXY34" s="78"/>
      <c r="NXZ34" s="78"/>
      <c r="NYA34" s="78"/>
      <c r="NYB34" s="61"/>
      <c r="NYC34" s="60"/>
      <c r="NYD34" s="60"/>
      <c r="NYE34" s="60"/>
      <c r="NYF34" s="61"/>
      <c r="NYG34" s="55"/>
      <c r="NYH34" s="56"/>
      <c r="NYI34" s="56"/>
      <c r="NYJ34" s="56"/>
      <c r="NYK34" s="56"/>
      <c r="NYL34" s="56"/>
      <c r="NYN34" s="77"/>
      <c r="NYO34" s="78"/>
      <c r="NYP34" s="78"/>
      <c r="NYQ34" s="78"/>
      <c r="NYR34" s="78"/>
      <c r="NYS34" s="61"/>
      <c r="NYT34" s="60"/>
      <c r="NYU34" s="60"/>
      <c r="NYV34" s="60"/>
      <c r="NYW34" s="61"/>
      <c r="NYX34" s="55"/>
      <c r="NYY34" s="56"/>
      <c r="NYZ34" s="56"/>
      <c r="NZA34" s="56"/>
      <c r="NZB34" s="56"/>
      <c r="NZC34" s="56"/>
      <c r="NZE34" s="77"/>
      <c r="NZF34" s="78"/>
      <c r="NZG34" s="78"/>
      <c r="NZH34" s="78"/>
      <c r="NZI34" s="78"/>
      <c r="NZJ34" s="61"/>
      <c r="NZK34" s="60"/>
      <c r="NZL34" s="60"/>
      <c r="NZM34" s="60"/>
      <c r="NZN34" s="61"/>
      <c r="NZO34" s="55"/>
      <c r="NZP34" s="56"/>
      <c r="NZQ34" s="56"/>
      <c r="NZR34" s="56"/>
      <c r="NZS34" s="56"/>
      <c r="NZT34" s="56"/>
      <c r="NZV34" s="77"/>
      <c r="NZW34" s="78"/>
      <c r="NZX34" s="78"/>
      <c r="NZY34" s="78"/>
      <c r="NZZ34" s="78"/>
      <c r="OAA34" s="61"/>
      <c r="OAB34" s="60"/>
      <c r="OAC34" s="60"/>
      <c r="OAD34" s="60"/>
      <c r="OAE34" s="61"/>
      <c r="OAF34" s="55"/>
      <c r="OAG34" s="56"/>
      <c r="OAH34" s="56"/>
      <c r="OAI34" s="56"/>
      <c r="OAJ34" s="56"/>
      <c r="OAK34" s="56"/>
      <c r="OAM34" s="77"/>
      <c r="OAN34" s="78"/>
      <c r="OAO34" s="78"/>
      <c r="OAP34" s="78"/>
      <c r="OAQ34" s="78"/>
      <c r="OAR34" s="61"/>
      <c r="OAS34" s="60"/>
      <c r="OAT34" s="60"/>
      <c r="OAU34" s="60"/>
      <c r="OAV34" s="61"/>
      <c r="OAW34" s="55"/>
      <c r="OAX34" s="56"/>
      <c r="OAY34" s="56"/>
      <c r="OAZ34" s="56"/>
      <c r="OBA34" s="56"/>
      <c r="OBB34" s="56"/>
      <c r="OBD34" s="77"/>
      <c r="OBE34" s="78"/>
      <c r="OBF34" s="78"/>
      <c r="OBG34" s="78"/>
      <c r="OBH34" s="78"/>
      <c r="OBI34" s="61"/>
      <c r="OBJ34" s="60"/>
      <c r="OBK34" s="60"/>
      <c r="OBL34" s="60"/>
      <c r="OBM34" s="61"/>
      <c r="OBN34" s="55"/>
      <c r="OBO34" s="56"/>
      <c r="OBP34" s="56"/>
      <c r="OBQ34" s="56"/>
      <c r="OBR34" s="56"/>
      <c r="OBS34" s="56"/>
      <c r="OBU34" s="77"/>
      <c r="OBV34" s="78"/>
      <c r="OBW34" s="78"/>
      <c r="OBX34" s="78"/>
      <c r="OBY34" s="78"/>
      <c r="OBZ34" s="61"/>
      <c r="OCA34" s="60"/>
      <c r="OCB34" s="60"/>
      <c r="OCC34" s="60"/>
      <c r="OCD34" s="61"/>
      <c r="OCE34" s="55"/>
      <c r="OCF34" s="56"/>
      <c r="OCG34" s="56"/>
      <c r="OCH34" s="56"/>
      <c r="OCI34" s="56"/>
      <c r="OCJ34" s="56"/>
      <c r="OCL34" s="77"/>
      <c r="OCM34" s="78"/>
      <c r="OCN34" s="78"/>
      <c r="OCO34" s="78"/>
      <c r="OCP34" s="78"/>
      <c r="OCQ34" s="61"/>
      <c r="OCR34" s="60"/>
      <c r="OCS34" s="60"/>
      <c r="OCT34" s="60"/>
      <c r="OCU34" s="61"/>
      <c r="OCV34" s="55"/>
      <c r="OCW34" s="56"/>
      <c r="OCX34" s="56"/>
      <c r="OCY34" s="56"/>
      <c r="OCZ34" s="56"/>
      <c r="ODA34" s="56"/>
      <c r="ODC34" s="77"/>
      <c r="ODD34" s="78"/>
      <c r="ODE34" s="78"/>
      <c r="ODF34" s="78"/>
      <c r="ODG34" s="78"/>
      <c r="ODH34" s="61"/>
      <c r="ODI34" s="60"/>
      <c r="ODJ34" s="60"/>
      <c r="ODK34" s="60"/>
      <c r="ODL34" s="61"/>
      <c r="ODM34" s="55"/>
      <c r="ODN34" s="56"/>
      <c r="ODO34" s="56"/>
      <c r="ODP34" s="56"/>
      <c r="ODQ34" s="56"/>
      <c r="ODR34" s="56"/>
      <c r="ODT34" s="77"/>
      <c r="ODU34" s="78"/>
      <c r="ODV34" s="78"/>
      <c r="ODW34" s="78"/>
      <c r="ODX34" s="78"/>
      <c r="ODY34" s="61"/>
      <c r="ODZ34" s="60"/>
      <c r="OEA34" s="60"/>
      <c r="OEB34" s="60"/>
      <c r="OEC34" s="61"/>
      <c r="OED34" s="55"/>
      <c r="OEE34" s="56"/>
      <c r="OEF34" s="56"/>
      <c r="OEG34" s="56"/>
      <c r="OEH34" s="56"/>
      <c r="OEI34" s="56"/>
      <c r="OEK34" s="77"/>
      <c r="OEL34" s="78"/>
      <c r="OEM34" s="78"/>
      <c r="OEN34" s="78"/>
      <c r="OEO34" s="78"/>
      <c r="OEP34" s="61"/>
      <c r="OEQ34" s="60"/>
      <c r="OER34" s="60"/>
      <c r="OES34" s="60"/>
      <c r="OET34" s="61"/>
      <c r="OEU34" s="55"/>
      <c r="OEV34" s="56"/>
      <c r="OEW34" s="56"/>
      <c r="OEX34" s="56"/>
      <c r="OEY34" s="56"/>
      <c r="OEZ34" s="56"/>
      <c r="OFB34" s="77"/>
      <c r="OFC34" s="78"/>
      <c r="OFD34" s="78"/>
      <c r="OFE34" s="78"/>
      <c r="OFF34" s="78"/>
      <c r="OFG34" s="61"/>
      <c r="OFH34" s="60"/>
      <c r="OFI34" s="60"/>
      <c r="OFJ34" s="60"/>
      <c r="OFK34" s="61"/>
      <c r="OFL34" s="55"/>
      <c r="OFM34" s="56"/>
      <c r="OFN34" s="56"/>
      <c r="OFO34" s="56"/>
      <c r="OFP34" s="56"/>
      <c r="OFQ34" s="56"/>
      <c r="OFS34" s="77"/>
      <c r="OFT34" s="78"/>
      <c r="OFU34" s="78"/>
      <c r="OFV34" s="78"/>
      <c r="OFW34" s="78"/>
      <c r="OFX34" s="61"/>
      <c r="OFY34" s="60"/>
      <c r="OFZ34" s="60"/>
      <c r="OGA34" s="60"/>
      <c r="OGB34" s="61"/>
      <c r="OGC34" s="55"/>
      <c r="OGD34" s="56"/>
      <c r="OGE34" s="56"/>
      <c r="OGF34" s="56"/>
      <c r="OGG34" s="56"/>
      <c r="OGH34" s="56"/>
      <c r="OGJ34" s="77"/>
      <c r="OGK34" s="78"/>
      <c r="OGL34" s="78"/>
      <c r="OGM34" s="78"/>
      <c r="OGN34" s="78"/>
      <c r="OGO34" s="61"/>
      <c r="OGP34" s="60"/>
      <c r="OGQ34" s="60"/>
      <c r="OGR34" s="60"/>
      <c r="OGS34" s="61"/>
      <c r="OGT34" s="55"/>
      <c r="OGU34" s="56"/>
      <c r="OGV34" s="56"/>
      <c r="OGW34" s="56"/>
      <c r="OGX34" s="56"/>
      <c r="OGY34" s="56"/>
      <c r="OHA34" s="77"/>
      <c r="OHB34" s="78"/>
      <c r="OHC34" s="78"/>
      <c r="OHD34" s="78"/>
      <c r="OHE34" s="78"/>
      <c r="OHF34" s="61"/>
      <c r="OHG34" s="60"/>
      <c r="OHH34" s="60"/>
      <c r="OHI34" s="60"/>
      <c r="OHJ34" s="61"/>
      <c r="OHK34" s="55"/>
      <c r="OHL34" s="56"/>
      <c r="OHM34" s="56"/>
      <c r="OHN34" s="56"/>
      <c r="OHO34" s="56"/>
      <c r="OHP34" s="56"/>
      <c r="OHR34" s="77"/>
      <c r="OHS34" s="78"/>
      <c r="OHT34" s="78"/>
      <c r="OHU34" s="78"/>
      <c r="OHV34" s="78"/>
      <c r="OHW34" s="61"/>
      <c r="OHX34" s="60"/>
      <c r="OHY34" s="60"/>
      <c r="OHZ34" s="60"/>
      <c r="OIA34" s="61"/>
      <c r="OIB34" s="55"/>
      <c r="OIC34" s="56"/>
      <c r="OID34" s="56"/>
      <c r="OIE34" s="56"/>
      <c r="OIF34" s="56"/>
      <c r="OIG34" s="56"/>
      <c r="OII34" s="77"/>
      <c r="OIJ34" s="78"/>
      <c r="OIK34" s="78"/>
      <c r="OIL34" s="78"/>
      <c r="OIM34" s="78"/>
      <c r="OIN34" s="61"/>
      <c r="OIO34" s="60"/>
      <c r="OIP34" s="60"/>
      <c r="OIQ34" s="60"/>
      <c r="OIR34" s="61"/>
      <c r="OIS34" s="55"/>
      <c r="OIT34" s="56"/>
      <c r="OIU34" s="56"/>
      <c r="OIV34" s="56"/>
      <c r="OIW34" s="56"/>
      <c r="OIX34" s="56"/>
      <c r="OIZ34" s="77"/>
      <c r="OJA34" s="78"/>
      <c r="OJB34" s="78"/>
      <c r="OJC34" s="78"/>
      <c r="OJD34" s="78"/>
      <c r="OJE34" s="61"/>
      <c r="OJF34" s="60"/>
      <c r="OJG34" s="60"/>
      <c r="OJH34" s="60"/>
      <c r="OJI34" s="61"/>
      <c r="OJJ34" s="55"/>
      <c r="OJK34" s="56"/>
      <c r="OJL34" s="56"/>
      <c r="OJM34" s="56"/>
      <c r="OJN34" s="56"/>
      <c r="OJO34" s="56"/>
      <c r="OJQ34" s="77"/>
      <c r="OJR34" s="78"/>
      <c r="OJS34" s="78"/>
      <c r="OJT34" s="78"/>
      <c r="OJU34" s="78"/>
      <c r="OJV34" s="61"/>
      <c r="OJW34" s="60"/>
      <c r="OJX34" s="60"/>
      <c r="OJY34" s="60"/>
      <c r="OJZ34" s="61"/>
      <c r="OKA34" s="55"/>
      <c r="OKB34" s="56"/>
      <c r="OKC34" s="56"/>
      <c r="OKD34" s="56"/>
      <c r="OKE34" s="56"/>
      <c r="OKF34" s="56"/>
      <c r="OKH34" s="77"/>
      <c r="OKI34" s="78"/>
      <c r="OKJ34" s="78"/>
      <c r="OKK34" s="78"/>
      <c r="OKL34" s="78"/>
      <c r="OKM34" s="61"/>
      <c r="OKN34" s="60"/>
      <c r="OKO34" s="60"/>
      <c r="OKP34" s="60"/>
      <c r="OKQ34" s="61"/>
      <c r="OKR34" s="55"/>
      <c r="OKS34" s="56"/>
      <c r="OKT34" s="56"/>
      <c r="OKU34" s="56"/>
      <c r="OKV34" s="56"/>
      <c r="OKW34" s="56"/>
      <c r="OKY34" s="77"/>
      <c r="OKZ34" s="78"/>
      <c r="OLA34" s="78"/>
      <c r="OLB34" s="78"/>
      <c r="OLC34" s="78"/>
      <c r="OLD34" s="61"/>
      <c r="OLE34" s="60"/>
      <c r="OLF34" s="60"/>
      <c r="OLG34" s="60"/>
      <c r="OLH34" s="61"/>
      <c r="OLI34" s="55"/>
      <c r="OLJ34" s="56"/>
      <c r="OLK34" s="56"/>
      <c r="OLL34" s="56"/>
      <c r="OLM34" s="56"/>
      <c r="OLN34" s="56"/>
      <c r="OLP34" s="77"/>
      <c r="OLQ34" s="78"/>
      <c r="OLR34" s="78"/>
      <c r="OLS34" s="78"/>
      <c r="OLT34" s="78"/>
      <c r="OLU34" s="61"/>
      <c r="OLV34" s="60"/>
      <c r="OLW34" s="60"/>
      <c r="OLX34" s="60"/>
      <c r="OLY34" s="61"/>
      <c r="OLZ34" s="55"/>
      <c r="OMA34" s="56"/>
      <c r="OMB34" s="56"/>
      <c r="OMC34" s="56"/>
      <c r="OMD34" s="56"/>
      <c r="OME34" s="56"/>
      <c r="OMG34" s="77"/>
      <c r="OMH34" s="78"/>
      <c r="OMI34" s="78"/>
      <c r="OMJ34" s="78"/>
      <c r="OMK34" s="78"/>
      <c r="OML34" s="61"/>
      <c r="OMM34" s="60"/>
      <c r="OMN34" s="60"/>
      <c r="OMO34" s="60"/>
      <c r="OMP34" s="61"/>
      <c r="OMQ34" s="55"/>
      <c r="OMR34" s="56"/>
      <c r="OMS34" s="56"/>
      <c r="OMT34" s="56"/>
      <c r="OMU34" s="56"/>
      <c r="OMV34" s="56"/>
      <c r="OMX34" s="77"/>
      <c r="OMY34" s="78"/>
      <c r="OMZ34" s="78"/>
      <c r="ONA34" s="78"/>
      <c r="ONB34" s="78"/>
      <c r="ONC34" s="61"/>
      <c r="OND34" s="60"/>
      <c r="ONE34" s="60"/>
      <c r="ONF34" s="60"/>
      <c r="ONG34" s="61"/>
      <c r="ONH34" s="55"/>
      <c r="ONI34" s="56"/>
      <c r="ONJ34" s="56"/>
      <c r="ONK34" s="56"/>
      <c r="ONL34" s="56"/>
      <c r="ONM34" s="56"/>
      <c r="ONO34" s="77"/>
      <c r="ONP34" s="78"/>
      <c r="ONQ34" s="78"/>
      <c r="ONR34" s="78"/>
      <c r="ONS34" s="78"/>
      <c r="ONT34" s="61"/>
      <c r="ONU34" s="60"/>
      <c r="ONV34" s="60"/>
      <c r="ONW34" s="60"/>
      <c r="ONX34" s="61"/>
      <c r="ONY34" s="55"/>
      <c r="ONZ34" s="56"/>
      <c r="OOA34" s="56"/>
      <c r="OOB34" s="56"/>
      <c r="OOC34" s="56"/>
      <c r="OOD34" s="56"/>
      <c r="OOF34" s="77"/>
      <c r="OOG34" s="78"/>
      <c r="OOH34" s="78"/>
      <c r="OOI34" s="78"/>
      <c r="OOJ34" s="78"/>
      <c r="OOK34" s="61"/>
      <c r="OOL34" s="60"/>
      <c r="OOM34" s="60"/>
      <c r="OON34" s="60"/>
      <c r="OOO34" s="61"/>
      <c r="OOP34" s="55"/>
      <c r="OOQ34" s="56"/>
      <c r="OOR34" s="56"/>
      <c r="OOS34" s="56"/>
      <c r="OOT34" s="56"/>
      <c r="OOU34" s="56"/>
      <c r="OOW34" s="77"/>
      <c r="OOX34" s="78"/>
      <c r="OOY34" s="78"/>
      <c r="OOZ34" s="78"/>
      <c r="OPA34" s="78"/>
      <c r="OPB34" s="61"/>
      <c r="OPC34" s="60"/>
      <c r="OPD34" s="60"/>
      <c r="OPE34" s="60"/>
      <c r="OPF34" s="61"/>
      <c r="OPG34" s="55"/>
      <c r="OPH34" s="56"/>
      <c r="OPI34" s="56"/>
      <c r="OPJ34" s="56"/>
      <c r="OPK34" s="56"/>
      <c r="OPL34" s="56"/>
      <c r="OPN34" s="77"/>
      <c r="OPO34" s="78"/>
      <c r="OPP34" s="78"/>
      <c r="OPQ34" s="78"/>
      <c r="OPR34" s="78"/>
      <c r="OPS34" s="61"/>
      <c r="OPT34" s="60"/>
      <c r="OPU34" s="60"/>
      <c r="OPV34" s="60"/>
      <c r="OPW34" s="61"/>
      <c r="OPX34" s="55"/>
      <c r="OPY34" s="56"/>
      <c r="OPZ34" s="56"/>
      <c r="OQA34" s="56"/>
      <c r="OQB34" s="56"/>
      <c r="OQC34" s="56"/>
      <c r="OQE34" s="77"/>
      <c r="OQF34" s="78"/>
      <c r="OQG34" s="78"/>
      <c r="OQH34" s="78"/>
      <c r="OQI34" s="78"/>
      <c r="OQJ34" s="61"/>
      <c r="OQK34" s="60"/>
      <c r="OQL34" s="60"/>
      <c r="OQM34" s="60"/>
      <c r="OQN34" s="61"/>
      <c r="OQO34" s="55"/>
      <c r="OQP34" s="56"/>
      <c r="OQQ34" s="56"/>
      <c r="OQR34" s="56"/>
      <c r="OQS34" s="56"/>
      <c r="OQT34" s="56"/>
      <c r="OQV34" s="77"/>
      <c r="OQW34" s="78"/>
      <c r="OQX34" s="78"/>
      <c r="OQY34" s="78"/>
      <c r="OQZ34" s="78"/>
      <c r="ORA34" s="61"/>
      <c r="ORB34" s="60"/>
      <c r="ORC34" s="60"/>
      <c r="ORD34" s="60"/>
      <c r="ORE34" s="61"/>
      <c r="ORF34" s="55"/>
      <c r="ORG34" s="56"/>
      <c r="ORH34" s="56"/>
      <c r="ORI34" s="56"/>
      <c r="ORJ34" s="56"/>
      <c r="ORK34" s="56"/>
      <c r="ORM34" s="77"/>
      <c r="ORN34" s="78"/>
      <c r="ORO34" s="78"/>
      <c r="ORP34" s="78"/>
      <c r="ORQ34" s="78"/>
      <c r="ORR34" s="61"/>
      <c r="ORS34" s="60"/>
      <c r="ORT34" s="60"/>
      <c r="ORU34" s="60"/>
      <c r="ORV34" s="61"/>
      <c r="ORW34" s="55"/>
      <c r="ORX34" s="56"/>
      <c r="ORY34" s="56"/>
      <c r="ORZ34" s="56"/>
      <c r="OSA34" s="56"/>
      <c r="OSB34" s="56"/>
      <c r="OSD34" s="77"/>
      <c r="OSE34" s="78"/>
      <c r="OSF34" s="78"/>
      <c r="OSG34" s="78"/>
      <c r="OSH34" s="78"/>
      <c r="OSI34" s="61"/>
      <c r="OSJ34" s="60"/>
      <c r="OSK34" s="60"/>
      <c r="OSL34" s="60"/>
      <c r="OSM34" s="61"/>
      <c r="OSN34" s="55"/>
      <c r="OSO34" s="56"/>
      <c r="OSP34" s="56"/>
      <c r="OSQ34" s="56"/>
      <c r="OSR34" s="56"/>
      <c r="OSS34" s="56"/>
      <c r="OSU34" s="77"/>
      <c r="OSV34" s="78"/>
      <c r="OSW34" s="78"/>
      <c r="OSX34" s="78"/>
      <c r="OSY34" s="78"/>
      <c r="OSZ34" s="61"/>
      <c r="OTA34" s="60"/>
      <c r="OTB34" s="60"/>
      <c r="OTC34" s="60"/>
      <c r="OTD34" s="61"/>
      <c r="OTE34" s="55"/>
      <c r="OTF34" s="56"/>
      <c r="OTG34" s="56"/>
      <c r="OTH34" s="56"/>
      <c r="OTI34" s="56"/>
      <c r="OTJ34" s="56"/>
      <c r="OTL34" s="77"/>
      <c r="OTM34" s="78"/>
      <c r="OTN34" s="78"/>
      <c r="OTO34" s="78"/>
      <c r="OTP34" s="78"/>
      <c r="OTQ34" s="61"/>
      <c r="OTR34" s="60"/>
      <c r="OTS34" s="60"/>
      <c r="OTT34" s="60"/>
      <c r="OTU34" s="61"/>
      <c r="OTV34" s="55"/>
      <c r="OTW34" s="56"/>
      <c r="OTX34" s="56"/>
      <c r="OTY34" s="56"/>
      <c r="OTZ34" s="56"/>
      <c r="OUA34" s="56"/>
      <c r="OUC34" s="77"/>
      <c r="OUD34" s="78"/>
      <c r="OUE34" s="78"/>
      <c r="OUF34" s="78"/>
      <c r="OUG34" s="78"/>
      <c r="OUH34" s="61"/>
      <c r="OUI34" s="60"/>
      <c r="OUJ34" s="60"/>
      <c r="OUK34" s="60"/>
      <c r="OUL34" s="61"/>
      <c r="OUM34" s="55"/>
      <c r="OUN34" s="56"/>
      <c r="OUO34" s="56"/>
      <c r="OUP34" s="56"/>
      <c r="OUQ34" s="56"/>
      <c r="OUR34" s="56"/>
      <c r="OUT34" s="77"/>
      <c r="OUU34" s="78"/>
      <c r="OUV34" s="78"/>
      <c r="OUW34" s="78"/>
      <c r="OUX34" s="78"/>
      <c r="OUY34" s="61"/>
      <c r="OUZ34" s="60"/>
      <c r="OVA34" s="60"/>
      <c r="OVB34" s="60"/>
      <c r="OVC34" s="61"/>
      <c r="OVD34" s="55"/>
      <c r="OVE34" s="56"/>
      <c r="OVF34" s="56"/>
      <c r="OVG34" s="56"/>
      <c r="OVH34" s="56"/>
      <c r="OVI34" s="56"/>
      <c r="OVK34" s="77"/>
      <c r="OVL34" s="78"/>
      <c r="OVM34" s="78"/>
      <c r="OVN34" s="78"/>
      <c r="OVO34" s="78"/>
      <c r="OVP34" s="61"/>
      <c r="OVQ34" s="60"/>
      <c r="OVR34" s="60"/>
      <c r="OVS34" s="60"/>
      <c r="OVT34" s="61"/>
      <c r="OVU34" s="55"/>
      <c r="OVV34" s="56"/>
      <c r="OVW34" s="56"/>
      <c r="OVX34" s="56"/>
      <c r="OVY34" s="56"/>
      <c r="OVZ34" s="56"/>
      <c r="OWB34" s="77"/>
      <c r="OWC34" s="78"/>
      <c r="OWD34" s="78"/>
      <c r="OWE34" s="78"/>
      <c r="OWF34" s="78"/>
      <c r="OWG34" s="61"/>
      <c r="OWH34" s="60"/>
      <c r="OWI34" s="60"/>
      <c r="OWJ34" s="60"/>
      <c r="OWK34" s="61"/>
      <c r="OWL34" s="55"/>
      <c r="OWM34" s="56"/>
      <c r="OWN34" s="56"/>
      <c r="OWO34" s="56"/>
      <c r="OWP34" s="56"/>
      <c r="OWQ34" s="56"/>
      <c r="OWS34" s="77"/>
      <c r="OWT34" s="78"/>
      <c r="OWU34" s="78"/>
      <c r="OWV34" s="78"/>
      <c r="OWW34" s="78"/>
      <c r="OWX34" s="61"/>
      <c r="OWY34" s="60"/>
      <c r="OWZ34" s="60"/>
      <c r="OXA34" s="60"/>
      <c r="OXB34" s="61"/>
      <c r="OXC34" s="55"/>
      <c r="OXD34" s="56"/>
      <c r="OXE34" s="56"/>
      <c r="OXF34" s="56"/>
      <c r="OXG34" s="56"/>
      <c r="OXH34" s="56"/>
      <c r="OXJ34" s="77"/>
      <c r="OXK34" s="78"/>
      <c r="OXL34" s="78"/>
      <c r="OXM34" s="78"/>
      <c r="OXN34" s="78"/>
      <c r="OXO34" s="61"/>
      <c r="OXP34" s="60"/>
      <c r="OXQ34" s="60"/>
      <c r="OXR34" s="60"/>
      <c r="OXS34" s="61"/>
      <c r="OXT34" s="55"/>
      <c r="OXU34" s="56"/>
      <c r="OXV34" s="56"/>
      <c r="OXW34" s="56"/>
      <c r="OXX34" s="56"/>
      <c r="OXY34" s="56"/>
      <c r="OYA34" s="77"/>
      <c r="OYB34" s="78"/>
      <c r="OYC34" s="78"/>
      <c r="OYD34" s="78"/>
      <c r="OYE34" s="78"/>
      <c r="OYF34" s="61"/>
      <c r="OYG34" s="60"/>
      <c r="OYH34" s="60"/>
      <c r="OYI34" s="60"/>
      <c r="OYJ34" s="61"/>
      <c r="OYK34" s="55"/>
      <c r="OYL34" s="56"/>
      <c r="OYM34" s="56"/>
      <c r="OYN34" s="56"/>
      <c r="OYO34" s="56"/>
      <c r="OYP34" s="56"/>
      <c r="OYR34" s="77"/>
      <c r="OYS34" s="78"/>
      <c r="OYT34" s="78"/>
      <c r="OYU34" s="78"/>
      <c r="OYV34" s="78"/>
      <c r="OYW34" s="61"/>
      <c r="OYX34" s="60"/>
      <c r="OYY34" s="60"/>
      <c r="OYZ34" s="60"/>
      <c r="OZA34" s="61"/>
      <c r="OZB34" s="55"/>
      <c r="OZC34" s="56"/>
      <c r="OZD34" s="56"/>
      <c r="OZE34" s="56"/>
      <c r="OZF34" s="56"/>
      <c r="OZG34" s="56"/>
      <c r="OZI34" s="77"/>
      <c r="OZJ34" s="78"/>
      <c r="OZK34" s="78"/>
      <c r="OZL34" s="78"/>
      <c r="OZM34" s="78"/>
      <c r="OZN34" s="61"/>
      <c r="OZO34" s="60"/>
      <c r="OZP34" s="60"/>
      <c r="OZQ34" s="60"/>
      <c r="OZR34" s="61"/>
      <c r="OZS34" s="55"/>
      <c r="OZT34" s="56"/>
      <c r="OZU34" s="56"/>
      <c r="OZV34" s="56"/>
      <c r="OZW34" s="56"/>
      <c r="OZX34" s="56"/>
      <c r="OZZ34" s="77"/>
      <c r="PAA34" s="78"/>
      <c r="PAB34" s="78"/>
      <c r="PAC34" s="78"/>
      <c r="PAD34" s="78"/>
      <c r="PAE34" s="61"/>
      <c r="PAF34" s="60"/>
      <c r="PAG34" s="60"/>
      <c r="PAH34" s="60"/>
      <c r="PAI34" s="61"/>
      <c r="PAJ34" s="55"/>
      <c r="PAK34" s="56"/>
      <c r="PAL34" s="56"/>
      <c r="PAM34" s="56"/>
      <c r="PAN34" s="56"/>
      <c r="PAO34" s="56"/>
      <c r="PAQ34" s="77"/>
      <c r="PAR34" s="78"/>
      <c r="PAS34" s="78"/>
      <c r="PAT34" s="78"/>
      <c r="PAU34" s="78"/>
      <c r="PAV34" s="61"/>
      <c r="PAW34" s="60"/>
      <c r="PAX34" s="60"/>
      <c r="PAY34" s="60"/>
      <c r="PAZ34" s="61"/>
      <c r="PBA34" s="55"/>
      <c r="PBB34" s="56"/>
      <c r="PBC34" s="56"/>
      <c r="PBD34" s="56"/>
      <c r="PBE34" s="56"/>
      <c r="PBF34" s="56"/>
      <c r="PBH34" s="77"/>
      <c r="PBI34" s="78"/>
      <c r="PBJ34" s="78"/>
      <c r="PBK34" s="78"/>
      <c r="PBL34" s="78"/>
      <c r="PBM34" s="61"/>
      <c r="PBN34" s="60"/>
      <c r="PBO34" s="60"/>
      <c r="PBP34" s="60"/>
      <c r="PBQ34" s="61"/>
      <c r="PBR34" s="55"/>
      <c r="PBS34" s="56"/>
      <c r="PBT34" s="56"/>
      <c r="PBU34" s="56"/>
      <c r="PBV34" s="56"/>
      <c r="PBW34" s="56"/>
      <c r="PBY34" s="77"/>
      <c r="PBZ34" s="78"/>
      <c r="PCA34" s="78"/>
      <c r="PCB34" s="78"/>
      <c r="PCC34" s="78"/>
      <c r="PCD34" s="61"/>
      <c r="PCE34" s="60"/>
      <c r="PCF34" s="60"/>
      <c r="PCG34" s="60"/>
      <c r="PCH34" s="61"/>
      <c r="PCI34" s="55"/>
      <c r="PCJ34" s="56"/>
      <c r="PCK34" s="56"/>
      <c r="PCL34" s="56"/>
      <c r="PCM34" s="56"/>
      <c r="PCN34" s="56"/>
      <c r="PCP34" s="77"/>
      <c r="PCQ34" s="78"/>
      <c r="PCR34" s="78"/>
      <c r="PCS34" s="78"/>
      <c r="PCT34" s="78"/>
      <c r="PCU34" s="61"/>
      <c r="PCV34" s="60"/>
      <c r="PCW34" s="60"/>
      <c r="PCX34" s="60"/>
      <c r="PCY34" s="61"/>
      <c r="PCZ34" s="55"/>
      <c r="PDA34" s="56"/>
      <c r="PDB34" s="56"/>
      <c r="PDC34" s="56"/>
      <c r="PDD34" s="56"/>
      <c r="PDE34" s="56"/>
      <c r="PDG34" s="77"/>
      <c r="PDH34" s="78"/>
      <c r="PDI34" s="78"/>
      <c r="PDJ34" s="78"/>
      <c r="PDK34" s="78"/>
      <c r="PDL34" s="61"/>
      <c r="PDM34" s="60"/>
      <c r="PDN34" s="60"/>
      <c r="PDO34" s="60"/>
      <c r="PDP34" s="61"/>
      <c r="PDQ34" s="55"/>
      <c r="PDR34" s="56"/>
      <c r="PDS34" s="56"/>
      <c r="PDT34" s="56"/>
      <c r="PDU34" s="56"/>
      <c r="PDV34" s="56"/>
      <c r="PDX34" s="77"/>
      <c r="PDY34" s="78"/>
      <c r="PDZ34" s="78"/>
      <c r="PEA34" s="78"/>
      <c r="PEB34" s="78"/>
      <c r="PEC34" s="61"/>
      <c r="PED34" s="60"/>
      <c r="PEE34" s="60"/>
      <c r="PEF34" s="60"/>
      <c r="PEG34" s="61"/>
      <c r="PEH34" s="55"/>
      <c r="PEI34" s="56"/>
      <c r="PEJ34" s="56"/>
      <c r="PEK34" s="56"/>
      <c r="PEL34" s="56"/>
      <c r="PEM34" s="56"/>
      <c r="PEO34" s="77"/>
      <c r="PEP34" s="78"/>
      <c r="PEQ34" s="78"/>
      <c r="PER34" s="78"/>
      <c r="PES34" s="78"/>
      <c r="PET34" s="61"/>
      <c r="PEU34" s="60"/>
      <c r="PEV34" s="60"/>
      <c r="PEW34" s="60"/>
      <c r="PEX34" s="61"/>
      <c r="PEY34" s="55"/>
      <c r="PEZ34" s="56"/>
      <c r="PFA34" s="56"/>
      <c r="PFB34" s="56"/>
      <c r="PFC34" s="56"/>
      <c r="PFD34" s="56"/>
      <c r="PFF34" s="77"/>
      <c r="PFG34" s="78"/>
      <c r="PFH34" s="78"/>
      <c r="PFI34" s="78"/>
      <c r="PFJ34" s="78"/>
      <c r="PFK34" s="61"/>
      <c r="PFL34" s="60"/>
      <c r="PFM34" s="60"/>
      <c r="PFN34" s="60"/>
      <c r="PFO34" s="61"/>
      <c r="PFP34" s="55"/>
      <c r="PFQ34" s="56"/>
      <c r="PFR34" s="56"/>
      <c r="PFS34" s="56"/>
      <c r="PFT34" s="56"/>
      <c r="PFU34" s="56"/>
      <c r="PFW34" s="77"/>
      <c r="PFX34" s="78"/>
      <c r="PFY34" s="78"/>
      <c r="PFZ34" s="78"/>
      <c r="PGA34" s="78"/>
      <c r="PGB34" s="61"/>
      <c r="PGC34" s="60"/>
      <c r="PGD34" s="60"/>
      <c r="PGE34" s="60"/>
      <c r="PGF34" s="61"/>
      <c r="PGG34" s="55"/>
      <c r="PGH34" s="56"/>
      <c r="PGI34" s="56"/>
      <c r="PGJ34" s="56"/>
      <c r="PGK34" s="56"/>
      <c r="PGL34" s="56"/>
      <c r="PGN34" s="77"/>
      <c r="PGO34" s="78"/>
      <c r="PGP34" s="78"/>
      <c r="PGQ34" s="78"/>
      <c r="PGR34" s="78"/>
      <c r="PGS34" s="61"/>
      <c r="PGT34" s="60"/>
      <c r="PGU34" s="60"/>
      <c r="PGV34" s="60"/>
      <c r="PGW34" s="61"/>
      <c r="PGX34" s="55"/>
      <c r="PGY34" s="56"/>
      <c r="PGZ34" s="56"/>
      <c r="PHA34" s="56"/>
      <c r="PHB34" s="56"/>
      <c r="PHC34" s="56"/>
      <c r="PHE34" s="77"/>
      <c r="PHF34" s="78"/>
      <c r="PHG34" s="78"/>
      <c r="PHH34" s="78"/>
      <c r="PHI34" s="78"/>
      <c r="PHJ34" s="61"/>
      <c r="PHK34" s="60"/>
      <c r="PHL34" s="60"/>
      <c r="PHM34" s="60"/>
      <c r="PHN34" s="61"/>
      <c r="PHO34" s="55"/>
      <c r="PHP34" s="56"/>
      <c r="PHQ34" s="56"/>
      <c r="PHR34" s="56"/>
      <c r="PHS34" s="56"/>
      <c r="PHT34" s="56"/>
      <c r="PHV34" s="77"/>
      <c r="PHW34" s="78"/>
      <c r="PHX34" s="78"/>
      <c r="PHY34" s="78"/>
      <c r="PHZ34" s="78"/>
      <c r="PIA34" s="61"/>
      <c r="PIB34" s="60"/>
      <c r="PIC34" s="60"/>
      <c r="PID34" s="60"/>
      <c r="PIE34" s="61"/>
      <c r="PIF34" s="55"/>
      <c r="PIG34" s="56"/>
      <c r="PIH34" s="56"/>
      <c r="PII34" s="56"/>
      <c r="PIJ34" s="56"/>
      <c r="PIK34" s="56"/>
      <c r="PIM34" s="77"/>
      <c r="PIN34" s="78"/>
      <c r="PIO34" s="78"/>
      <c r="PIP34" s="78"/>
      <c r="PIQ34" s="78"/>
      <c r="PIR34" s="61"/>
      <c r="PIS34" s="60"/>
      <c r="PIT34" s="60"/>
      <c r="PIU34" s="60"/>
      <c r="PIV34" s="61"/>
      <c r="PIW34" s="55"/>
      <c r="PIX34" s="56"/>
      <c r="PIY34" s="56"/>
      <c r="PIZ34" s="56"/>
      <c r="PJA34" s="56"/>
      <c r="PJB34" s="56"/>
      <c r="PJD34" s="77"/>
      <c r="PJE34" s="78"/>
      <c r="PJF34" s="78"/>
      <c r="PJG34" s="78"/>
      <c r="PJH34" s="78"/>
      <c r="PJI34" s="61"/>
      <c r="PJJ34" s="60"/>
      <c r="PJK34" s="60"/>
      <c r="PJL34" s="60"/>
      <c r="PJM34" s="61"/>
      <c r="PJN34" s="55"/>
      <c r="PJO34" s="56"/>
      <c r="PJP34" s="56"/>
      <c r="PJQ34" s="56"/>
      <c r="PJR34" s="56"/>
      <c r="PJS34" s="56"/>
      <c r="PJU34" s="77"/>
      <c r="PJV34" s="78"/>
      <c r="PJW34" s="78"/>
      <c r="PJX34" s="78"/>
      <c r="PJY34" s="78"/>
      <c r="PJZ34" s="61"/>
      <c r="PKA34" s="60"/>
      <c r="PKB34" s="60"/>
      <c r="PKC34" s="60"/>
      <c r="PKD34" s="61"/>
      <c r="PKE34" s="55"/>
      <c r="PKF34" s="56"/>
      <c r="PKG34" s="56"/>
      <c r="PKH34" s="56"/>
      <c r="PKI34" s="56"/>
      <c r="PKJ34" s="56"/>
      <c r="PKL34" s="77"/>
      <c r="PKM34" s="78"/>
      <c r="PKN34" s="78"/>
      <c r="PKO34" s="78"/>
      <c r="PKP34" s="78"/>
      <c r="PKQ34" s="61"/>
      <c r="PKR34" s="60"/>
      <c r="PKS34" s="60"/>
      <c r="PKT34" s="60"/>
      <c r="PKU34" s="61"/>
      <c r="PKV34" s="55"/>
      <c r="PKW34" s="56"/>
      <c r="PKX34" s="56"/>
      <c r="PKY34" s="56"/>
      <c r="PKZ34" s="56"/>
      <c r="PLA34" s="56"/>
      <c r="PLC34" s="77"/>
      <c r="PLD34" s="78"/>
      <c r="PLE34" s="78"/>
      <c r="PLF34" s="78"/>
      <c r="PLG34" s="78"/>
      <c r="PLH34" s="61"/>
      <c r="PLI34" s="60"/>
      <c r="PLJ34" s="60"/>
      <c r="PLK34" s="60"/>
      <c r="PLL34" s="61"/>
      <c r="PLM34" s="55"/>
      <c r="PLN34" s="56"/>
      <c r="PLO34" s="56"/>
      <c r="PLP34" s="56"/>
      <c r="PLQ34" s="56"/>
      <c r="PLR34" s="56"/>
      <c r="PLT34" s="77"/>
      <c r="PLU34" s="78"/>
      <c r="PLV34" s="78"/>
      <c r="PLW34" s="78"/>
      <c r="PLX34" s="78"/>
      <c r="PLY34" s="61"/>
      <c r="PLZ34" s="60"/>
      <c r="PMA34" s="60"/>
      <c r="PMB34" s="60"/>
      <c r="PMC34" s="61"/>
      <c r="PMD34" s="55"/>
      <c r="PME34" s="56"/>
      <c r="PMF34" s="56"/>
      <c r="PMG34" s="56"/>
      <c r="PMH34" s="56"/>
      <c r="PMI34" s="56"/>
      <c r="PMK34" s="77"/>
      <c r="PML34" s="78"/>
      <c r="PMM34" s="78"/>
      <c r="PMN34" s="78"/>
      <c r="PMO34" s="78"/>
      <c r="PMP34" s="61"/>
      <c r="PMQ34" s="60"/>
      <c r="PMR34" s="60"/>
      <c r="PMS34" s="60"/>
      <c r="PMT34" s="61"/>
      <c r="PMU34" s="55"/>
      <c r="PMV34" s="56"/>
      <c r="PMW34" s="56"/>
      <c r="PMX34" s="56"/>
      <c r="PMY34" s="56"/>
      <c r="PMZ34" s="56"/>
      <c r="PNB34" s="77"/>
      <c r="PNC34" s="78"/>
      <c r="PND34" s="78"/>
      <c r="PNE34" s="78"/>
      <c r="PNF34" s="78"/>
      <c r="PNG34" s="61"/>
      <c r="PNH34" s="60"/>
      <c r="PNI34" s="60"/>
      <c r="PNJ34" s="60"/>
      <c r="PNK34" s="61"/>
      <c r="PNL34" s="55"/>
      <c r="PNM34" s="56"/>
      <c r="PNN34" s="56"/>
      <c r="PNO34" s="56"/>
      <c r="PNP34" s="56"/>
      <c r="PNQ34" s="56"/>
      <c r="PNS34" s="77"/>
      <c r="PNT34" s="78"/>
      <c r="PNU34" s="78"/>
      <c r="PNV34" s="78"/>
      <c r="PNW34" s="78"/>
      <c r="PNX34" s="61"/>
      <c r="PNY34" s="60"/>
      <c r="PNZ34" s="60"/>
      <c r="POA34" s="60"/>
      <c r="POB34" s="61"/>
      <c r="POC34" s="55"/>
      <c r="POD34" s="56"/>
      <c r="POE34" s="56"/>
      <c r="POF34" s="56"/>
      <c r="POG34" s="56"/>
      <c r="POH34" s="56"/>
      <c r="POJ34" s="77"/>
      <c r="POK34" s="78"/>
      <c r="POL34" s="78"/>
      <c r="POM34" s="78"/>
      <c r="PON34" s="78"/>
      <c r="POO34" s="61"/>
      <c r="POP34" s="60"/>
      <c r="POQ34" s="60"/>
      <c r="POR34" s="60"/>
      <c r="POS34" s="61"/>
      <c r="POT34" s="55"/>
      <c r="POU34" s="56"/>
      <c r="POV34" s="56"/>
      <c r="POW34" s="56"/>
      <c r="POX34" s="56"/>
      <c r="POY34" s="56"/>
      <c r="PPA34" s="77"/>
      <c r="PPB34" s="78"/>
      <c r="PPC34" s="78"/>
      <c r="PPD34" s="78"/>
      <c r="PPE34" s="78"/>
      <c r="PPF34" s="61"/>
      <c r="PPG34" s="60"/>
      <c r="PPH34" s="60"/>
      <c r="PPI34" s="60"/>
      <c r="PPJ34" s="61"/>
      <c r="PPK34" s="55"/>
      <c r="PPL34" s="56"/>
      <c r="PPM34" s="56"/>
      <c r="PPN34" s="56"/>
      <c r="PPO34" s="56"/>
      <c r="PPP34" s="56"/>
      <c r="PPR34" s="77"/>
      <c r="PPS34" s="78"/>
      <c r="PPT34" s="78"/>
      <c r="PPU34" s="78"/>
      <c r="PPV34" s="78"/>
      <c r="PPW34" s="61"/>
      <c r="PPX34" s="60"/>
      <c r="PPY34" s="60"/>
      <c r="PPZ34" s="60"/>
      <c r="PQA34" s="61"/>
      <c r="PQB34" s="55"/>
      <c r="PQC34" s="56"/>
      <c r="PQD34" s="56"/>
      <c r="PQE34" s="56"/>
      <c r="PQF34" s="56"/>
      <c r="PQG34" s="56"/>
      <c r="PQI34" s="77"/>
      <c r="PQJ34" s="78"/>
      <c r="PQK34" s="78"/>
      <c r="PQL34" s="78"/>
      <c r="PQM34" s="78"/>
      <c r="PQN34" s="61"/>
      <c r="PQO34" s="60"/>
      <c r="PQP34" s="60"/>
      <c r="PQQ34" s="60"/>
      <c r="PQR34" s="61"/>
      <c r="PQS34" s="55"/>
      <c r="PQT34" s="56"/>
      <c r="PQU34" s="56"/>
      <c r="PQV34" s="56"/>
      <c r="PQW34" s="56"/>
      <c r="PQX34" s="56"/>
      <c r="PQZ34" s="77"/>
      <c r="PRA34" s="78"/>
      <c r="PRB34" s="78"/>
      <c r="PRC34" s="78"/>
      <c r="PRD34" s="78"/>
      <c r="PRE34" s="61"/>
      <c r="PRF34" s="60"/>
      <c r="PRG34" s="60"/>
      <c r="PRH34" s="60"/>
      <c r="PRI34" s="61"/>
      <c r="PRJ34" s="55"/>
      <c r="PRK34" s="56"/>
      <c r="PRL34" s="56"/>
      <c r="PRM34" s="56"/>
      <c r="PRN34" s="56"/>
      <c r="PRO34" s="56"/>
      <c r="PRQ34" s="77"/>
      <c r="PRR34" s="78"/>
      <c r="PRS34" s="78"/>
      <c r="PRT34" s="78"/>
      <c r="PRU34" s="78"/>
      <c r="PRV34" s="61"/>
      <c r="PRW34" s="60"/>
      <c r="PRX34" s="60"/>
      <c r="PRY34" s="60"/>
      <c r="PRZ34" s="61"/>
      <c r="PSA34" s="55"/>
      <c r="PSB34" s="56"/>
      <c r="PSC34" s="56"/>
      <c r="PSD34" s="56"/>
      <c r="PSE34" s="56"/>
      <c r="PSF34" s="56"/>
      <c r="PSH34" s="77"/>
      <c r="PSI34" s="78"/>
      <c r="PSJ34" s="78"/>
      <c r="PSK34" s="78"/>
      <c r="PSL34" s="78"/>
      <c r="PSM34" s="61"/>
      <c r="PSN34" s="60"/>
      <c r="PSO34" s="60"/>
      <c r="PSP34" s="60"/>
      <c r="PSQ34" s="61"/>
      <c r="PSR34" s="55"/>
      <c r="PSS34" s="56"/>
      <c r="PST34" s="56"/>
      <c r="PSU34" s="56"/>
      <c r="PSV34" s="56"/>
      <c r="PSW34" s="56"/>
      <c r="PSY34" s="77"/>
      <c r="PSZ34" s="78"/>
      <c r="PTA34" s="78"/>
      <c r="PTB34" s="78"/>
      <c r="PTC34" s="78"/>
      <c r="PTD34" s="61"/>
      <c r="PTE34" s="60"/>
      <c r="PTF34" s="60"/>
      <c r="PTG34" s="60"/>
      <c r="PTH34" s="61"/>
      <c r="PTI34" s="55"/>
      <c r="PTJ34" s="56"/>
      <c r="PTK34" s="56"/>
      <c r="PTL34" s="56"/>
      <c r="PTM34" s="56"/>
      <c r="PTN34" s="56"/>
      <c r="PTP34" s="77"/>
      <c r="PTQ34" s="78"/>
      <c r="PTR34" s="78"/>
      <c r="PTS34" s="78"/>
      <c r="PTT34" s="78"/>
      <c r="PTU34" s="61"/>
      <c r="PTV34" s="60"/>
      <c r="PTW34" s="60"/>
      <c r="PTX34" s="60"/>
      <c r="PTY34" s="61"/>
      <c r="PTZ34" s="55"/>
      <c r="PUA34" s="56"/>
      <c r="PUB34" s="56"/>
      <c r="PUC34" s="56"/>
      <c r="PUD34" s="56"/>
      <c r="PUE34" s="56"/>
      <c r="PUG34" s="77"/>
      <c r="PUH34" s="78"/>
      <c r="PUI34" s="78"/>
      <c r="PUJ34" s="78"/>
      <c r="PUK34" s="78"/>
      <c r="PUL34" s="61"/>
      <c r="PUM34" s="60"/>
      <c r="PUN34" s="60"/>
      <c r="PUO34" s="60"/>
      <c r="PUP34" s="61"/>
      <c r="PUQ34" s="55"/>
      <c r="PUR34" s="56"/>
      <c r="PUS34" s="56"/>
      <c r="PUT34" s="56"/>
      <c r="PUU34" s="56"/>
      <c r="PUV34" s="56"/>
      <c r="PUX34" s="77"/>
      <c r="PUY34" s="78"/>
      <c r="PUZ34" s="78"/>
      <c r="PVA34" s="78"/>
      <c r="PVB34" s="78"/>
      <c r="PVC34" s="61"/>
      <c r="PVD34" s="60"/>
      <c r="PVE34" s="60"/>
      <c r="PVF34" s="60"/>
      <c r="PVG34" s="61"/>
      <c r="PVH34" s="55"/>
      <c r="PVI34" s="56"/>
      <c r="PVJ34" s="56"/>
      <c r="PVK34" s="56"/>
      <c r="PVL34" s="56"/>
      <c r="PVM34" s="56"/>
      <c r="PVO34" s="77"/>
      <c r="PVP34" s="78"/>
      <c r="PVQ34" s="78"/>
      <c r="PVR34" s="78"/>
      <c r="PVS34" s="78"/>
      <c r="PVT34" s="61"/>
      <c r="PVU34" s="60"/>
      <c r="PVV34" s="60"/>
      <c r="PVW34" s="60"/>
      <c r="PVX34" s="61"/>
      <c r="PVY34" s="55"/>
      <c r="PVZ34" s="56"/>
      <c r="PWA34" s="56"/>
      <c r="PWB34" s="56"/>
      <c r="PWC34" s="56"/>
      <c r="PWD34" s="56"/>
      <c r="PWF34" s="77"/>
      <c r="PWG34" s="78"/>
      <c r="PWH34" s="78"/>
      <c r="PWI34" s="78"/>
      <c r="PWJ34" s="78"/>
      <c r="PWK34" s="61"/>
      <c r="PWL34" s="60"/>
      <c r="PWM34" s="60"/>
      <c r="PWN34" s="60"/>
      <c r="PWO34" s="61"/>
      <c r="PWP34" s="55"/>
      <c r="PWQ34" s="56"/>
      <c r="PWR34" s="56"/>
      <c r="PWS34" s="56"/>
      <c r="PWT34" s="56"/>
      <c r="PWU34" s="56"/>
      <c r="PWW34" s="77"/>
      <c r="PWX34" s="78"/>
      <c r="PWY34" s="78"/>
      <c r="PWZ34" s="78"/>
      <c r="PXA34" s="78"/>
      <c r="PXB34" s="61"/>
      <c r="PXC34" s="60"/>
      <c r="PXD34" s="60"/>
      <c r="PXE34" s="60"/>
      <c r="PXF34" s="61"/>
      <c r="PXG34" s="55"/>
      <c r="PXH34" s="56"/>
      <c r="PXI34" s="56"/>
      <c r="PXJ34" s="56"/>
      <c r="PXK34" s="56"/>
      <c r="PXL34" s="56"/>
      <c r="PXN34" s="77"/>
      <c r="PXO34" s="78"/>
      <c r="PXP34" s="78"/>
      <c r="PXQ34" s="78"/>
      <c r="PXR34" s="78"/>
      <c r="PXS34" s="61"/>
      <c r="PXT34" s="60"/>
      <c r="PXU34" s="60"/>
      <c r="PXV34" s="60"/>
      <c r="PXW34" s="61"/>
      <c r="PXX34" s="55"/>
      <c r="PXY34" s="56"/>
      <c r="PXZ34" s="56"/>
      <c r="PYA34" s="56"/>
      <c r="PYB34" s="56"/>
      <c r="PYC34" s="56"/>
      <c r="PYE34" s="77"/>
      <c r="PYF34" s="78"/>
      <c r="PYG34" s="78"/>
      <c r="PYH34" s="78"/>
      <c r="PYI34" s="78"/>
      <c r="PYJ34" s="61"/>
      <c r="PYK34" s="60"/>
      <c r="PYL34" s="60"/>
      <c r="PYM34" s="60"/>
      <c r="PYN34" s="61"/>
      <c r="PYO34" s="55"/>
      <c r="PYP34" s="56"/>
      <c r="PYQ34" s="56"/>
      <c r="PYR34" s="56"/>
      <c r="PYS34" s="56"/>
      <c r="PYT34" s="56"/>
      <c r="PYV34" s="77"/>
      <c r="PYW34" s="78"/>
      <c r="PYX34" s="78"/>
      <c r="PYY34" s="78"/>
      <c r="PYZ34" s="78"/>
      <c r="PZA34" s="61"/>
      <c r="PZB34" s="60"/>
      <c r="PZC34" s="60"/>
      <c r="PZD34" s="60"/>
      <c r="PZE34" s="61"/>
      <c r="PZF34" s="55"/>
      <c r="PZG34" s="56"/>
      <c r="PZH34" s="56"/>
      <c r="PZI34" s="56"/>
      <c r="PZJ34" s="56"/>
      <c r="PZK34" s="56"/>
      <c r="PZM34" s="77"/>
      <c r="PZN34" s="78"/>
      <c r="PZO34" s="78"/>
      <c r="PZP34" s="78"/>
      <c r="PZQ34" s="78"/>
      <c r="PZR34" s="61"/>
      <c r="PZS34" s="60"/>
      <c r="PZT34" s="60"/>
      <c r="PZU34" s="60"/>
      <c r="PZV34" s="61"/>
      <c r="PZW34" s="55"/>
      <c r="PZX34" s="56"/>
      <c r="PZY34" s="56"/>
      <c r="PZZ34" s="56"/>
      <c r="QAA34" s="56"/>
      <c r="QAB34" s="56"/>
      <c r="QAD34" s="77"/>
      <c r="QAE34" s="78"/>
      <c r="QAF34" s="78"/>
      <c r="QAG34" s="78"/>
      <c r="QAH34" s="78"/>
      <c r="QAI34" s="61"/>
      <c r="QAJ34" s="60"/>
      <c r="QAK34" s="60"/>
      <c r="QAL34" s="60"/>
      <c r="QAM34" s="61"/>
      <c r="QAN34" s="55"/>
      <c r="QAO34" s="56"/>
      <c r="QAP34" s="56"/>
      <c r="QAQ34" s="56"/>
      <c r="QAR34" s="56"/>
      <c r="QAS34" s="56"/>
      <c r="QAU34" s="77"/>
      <c r="QAV34" s="78"/>
      <c r="QAW34" s="78"/>
      <c r="QAX34" s="78"/>
      <c r="QAY34" s="78"/>
      <c r="QAZ34" s="61"/>
      <c r="QBA34" s="60"/>
      <c r="QBB34" s="60"/>
      <c r="QBC34" s="60"/>
      <c r="QBD34" s="61"/>
      <c r="QBE34" s="55"/>
      <c r="QBF34" s="56"/>
      <c r="QBG34" s="56"/>
      <c r="QBH34" s="56"/>
      <c r="QBI34" s="56"/>
      <c r="QBJ34" s="56"/>
      <c r="QBL34" s="77"/>
      <c r="QBM34" s="78"/>
      <c r="QBN34" s="78"/>
      <c r="QBO34" s="78"/>
      <c r="QBP34" s="78"/>
      <c r="QBQ34" s="61"/>
      <c r="QBR34" s="60"/>
      <c r="QBS34" s="60"/>
      <c r="QBT34" s="60"/>
      <c r="QBU34" s="61"/>
      <c r="QBV34" s="55"/>
      <c r="QBW34" s="56"/>
      <c r="QBX34" s="56"/>
      <c r="QBY34" s="56"/>
      <c r="QBZ34" s="56"/>
      <c r="QCA34" s="56"/>
      <c r="QCC34" s="77"/>
      <c r="QCD34" s="78"/>
      <c r="QCE34" s="78"/>
      <c r="QCF34" s="78"/>
      <c r="QCG34" s="78"/>
      <c r="QCH34" s="61"/>
      <c r="QCI34" s="60"/>
      <c r="QCJ34" s="60"/>
      <c r="QCK34" s="60"/>
      <c r="QCL34" s="61"/>
      <c r="QCM34" s="55"/>
      <c r="QCN34" s="56"/>
      <c r="QCO34" s="56"/>
      <c r="QCP34" s="56"/>
      <c r="QCQ34" s="56"/>
      <c r="QCR34" s="56"/>
      <c r="QCT34" s="77"/>
      <c r="QCU34" s="78"/>
      <c r="QCV34" s="78"/>
      <c r="QCW34" s="78"/>
      <c r="QCX34" s="78"/>
      <c r="QCY34" s="61"/>
      <c r="QCZ34" s="60"/>
      <c r="QDA34" s="60"/>
      <c r="QDB34" s="60"/>
      <c r="QDC34" s="61"/>
      <c r="QDD34" s="55"/>
      <c r="QDE34" s="56"/>
      <c r="QDF34" s="56"/>
      <c r="QDG34" s="56"/>
      <c r="QDH34" s="56"/>
      <c r="QDI34" s="56"/>
      <c r="QDK34" s="77"/>
      <c r="QDL34" s="78"/>
      <c r="QDM34" s="78"/>
      <c r="QDN34" s="78"/>
      <c r="QDO34" s="78"/>
      <c r="QDP34" s="61"/>
      <c r="QDQ34" s="60"/>
      <c r="QDR34" s="60"/>
      <c r="QDS34" s="60"/>
      <c r="QDT34" s="61"/>
      <c r="QDU34" s="55"/>
      <c r="QDV34" s="56"/>
      <c r="QDW34" s="56"/>
      <c r="QDX34" s="56"/>
      <c r="QDY34" s="56"/>
      <c r="QDZ34" s="56"/>
      <c r="QEB34" s="77"/>
      <c r="QEC34" s="78"/>
      <c r="QED34" s="78"/>
      <c r="QEE34" s="78"/>
      <c r="QEF34" s="78"/>
      <c r="QEG34" s="61"/>
      <c r="QEH34" s="60"/>
      <c r="QEI34" s="60"/>
      <c r="QEJ34" s="60"/>
      <c r="QEK34" s="61"/>
      <c r="QEL34" s="55"/>
      <c r="QEM34" s="56"/>
      <c r="QEN34" s="56"/>
      <c r="QEO34" s="56"/>
      <c r="QEP34" s="56"/>
      <c r="QEQ34" s="56"/>
      <c r="QES34" s="77"/>
      <c r="QET34" s="78"/>
      <c r="QEU34" s="78"/>
      <c r="QEV34" s="78"/>
      <c r="QEW34" s="78"/>
      <c r="QEX34" s="61"/>
      <c r="QEY34" s="60"/>
      <c r="QEZ34" s="60"/>
      <c r="QFA34" s="60"/>
      <c r="QFB34" s="61"/>
      <c r="QFC34" s="55"/>
      <c r="QFD34" s="56"/>
      <c r="QFE34" s="56"/>
      <c r="QFF34" s="56"/>
      <c r="QFG34" s="56"/>
      <c r="QFH34" s="56"/>
      <c r="QFJ34" s="77"/>
      <c r="QFK34" s="78"/>
      <c r="QFL34" s="78"/>
      <c r="QFM34" s="78"/>
      <c r="QFN34" s="78"/>
      <c r="QFO34" s="61"/>
      <c r="QFP34" s="60"/>
      <c r="QFQ34" s="60"/>
      <c r="QFR34" s="60"/>
      <c r="QFS34" s="61"/>
      <c r="QFT34" s="55"/>
      <c r="QFU34" s="56"/>
      <c r="QFV34" s="56"/>
      <c r="QFW34" s="56"/>
      <c r="QFX34" s="56"/>
      <c r="QFY34" s="56"/>
      <c r="QGA34" s="77"/>
      <c r="QGB34" s="78"/>
      <c r="QGC34" s="78"/>
      <c r="QGD34" s="78"/>
      <c r="QGE34" s="78"/>
      <c r="QGF34" s="61"/>
      <c r="QGG34" s="60"/>
      <c r="QGH34" s="60"/>
      <c r="QGI34" s="60"/>
      <c r="QGJ34" s="61"/>
      <c r="QGK34" s="55"/>
      <c r="QGL34" s="56"/>
      <c r="QGM34" s="56"/>
      <c r="QGN34" s="56"/>
      <c r="QGO34" s="56"/>
      <c r="QGP34" s="56"/>
      <c r="QGR34" s="77"/>
      <c r="QGS34" s="78"/>
      <c r="QGT34" s="78"/>
      <c r="QGU34" s="78"/>
      <c r="QGV34" s="78"/>
      <c r="QGW34" s="61"/>
      <c r="QGX34" s="60"/>
      <c r="QGY34" s="60"/>
      <c r="QGZ34" s="60"/>
      <c r="QHA34" s="61"/>
      <c r="QHB34" s="55"/>
      <c r="QHC34" s="56"/>
      <c r="QHD34" s="56"/>
      <c r="QHE34" s="56"/>
      <c r="QHF34" s="56"/>
      <c r="QHG34" s="56"/>
      <c r="QHI34" s="77"/>
      <c r="QHJ34" s="78"/>
      <c r="QHK34" s="78"/>
      <c r="QHL34" s="78"/>
      <c r="QHM34" s="78"/>
      <c r="QHN34" s="61"/>
      <c r="QHO34" s="60"/>
      <c r="QHP34" s="60"/>
      <c r="QHQ34" s="60"/>
      <c r="QHR34" s="61"/>
      <c r="QHS34" s="55"/>
      <c r="QHT34" s="56"/>
      <c r="QHU34" s="56"/>
      <c r="QHV34" s="56"/>
      <c r="QHW34" s="56"/>
      <c r="QHX34" s="56"/>
      <c r="QHZ34" s="77"/>
      <c r="QIA34" s="78"/>
      <c r="QIB34" s="78"/>
      <c r="QIC34" s="78"/>
      <c r="QID34" s="78"/>
      <c r="QIE34" s="61"/>
      <c r="QIF34" s="60"/>
      <c r="QIG34" s="60"/>
      <c r="QIH34" s="60"/>
      <c r="QII34" s="61"/>
      <c r="QIJ34" s="55"/>
      <c r="QIK34" s="56"/>
      <c r="QIL34" s="56"/>
      <c r="QIM34" s="56"/>
      <c r="QIN34" s="56"/>
      <c r="QIO34" s="56"/>
      <c r="QIQ34" s="77"/>
      <c r="QIR34" s="78"/>
      <c r="QIS34" s="78"/>
      <c r="QIT34" s="78"/>
      <c r="QIU34" s="78"/>
      <c r="QIV34" s="61"/>
      <c r="QIW34" s="60"/>
      <c r="QIX34" s="60"/>
      <c r="QIY34" s="60"/>
      <c r="QIZ34" s="61"/>
      <c r="QJA34" s="55"/>
      <c r="QJB34" s="56"/>
      <c r="QJC34" s="56"/>
      <c r="QJD34" s="56"/>
      <c r="QJE34" s="56"/>
      <c r="QJF34" s="56"/>
      <c r="QJH34" s="77"/>
      <c r="QJI34" s="78"/>
      <c r="QJJ34" s="78"/>
      <c r="QJK34" s="78"/>
      <c r="QJL34" s="78"/>
      <c r="QJM34" s="61"/>
      <c r="QJN34" s="60"/>
      <c r="QJO34" s="60"/>
      <c r="QJP34" s="60"/>
      <c r="QJQ34" s="61"/>
      <c r="QJR34" s="55"/>
      <c r="QJS34" s="56"/>
      <c r="QJT34" s="56"/>
      <c r="QJU34" s="56"/>
      <c r="QJV34" s="56"/>
      <c r="QJW34" s="56"/>
      <c r="QJY34" s="77"/>
      <c r="QJZ34" s="78"/>
      <c r="QKA34" s="78"/>
      <c r="QKB34" s="78"/>
      <c r="QKC34" s="78"/>
      <c r="QKD34" s="61"/>
      <c r="QKE34" s="60"/>
      <c r="QKF34" s="60"/>
      <c r="QKG34" s="60"/>
      <c r="QKH34" s="61"/>
      <c r="QKI34" s="55"/>
      <c r="QKJ34" s="56"/>
      <c r="QKK34" s="56"/>
      <c r="QKL34" s="56"/>
      <c r="QKM34" s="56"/>
      <c r="QKN34" s="56"/>
      <c r="QKP34" s="77"/>
      <c r="QKQ34" s="78"/>
      <c r="QKR34" s="78"/>
      <c r="QKS34" s="78"/>
      <c r="QKT34" s="78"/>
      <c r="QKU34" s="61"/>
      <c r="QKV34" s="60"/>
      <c r="QKW34" s="60"/>
      <c r="QKX34" s="60"/>
      <c r="QKY34" s="61"/>
      <c r="QKZ34" s="55"/>
      <c r="QLA34" s="56"/>
      <c r="QLB34" s="56"/>
      <c r="QLC34" s="56"/>
      <c r="QLD34" s="56"/>
      <c r="QLE34" s="56"/>
      <c r="QLG34" s="77"/>
      <c r="QLH34" s="78"/>
      <c r="QLI34" s="78"/>
      <c r="QLJ34" s="78"/>
      <c r="QLK34" s="78"/>
      <c r="QLL34" s="61"/>
      <c r="QLM34" s="60"/>
      <c r="QLN34" s="60"/>
      <c r="QLO34" s="60"/>
      <c r="QLP34" s="61"/>
      <c r="QLQ34" s="55"/>
      <c r="QLR34" s="56"/>
      <c r="QLS34" s="56"/>
      <c r="QLT34" s="56"/>
      <c r="QLU34" s="56"/>
      <c r="QLV34" s="56"/>
      <c r="QLX34" s="77"/>
      <c r="QLY34" s="78"/>
      <c r="QLZ34" s="78"/>
      <c r="QMA34" s="78"/>
      <c r="QMB34" s="78"/>
      <c r="QMC34" s="61"/>
      <c r="QMD34" s="60"/>
      <c r="QME34" s="60"/>
      <c r="QMF34" s="60"/>
      <c r="QMG34" s="61"/>
      <c r="QMH34" s="55"/>
      <c r="QMI34" s="56"/>
      <c r="QMJ34" s="56"/>
      <c r="QMK34" s="56"/>
      <c r="QML34" s="56"/>
      <c r="QMM34" s="56"/>
      <c r="QMO34" s="77"/>
      <c r="QMP34" s="78"/>
      <c r="QMQ34" s="78"/>
      <c r="QMR34" s="78"/>
      <c r="QMS34" s="78"/>
      <c r="QMT34" s="61"/>
      <c r="QMU34" s="60"/>
      <c r="QMV34" s="60"/>
      <c r="QMW34" s="60"/>
      <c r="QMX34" s="61"/>
      <c r="QMY34" s="55"/>
      <c r="QMZ34" s="56"/>
      <c r="QNA34" s="56"/>
      <c r="QNB34" s="56"/>
      <c r="QNC34" s="56"/>
      <c r="QND34" s="56"/>
      <c r="QNF34" s="77"/>
      <c r="QNG34" s="78"/>
      <c r="QNH34" s="78"/>
      <c r="QNI34" s="78"/>
      <c r="QNJ34" s="78"/>
      <c r="QNK34" s="61"/>
      <c r="QNL34" s="60"/>
      <c r="QNM34" s="60"/>
      <c r="QNN34" s="60"/>
      <c r="QNO34" s="61"/>
      <c r="QNP34" s="55"/>
      <c r="QNQ34" s="56"/>
      <c r="QNR34" s="56"/>
      <c r="QNS34" s="56"/>
      <c r="QNT34" s="56"/>
      <c r="QNU34" s="56"/>
      <c r="QNW34" s="77"/>
      <c r="QNX34" s="78"/>
      <c r="QNY34" s="78"/>
      <c r="QNZ34" s="78"/>
      <c r="QOA34" s="78"/>
      <c r="QOB34" s="61"/>
      <c r="QOC34" s="60"/>
      <c r="QOD34" s="60"/>
      <c r="QOE34" s="60"/>
      <c r="QOF34" s="61"/>
      <c r="QOG34" s="55"/>
      <c r="QOH34" s="56"/>
      <c r="QOI34" s="56"/>
      <c r="QOJ34" s="56"/>
      <c r="QOK34" s="56"/>
      <c r="QOL34" s="56"/>
      <c r="QON34" s="77"/>
      <c r="QOO34" s="78"/>
      <c r="QOP34" s="78"/>
      <c r="QOQ34" s="78"/>
      <c r="QOR34" s="78"/>
      <c r="QOS34" s="61"/>
      <c r="QOT34" s="60"/>
      <c r="QOU34" s="60"/>
      <c r="QOV34" s="60"/>
      <c r="QOW34" s="61"/>
      <c r="QOX34" s="55"/>
      <c r="QOY34" s="56"/>
      <c r="QOZ34" s="56"/>
      <c r="QPA34" s="56"/>
      <c r="QPB34" s="56"/>
      <c r="QPC34" s="56"/>
      <c r="QPE34" s="77"/>
      <c r="QPF34" s="78"/>
      <c r="QPG34" s="78"/>
      <c r="QPH34" s="78"/>
      <c r="QPI34" s="78"/>
      <c r="QPJ34" s="61"/>
      <c r="QPK34" s="60"/>
      <c r="QPL34" s="60"/>
      <c r="QPM34" s="60"/>
      <c r="QPN34" s="61"/>
      <c r="QPO34" s="55"/>
      <c r="QPP34" s="56"/>
      <c r="QPQ34" s="56"/>
      <c r="QPR34" s="56"/>
      <c r="QPS34" s="56"/>
      <c r="QPT34" s="56"/>
      <c r="QPV34" s="77"/>
      <c r="QPW34" s="78"/>
      <c r="QPX34" s="78"/>
      <c r="QPY34" s="78"/>
      <c r="QPZ34" s="78"/>
      <c r="QQA34" s="61"/>
      <c r="QQB34" s="60"/>
      <c r="QQC34" s="60"/>
      <c r="QQD34" s="60"/>
      <c r="QQE34" s="61"/>
      <c r="QQF34" s="55"/>
      <c r="QQG34" s="56"/>
      <c r="QQH34" s="56"/>
      <c r="QQI34" s="56"/>
      <c r="QQJ34" s="56"/>
      <c r="QQK34" s="56"/>
      <c r="QQM34" s="77"/>
      <c r="QQN34" s="78"/>
      <c r="QQO34" s="78"/>
      <c r="QQP34" s="78"/>
      <c r="QQQ34" s="78"/>
      <c r="QQR34" s="61"/>
      <c r="QQS34" s="60"/>
      <c r="QQT34" s="60"/>
      <c r="QQU34" s="60"/>
      <c r="QQV34" s="61"/>
      <c r="QQW34" s="55"/>
      <c r="QQX34" s="56"/>
      <c r="QQY34" s="56"/>
      <c r="QQZ34" s="56"/>
      <c r="QRA34" s="56"/>
      <c r="QRB34" s="56"/>
      <c r="QRD34" s="77"/>
      <c r="QRE34" s="78"/>
      <c r="QRF34" s="78"/>
      <c r="QRG34" s="78"/>
      <c r="QRH34" s="78"/>
      <c r="QRI34" s="61"/>
      <c r="QRJ34" s="60"/>
      <c r="QRK34" s="60"/>
      <c r="QRL34" s="60"/>
      <c r="QRM34" s="61"/>
      <c r="QRN34" s="55"/>
      <c r="QRO34" s="56"/>
      <c r="QRP34" s="56"/>
      <c r="QRQ34" s="56"/>
      <c r="QRR34" s="56"/>
      <c r="QRS34" s="56"/>
      <c r="QRU34" s="77"/>
      <c r="QRV34" s="78"/>
      <c r="QRW34" s="78"/>
      <c r="QRX34" s="78"/>
      <c r="QRY34" s="78"/>
      <c r="QRZ34" s="61"/>
      <c r="QSA34" s="60"/>
      <c r="QSB34" s="60"/>
      <c r="QSC34" s="60"/>
      <c r="QSD34" s="61"/>
      <c r="QSE34" s="55"/>
      <c r="QSF34" s="56"/>
      <c r="QSG34" s="56"/>
      <c r="QSH34" s="56"/>
      <c r="QSI34" s="56"/>
      <c r="QSJ34" s="56"/>
      <c r="QSL34" s="77"/>
      <c r="QSM34" s="78"/>
      <c r="QSN34" s="78"/>
      <c r="QSO34" s="78"/>
      <c r="QSP34" s="78"/>
      <c r="QSQ34" s="61"/>
      <c r="QSR34" s="60"/>
      <c r="QSS34" s="60"/>
      <c r="QST34" s="60"/>
      <c r="QSU34" s="61"/>
      <c r="QSV34" s="55"/>
      <c r="QSW34" s="56"/>
      <c r="QSX34" s="56"/>
      <c r="QSY34" s="56"/>
      <c r="QSZ34" s="56"/>
      <c r="QTA34" s="56"/>
      <c r="QTC34" s="77"/>
      <c r="QTD34" s="78"/>
      <c r="QTE34" s="78"/>
      <c r="QTF34" s="78"/>
      <c r="QTG34" s="78"/>
      <c r="QTH34" s="61"/>
      <c r="QTI34" s="60"/>
      <c r="QTJ34" s="60"/>
      <c r="QTK34" s="60"/>
      <c r="QTL34" s="61"/>
      <c r="QTM34" s="55"/>
      <c r="QTN34" s="56"/>
      <c r="QTO34" s="56"/>
      <c r="QTP34" s="56"/>
      <c r="QTQ34" s="56"/>
      <c r="QTR34" s="56"/>
      <c r="QTT34" s="77"/>
      <c r="QTU34" s="78"/>
      <c r="QTV34" s="78"/>
      <c r="QTW34" s="78"/>
      <c r="QTX34" s="78"/>
      <c r="QTY34" s="61"/>
      <c r="QTZ34" s="60"/>
      <c r="QUA34" s="60"/>
      <c r="QUB34" s="60"/>
      <c r="QUC34" s="61"/>
      <c r="QUD34" s="55"/>
      <c r="QUE34" s="56"/>
      <c r="QUF34" s="56"/>
      <c r="QUG34" s="56"/>
      <c r="QUH34" s="56"/>
      <c r="QUI34" s="56"/>
      <c r="QUK34" s="77"/>
      <c r="QUL34" s="78"/>
      <c r="QUM34" s="78"/>
      <c r="QUN34" s="78"/>
      <c r="QUO34" s="78"/>
      <c r="QUP34" s="61"/>
      <c r="QUQ34" s="60"/>
      <c r="QUR34" s="60"/>
      <c r="QUS34" s="60"/>
      <c r="QUT34" s="61"/>
      <c r="QUU34" s="55"/>
      <c r="QUV34" s="56"/>
      <c r="QUW34" s="56"/>
      <c r="QUX34" s="56"/>
      <c r="QUY34" s="56"/>
      <c r="QUZ34" s="56"/>
      <c r="QVB34" s="77"/>
      <c r="QVC34" s="78"/>
      <c r="QVD34" s="78"/>
      <c r="QVE34" s="78"/>
      <c r="QVF34" s="78"/>
      <c r="QVG34" s="61"/>
      <c r="QVH34" s="60"/>
      <c r="QVI34" s="60"/>
      <c r="QVJ34" s="60"/>
      <c r="QVK34" s="61"/>
      <c r="QVL34" s="55"/>
      <c r="QVM34" s="56"/>
      <c r="QVN34" s="56"/>
      <c r="QVO34" s="56"/>
      <c r="QVP34" s="56"/>
      <c r="QVQ34" s="56"/>
      <c r="QVS34" s="77"/>
      <c r="QVT34" s="78"/>
      <c r="QVU34" s="78"/>
      <c r="QVV34" s="78"/>
      <c r="QVW34" s="78"/>
      <c r="QVX34" s="61"/>
      <c r="QVY34" s="60"/>
      <c r="QVZ34" s="60"/>
      <c r="QWA34" s="60"/>
      <c r="QWB34" s="61"/>
      <c r="QWC34" s="55"/>
      <c r="QWD34" s="56"/>
      <c r="QWE34" s="56"/>
      <c r="QWF34" s="56"/>
      <c r="QWG34" s="56"/>
      <c r="QWH34" s="56"/>
      <c r="QWJ34" s="77"/>
      <c r="QWK34" s="78"/>
      <c r="QWL34" s="78"/>
      <c r="QWM34" s="78"/>
      <c r="QWN34" s="78"/>
      <c r="QWO34" s="61"/>
      <c r="QWP34" s="60"/>
      <c r="QWQ34" s="60"/>
      <c r="QWR34" s="60"/>
      <c r="QWS34" s="61"/>
      <c r="QWT34" s="55"/>
      <c r="QWU34" s="56"/>
      <c r="QWV34" s="56"/>
      <c r="QWW34" s="56"/>
      <c r="QWX34" s="56"/>
      <c r="QWY34" s="56"/>
      <c r="QXA34" s="77"/>
      <c r="QXB34" s="78"/>
      <c r="QXC34" s="78"/>
      <c r="QXD34" s="78"/>
      <c r="QXE34" s="78"/>
      <c r="QXF34" s="61"/>
      <c r="QXG34" s="60"/>
      <c r="QXH34" s="60"/>
      <c r="QXI34" s="60"/>
      <c r="QXJ34" s="61"/>
      <c r="QXK34" s="55"/>
      <c r="QXL34" s="56"/>
      <c r="QXM34" s="56"/>
      <c r="QXN34" s="56"/>
      <c r="QXO34" s="56"/>
      <c r="QXP34" s="56"/>
      <c r="QXR34" s="77"/>
      <c r="QXS34" s="78"/>
      <c r="QXT34" s="78"/>
      <c r="QXU34" s="78"/>
      <c r="QXV34" s="78"/>
      <c r="QXW34" s="61"/>
      <c r="QXX34" s="60"/>
      <c r="QXY34" s="60"/>
      <c r="QXZ34" s="60"/>
      <c r="QYA34" s="61"/>
      <c r="QYB34" s="55"/>
      <c r="QYC34" s="56"/>
      <c r="QYD34" s="56"/>
      <c r="QYE34" s="56"/>
      <c r="QYF34" s="56"/>
      <c r="QYG34" s="56"/>
      <c r="QYI34" s="77"/>
      <c r="QYJ34" s="78"/>
      <c r="QYK34" s="78"/>
      <c r="QYL34" s="78"/>
      <c r="QYM34" s="78"/>
      <c r="QYN34" s="61"/>
      <c r="QYO34" s="60"/>
      <c r="QYP34" s="60"/>
      <c r="QYQ34" s="60"/>
      <c r="QYR34" s="61"/>
      <c r="QYS34" s="55"/>
      <c r="QYT34" s="56"/>
      <c r="QYU34" s="56"/>
      <c r="QYV34" s="56"/>
      <c r="QYW34" s="56"/>
      <c r="QYX34" s="56"/>
      <c r="QYZ34" s="77"/>
      <c r="QZA34" s="78"/>
      <c r="QZB34" s="78"/>
      <c r="QZC34" s="78"/>
      <c r="QZD34" s="78"/>
      <c r="QZE34" s="61"/>
      <c r="QZF34" s="60"/>
      <c r="QZG34" s="60"/>
      <c r="QZH34" s="60"/>
      <c r="QZI34" s="61"/>
      <c r="QZJ34" s="55"/>
      <c r="QZK34" s="56"/>
      <c r="QZL34" s="56"/>
      <c r="QZM34" s="56"/>
      <c r="QZN34" s="56"/>
      <c r="QZO34" s="56"/>
      <c r="QZQ34" s="77"/>
      <c r="QZR34" s="78"/>
      <c r="QZS34" s="78"/>
      <c r="QZT34" s="78"/>
      <c r="QZU34" s="78"/>
      <c r="QZV34" s="61"/>
      <c r="QZW34" s="60"/>
      <c r="QZX34" s="60"/>
      <c r="QZY34" s="60"/>
      <c r="QZZ34" s="61"/>
      <c r="RAA34" s="55"/>
      <c r="RAB34" s="56"/>
      <c r="RAC34" s="56"/>
      <c r="RAD34" s="56"/>
      <c r="RAE34" s="56"/>
      <c r="RAF34" s="56"/>
      <c r="RAH34" s="77"/>
      <c r="RAI34" s="78"/>
      <c r="RAJ34" s="78"/>
      <c r="RAK34" s="78"/>
      <c r="RAL34" s="78"/>
      <c r="RAM34" s="61"/>
      <c r="RAN34" s="60"/>
      <c r="RAO34" s="60"/>
      <c r="RAP34" s="60"/>
      <c r="RAQ34" s="61"/>
      <c r="RAR34" s="55"/>
      <c r="RAS34" s="56"/>
      <c r="RAT34" s="56"/>
      <c r="RAU34" s="56"/>
      <c r="RAV34" s="56"/>
      <c r="RAW34" s="56"/>
      <c r="RAY34" s="77"/>
      <c r="RAZ34" s="78"/>
      <c r="RBA34" s="78"/>
      <c r="RBB34" s="78"/>
      <c r="RBC34" s="78"/>
      <c r="RBD34" s="61"/>
      <c r="RBE34" s="60"/>
      <c r="RBF34" s="60"/>
      <c r="RBG34" s="60"/>
      <c r="RBH34" s="61"/>
      <c r="RBI34" s="55"/>
      <c r="RBJ34" s="56"/>
      <c r="RBK34" s="56"/>
      <c r="RBL34" s="56"/>
      <c r="RBM34" s="56"/>
      <c r="RBN34" s="56"/>
      <c r="RBP34" s="77"/>
      <c r="RBQ34" s="78"/>
      <c r="RBR34" s="78"/>
      <c r="RBS34" s="78"/>
      <c r="RBT34" s="78"/>
      <c r="RBU34" s="61"/>
      <c r="RBV34" s="60"/>
      <c r="RBW34" s="60"/>
      <c r="RBX34" s="60"/>
      <c r="RBY34" s="61"/>
      <c r="RBZ34" s="55"/>
      <c r="RCA34" s="56"/>
      <c r="RCB34" s="56"/>
      <c r="RCC34" s="56"/>
      <c r="RCD34" s="56"/>
      <c r="RCE34" s="56"/>
      <c r="RCG34" s="77"/>
      <c r="RCH34" s="78"/>
      <c r="RCI34" s="78"/>
      <c r="RCJ34" s="78"/>
      <c r="RCK34" s="78"/>
      <c r="RCL34" s="61"/>
      <c r="RCM34" s="60"/>
      <c r="RCN34" s="60"/>
      <c r="RCO34" s="60"/>
      <c r="RCP34" s="61"/>
      <c r="RCQ34" s="55"/>
      <c r="RCR34" s="56"/>
      <c r="RCS34" s="56"/>
      <c r="RCT34" s="56"/>
      <c r="RCU34" s="56"/>
      <c r="RCV34" s="56"/>
      <c r="RCX34" s="77"/>
      <c r="RCY34" s="78"/>
      <c r="RCZ34" s="78"/>
      <c r="RDA34" s="78"/>
      <c r="RDB34" s="78"/>
      <c r="RDC34" s="61"/>
      <c r="RDD34" s="60"/>
      <c r="RDE34" s="60"/>
      <c r="RDF34" s="60"/>
      <c r="RDG34" s="61"/>
      <c r="RDH34" s="55"/>
      <c r="RDI34" s="56"/>
      <c r="RDJ34" s="56"/>
      <c r="RDK34" s="56"/>
      <c r="RDL34" s="56"/>
      <c r="RDM34" s="56"/>
      <c r="RDO34" s="77"/>
      <c r="RDP34" s="78"/>
      <c r="RDQ34" s="78"/>
      <c r="RDR34" s="78"/>
      <c r="RDS34" s="78"/>
      <c r="RDT34" s="61"/>
      <c r="RDU34" s="60"/>
      <c r="RDV34" s="60"/>
      <c r="RDW34" s="60"/>
      <c r="RDX34" s="61"/>
      <c r="RDY34" s="55"/>
      <c r="RDZ34" s="56"/>
      <c r="REA34" s="56"/>
      <c r="REB34" s="56"/>
      <c r="REC34" s="56"/>
      <c r="RED34" s="56"/>
      <c r="REF34" s="77"/>
      <c r="REG34" s="78"/>
      <c r="REH34" s="78"/>
      <c r="REI34" s="78"/>
      <c r="REJ34" s="78"/>
      <c r="REK34" s="61"/>
      <c r="REL34" s="60"/>
      <c r="REM34" s="60"/>
      <c r="REN34" s="60"/>
      <c r="REO34" s="61"/>
      <c r="REP34" s="55"/>
      <c r="REQ34" s="56"/>
      <c r="RER34" s="56"/>
      <c r="RES34" s="56"/>
      <c r="RET34" s="56"/>
      <c r="REU34" s="56"/>
      <c r="REW34" s="77"/>
      <c r="REX34" s="78"/>
      <c r="REY34" s="78"/>
      <c r="REZ34" s="78"/>
      <c r="RFA34" s="78"/>
      <c r="RFB34" s="61"/>
      <c r="RFC34" s="60"/>
      <c r="RFD34" s="60"/>
      <c r="RFE34" s="60"/>
      <c r="RFF34" s="61"/>
      <c r="RFG34" s="55"/>
      <c r="RFH34" s="56"/>
      <c r="RFI34" s="56"/>
      <c r="RFJ34" s="56"/>
      <c r="RFK34" s="56"/>
      <c r="RFL34" s="56"/>
      <c r="RFN34" s="77"/>
      <c r="RFO34" s="78"/>
      <c r="RFP34" s="78"/>
      <c r="RFQ34" s="78"/>
      <c r="RFR34" s="78"/>
      <c r="RFS34" s="61"/>
      <c r="RFT34" s="60"/>
      <c r="RFU34" s="60"/>
      <c r="RFV34" s="60"/>
      <c r="RFW34" s="61"/>
      <c r="RFX34" s="55"/>
      <c r="RFY34" s="56"/>
      <c r="RFZ34" s="56"/>
      <c r="RGA34" s="56"/>
      <c r="RGB34" s="56"/>
      <c r="RGC34" s="56"/>
      <c r="RGE34" s="77"/>
      <c r="RGF34" s="78"/>
      <c r="RGG34" s="78"/>
      <c r="RGH34" s="78"/>
      <c r="RGI34" s="78"/>
      <c r="RGJ34" s="61"/>
      <c r="RGK34" s="60"/>
      <c r="RGL34" s="60"/>
      <c r="RGM34" s="60"/>
      <c r="RGN34" s="61"/>
      <c r="RGO34" s="55"/>
      <c r="RGP34" s="56"/>
      <c r="RGQ34" s="56"/>
      <c r="RGR34" s="56"/>
      <c r="RGS34" s="56"/>
      <c r="RGT34" s="56"/>
      <c r="RGV34" s="77"/>
      <c r="RGW34" s="78"/>
      <c r="RGX34" s="78"/>
      <c r="RGY34" s="78"/>
      <c r="RGZ34" s="78"/>
      <c r="RHA34" s="61"/>
      <c r="RHB34" s="60"/>
      <c r="RHC34" s="60"/>
      <c r="RHD34" s="60"/>
      <c r="RHE34" s="61"/>
      <c r="RHF34" s="55"/>
      <c r="RHG34" s="56"/>
      <c r="RHH34" s="56"/>
      <c r="RHI34" s="56"/>
      <c r="RHJ34" s="56"/>
      <c r="RHK34" s="56"/>
      <c r="RHM34" s="77"/>
      <c r="RHN34" s="78"/>
      <c r="RHO34" s="78"/>
      <c r="RHP34" s="78"/>
      <c r="RHQ34" s="78"/>
      <c r="RHR34" s="61"/>
      <c r="RHS34" s="60"/>
      <c r="RHT34" s="60"/>
      <c r="RHU34" s="60"/>
      <c r="RHV34" s="61"/>
      <c r="RHW34" s="55"/>
      <c r="RHX34" s="56"/>
      <c r="RHY34" s="56"/>
      <c r="RHZ34" s="56"/>
      <c r="RIA34" s="56"/>
      <c r="RIB34" s="56"/>
      <c r="RID34" s="77"/>
      <c r="RIE34" s="78"/>
      <c r="RIF34" s="78"/>
      <c r="RIG34" s="78"/>
      <c r="RIH34" s="78"/>
      <c r="RII34" s="61"/>
      <c r="RIJ34" s="60"/>
      <c r="RIK34" s="60"/>
      <c r="RIL34" s="60"/>
      <c r="RIM34" s="61"/>
      <c r="RIN34" s="55"/>
      <c r="RIO34" s="56"/>
      <c r="RIP34" s="56"/>
      <c r="RIQ34" s="56"/>
      <c r="RIR34" s="56"/>
      <c r="RIS34" s="56"/>
      <c r="RIU34" s="77"/>
      <c r="RIV34" s="78"/>
      <c r="RIW34" s="78"/>
      <c r="RIX34" s="78"/>
      <c r="RIY34" s="78"/>
      <c r="RIZ34" s="61"/>
      <c r="RJA34" s="60"/>
      <c r="RJB34" s="60"/>
      <c r="RJC34" s="60"/>
      <c r="RJD34" s="61"/>
      <c r="RJE34" s="55"/>
      <c r="RJF34" s="56"/>
      <c r="RJG34" s="56"/>
      <c r="RJH34" s="56"/>
      <c r="RJI34" s="56"/>
      <c r="RJJ34" s="56"/>
      <c r="RJL34" s="77"/>
      <c r="RJM34" s="78"/>
      <c r="RJN34" s="78"/>
      <c r="RJO34" s="78"/>
      <c r="RJP34" s="78"/>
      <c r="RJQ34" s="61"/>
      <c r="RJR34" s="60"/>
      <c r="RJS34" s="60"/>
      <c r="RJT34" s="60"/>
      <c r="RJU34" s="61"/>
      <c r="RJV34" s="55"/>
      <c r="RJW34" s="56"/>
      <c r="RJX34" s="56"/>
      <c r="RJY34" s="56"/>
      <c r="RJZ34" s="56"/>
      <c r="RKA34" s="56"/>
      <c r="RKC34" s="77"/>
      <c r="RKD34" s="78"/>
      <c r="RKE34" s="78"/>
      <c r="RKF34" s="78"/>
      <c r="RKG34" s="78"/>
      <c r="RKH34" s="61"/>
      <c r="RKI34" s="60"/>
      <c r="RKJ34" s="60"/>
      <c r="RKK34" s="60"/>
      <c r="RKL34" s="61"/>
      <c r="RKM34" s="55"/>
      <c r="RKN34" s="56"/>
      <c r="RKO34" s="56"/>
      <c r="RKP34" s="56"/>
      <c r="RKQ34" s="56"/>
      <c r="RKR34" s="56"/>
      <c r="RKT34" s="77"/>
      <c r="RKU34" s="78"/>
      <c r="RKV34" s="78"/>
      <c r="RKW34" s="78"/>
      <c r="RKX34" s="78"/>
      <c r="RKY34" s="61"/>
      <c r="RKZ34" s="60"/>
      <c r="RLA34" s="60"/>
      <c r="RLB34" s="60"/>
      <c r="RLC34" s="61"/>
      <c r="RLD34" s="55"/>
      <c r="RLE34" s="56"/>
      <c r="RLF34" s="56"/>
      <c r="RLG34" s="56"/>
      <c r="RLH34" s="56"/>
      <c r="RLI34" s="56"/>
      <c r="RLK34" s="77"/>
      <c r="RLL34" s="78"/>
      <c r="RLM34" s="78"/>
      <c r="RLN34" s="78"/>
      <c r="RLO34" s="78"/>
      <c r="RLP34" s="61"/>
      <c r="RLQ34" s="60"/>
      <c r="RLR34" s="60"/>
      <c r="RLS34" s="60"/>
      <c r="RLT34" s="61"/>
      <c r="RLU34" s="55"/>
      <c r="RLV34" s="56"/>
      <c r="RLW34" s="56"/>
      <c r="RLX34" s="56"/>
      <c r="RLY34" s="56"/>
      <c r="RLZ34" s="56"/>
      <c r="RMB34" s="77"/>
      <c r="RMC34" s="78"/>
      <c r="RMD34" s="78"/>
      <c r="RME34" s="78"/>
      <c r="RMF34" s="78"/>
      <c r="RMG34" s="61"/>
      <c r="RMH34" s="60"/>
      <c r="RMI34" s="60"/>
      <c r="RMJ34" s="60"/>
      <c r="RMK34" s="61"/>
      <c r="RML34" s="55"/>
      <c r="RMM34" s="56"/>
      <c r="RMN34" s="56"/>
      <c r="RMO34" s="56"/>
      <c r="RMP34" s="56"/>
      <c r="RMQ34" s="56"/>
      <c r="RMS34" s="77"/>
      <c r="RMT34" s="78"/>
      <c r="RMU34" s="78"/>
      <c r="RMV34" s="78"/>
      <c r="RMW34" s="78"/>
      <c r="RMX34" s="61"/>
      <c r="RMY34" s="60"/>
      <c r="RMZ34" s="60"/>
      <c r="RNA34" s="60"/>
      <c r="RNB34" s="61"/>
      <c r="RNC34" s="55"/>
      <c r="RND34" s="56"/>
      <c r="RNE34" s="56"/>
      <c r="RNF34" s="56"/>
      <c r="RNG34" s="56"/>
      <c r="RNH34" s="56"/>
      <c r="RNJ34" s="77"/>
      <c r="RNK34" s="78"/>
      <c r="RNL34" s="78"/>
      <c r="RNM34" s="78"/>
      <c r="RNN34" s="78"/>
      <c r="RNO34" s="61"/>
      <c r="RNP34" s="60"/>
      <c r="RNQ34" s="60"/>
      <c r="RNR34" s="60"/>
      <c r="RNS34" s="61"/>
      <c r="RNT34" s="55"/>
      <c r="RNU34" s="56"/>
      <c r="RNV34" s="56"/>
      <c r="RNW34" s="56"/>
      <c r="RNX34" s="56"/>
      <c r="RNY34" s="56"/>
      <c r="ROA34" s="77"/>
      <c r="ROB34" s="78"/>
      <c r="ROC34" s="78"/>
      <c r="ROD34" s="78"/>
      <c r="ROE34" s="78"/>
      <c r="ROF34" s="61"/>
      <c r="ROG34" s="60"/>
      <c r="ROH34" s="60"/>
      <c r="ROI34" s="60"/>
      <c r="ROJ34" s="61"/>
      <c r="ROK34" s="55"/>
      <c r="ROL34" s="56"/>
      <c r="ROM34" s="56"/>
      <c r="RON34" s="56"/>
      <c r="ROO34" s="56"/>
      <c r="ROP34" s="56"/>
      <c r="ROR34" s="77"/>
      <c r="ROS34" s="78"/>
      <c r="ROT34" s="78"/>
      <c r="ROU34" s="78"/>
      <c r="ROV34" s="78"/>
      <c r="ROW34" s="61"/>
      <c r="ROX34" s="60"/>
      <c r="ROY34" s="60"/>
      <c r="ROZ34" s="60"/>
      <c r="RPA34" s="61"/>
      <c r="RPB34" s="55"/>
      <c r="RPC34" s="56"/>
      <c r="RPD34" s="56"/>
      <c r="RPE34" s="56"/>
      <c r="RPF34" s="56"/>
      <c r="RPG34" s="56"/>
      <c r="RPI34" s="77"/>
      <c r="RPJ34" s="78"/>
      <c r="RPK34" s="78"/>
      <c r="RPL34" s="78"/>
      <c r="RPM34" s="78"/>
      <c r="RPN34" s="61"/>
      <c r="RPO34" s="60"/>
      <c r="RPP34" s="60"/>
      <c r="RPQ34" s="60"/>
      <c r="RPR34" s="61"/>
      <c r="RPS34" s="55"/>
      <c r="RPT34" s="56"/>
      <c r="RPU34" s="56"/>
      <c r="RPV34" s="56"/>
      <c r="RPW34" s="56"/>
      <c r="RPX34" s="56"/>
      <c r="RPZ34" s="77"/>
      <c r="RQA34" s="78"/>
      <c r="RQB34" s="78"/>
      <c r="RQC34" s="78"/>
      <c r="RQD34" s="78"/>
      <c r="RQE34" s="61"/>
      <c r="RQF34" s="60"/>
      <c r="RQG34" s="60"/>
      <c r="RQH34" s="60"/>
      <c r="RQI34" s="61"/>
      <c r="RQJ34" s="55"/>
      <c r="RQK34" s="56"/>
      <c r="RQL34" s="56"/>
      <c r="RQM34" s="56"/>
      <c r="RQN34" s="56"/>
      <c r="RQO34" s="56"/>
      <c r="RQQ34" s="77"/>
      <c r="RQR34" s="78"/>
      <c r="RQS34" s="78"/>
      <c r="RQT34" s="78"/>
      <c r="RQU34" s="78"/>
      <c r="RQV34" s="61"/>
      <c r="RQW34" s="60"/>
      <c r="RQX34" s="60"/>
      <c r="RQY34" s="60"/>
      <c r="RQZ34" s="61"/>
      <c r="RRA34" s="55"/>
      <c r="RRB34" s="56"/>
      <c r="RRC34" s="56"/>
      <c r="RRD34" s="56"/>
      <c r="RRE34" s="56"/>
      <c r="RRF34" s="56"/>
      <c r="RRH34" s="77"/>
      <c r="RRI34" s="78"/>
      <c r="RRJ34" s="78"/>
      <c r="RRK34" s="78"/>
      <c r="RRL34" s="78"/>
      <c r="RRM34" s="61"/>
      <c r="RRN34" s="60"/>
      <c r="RRO34" s="60"/>
      <c r="RRP34" s="60"/>
      <c r="RRQ34" s="61"/>
      <c r="RRR34" s="55"/>
      <c r="RRS34" s="56"/>
      <c r="RRT34" s="56"/>
      <c r="RRU34" s="56"/>
      <c r="RRV34" s="56"/>
      <c r="RRW34" s="56"/>
      <c r="RRY34" s="77"/>
      <c r="RRZ34" s="78"/>
      <c r="RSA34" s="78"/>
      <c r="RSB34" s="78"/>
      <c r="RSC34" s="78"/>
      <c r="RSD34" s="61"/>
      <c r="RSE34" s="60"/>
      <c r="RSF34" s="60"/>
      <c r="RSG34" s="60"/>
      <c r="RSH34" s="61"/>
      <c r="RSI34" s="55"/>
      <c r="RSJ34" s="56"/>
      <c r="RSK34" s="56"/>
      <c r="RSL34" s="56"/>
      <c r="RSM34" s="56"/>
      <c r="RSN34" s="56"/>
      <c r="RSP34" s="77"/>
      <c r="RSQ34" s="78"/>
      <c r="RSR34" s="78"/>
      <c r="RSS34" s="78"/>
      <c r="RST34" s="78"/>
      <c r="RSU34" s="61"/>
      <c r="RSV34" s="60"/>
      <c r="RSW34" s="60"/>
      <c r="RSX34" s="60"/>
      <c r="RSY34" s="61"/>
      <c r="RSZ34" s="55"/>
      <c r="RTA34" s="56"/>
      <c r="RTB34" s="56"/>
      <c r="RTC34" s="56"/>
      <c r="RTD34" s="56"/>
      <c r="RTE34" s="56"/>
      <c r="RTG34" s="77"/>
      <c r="RTH34" s="78"/>
      <c r="RTI34" s="78"/>
      <c r="RTJ34" s="78"/>
      <c r="RTK34" s="78"/>
      <c r="RTL34" s="61"/>
      <c r="RTM34" s="60"/>
      <c r="RTN34" s="60"/>
      <c r="RTO34" s="60"/>
      <c r="RTP34" s="61"/>
      <c r="RTQ34" s="55"/>
      <c r="RTR34" s="56"/>
      <c r="RTS34" s="56"/>
      <c r="RTT34" s="56"/>
      <c r="RTU34" s="56"/>
      <c r="RTV34" s="56"/>
      <c r="RTX34" s="77"/>
      <c r="RTY34" s="78"/>
      <c r="RTZ34" s="78"/>
      <c r="RUA34" s="78"/>
      <c r="RUB34" s="78"/>
      <c r="RUC34" s="61"/>
      <c r="RUD34" s="60"/>
      <c r="RUE34" s="60"/>
      <c r="RUF34" s="60"/>
      <c r="RUG34" s="61"/>
      <c r="RUH34" s="55"/>
      <c r="RUI34" s="56"/>
      <c r="RUJ34" s="56"/>
      <c r="RUK34" s="56"/>
      <c r="RUL34" s="56"/>
      <c r="RUM34" s="56"/>
      <c r="RUO34" s="77"/>
      <c r="RUP34" s="78"/>
      <c r="RUQ34" s="78"/>
      <c r="RUR34" s="78"/>
      <c r="RUS34" s="78"/>
      <c r="RUT34" s="61"/>
      <c r="RUU34" s="60"/>
      <c r="RUV34" s="60"/>
      <c r="RUW34" s="60"/>
      <c r="RUX34" s="61"/>
      <c r="RUY34" s="55"/>
      <c r="RUZ34" s="56"/>
      <c r="RVA34" s="56"/>
      <c r="RVB34" s="56"/>
      <c r="RVC34" s="56"/>
      <c r="RVD34" s="56"/>
      <c r="RVF34" s="77"/>
      <c r="RVG34" s="78"/>
      <c r="RVH34" s="78"/>
      <c r="RVI34" s="78"/>
      <c r="RVJ34" s="78"/>
      <c r="RVK34" s="61"/>
      <c r="RVL34" s="60"/>
      <c r="RVM34" s="60"/>
      <c r="RVN34" s="60"/>
      <c r="RVO34" s="61"/>
      <c r="RVP34" s="55"/>
      <c r="RVQ34" s="56"/>
      <c r="RVR34" s="56"/>
      <c r="RVS34" s="56"/>
      <c r="RVT34" s="56"/>
      <c r="RVU34" s="56"/>
      <c r="RVW34" s="77"/>
      <c r="RVX34" s="78"/>
      <c r="RVY34" s="78"/>
      <c r="RVZ34" s="78"/>
      <c r="RWA34" s="78"/>
      <c r="RWB34" s="61"/>
      <c r="RWC34" s="60"/>
      <c r="RWD34" s="60"/>
      <c r="RWE34" s="60"/>
      <c r="RWF34" s="61"/>
      <c r="RWG34" s="55"/>
      <c r="RWH34" s="56"/>
      <c r="RWI34" s="56"/>
      <c r="RWJ34" s="56"/>
      <c r="RWK34" s="56"/>
      <c r="RWL34" s="56"/>
      <c r="RWN34" s="77"/>
      <c r="RWO34" s="78"/>
      <c r="RWP34" s="78"/>
      <c r="RWQ34" s="78"/>
      <c r="RWR34" s="78"/>
      <c r="RWS34" s="61"/>
      <c r="RWT34" s="60"/>
      <c r="RWU34" s="60"/>
      <c r="RWV34" s="60"/>
      <c r="RWW34" s="61"/>
      <c r="RWX34" s="55"/>
      <c r="RWY34" s="56"/>
      <c r="RWZ34" s="56"/>
      <c r="RXA34" s="56"/>
      <c r="RXB34" s="56"/>
      <c r="RXC34" s="56"/>
      <c r="RXE34" s="77"/>
      <c r="RXF34" s="78"/>
      <c r="RXG34" s="78"/>
      <c r="RXH34" s="78"/>
      <c r="RXI34" s="78"/>
      <c r="RXJ34" s="61"/>
      <c r="RXK34" s="60"/>
      <c r="RXL34" s="60"/>
      <c r="RXM34" s="60"/>
      <c r="RXN34" s="61"/>
      <c r="RXO34" s="55"/>
      <c r="RXP34" s="56"/>
      <c r="RXQ34" s="56"/>
      <c r="RXR34" s="56"/>
      <c r="RXS34" s="56"/>
      <c r="RXT34" s="56"/>
      <c r="RXV34" s="77"/>
      <c r="RXW34" s="78"/>
      <c r="RXX34" s="78"/>
      <c r="RXY34" s="78"/>
      <c r="RXZ34" s="78"/>
      <c r="RYA34" s="61"/>
      <c r="RYB34" s="60"/>
      <c r="RYC34" s="60"/>
      <c r="RYD34" s="60"/>
      <c r="RYE34" s="61"/>
      <c r="RYF34" s="55"/>
      <c r="RYG34" s="56"/>
      <c r="RYH34" s="56"/>
      <c r="RYI34" s="56"/>
      <c r="RYJ34" s="56"/>
      <c r="RYK34" s="56"/>
      <c r="RYM34" s="77"/>
      <c r="RYN34" s="78"/>
      <c r="RYO34" s="78"/>
      <c r="RYP34" s="78"/>
      <c r="RYQ34" s="78"/>
      <c r="RYR34" s="61"/>
      <c r="RYS34" s="60"/>
      <c r="RYT34" s="60"/>
      <c r="RYU34" s="60"/>
      <c r="RYV34" s="61"/>
      <c r="RYW34" s="55"/>
      <c r="RYX34" s="56"/>
      <c r="RYY34" s="56"/>
      <c r="RYZ34" s="56"/>
      <c r="RZA34" s="56"/>
      <c r="RZB34" s="56"/>
      <c r="RZD34" s="77"/>
      <c r="RZE34" s="78"/>
      <c r="RZF34" s="78"/>
      <c r="RZG34" s="78"/>
      <c r="RZH34" s="78"/>
      <c r="RZI34" s="61"/>
      <c r="RZJ34" s="60"/>
      <c r="RZK34" s="60"/>
      <c r="RZL34" s="60"/>
      <c r="RZM34" s="61"/>
      <c r="RZN34" s="55"/>
      <c r="RZO34" s="56"/>
      <c r="RZP34" s="56"/>
      <c r="RZQ34" s="56"/>
      <c r="RZR34" s="56"/>
      <c r="RZS34" s="56"/>
      <c r="RZU34" s="77"/>
      <c r="RZV34" s="78"/>
      <c r="RZW34" s="78"/>
      <c r="RZX34" s="78"/>
      <c r="RZY34" s="78"/>
      <c r="RZZ34" s="61"/>
      <c r="SAA34" s="60"/>
      <c r="SAB34" s="60"/>
      <c r="SAC34" s="60"/>
      <c r="SAD34" s="61"/>
      <c r="SAE34" s="55"/>
      <c r="SAF34" s="56"/>
      <c r="SAG34" s="56"/>
      <c r="SAH34" s="56"/>
      <c r="SAI34" s="56"/>
      <c r="SAJ34" s="56"/>
      <c r="SAL34" s="77"/>
      <c r="SAM34" s="78"/>
      <c r="SAN34" s="78"/>
      <c r="SAO34" s="78"/>
      <c r="SAP34" s="78"/>
      <c r="SAQ34" s="61"/>
      <c r="SAR34" s="60"/>
      <c r="SAS34" s="60"/>
      <c r="SAT34" s="60"/>
      <c r="SAU34" s="61"/>
      <c r="SAV34" s="55"/>
      <c r="SAW34" s="56"/>
      <c r="SAX34" s="56"/>
      <c r="SAY34" s="56"/>
      <c r="SAZ34" s="56"/>
      <c r="SBA34" s="56"/>
      <c r="SBC34" s="77"/>
      <c r="SBD34" s="78"/>
      <c r="SBE34" s="78"/>
      <c r="SBF34" s="78"/>
      <c r="SBG34" s="78"/>
      <c r="SBH34" s="61"/>
      <c r="SBI34" s="60"/>
      <c r="SBJ34" s="60"/>
      <c r="SBK34" s="60"/>
      <c r="SBL34" s="61"/>
      <c r="SBM34" s="55"/>
      <c r="SBN34" s="56"/>
      <c r="SBO34" s="56"/>
      <c r="SBP34" s="56"/>
      <c r="SBQ34" s="56"/>
      <c r="SBR34" s="56"/>
      <c r="SBT34" s="77"/>
      <c r="SBU34" s="78"/>
      <c r="SBV34" s="78"/>
      <c r="SBW34" s="78"/>
      <c r="SBX34" s="78"/>
      <c r="SBY34" s="61"/>
      <c r="SBZ34" s="60"/>
      <c r="SCA34" s="60"/>
      <c r="SCB34" s="60"/>
      <c r="SCC34" s="61"/>
      <c r="SCD34" s="55"/>
      <c r="SCE34" s="56"/>
      <c r="SCF34" s="56"/>
      <c r="SCG34" s="56"/>
      <c r="SCH34" s="56"/>
      <c r="SCI34" s="56"/>
      <c r="SCK34" s="77"/>
      <c r="SCL34" s="78"/>
      <c r="SCM34" s="78"/>
      <c r="SCN34" s="78"/>
      <c r="SCO34" s="78"/>
      <c r="SCP34" s="61"/>
      <c r="SCQ34" s="60"/>
      <c r="SCR34" s="60"/>
      <c r="SCS34" s="60"/>
      <c r="SCT34" s="61"/>
      <c r="SCU34" s="55"/>
      <c r="SCV34" s="56"/>
      <c r="SCW34" s="56"/>
      <c r="SCX34" s="56"/>
      <c r="SCY34" s="56"/>
      <c r="SCZ34" s="56"/>
      <c r="SDB34" s="77"/>
      <c r="SDC34" s="78"/>
      <c r="SDD34" s="78"/>
      <c r="SDE34" s="78"/>
      <c r="SDF34" s="78"/>
      <c r="SDG34" s="61"/>
      <c r="SDH34" s="60"/>
      <c r="SDI34" s="60"/>
      <c r="SDJ34" s="60"/>
      <c r="SDK34" s="61"/>
      <c r="SDL34" s="55"/>
      <c r="SDM34" s="56"/>
      <c r="SDN34" s="56"/>
      <c r="SDO34" s="56"/>
      <c r="SDP34" s="56"/>
      <c r="SDQ34" s="56"/>
      <c r="SDS34" s="77"/>
      <c r="SDT34" s="78"/>
      <c r="SDU34" s="78"/>
      <c r="SDV34" s="78"/>
      <c r="SDW34" s="78"/>
      <c r="SDX34" s="61"/>
      <c r="SDY34" s="60"/>
      <c r="SDZ34" s="60"/>
      <c r="SEA34" s="60"/>
      <c r="SEB34" s="61"/>
      <c r="SEC34" s="55"/>
      <c r="SED34" s="56"/>
      <c r="SEE34" s="56"/>
      <c r="SEF34" s="56"/>
      <c r="SEG34" s="56"/>
      <c r="SEH34" s="56"/>
      <c r="SEJ34" s="77"/>
      <c r="SEK34" s="78"/>
      <c r="SEL34" s="78"/>
      <c r="SEM34" s="78"/>
      <c r="SEN34" s="78"/>
      <c r="SEO34" s="61"/>
      <c r="SEP34" s="60"/>
      <c r="SEQ34" s="60"/>
      <c r="SER34" s="60"/>
      <c r="SES34" s="61"/>
      <c r="SET34" s="55"/>
      <c r="SEU34" s="56"/>
      <c r="SEV34" s="56"/>
      <c r="SEW34" s="56"/>
      <c r="SEX34" s="56"/>
      <c r="SEY34" s="56"/>
      <c r="SFA34" s="77"/>
      <c r="SFB34" s="78"/>
      <c r="SFC34" s="78"/>
      <c r="SFD34" s="78"/>
      <c r="SFE34" s="78"/>
      <c r="SFF34" s="61"/>
      <c r="SFG34" s="60"/>
      <c r="SFH34" s="60"/>
      <c r="SFI34" s="60"/>
      <c r="SFJ34" s="61"/>
      <c r="SFK34" s="55"/>
      <c r="SFL34" s="56"/>
      <c r="SFM34" s="56"/>
      <c r="SFN34" s="56"/>
      <c r="SFO34" s="56"/>
      <c r="SFP34" s="56"/>
      <c r="SFR34" s="77"/>
      <c r="SFS34" s="78"/>
      <c r="SFT34" s="78"/>
      <c r="SFU34" s="78"/>
      <c r="SFV34" s="78"/>
      <c r="SFW34" s="61"/>
      <c r="SFX34" s="60"/>
      <c r="SFY34" s="60"/>
      <c r="SFZ34" s="60"/>
      <c r="SGA34" s="61"/>
      <c r="SGB34" s="55"/>
      <c r="SGC34" s="56"/>
      <c r="SGD34" s="56"/>
      <c r="SGE34" s="56"/>
      <c r="SGF34" s="56"/>
      <c r="SGG34" s="56"/>
      <c r="SGI34" s="77"/>
      <c r="SGJ34" s="78"/>
      <c r="SGK34" s="78"/>
      <c r="SGL34" s="78"/>
      <c r="SGM34" s="78"/>
      <c r="SGN34" s="61"/>
      <c r="SGO34" s="60"/>
      <c r="SGP34" s="60"/>
      <c r="SGQ34" s="60"/>
      <c r="SGR34" s="61"/>
      <c r="SGS34" s="55"/>
      <c r="SGT34" s="56"/>
      <c r="SGU34" s="56"/>
      <c r="SGV34" s="56"/>
      <c r="SGW34" s="56"/>
      <c r="SGX34" s="56"/>
      <c r="SGZ34" s="77"/>
      <c r="SHA34" s="78"/>
      <c r="SHB34" s="78"/>
      <c r="SHC34" s="78"/>
      <c r="SHD34" s="78"/>
      <c r="SHE34" s="61"/>
      <c r="SHF34" s="60"/>
      <c r="SHG34" s="60"/>
      <c r="SHH34" s="60"/>
      <c r="SHI34" s="61"/>
      <c r="SHJ34" s="55"/>
      <c r="SHK34" s="56"/>
      <c r="SHL34" s="56"/>
      <c r="SHM34" s="56"/>
      <c r="SHN34" s="56"/>
      <c r="SHO34" s="56"/>
      <c r="SHQ34" s="77"/>
      <c r="SHR34" s="78"/>
      <c r="SHS34" s="78"/>
      <c r="SHT34" s="78"/>
      <c r="SHU34" s="78"/>
      <c r="SHV34" s="61"/>
      <c r="SHW34" s="60"/>
      <c r="SHX34" s="60"/>
      <c r="SHY34" s="60"/>
      <c r="SHZ34" s="61"/>
      <c r="SIA34" s="55"/>
      <c r="SIB34" s="56"/>
      <c r="SIC34" s="56"/>
      <c r="SID34" s="56"/>
      <c r="SIE34" s="56"/>
      <c r="SIF34" s="56"/>
      <c r="SIH34" s="77"/>
      <c r="SII34" s="78"/>
      <c r="SIJ34" s="78"/>
      <c r="SIK34" s="78"/>
      <c r="SIL34" s="78"/>
      <c r="SIM34" s="61"/>
      <c r="SIN34" s="60"/>
      <c r="SIO34" s="60"/>
      <c r="SIP34" s="60"/>
      <c r="SIQ34" s="61"/>
      <c r="SIR34" s="55"/>
      <c r="SIS34" s="56"/>
      <c r="SIT34" s="56"/>
      <c r="SIU34" s="56"/>
      <c r="SIV34" s="56"/>
      <c r="SIW34" s="56"/>
      <c r="SIY34" s="77"/>
      <c r="SIZ34" s="78"/>
      <c r="SJA34" s="78"/>
      <c r="SJB34" s="78"/>
      <c r="SJC34" s="78"/>
      <c r="SJD34" s="61"/>
      <c r="SJE34" s="60"/>
      <c r="SJF34" s="60"/>
      <c r="SJG34" s="60"/>
      <c r="SJH34" s="61"/>
      <c r="SJI34" s="55"/>
      <c r="SJJ34" s="56"/>
      <c r="SJK34" s="56"/>
      <c r="SJL34" s="56"/>
      <c r="SJM34" s="56"/>
      <c r="SJN34" s="56"/>
      <c r="SJP34" s="77"/>
      <c r="SJQ34" s="78"/>
      <c r="SJR34" s="78"/>
      <c r="SJS34" s="78"/>
      <c r="SJT34" s="78"/>
      <c r="SJU34" s="61"/>
      <c r="SJV34" s="60"/>
      <c r="SJW34" s="60"/>
      <c r="SJX34" s="60"/>
      <c r="SJY34" s="61"/>
      <c r="SJZ34" s="55"/>
      <c r="SKA34" s="56"/>
      <c r="SKB34" s="56"/>
      <c r="SKC34" s="56"/>
      <c r="SKD34" s="56"/>
      <c r="SKE34" s="56"/>
      <c r="SKG34" s="77"/>
      <c r="SKH34" s="78"/>
      <c r="SKI34" s="78"/>
      <c r="SKJ34" s="78"/>
      <c r="SKK34" s="78"/>
      <c r="SKL34" s="61"/>
      <c r="SKM34" s="60"/>
      <c r="SKN34" s="60"/>
      <c r="SKO34" s="60"/>
      <c r="SKP34" s="61"/>
      <c r="SKQ34" s="55"/>
      <c r="SKR34" s="56"/>
      <c r="SKS34" s="56"/>
      <c r="SKT34" s="56"/>
      <c r="SKU34" s="56"/>
      <c r="SKV34" s="56"/>
      <c r="SKX34" s="77"/>
      <c r="SKY34" s="78"/>
      <c r="SKZ34" s="78"/>
      <c r="SLA34" s="78"/>
      <c r="SLB34" s="78"/>
      <c r="SLC34" s="61"/>
      <c r="SLD34" s="60"/>
      <c r="SLE34" s="60"/>
      <c r="SLF34" s="60"/>
      <c r="SLG34" s="61"/>
      <c r="SLH34" s="55"/>
      <c r="SLI34" s="56"/>
      <c r="SLJ34" s="56"/>
      <c r="SLK34" s="56"/>
      <c r="SLL34" s="56"/>
      <c r="SLM34" s="56"/>
      <c r="SLO34" s="77"/>
      <c r="SLP34" s="78"/>
      <c r="SLQ34" s="78"/>
      <c r="SLR34" s="78"/>
      <c r="SLS34" s="78"/>
      <c r="SLT34" s="61"/>
      <c r="SLU34" s="60"/>
      <c r="SLV34" s="60"/>
      <c r="SLW34" s="60"/>
      <c r="SLX34" s="61"/>
      <c r="SLY34" s="55"/>
      <c r="SLZ34" s="56"/>
      <c r="SMA34" s="56"/>
      <c r="SMB34" s="56"/>
      <c r="SMC34" s="56"/>
      <c r="SMD34" s="56"/>
      <c r="SMF34" s="77"/>
      <c r="SMG34" s="78"/>
      <c r="SMH34" s="78"/>
      <c r="SMI34" s="78"/>
      <c r="SMJ34" s="78"/>
      <c r="SMK34" s="61"/>
      <c r="SML34" s="60"/>
      <c r="SMM34" s="60"/>
      <c r="SMN34" s="60"/>
      <c r="SMO34" s="61"/>
      <c r="SMP34" s="55"/>
      <c r="SMQ34" s="56"/>
      <c r="SMR34" s="56"/>
      <c r="SMS34" s="56"/>
      <c r="SMT34" s="56"/>
      <c r="SMU34" s="56"/>
      <c r="SMW34" s="77"/>
      <c r="SMX34" s="78"/>
      <c r="SMY34" s="78"/>
      <c r="SMZ34" s="78"/>
      <c r="SNA34" s="78"/>
      <c r="SNB34" s="61"/>
      <c r="SNC34" s="60"/>
      <c r="SND34" s="60"/>
      <c r="SNE34" s="60"/>
      <c r="SNF34" s="61"/>
      <c r="SNG34" s="55"/>
      <c r="SNH34" s="56"/>
      <c r="SNI34" s="56"/>
      <c r="SNJ34" s="56"/>
      <c r="SNK34" s="56"/>
      <c r="SNL34" s="56"/>
      <c r="SNN34" s="77"/>
      <c r="SNO34" s="78"/>
      <c r="SNP34" s="78"/>
      <c r="SNQ34" s="78"/>
      <c r="SNR34" s="78"/>
      <c r="SNS34" s="61"/>
      <c r="SNT34" s="60"/>
      <c r="SNU34" s="60"/>
      <c r="SNV34" s="60"/>
      <c r="SNW34" s="61"/>
      <c r="SNX34" s="55"/>
      <c r="SNY34" s="56"/>
      <c r="SNZ34" s="56"/>
      <c r="SOA34" s="56"/>
      <c r="SOB34" s="56"/>
      <c r="SOC34" s="56"/>
      <c r="SOE34" s="77"/>
      <c r="SOF34" s="78"/>
      <c r="SOG34" s="78"/>
      <c r="SOH34" s="78"/>
      <c r="SOI34" s="78"/>
      <c r="SOJ34" s="61"/>
      <c r="SOK34" s="60"/>
      <c r="SOL34" s="60"/>
      <c r="SOM34" s="60"/>
      <c r="SON34" s="61"/>
      <c r="SOO34" s="55"/>
      <c r="SOP34" s="56"/>
      <c r="SOQ34" s="56"/>
      <c r="SOR34" s="56"/>
      <c r="SOS34" s="56"/>
      <c r="SOT34" s="56"/>
      <c r="SOV34" s="77"/>
      <c r="SOW34" s="78"/>
      <c r="SOX34" s="78"/>
      <c r="SOY34" s="78"/>
      <c r="SOZ34" s="78"/>
      <c r="SPA34" s="61"/>
      <c r="SPB34" s="60"/>
      <c r="SPC34" s="60"/>
      <c r="SPD34" s="60"/>
      <c r="SPE34" s="61"/>
      <c r="SPF34" s="55"/>
      <c r="SPG34" s="56"/>
      <c r="SPH34" s="56"/>
      <c r="SPI34" s="56"/>
      <c r="SPJ34" s="56"/>
      <c r="SPK34" s="56"/>
      <c r="SPM34" s="77"/>
      <c r="SPN34" s="78"/>
      <c r="SPO34" s="78"/>
      <c r="SPP34" s="78"/>
      <c r="SPQ34" s="78"/>
      <c r="SPR34" s="61"/>
      <c r="SPS34" s="60"/>
      <c r="SPT34" s="60"/>
      <c r="SPU34" s="60"/>
      <c r="SPV34" s="61"/>
      <c r="SPW34" s="55"/>
      <c r="SPX34" s="56"/>
      <c r="SPY34" s="56"/>
      <c r="SPZ34" s="56"/>
      <c r="SQA34" s="56"/>
      <c r="SQB34" s="56"/>
      <c r="SQD34" s="77"/>
      <c r="SQE34" s="78"/>
      <c r="SQF34" s="78"/>
      <c r="SQG34" s="78"/>
      <c r="SQH34" s="78"/>
      <c r="SQI34" s="61"/>
      <c r="SQJ34" s="60"/>
      <c r="SQK34" s="60"/>
      <c r="SQL34" s="60"/>
      <c r="SQM34" s="61"/>
      <c r="SQN34" s="55"/>
      <c r="SQO34" s="56"/>
      <c r="SQP34" s="56"/>
      <c r="SQQ34" s="56"/>
      <c r="SQR34" s="56"/>
      <c r="SQS34" s="56"/>
      <c r="SQU34" s="77"/>
      <c r="SQV34" s="78"/>
      <c r="SQW34" s="78"/>
      <c r="SQX34" s="78"/>
      <c r="SQY34" s="78"/>
      <c r="SQZ34" s="61"/>
      <c r="SRA34" s="60"/>
      <c r="SRB34" s="60"/>
      <c r="SRC34" s="60"/>
      <c r="SRD34" s="61"/>
      <c r="SRE34" s="55"/>
      <c r="SRF34" s="56"/>
      <c r="SRG34" s="56"/>
      <c r="SRH34" s="56"/>
      <c r="SRI34" s="56"/>
      <c r="SRJ34" s="56"/>
      <c r="SRL34" s="77"/>
      <c r="SRM34" s="78"/>
      <c r="SRN34" s="78"/>
      <c r="SRO34" s="78"/>
      <c r="SRP34" s="78"/>
      <c r="SRQ34" s="61"/>
      <c r="SRR34" s="60"/>
      <c r="SRS34" s="60"/>
      <c r="SRT34" s="60"/>
      <c r="SRU34" s="61"/>
      <c r="SRV34" s="55"/>
      <c r="SRW34" s="56"/>
      <c r="SRX34" s="56"/>
      <c r="SRY34" s="56"/>
      <c r="SRZ34" s="56"/>
      <c r="SSA34" s="56"/>
      <c r="SSC34" s="77"/>
      <c r="SSD34" s="78"/>
      <c r="SSE34" s="78"/>
      <c r="SSF34" s="78"/>
      <c r="SSG34" s="78"/>
      <c r="SSH34" s="61"/>
      <c r="SSI34" s="60"/>
      <c r="SSJ34" s="60"/>
      <c r="SSK34" s="60"/>
      <c r="SSL34" s="61"/>
      <c r="SSM34" s="55"/>
      <c r="SSN34" s="56"/>
      <c r="SSO34" s="56"/>
      <c r="SSP34" s="56"/>
      <c r="SSQ34" s="56"/>
      <c r="SSR34" s="56"/>
      <c r="SST34" s="77"/>
      <c r="SSU34" s="78"/>
      <c r="SSV34" s="78"/>
      <c r="SSW34" s="78"/>
      <c r="SSX34" s="78"/>
      <c r="SSY34" s="61"/>
      <c r="SSZ34" s="60"/>
      <c r="STA34" s="60"/>
      <c r="STB34" s="60"/>
      <c r="STC34" s="61"/>
      <c r="STD34" s="55"/>
      <c r="STE34" s="56"/>
      <c r="STF34" s="56"/>
      <c r="STG34" s="56"/>
      <c r="STH34" s="56"/>
      <c r="STI34" s="56"/>
      <c r="STK34" s="77"/>
      <c r="STL34" s="78"/>
      <c r="STM34" s="78"/>
      <c r="STN34" s="78"/>
      <c r="STO34" s="78"/>
      <c r="STP34" s="61"/>
      <c r="STQ34" s="60"/>
      <c r="STR34" s="60"/>
      <c r="STS34" s="60"/>
      <c r="STT34" s="61"/>
      <c r="STU34" s="55"/>
      <c r="STV34" s="56"/>
      <c r="STW34" s="56"/>
      <c r="STX34" s="56"/>
      <c r="STY34" s="56"/>
      <c r="STZ34" s="56"/>
      <c r="SUB34" s="77"/>
      <c r="SUC34" s="78"/>
      <c r="SUD34" s="78"/>
      <c r="SUE34" s="78"/>
      <c r="SUF34" s="78"/>
      <c r="SUG34" s="61"/>
      <c r="SUH34" s="60"/>
      <c r="SUI34" s="60"/>
      <c r="SUJ34" s="60"/>
      <c r="SUK34" s="61"/>
      <c r="SUL34" s="55"/>
      <c r="SUM34" s="56"/>
      <c r="SUN34" s="56"/>
      <c r="SUO34" s="56"/>
      <c r="SUP34" s="56"/>
      <c r="SUQ34" s="56"/>
      <c r="SUS34" s="77"/>
      <c r="SUT34" s="78"/>
      <c r="SUU34" s="78"/>
      <c r="SUV34" s="78"/>
      <c r="SUW34" s="78"/>
      <c r="SUX34" s="61"/>
      <c r="SUY34" s="60"/>
      <c r="SUZ34" s="60"/>
      <c r="SVA34" s="60"/>
      <c r="SVB34" s="61"/>
      <c r="SVC34" s="55"/>
      <c r="SVD34" s="56"/>
      <c r="SVE34" s="56"/>
      <c r="SVF34" s="56"/>
      <c r="SVG34" s="56"/>
      <c r="SVH34" s="56"/>
      <c r="SVJ34" s="77"/>
      <c r="SVK34" s="78"/>
      <c r="SVL34" s="78"/>
      <c r="SVM34" s="78"/>
      <c r="SVN34" s="78"/>
      <c r="SVO34" s="61"/>
      <c r="SVP34" s="60"/>
      <c r="SVQ34" s="60"/>
      <c r="SVR34" s="60"/>
      <c r="SVS34" s="61"/>
      <c r="SVT34" s="55"/>
      <c r="SVU34" s="56"/>
      <c r="SVV34" s="56"/>
      <c r="SVW34" s="56"/>
      <c r="SVX34" s="56"/>
      <c r="SVY34" s="56"/>
      <c r="SWA34" s="77"/>
      <c r="SWB34" s="78"/>
      <c r="SWC34" s="78"/>
      <c r="SWD34" s="78"/>
      <c r="SWE34" s="78"/>
      <c r="SWF34" s="61"/>
      <c r="SWG34" s="60"/>
      <c r="SWH34" s="60"/>
      <c r="SWI34" s="60"/>
      <c r="SWJ34" s="61"/>
      <c r="SWK34" s="55"/>
      <c r="SWL34" s="56"/>
      <c r="SWM34" s="56"/>
      <c r="SWN34" s="56"/>
      <c r="SWO34" s="56"/>
      <c r="SWP34" s="56"/>
      <c r="SWR34" s="77"/>
      <c r="SWS34" s="78"/>
      <c r="SWT34" s="78"/>
      <c r="SWU34" s="78"/>
      <c r="SWV34" s="78"/>
      <c r="SWW34" s="61"/>
      <c r="SWX34" s="60"/>
      <c r="SWY34" s="60"/>
      <c r="SWZ34" s="60"/>
      <c r="SXA34" s="61"/>
      <c r="SXB34" s="55"/>
      <c r="SXC34" s="56"/>
      <c r="SXD34" s="56"/>
      <c r="SXE34" s="56"/>
      <c r="SXF34" s="56"/>
      <c r="SXG34" s="56"/>
      <c r="SXI34" s="77"/>
      <c r="SXJ34" s="78"/>
      <c r="SXK34" s="78"/>
      <c r="SXL34" s="78"/>
      <c r="SXM34" s="78"/>
      <c r="SXN34" s="61"/>
      <c r="SXO34" s="60"/>
      <c r="SXP34" s="60"/>
      <c r="SXQ34" s="60"/>
      <c r="SXR34" s="61"/>
      <c r="SXS34" s="55"/>
      <c r="SXT34" s="56"/>
      <c r="SXU34" s="56"/>
      <c r="SXV34" s="56"/>
      <c r="SXW34" s="56"/>
      <c r="SXX34" s="56"/>
      <c r="SXZ34" s="77"/>
      <c r="SYA34" s="78"/>
      <c r="SYB34" s="78"/>
      <c r="SYC34" s="78"/>
      <c r="SYD34" s="78"/>
      <c r="SYE34" s="61"/>
      <c r="SYF34" s="60"/>
      <c r="SYG34" s="60"/>
      <c r="SYH34" s="60"/>
      <c r="SYI34" s="61"/>
      <c r="SYJ34" s="55"/>
      <c r="SYK34" s="56"/>
      <c r="SYL34" s="56"/>
      <c r="SYM34" s="56"/>
      <c r="SYN34" s="56"/>
      <c r="SYO34" s="56"/>
      <c r="SYQ34" s="77"/>
      <c r="SYR34" s="78"/>
      <c r="SYS34" s="78"/>
      <c r="SYT34" s="78"/>
      <c r="SYU34" s="78"/>
      <c r="SYV34" s="61"/>
      <c r="SYW34" s="60"/>
      <c r="SYX34" s="60"/>
      <c r="SYY34" s="60"/>
      <c r="SYZ34" s="61"/>
      <c r="SZA34" s="55"/>
      <c r="SZB34" s="56"/>
      <c r="SZC34" s="56"/>
      <c r="SZD34" s="56"/>
      <c r="SZE34" s="56"/>
      <c r="SZF34" s="56"/>
      <c r="SZH34" s="77"/>
      <c r="SZI34" s="78"/>
      <c r="SZJ34" s="78"/>
      <c r="SZK34" s="78"/>
      <c r="SZL34" s="78"/>
      <c r="SZM34" s="61"/>
      <c r="SZN34" s="60"/>
      <c r="SZO34" s="60"/>
      <c r="SZP34" s="60"/>
      <c r="SZQ34" s="61"/>
      <c r="SZR34" s="55"/>
      <c r="SZS34" s="56"/>
      <c r="SZT34" s="56"/>
      <c r="SZU34" s="56"/>
      <c r="SZV34" s="56"/>
      <c r="SZW34" s="56"/>
      <c r="SZY34" s="77"/>
      <c r="SZZ34" s="78"/>
      <c r="TAA34" s="78"/>
      <c r="TAB34" s="78"/>
      <c r="TAC34" s="78"/>
      <c r="TAD34" s="61"/>
      <c r="TAE34" s="60"/>
      <c r="TAF34" s="60"/>
      <c r="TAG34" s="60"/>
      <c r="TAH34" s="61"/>
      <c r="TAI34" s="55"/>
      <c r="TAJ34" s="56"/>
      <c r="TAK34" s="56"/>
      <c r="TAL34" s="56"/>
      <c r="TAM34" s="56"/>
      <c r="TAN34" s="56"/>
      <c r="TAP34" s="77"/>
      <c r="TAQ34" s="78"/>
      <c r="TAR34" s="78"/>
      <c r="TAS34" s="78"/>
      <c r="TAT34" s="78"/>
      <c r="TAU34" s="61"/>
      <c r="TAV34" s="60"/>
      <c r="TAW34" s="60"/>
      <c r="TAX34" s="60"/>
      <c r="TAY34" s="61"/>
      <c r="TAZ34" s="55"/>
      <c r="TBA34" s="56"/>
      <c r="TBB34" s="56"/>
      <c r="TBC34" s="56"/>
      <c r="TBD34" s="56"/>
      <c r="TBE34" s="56"/>
      <c r="TBG34" s="77"/>
      <c r="TBH34" s="78"/>
      <c r="TBI34" s="78"/>
      <c r="TBJ34" s="78"/>
      <c r="TBK34" s="78"/>
      <c r="TBL34" s="61"/>
      <c r="TBM34" s="60"/>
      <c r="TBN34" s="60"/>
      <c r="TBO34" s="60"/>
      <c r="TBP34" s="61"/>
      <c r="TBQ34" s="55"/>
      <c r="TBR34" s="56"/>
      <c r="TBS34" s="56"/>
      <c r="TBT34" s="56"/>
      <c r="TBU34" s="56"/>
      <c r="TBV34" s="56"/>
      <c r="TBX34" s="77"/>
      <c r="TBY34" s="78"/>
      <c r="TBZ34" s="78"/>
      <c r="TCA34" s="78"/>
      <c r="TCB34" s="78"/>
      <c r="TCC34" s="61"/>
      <c r="TCD34" s="60"/>
      <c r="TCE34" s="60"/>
      <c r="TCF34" s="60"/>
      <c r="TCG34" s="61"/>
      <c r="TCH34" s="55"/>
      <c r="TCI34" s="56"/>
      <c r="TCJ34" s="56"/>
      <c r="TCK34" s="56"/>
      <c r="TCL34" s="56"/>
      <c r="TCM34" s="56"/>
      <c r="TCO34" s="77"/>
      <c r="TCP34" s="78"/>
      <c r="TCQ34" s="78"/>
      <c r="TCR34" s="78"/>
      <c r="TCS34" s="78"/>
      <c r="TCT34" s="61"/>
      <c r="TCU34" s="60"/>
      <c r="TCV34" s="60"/>
      <c r="TCW34" s="60"/>
      <c r="TCX34" s="61"/>
      <c r="TCY34" s="55"/>
      <c r="TCZ34" s="56"/>
      <c r="TDA34" s="56"/>
      <c r="TDB34" s="56"/>
      <c r="TDC34" s="56"/>
      <c r="TDD34" s="56"/>
      <c r="TDF34" s="77"/>
      <c r="TDG34" s="78"/>
      <c r="TDH34" s="78"/>
      <c r="TDI34" s="78"/>
      <c r="TDJ34" s="78"/>
      <c r="TDK34" s="61"/>
      <c r="TDL34" s="60"/>
      <c r="TDM34" s="60"/>
      <c r="TDN34" s="60"/>
      <c r="TDO34" s="61"/>
      <c r="TDP34" s="55"/>
      <c r="TDQ34" s="56"/>
      <c r="TDR34" s="56"/>
      <c r="TDS34" s="56"/>
      <c r="TDT34" s="56"/>
      <c r="TDU34" s="56"/>
      <c r="TDW34" s="77"/>
      <c r="TDX34" s="78"/>
      <c r="TDY34" s="78"/>
      <c r="TDZ34" s="78"/>
      <c r="TEA34" s="78"/>
      <c r="TEB34" s="61"/>
      <c r="TEC34" s="60"/>
      <c r="TED34" s="60"/>
      <c r="TEE34" s="60"/>
      <c r="TEF34" s="61"/>
      <c r="TEG34" s="55"/>
      <c r="TEH34" s="56"/>
      <c r="TEI34" s="56"/>
      <c r="TEJ34" s="56"/>
      <c r="TEK34" s="56"/>
      <c r="TEL34" s="56"/>
      <c r="TEN34" s="77"/>
      <c r="TEO34" s="78"/>
      <c r="TEP34" s="78"/>
      <c r="TEQ34" s="78"/>
      <c r="TER34" s="78"/>
      <c r="TES34" s="61"/>
      <c r="TET34" s="60"/>
      <c r="TEU34" s="60"/>
      <c r="TEV34" s="60"/>
      <c r="TEW34" s="61"/>
      <c r="TEX34" s="55"/>
      <c r="TEY34" s="56"/>
      <c r="TEZ34" s="56"/>
      <c r="TFA34" s="56"/>
      <c r="TFB34" s="56"/>
      <c r="TFC34" s="56"/>
      <c r="TFE34" s="77"/>
      <c r="TFF34" s="78"/>
      <c r="TFG34" s="78"/>
      <c r="TFH34" s="78"/>
      <c r="TFI34" s="78"/>
      <c r="TFJ34" s="61"/>
      <c r="TFK34" s="60"/>
      <c r="TFL34" s="60"/>
      <c r="TFM34" s="60"/>
      <c r="TFN34" s="61"/>
      <c r="TFO34" s="55"/>
      <c r="TFP34" s="56"/>
      <c r="TFQ34" s="56"/>
      <c r="TFR34" s="56"/>
      <c r="TFS34" s="56"/>
      <c r="TFT34" s="56"/>
      <c r="TFV34" s="77"/>
      <c r="TFW34" s="78"/>
      <c r="TFX34" s="78"/>
      <c r="TFY34" s="78"/>
      <c r="TFZ34" s="78"/>
      <c r="TGA34" s="61"/>
      <c r="TGB34" s="60"/>
      <c r="TGC34" s="60"/>
      <c r="TGD34" s="60"/>
      <c r="TGE34" s="61"/>
      <c r="TGF34" s="55"/>
      <c r="TGG34" s="56"/>
      <c r="TGH34" s="56"/>
      <c r="TGI34" s="56"/>
      <c r="TGJ34" s="56"/>
      <c r="TGK34" s="56"/>
      <c r="TGM34" s="77"/>
      <c r="TGN34" s="78"/>
      <c r="TGO34" s="78"/>
      <c r="TGP34" s="78"/>
      <c r="TGQ34" s="78"/>
      <c r="TGR34" s="61"/>
      <c r="TGS34" s="60"/>
      <c r="TGT34" s="60"/>
      <c r="TGU34" s="60"/>
      <c r="TGV34" s="61"/>
      <c r="TGW34" s="55"/>
      <c r="TGX34" s="56"/>
      <c r="TGY34" s="56"/>
      <c r="TGZ34" s="56"/>
      <c r="THA34" s="56"/>
      <c r="THB34" s="56"/>
      <c r="THD34" s="77"/>
      <c r="THE34" s="78"/>
      <c r="THF34" s="78"/>
      <c r="THG34" s="78"/>
      <c r="THH34" s="78"/>
      <c r="THI34" s="61"/>
      <c r="THJ34" s="60"/>
      <c r="THK34" s="60"/>
      <c r="THL34" s="60"/>
      <c r="THM34" s="61"/>
      <c r="THN34" s="55"/>
      <c r="THO34" s="56"/>
      <c r="THP34" s="56"/>
      <c r="THQ34" s="56"/>
      <c r="THR34" s="56"/>
      <c r="THS34" s="56"/>
      <c r="THU34" s="77"/>
      <c r="THV34" s="78"/>
      <c r="THW34" s="78"/>
      <c r="THX34" s="78"/>
      <c r="THY34" s="78"/>
      <c r="THZ34" s="61"/>
      <c r="TIA34" s="60"/>
      <c r="TIB34" s="60"/>
      <c r="TIC34" s="60"/>
      <c r="TID34" s="61"/>
      <c r="TIE34" s="55"/>
      <c r="TIF34" s="56"/>
      <c r="TIG34" s="56"/>
      <c r="TIH34" s="56"/>
      <c r="TII34" s="56"/>
      <c r="TIJ34" s="56"/>
      <c r="TIL34" s="77"/>
      <c r="TIM34" s="78"/>
      <c r="TIN34" s="78"/>
      <c r="TIO34" s="78"/>
      <c r="TIP34" s="78"/>
      <c r="TIQ34" s="61"/>
      <c r="TIR34" s="60"/>
      <c r="TIS34" s="60"/>
      <c r="TIT34" s="60"/>
      <c r="TIU34" s="61"/>
      <c r="TIV34" s="55"/>
      <c r="TIW34" s="56"/>
      <c r="TIX34" s="56"/>
      <c r="TIY34" s="56"/>
      <c r="TIZ34" s="56"/>
      <c r="TJA34" s="56"/>
      <c r="TJC34" s="77"/>
      <c r="TJD34" s="78"/>
      <c r="TJE34" s="78"/>
      <c r="TJF34" s="78"/>
      <c r="TJG34" s="78"/>
      <c r="TJH34" s="61"/>
      <c r="TJI34" s="60"/>
      <c r="TJJ34" s="60"/>
      <c r="TJK34" s="60"/>
      <c r="TJL34" s="61"/>
      <c r="TJM34" s="55"/>
      <c r="TJN34" s="56"/>
      <c r="TJO34" s="56"/>
      <c r="TJP34" s="56"/>
      <c r="TJQ34" s="56"/>
      <c r="TJR34" s="56"/>
      <c r="TJT34" s="77"/>
      <c r="TJU34" s="78"/>
      <c r="TJV34" s="78"/>
      <c r="TJW34" s="78"/>
      <c r="TJX34" s="78"/>
      <c r="TJY34" s="61"/>
      <c r="TJZ34" s="60"/>
      <c r="TKA34" s="60"/>
      <c r="TKB34" s="60"/>
      <c r="TKC34" s="61"/>
      <c r="TKD34" s="55"/>
      <c r="TKE34" s="56"/>
      <c r="TKF34" s="56"/>
      <c r="TKG34" s="56"/>
      <c r="TKH34" s="56"/>
      <c r="TKI34" s="56"/>
      <c r="TKK34" s="77"/>
      <c r="TKL34" s="78"/>
      <c r="TKM34" s="78"/>
      <c r="TKN34" s="78"/>
      <c r="TKO34" s="78"/>
      <c r="TKP34" s="61"/>
      <c r="TKQ34" s="60"/>
      <c r="TKR34" s="60"/>
      <c r="TKS34" s="60"/>
      <c r="TKT34" s="61"/>
      <c r="TKU34" s="55"/>
      <c r="TKV34" s="56"/>
      <c r="TKW34" s="56"/>
      <c r="TKX34" s="56"/>
      <c r="TKY34" s="56"/>
      <c r="TKZ34" s="56"/>
      <c r="TLB34" s="77"/>
      <c r="TLC34" s="78"/>
      <c r="TLD34" s="78"/>
      <c r="TLE34" s="78"/>
      <c r="TLF34" s="78"/>
      <c r="TLG34" s="61"/>
      <c r="TLH34" s="60"/>
      <c r="TLI34" s="60"/>
      <c r="TLJ34" s="60"/>
      <c r="TLK34" s="61"/>
      <c r="TLL34" s="55"/>
      <c r="TLM34" s="56"/>
      <c r="TLN34" s="56"/>
      <c r="TLO34" s="56"/>
      <c r="TLP34" s="56"/>
      <c r="TLQ34" s="56"/>
      <c r="TLS34" s="77"/>
      <c r="TLT34" s="78"/>
      <c r="TLU34" s="78"/>
      <c r="TLV34" s="78"/>
      <c r="TLW34" s="78"/>
      <c r="TLX34" s="61"/>
      <c r="TLY34" s="60"/>
      <c r="TLZ34" s="60"/>
      <c r="TMA34" s="60"/>
      <c r="TMB34" s="61"/>
      <c r="TMC34" s="55"/>
      <c r="TMD34" s="56"/>
      <c r="TME34" s="56"/>
      <c r="TMF34" s="56"/>
      <c r="TMG34" s="56"/>
      <c r="TMH34" s="56"/>
      <c r="TMJ34" s="77"/>
      <c r="TMK34" s="78"/>
      <c r="TML34" s="78"/>
      <c r="TMM34" s="78"/>
      <c r="TMN34" s="78"/>
      <c r="TMO34" s="61"/>
      <c r="TMP34" s="60"/>
      <c r="TMQ34" s="60"/>
      <c r="TMR34" s="60"/>
      <c r="TMS34" s="61"/>
      <c r="TMT34" s="55"/>
      <c r="TMU34" s="56"/>
      <c r="TMV34" s="56"/>
      <c r="TMW34" s="56"/>
      <c r="TMX34" s="56"/>
      <c r="TMY34" s="56"/>
      <c r="TNA34" s="77"/>
      <c r="TNB34" s="78"/>
      <c r="TNC34" s="78"/>
      <c r="TND34" s="78"/>
      <c r="TNE34" s="78"/>
      <c r="TNF34" s="61"/>
      <c r="TNG34" s="60"/>
      <c r="TNH34" s="60"/>
      <c r="TNI34" s="60"/>
      <c r="TNJ34" s="61"/>
      <c r="TNK34" s="55"/>
      <c r="TNL34" s="56"/>
      <c r="TNM34" s="56"/>
      <c r="TNN34" s="56"/>
      <c r="TNO34" s="56"/>
      <c r="TNP34" s="56"/>
      <c r="TNR34" s="77"/>
      <c r="TNS34" s="78"/>
      <c r="TNT34" s="78"/>
      <c r="TNU34" s="78"/>
      <c r="TNV34" s="78"/>
      <c r="TNW34" s="61"/>
      <c r="TNX34" s="60"/>
      <c r="TNY34" s="60"/>
      <c r="TNZ34" s="60"/>
      <c r="TOA34" s="61"/>
      <c r="TOB34" s="55"/>
      <c r="TOC34" s="56"/>
      <c r="TOD34" s="56"/>
      <c r="TOE34" s="56"/>
      <c r="TOF34" s="56"/>
      <c r="TOG34" s="56"/>
      <c r="TOI34" s="77"/>
      <c r="TOJ34" s="78"/>
      <c r="TOK34" s="78"/>
      <c r="TOL34" s="78"/>
      <c r="TOM34" s="78"/>
      <c r="TON34" s="61"/>
      <c r="TOO34" s="60"/>
      <c r="TOP34" s="60"/>
      <c r="TOQ34" s="60"/>
      <c r="TOR34" s="61"/>
      <c r="TOS34" s="55"/>
      <c r="TOT34" s="56"/>
      <c r="TOU34" s="56"/>
      <c r="TOV34" s="56"/>
      <c r="TOW34" s="56"/>
      <c r="TOX34" s="56"/>
      <c r="TOZ34" s="77"/>
      <c r="TPA34" s="78"/>
      <c r="TPB34" s="78"/>
      <c r="TPC34" s="78"/>
      <c r="TPD34" s="78"/>
      <c r="TPE34" s="61"/>
      <c r="TPF34" s="60"/>
      <c r="TPG34" s="60"/>
      <c r="TPH34" s="60"/>
      <c r="TPI34" s="61"/>
      <c r="TPJ34" s="55"/>
      <c r="TPK34" s="56"/>
      <c r="TPL34" s="56"/>
      <c r="TPM34" s="56"/>
      <c r="TPN34" s="56"/>
      <c r="TPO34" s="56"/>
      <c r="TPQ34" s="77"/>
      <c r="TPR34" s="78"/>
      <c r="TPS34" s="78"/>
      <c r="TPT34" s="78"/>
      <c r="TPU34" s="78"/>
      <c r="TPV34" s="61"/>
      <c r="TPW34" s="60"/>
      <c r="TPX34" s="60"/>
      <c r="TPY34" s="60"/>
      <c r="TPZ34" s="61"/>
      <c r="TQA34" s="55"/>
      <c r="TQB34" s="56"/>
      <c r="TQC34" s="56"/>
      <c r="TQD34" s="56"/>
      <c r="TQE34" s="56"/>
      <c r="TQF34" s="56"/>
      <c r="TQH34" s="77"/>
      <c r="TQI34" s="78"/>
      <c r="TQJ34" s="78"/>
      <c r="TQK34" s="78"/>
      <c r="TQL34" s="78"/>
      <c r="TQM34" s="61"/>
      <c r="TQN34" s="60"/>
      <c r="TQO34" s="60"/>
      <c r="TQP34" s="60"/>
      <c r="TQQ34" s="61"/>
      <c r="TQR34" s="55"/>
      <c r="TQS34" s="56"/>
      <c r="TQT34" s="56"/>
      <c r="TQU34" s="56"/>
      <c r="TQV34" s="56"/>
      <c r="TQW34" s="56"/>
      <c r="TQY34" s="77"/>
      <c r="TQZ34" s="78"/>
      <c r="TRA34" s="78"/>
      <c r="TRB34" s="78"/>
      <c r="TRC34" s="78"/>
      <c r="TRD34" s="61"/>
      <c r="TRE34" s="60"/>
      <c r="TRF34" s="60"/>
      <c r="TRG34" s="60"/>
      <c r="TRH34" s="61"/>
      <c r="TRI34" s="55"/>
      <c r="TRJ34" s="56"/>
      <c r="TRK34" s="56"/>
      <c r="TRL34" s="56"/>
      <c r="TRM34" s="56"/>
      <c r="TRN34" s="56"/>
      <c r="TRP34" s="77"/>
      <c r="TRQ34" s="78"/>
      <c r="TRR34" s="78"/>
      <c r="TRS34" s="78"/>
      <c r="TRT34" s="78"/>
      <c r="TRU34" s="61"/>
      <c r="TRV34" s="60"/>
      <c r="TRW34" s="60"/>
      <c r="TRX34" s="60"/>
      <c r="TRY34" s="61"/>
      <c r="TRZ34" s="55"/>
      <c r="TSA34" s="56"/>
      <c r="TSB34" s="56"/>
      <c r="TSC34" s="56"/>
      <c r="TSD34" s="56"/>
      <c r="TSE34" s="56"/>
      <c r="TSG34" s="77"/>
      <c r="TSH34" s="78"/>
      <c r="TSI34" s="78"/>
      <c r="TSJ34" s="78"/>
      <c r="TSK34" s="78"/>
      <c r="TSL34" s="61"/>
      <c r="TSM34" s="60"/>
      <c r="TSN34" s="60"/>
      <c r="TSO34" s="60"/>
      <c r="TSP34" s="61"/>
      <c r="TSQ34" s="55"/>
      <c r="TSR34" s="56"/>
      <c r="TSS34" s="56"/>
      <c r="TST34" s="56"/>
      <c r="TSU34" s="56"/>
      <c r="TSV34" s="56"/>
      <c r="TSX34" s="77"/>
      <c r="TSY34" s="78"/>
      <c r="TSZ34" s="78"/>
      <c r="TTA34" s="78"/>
      <c r="TTB34" s="78"/>
      <c r="TTC34" s="61"/>
      <c r="TTD34" s="60"/>
      <c r="TTE34" s="60"/>
      <c r="TTF34" s="60"/>
      <c r="TTG34" s="61"/>
      <c r="TTH34" s="55"/>
      <c r="TTI34" s="56"/>
      <c r="TTJ34" s="56"/>
      <c r="TTK34" s="56"/>
      <c r="TTL34" s="56"/>
      <c r="TTM34" s="56"/>
      <c r="TTO34" s="77"/>
      <c r="TTP34" s="78"/>
      <c r="TTQ34" s="78"/>
      <c r="TTR34" s="78"/>
      <c r="TTS34" s="78"/>
      <c r="TTT34" s="61"/>
      <c r="TTU34" s="60"/>
      <c r="TTV34" s="60"/>
      <c r="TTW34" s="60"/>
      <c r="TTX34" s="61"/>
      <c r="TTY34" s="55"/>
      <c r="TTZ34" s="56"/>
      <c r="TUA34" s="56"/>
      <c r="TUB34" s="56"/>
      <c r="TUC34" s="56"/>
      <c r="TUD34" s="56"/>
      <c r="TUF34" s="77"/>
      <c r="TUG34" s="78"/>
      <c r="TUH34" s="78"/>
      <c r="TUI34" s="78"/>
      <c r="TUJ34" s="78"/>
      <c r="TUK34" s="61"/>
      <c r="TUL34" s="60"/>
      <c r="TUM34" s="60"/>
      <c r="TUN34" s="60"/>
      <c r="TUO34" s="61"/>
      <c r="TUP34" s="55"/>
      <c r="TUQ34" s="56"/>
      <c r="TUR34" s="56"/>
      <c r="TUS34" s="56"/>
      <c r="TUT34" s="56"/>
      <c r="TUU34" s="56"/>
      <c r="TUW34" s="77"/>
      <c r="TUX34" s="78"/>
      <c r="TUY34" s="78"/>
      <c r="TUZ34" s="78"/>
      <c r="TVA34" s="78"/>
      <c r="TVB34" s="61"/>
      <c r="TVC34" s="60"/>
      <c r="TVD34" s="60"/>
      <c r="TVE34" s="60"/>
      <c r="TVF34" s="61"/>
      <c r="TVG34" s="55"/>
      <c r="TVH34" s="56"/>
      <c r="TVI34" s="56"/>
      <c r="TVJ34" s="56"/>
      <c r="TVK34" s="56"/>
      <c r="TVL34" s="56"/>
      <c r="TVN34" s="77"/>
      <c r="TVO34" s="78"/>
      <c r="TVP34" s="78"/>
      <c r="TVQ34" s="78"/>
      <c r="TVR34" s="78"/>
      <c r="TVS34" s="61"/>
      <c r="TVT34" s="60"/>
      <c r="TVU34" s="60"/>
      <c r="TVV34" s="60"/>
      <c r="TVW34" s="61"/>
      <c r="TVX34" s="55"/>
      <c r="TVY34" s="56"/>
      <c r="TVZ34" s="56"/>
      <c r="TWA34" s="56"/>
      <c r="TWB34" s="56"/>
      <c r="TWC34" s="56"/>
      <c r="TWE34" s="77"/>
      <c r="TWF34" s="78"/>
      <c r="TWG34" s="78"/>
      <c r="TWH34" s="78"/>
      <c r="TWI34" s="78"/>
      <c r="TWJ34" s="61"/>
      <c r="TWK34" s="60"/>
      <c r="TWL34" s="60"/>
      <c r="TWM34" s="60"/>
      <c r="TWN34" s="61"/>
      <c r="TWO34" s="55"/>
      <c r="TWP34" s="56"/>
      <c r="TWQ34" s="56"/>
      <c r="TWR34" s="56"/>
      <c r="TWS34" s="56"/>
      <c r="TWT34" s="56"/>
      <c r="TWV34" s="77"/>
      <c r="TWW34" s="78"/>
      <c r="TWX34" s="78"/>
      <c r="TWY34" s="78"/>
      <c r="TWZ34" s="78"/>
      <c r="TXA34" s="61"/>
      <c r="TXB34" s="60"/>
      <c r="TXC34" s="60"/>
      <c r="TXD34" s="60"/>
      <c r="TXE34" s="61"/>
      <c r="TXF34" s="55"/>
      <c r="TXG34" s="56"/>
      <c r="TXH34" s="56"/>
      <c r="TXI34" s="56"/>
      <c r="TXJ34" s="56"/>
      <c r="TXK34" s="56"/>
      <c r="TXM34" s="77"/>
      <c r="TXN34" s="78"/>
      <c r="TXO34" s="78"/>
      <c r="TXP34" s="78"/>
      <c r="TXQ34" s="78"/>
      <c r="TXR34" s="61"/>
      <c r="TXS34" s="60"/>
      <c r="TXT34" s="60"/>
      <c r="TXU34" s="60"/>
      <c r="TXV34" s="61"/>
      <c r="TXW34" s="55"/>
      <c r="TXX34" s="56"/>
      <c r="TXY34" s="56"/>
      <c r="TXZ34" s="56"/>
      <c r="TYA34" s="56"/>
      <c r="TYB34" s="56"/>
      <c r="TYD34" s="77"/>
      <c r="TYE34" s="78"/>
      <c r="TYF34" s="78"/>
      <c r="TYG34" s="78"/>
      <c r="TYH34" s="78"/>
      <c r="TYI34" s="61"/>
      <c r="TYJ34" s="60"/>
      <c r="TYK34" s="60"/>
      <c r="TYL34" s="60"/>
      <c r="TYM34" s="61"/>
      <c r="TYN34" s="55"/>
      <c r="TYO34" s="56"/>
      <c r="TYP34" s="56"/>
      <c r="TYQ34" s="56"/>
      <c r="TYR34" s="56"/>
      <c r="TYS34" s="56"/>
      <c r="TYU34" s="77"/>
      <c r="TYV34" s="78"/>
      <c r="TYW34" s="78"/>
      <c r="TYX34" s="78"/>
      <c r="TYY34" s="78"/>
      <c r="TYZ34" s="61"/>
      <c r="TZA34" s="60"/>
      <c r="TZB34" s="60"/>
      <c r="TZC34" s="60"/>
      <c r="TZD34" s="61"/>
      <c r="TZE34" s="55"/>
      <c r="TZF34" s="56"/>
      <c r="TZG34" s="56"/>
      <c r="TZH34" s="56"/>
      <c r="TZI34" s="56"/>
      <c r="TZJ34" s="56"/>
      <c r="TZL34" s="77"/>
      <c r="TZM34" s="78"/>
      <c r="TZN34" s="78"/>
      <c r="TZO34" s="78"/>
      <c r="TZP34" s="78"/>
      <c r="TZQ34" s="61"/>
      <c r="TZR34" s="60"/>
      <c r="TZS34" s="60"/>
      <c r="TZT34" s="60"/>
      <c r="TZU34" s="61"/>
      <c r="TZV34" s="55"/>
      <c r="TZW34" s="56"/>
      <c r="TZX34" s="56"/>
      <c r="TZY34" s="56"/>
      <c r="TZZ34" s="56"/>
      <c r="UAA34" s="56"/>
      <c r="UAC34" s="77"/>
      <c r="UAD34" s="78"/>
      <c r="UAE34" s="78"/>
      <c r="UAF34" s="78"/>
      <c r="UAG34" s="78"/>
      <c r="UAH34" s="61"/>
      <c r="UAI34" s="60"/>
      <c r="UAJ34" s="60"/>
      <c r="UAK34" s="60"/>
      <c r="UAL34" s="61"/>
      <c r="UAM34" s="55"/>
      <c r="UAN34" s="56"/>
      <c r="UAO34" s="56"/>
      <c r="UAP34" s="56"/>
      <c r="UAQ34" s="56"/>
      <c r="UAR34" s="56"/>
      <c r="UAT34" s="77"/>
      <c r="UAU34" s="78"/>
      <c r="UAV34" s="78"/>
      <c r="UAW34" s="78"/>
      <c r="UAX34" s="78"/>
      <c r="UAY34" s="61"/>
      <c r="UAZ34" s="60"/>
      <c r="UBA34" s="60"/>
      <c r="UBB34" s="60"/>
      <c r="UBC34" s="61"/>
      <c r="UBD34" s="55"/>
      <c r="UBE34" s="56"/>
      <c r="UBF34" s="56"/>
      <c r="UBG34" s="56"/>
      <c r="UBH34" s="56"/>
      <c r="UBI34" s="56"/>
      <c r="UBK34" s="77"/>
      <c r="UBL34" s="78"/>
      <c r="UBM34" s="78"/>
      <c r="UBN34" s="78"/>
      <c r="UBO34" s="78"/>
      <c r="UBP34" s="61"/>
      <c r="UBQ34" s="60"/>
      <c r="UBR34" s="60"/>
      <c r="UBS34" s="60"/>
      <c r="UBT34" s="61"/>
      <c r="UBU34" s="55"/>
      <c r="UBV34" s="56"/>
      <c r="UBW34" s="56"/>
      <c r="UBX34" s="56"/>
      <c r="UBY34" s="56"/>
      <c r="UBZ34" s="56"/>
      <c r="UCB34" s="77"/>
      <c r="UCC34" s="78"/>
      <c r="UCD34" s="78"/>
      <c r="UCE34" s="78"/>
      <c r="UCF34" s="78"/>
      <c r="UCG34" s="61"/>
      <c r="UCH34" s="60"/>
      <c r="UCI34" s="60"/>
      <c r="UCJ34" s="60"/>
      <c r="UCK34" s="61"/>
      <c r="UCL34" s="55"/>
      <c r="UCM34" s="56"/>
      <c r="UCN34" s="56"/>
      <c r="UCO34" s="56"/>
      <c r="UCP34" s="56"/>
      <c r="UCQ34" s="56"/>
      <c r="UCS34" s="77"/>
      <c r="UCT34" s="78"/>
      <c r="UCU34" s="78"/>
      <c r="UCV34" s="78"/>
      <c r="UCW34" s="78"/>
      <c r="UCX34" s="61"/>
      <c r="UCY34" s="60"/>
      <c r="UCZ34" s="60"/>
      <c r="UDA34" s="60"/>
      <c r="UDB34" s="61"/>
      <c r="UDC34" s="55"/>
      <c r="UDD34" s="56"/>
      <c r="UDE34" s="56"/>
      <c r="UDF34" s="56"/>
      <c r="UDG34" s="56"/>
      <c r="UDH34" s="56"/>
      <c r="UDJ34" s="77"/>
      <c r="UDK34" s="78"/>
      <c r="UDL34" s="78"/>
      <c r="UDM34" s="78"/>
      <c r="UDN34" s="78"/>
      <c r="UDO34" s="61"/>
      <c r="UDP34" s="60"/>
      <c r="UDQ34" s="60"/>
      <c r="UDR34" s="60"/>
      <c r="UDS34" s="61"/>
      <c r="UDT34" s="55"/>
      <c r="UDU34" s="56"/>
      <c r="UDV34" s="56"/>
      <c r="UDW34" s="56"/>
      <c r="UDX34" s="56"/>
      <c r="UDY34" s="56"/>
      <c r="UEA34" s="77"/>
      <c r="UEB34" s="78"/>
      <c r="UEC34" s="78"/>
      <c r="UED34" s="78"/>
      <c r="UEE34" s="78"/>
      <c r="UEF34" s="61"/>
      <c r="UEG34" s="60"/>
      <c r="UEH34" s="60"/>
      <c r="UEI34" s="60"/>
      <c r="UEJ34" s="61"/>
      <c r="UEK34" s="55"/>
      <c r="UEL34" s="56"/>
      <c r="UEM34" s="56"/>
      <c r="UEN34" s="56"/>
      <c r="UEO34" s="56"/>
      <c r="UEP34" s="56"/>
      <c r="UER34" s="77"/>
      <c r="UES34" s="78"/>
      <c r="UET34" s="78"/>
      <c r="UEU34" s="78"/>
      <c r="UEV34" s="78"/>
      <c r="UEW34" s="61"/>
      <c r="UEX34" s="60"/>
      <c r="UEY34" s="60"/>
      <c r="UEZ34" s="60"/>
      <c r="UFA34" s="61"/>
      <c r="UFB34" s="55"/>
      <c r="UFC34" s="56"/>
      <c r="UFD34" s="56"/>
      <c r="UFE34" s="56"/>
      <c r="UFF34" s="56"/>
      <c r="UFG34" s="56"/>
      <c r="UFI34" s="77"/>
      <c r="UFJ34" s="78"/>
      <c r="UFK34" s="78"/>
      <c r="UFL34" s="78"/>
      <c r="UFM34" s="78"/>
      <c r="UFN34" s="61"/>
      <c r="UFO34" s="60"/>
      <c r="UFP34" s="60"/>
      <c r="UFQ34" s="60"/>
      <c r="UFR34" s="61"/>
      <c r="UFS34" s="55"/>
      <c r="UFT34" s="56"/>
      <c r="UFU34" s="56"/>
      <c r="UFV34" s="56"/>
      <c r="UFW34" s="56"/>
      <c r="UFX34" s="56"/>
      <c r="UFZ34" s="77"/>
      <c r="UGA34" s="78"/>
      <c r="UGB34" s="78"/>
      <c r="UGC34" s="78"/>
      <c r="UGD34" s="78"/>
      <c r="UGE34" s="61"/>
      <c r="UGF34" s="60"/>
      <c r="UGG34" s="60"/>
      <c r="UGH34" s="60"/>
      <c r="UGI34" s="61"/>
      <c r="UGJ34" s="55"/>
      <c r="UGK34" s="56"/>
      <c r="UGL34" s="56"/>
      <c r="UGM34" s="56"/>
      <c r="UGN34" s="56"/>
      <c r="UGO34" s="56"/>
      <c r="UGQ34" s="77"/>
      <c r="UGR34" s="78"/>
      <c r="UGS34" s="78"/>
      <c r="UGT34" s="78"/>
      <c r="UGU34" s="78"/>
      <c r="UGV34" s="61"/>
      <c r="UGW34" s="60"/>
      <c r="UGX34" s="60"/>
      <c r="UGY34" s="60"/>
      <c r="UGZ34" s="61"/>
      <c r="UHA34" s="55"/>
      <c r="UHB34" s="56"/>
      <c r="UHC34" s="56"/>
      <c r="UHD34" s="56"/>
      <c r="UHE34" s="56"/>
      <c r="UHF34" s="56"/>
      <c r="UHH34" s="77"/>
      <c r="UHI34" s="78"/>
      <c r="UHJ34" s="78"/>
      <c r="UHK34" s="78"/>
      <c r="UHL34" s="78"/>
      <c r="UHM34" s="61"/>
      <c r="UHN34" s="60"/>
      <c r="UHO34" s="60"/>
      <c r="UHP34" s="60"/>
      <c r="UHQ34" s="61"/>
      <c r="UHR34" s="55"/>
      <c r="UHS34" s="56"/>
      <c r="UHT34" s="56"/>
      <c r="UHU34" s="56"/>
      <c r="UHV34" s="56"/>
      <c r="UHW34" s="56"/>
      <c r="UHY34" s="77"/>
      <c r="UHZ34" s="78"/>
      <c r="UIA34" s="78"/>
      <c r="UIB34" s="78"/>
      <c r="UIC34" s="78"/>
      <c r="UID34" s="61"/>
      <c r="UIE34" s="60"/>
      <c r="UIF34" s="60"/>
      <c r="UIG34" s="60"/>
      <c r="UIH34" s="61"/>
      <c r="UII34" s="55"/>
      <c r="UIJ34" s="56"/>
      <c r="UIK34" s="56"/>
      <c r="UIL34" s="56"/>
      <c r="UIM34" s="56"/>
      <c r="UIN34" s="56"/>
      <c r="UIP34" s="77"/>
      <c r="UIQ34" s="78"/>
      <c r="UIR34" s="78"/>
      <c r="UIS34" s="78"/>
      <c r="UIT34" s="78"/>
      <c r="UIU34" s="61"/>
      <c r="UIV34" s="60"/>
      <c r="UIW34" s="60"/>
      <c r="UIX34" s="60"/>
      <c r="UIY34" s="61"/>
      <c r="UIZ34" s="55"/>
      <c r="UJA34" s="56"/>
      <c r="UJB34" s="56"/>
      <c r="UJC34" s="56"/>
      <c r="UJD34" s="56"/>
      <c r="UJE34" s="56"/>
      <c r="UJG34" s="77"/>
      <c r="UJH34" s="78"/>
      <c r="UJI34" s="78"/>
      <c r="UJJ34" s="78"/>
      <c r="UJK34" s="78"/>
      <c r="UJL34" s="61"/>
      <c r="UJM34" s="60"/>
      <c r="UJN34" s="60"/>
      <c r="UJO34" s="60"/>
      <c r="UJP34" s="61"/>
      <c r="UJQ34" s="55"/>
      <c r="UJR34" s="56"/>
      <c r="UJS34" s="56"/>
      <c r="UJT34" s="56"/>
      <c r="UJU34" s="56"/>
      <c r="UJV34" s="56"/>
      <c r="UJX34" s="77"/>
      <c r="UJY34" s="78"/>
      <c r="UJZ34" s="78"/>
      <c r="UKA34" s="78"/>
      <c r="UKB34" s="78"/>
      <c r="UKC34" s="61"/>
      <c r="UKD34" s="60"/>
      <c r="UKE34" s="60"/>
      <c r="UKF34" s="60"/>
      <c r="UKG34" s="61"/>
      <c r="UKH34" s="55"/>
      <c r="UKI34" s="56"/>
      <c r="UKJ34" s="56"/>
      <c r="UKK34" s="56"/>
      <c r="UKL34" s="56"/>
      <c r="UKM34" s="56"/>
      <c r="UKO34" s="77"/>
      <c r="UKP34" s="78"/>
      <c r="UKQ34" s="78"/>
      <c r="UKR34" s="78"/>
      <c r="UKS34" s="78"/>
      <c r="UKT34" s="61"/>
      <c r="UKU34" s="60"/>
      <c r="UKV34" s="60"/>
      <c r="UKW34" s="60"/>
      <c r="UKX34" s="61"/>
      <c r="UKY34" s="55"/>
      <c r="UKZ34" s="56"/>
      <c r="ULA34" s="56"/>
      <c r="ULB34" s="56"/>
      <c r="ULC34" s="56"/>
      <c r="ULD34" s="56"/>
      <c r="ULF34" s="77"/>
      <c r="ULG34" s="78"/>
      <c r="ULH34" s="78"/>
      <c r="ULI34" s="78"/>
      <c r="ULJ34" s="78"/>
      <c r="ULK34" s="61"/>
      <c r="ULL34" s="60"/>
      <c r="ULM34" s="60"/>
      <c r="ULN34" s="60"/>
      <c r="ULO34" s="61"/>
      <c r="ULP34" s="55"/>
      <c r="ULQ34" s="56"/>
      <c r="ULR34" s="56"/>
      <c r="ULS34" s="56"/>
      <c r="ULT34" s="56"/>
      <c r="ULU34" s="56"/>
      <c r="ULW34" s="77"/>
      <c r="ULX34" s="78"/>
      <c r="ULY34" s="78"/>
      <c r="ULZ34" s="78"/>
      <c r="UMA34" s="78"/>
      <c r="UMB34" s="61"/>
      <c r="UMC34" s="60"/>
      <c r="UMD34" s="60"/>
      <c r="UME34" s="60"/>
      <c r="UMF34" s="61"/>
      <c r="UMG34" s="55"/>
      <c r="UMH34" s="56"/>
      <c r="UMI34" s="56"/>
      <c r="UMJ34" s="56"/>
      <c r="UMK34" s="56"/>
      <c r="UML34" s="56"/>
      <c r="UMN34" s="77"/>
      <c r="UMO34" s="78"/>
      <c r="UMP34" s="78"/>
      <c r="UMQ34" s="78"/>
      <c r="UMR34" s="78"/>
      <c r="UMS34" s="61"/>
      <c r="UMT34" s="60"/>
      <c r="UMU34" s="60"/>
      <c r="UMV34" s="60"/>
      <c r="UMW34" s="61"/>
      <c r="UMX34" s="55"/>
      <c r="UMY34" s="56"/>
      <c r="UMZ34" s="56"/>
      <c r="UNA34" s="56"/>
      <c r="UNB34" s="56"/>
      <c r="UNC34" s="56"/>
      <c r="UNE34" s="77"/>
      <c r="UNF34" s="78"/>
      <c r="UNG34" s="78"/>
      <c r="UNH34" s="78"/>
      <c r="UNI34" s="78"/>
      <c r="UNJ34" s="61"/>
      <c r="UNK34" s="60"/>
      <c r="UNL34" s="60"/>
      <c r="UNM34" s="60"/>
      <c r="UNN34" s="61"/>
      <c r="UNO34" s="55"/>
      <c r="UNP34" s="56"/>
      <c r="UNQ34" s="56"/>
      <c r="UNR34" s="56"/>
      <c r="UNS34" s="56"/>
      <c r="UNT34" s="56"/>
      <c r="UNV34" s="77"/>
      <c r="UNW34" s="78"/>
      <c r="UNX34" s="78"/>
      <c r="UNY34" s="78"/>
      <c r="UNZ34" s="78"/>
      <c r="UOA34" s="61"/>
      <c r="UOB34" s="60"/>
      <c r="UOC34" s="60"/>
      <c r="UOD34" s="60"/>
      <c r="UOE34" s="61"/>
      <c r="UOF34" s="55"/>
      <c r="UOG34" s="56"/>
      <c r="UOH34" s="56"/>
      <c r="UOI34" s="56"/>
      <c r="UOJ34" s="56"/>
      <c r="UOK34" s="56"/>
      <c r="UOM34" s="77"/>
      <c r="UON34" s="78"/>
      <c r="UOO34" s="78"/>
      <c r="UOP34" s="78"/>
      <c r="UOQ34" s="78"/>
      <c r="UOR34" s="61"/>
      <c r="UOS34" s="60"/>
      <c r="UOT34" s="60"/>
      <c r="UOU34" s="60"/>
      <c r="UOV34" s="61"/>
      <c r="UOW34" s="55"/>
      <c r="UOX34" s="56"/>
      <c r="UOY34" s="56"/>
      <c r="UOZ34" s="56"/>
      <c r="UPA34" s="56"/>
      <c r="UPB34" s="56"/>
      <c r="UPD34" s="77"/>
      <c r="UPE34" s="78"/>
      <c r="UPF34" s="78"/>
      <c r="UPG34" s="78"/>
      <c r="UPH34" s="78"/>
      <c r="UPI34" s="61"/>
      <c r="UPJ34" s="60"/>
      <c r="UPK34" s="60"/>
      <c r="UPL34" s="60"/>
      <c r="UPM34" s="61"/>
      <c r="UPN34" s="55"/>
      <c r="UPO34" s="56"/>
      <c r="UPP34" s="56"/>
      <c r="UPQ34" s="56"/>
      <c r="UPR34" s="56"/>
      <c r="UPS34" s="56"/>
      <c r="UPU34" s="77"/>
      <c r="UPV34" s="78"/>
      <c r="UPW34" s="78"/>
      <c r="UPX34" s="78"/>
      <c r="UPY34" s="78"/>
      <c r="UPZ34" s="61"/>
      <c r="UQA34" s="60"/>
      <c r="UQB34" s="60"/>
      <c r="UQC34" s="60"/>
      <c r="UQD34" s="61"/>
      <c r="UQE34" s="55"/>
      <c r="UQF34" s="56"/>
      <c r="UQG34" s="56"/>
      <c r="UQH34" s="56"/>
      <c r="UQI34" s="56"/>
      <c r="UQJ34" s="56"/>
      <c r="UQL34" s="77"/>
      <c r="UQM34" s="78"/>
      <c r="UQN34" s="78"/>
      <c r="UQO34" s="78"/>
      <c r="UQP34" s="78"/>
      <c r="UQQ34" s="61"/>
      <c r="UQR34" s="60"/>
      <c r="UQS34" s="60"/>
      <c r="UQT34" s="60"/>
      <c r="UQU34" s="61"/>
      <c r="UQV34" s="55"/>
      <c r="UQW34" s="56"/>
      <c r="UQX34" s="56"/>
      <c r="UQY34" s="56"/>
      <c r="UQZ34" s="56"/>
      <c r="URA34" s="56"/>
      <c r="URC34" s="77"/>
      <c r="URD34" s="78"/>
      <c r="URE34" s="78"/>
      <c r="URF34" s="78"/>
      <c r="URG34" s="78"/>
      <c r="URH34" s="61"/>
      <c r="URI34" s="60"/>
      <c r="URJ34" s="60"/>
      <c r="URK34" s="60"/>
      <c r="URL34" s="61"/>
      <c r="URM34" s="55"/>
      <c r="URN34" s="56"/>
      <c r="URO34" s="56"/>
      <c r="URP34" s="56"/>
      <c r="URQ34" s="56"/>
      <c r="URR34" s="56"/>
      <c r="URT34" s="77"/>
      <c r="URU34" s="78"/>
      <c r="URV34" s="78"/>
      <c r="URW34" s="78"/>
      <c r="URX34" s="78"/>
      <c r="URY34" s="61"/>
      <c r="URZ34" s="60"/>
      <c r="USA34" s="60"/>
      <c r="USB34" s="60"/>
      <c r="USC34" s="61"/>
      <c r="USD34" s="55"/>
      <c r="USE34" s="56"/>
      <c r="USF34" s="56"/>
      <c r="USG34" s="56"/>
      <c r="USH34" s="56"/>
      <c r="USI34" s="56"/>
      <c r="USK34" s="77"/>
      <c r="USL34" s="78"/>
      <c r="USM34" s="78"/>
      <c r="USN34" s="78"/>
      <c r="USO34" s="78"/>
      <c r="USP34" s="61"/>
      <c r="USQ34" s="60"/>
      <c r="USR34" s="60"/>
      <c r="USS34" s="60"/>
      <c r="UST34" s="61"/>
      <c r="USU34" s="55"/>
      <c r="USV34" s="56"/>
      <c r="USW34" s="56"/>
      <c r="USX34" s="56"/>
      <c r="USY34" s="56"/>
      <c r="USZ34" s="56"/>
      <c r="UTB34" s="77"/>
      <c r="UTC34" s="78"/>
      <c r="UTD34" s="78"/>
      <c r="UTE34" s="78"/>
      <c r="UTF34" s="78"/>
      <c r="UTG34" s="61"/>
      <c r="UTH34" s="60"/>
      <c r="UTI34" s="60"/>
      <c r="UTJ34" s="60"/>
      <c r="UTK34" s="61"/>
      <c r="UTL34" s="55"/>
      <c r="UTM34" s="56"/>
      <c r="UTN34" s="56"/>
      <c r="UTO34" s="56"/>
      <c r="UTP34" s="56"/>
      <c r="UTQ34" s="56"/>
      <c r="UTS34" s="77"/>
      <c r="UTT34" s="78"/>
      <c r="UTU34" s="78"/>
      <c r="UTV34" s="78"/>
      <c r="UTW34" s="78"/>
      <c r="UTX34" s="61"/>
      <c r="UTY34" s="60"/>
      <c r="UTZ34" s="60"/>
      <c r="UUA34" s="60"/>
      <c r="UUB34" s="61"/>
      <c r="UUC34" s="55"/>
      <c r="UUD34" s="56"/>
      <c r="UUE34" s="56"/>
      <c r="UUF34" s="56"/>
      <c r="UUG34" s="56"/>
      <c r="UUH34" s="56"/>
      <c r="UUJ34" s="77"/>
      <c r="UUK34" s="78"/>
      <c r="UUL34" s="78"/>
      <c r="UUM34" s="78"/>
      <c r="UUN34" s="78"/>
      <c r="UUO34" s="61"/>
      <c r="UUP34" s="60"/>
      <c r="UUQ34" s="60"/>
      <c r="UUR34" s="60"/>
      <c r="UUS34" s="61"/>
      <c r="UUT34" s="55"/>
      <c r="UUU34" s="56"/>
      <c r="UUV34" s="56"/>
      <c r="UUW34" s="56"/>
      <c r="UUX34" s="56"/>
      <c r="UUY34" s="56"/>
      <c r="UVA34" s="77"/>
      <c r="UVB34" s="78"/>
      <c r="UVC34" s="78"/>
      <c r="UVD34" s="78"/>
      <c r="UVE34" s="78"/>
      <c r="UVF34" s="61"/>
      <c r="UVG34" s="60"/>
      <c r="UVH34" s="60"/>
      <c r="UVI34" s="60"/>
      <c r="UVJ34" s="61"/>
      <c r="UVK34" s="55"/>
      <c r="UVL34" s="56"/>
      <c r="UVM34" s="56"/>
      <c r="UVN34" s="56"/>
      <c r="UVO34" s="56"/>
      <c r="UVP34" s="56"/>
      <c r="UVR34" s="77"/>
      <c r="UVS34" s="78"/>
      <c r="UVT34" s="78"/>
      <c r="UVU34" s="78"/>
      <c r="UVV34" s="78"/>
      <c r="UVW34" s="61"/>
      <c r="UVX34" s="60"/>
      <c r="UVY34" s="60"/>
      <c r="UVZ34" s="60"/>
      <c r="UWA34" s="61"/>
      <c r="UWB34" s="55"/>
      <c r="UWC34" s="56"/>
      <c r="UWD34" s="56"/>
      <c r="UWE34" s="56"/>
      <c r="UWF34" s="56"/>
      <c r="UWG34" s="56"/>
      <c r="UWI34" s="77"/>
      <c r="UWJ34" s="78"/>
      <c r="UWK34" s="78"/>
      <c r="UWL34" s="78"/>
      <c r="UWM34" s="78"/>
      <c r="UWN34" s="61"/>
      <c r="UWO34" s="60"/>
      <c r="UWP34" s="60"/>
      <c r="UWQ34" s="60"/>
      <c r="UWR34" s="61"/>
      <c r="UWS34" s="55"/>
      <c r="UWT34" s="56"/>
      <c r="UWU34" s="56"/>
      <c r="UWV34" s="56"/>
      <c r="UWW34" s="56"/>
      <c r="UWX34" s="56"/>
      <c r="UWZ34" s="77"/>
      <c r="UXA34" s="78"/>
      <c r="UXB34" s="78"/>
      <c r="UXC34" s="78"/>
      <c r="UXD34" s="78"/>
      <c r="UXE34" s="61"/>
      <c r="UXF34" s="60"/>
      <c r="UXG34" s="60"/>
      <c r="UXH34" s="60"/>
      <c r="UXI34" s="61"/>
      <c r="UXJ34" s="55"/>
      <c r="UXK34" s="56"/>
      <c r="UXL34" s="56"/>
      <c r="UXM34" s="56"/>
      <c r="UXN34" s="56"/>
      <c r="UXO34" s="56"/>
      <c r="UXQ34" s="77"/>
      <c r="UXR34" s="78"/>
      <c r="UXS34" s="78"/>
      <c r="UXT34" s="78"/>
      <c r="UXU34" s="78"/>
      <c r="UXV34" s="61"/>
      <c r="UXW34" s="60"/>
      <c r="UXX34" s="60"/>
      <c r="UXY34" s="60"/>
      <c r="UXZ34" s="61"/>
      <c r="UYA34" s="55"/>
      <c r="UYB34" s="56"/>
      <c r="UYC34" s="56"/>
      <c r="UYD34" s="56"/>
      <c r="UYE34" s="56"/>
      <c r="UYF34" s="56"/>
      <c r="UYH34" s="77"/>
      <c r="UYI34" s="78"/>
      <c r="UYJ34" s="78"/>
      <c r="UYK34" s="78"/>
      <c r="UYL34" s="78"/>
      <c r="UYM34" s="61"/>
      <c r="UYN34" s="60"/>
      <c r="UYO34" s="60"/>
      <c r="UYP34" s="60"/>
      <c r="UYQ34" s="61"/>
      <c r="UYR34" s="55"/>
      <c r="UYS34" s="56"/>
      <c r="UYT34" s="56"/>
      <c r="UYU34" s="56"/>
      <c r="UYV34" s="56"/>
      <c r="UYW34" s="56"/>
      <c r="UYY34" s="77"/>
      <c r="UYZ34" s="78"/>
      <c r="UZA34" s="78"/>
      <c r="UZB34" s="78"/>
      <c r="UZC34" s="78"/>
      <c r="UZD34" s="61"/>
      <c r="UZE34" s="60"/>
      <c r="UZF34" s="60"/>
      <c r="UZG34" s="60"/>
      <c r="UZH34" s="61"/>
      <c r="UZI34" s="55"/>
      <c r="UZJ34" s="56"/>
      <c r="UZK34" s="56"/>
      <c r="UZL34" s="56"/>
      <c r="UZM34" s="56"/>
      <c r="UZN34" s="56"/>
      <c r="UZP34" s="77"/>
      <c r="UZQ34" s="78"/>
      <c r="UZR34" s="78"/>
      <c r="UZS34" s="78"/>
      <c r="UZT34" s="78"/>
      <c r="UZU34" s="61"/>
      <c r="UZV34" s="60"/>
      <c r="UZW34" s="60"/>
      <c r="UZX34" s="60"/>
      <c r="UZY34" s="61"/>
      <c r="UZZ34" s="55"/>
      <c r="VAA34" s="56"/>
      <c r="VAB34" s="56"/>
      <c r="VAC34" s="56"/>
      <c r="VAD34" s="56"/>
      <c r="VAE34" s="56"/>
      <c r="VAG34" s="77"/>
      <c r="VAH34" s="78"/>
      <c r="VAI34" s="78"/>
      <c r="VAJ34" s="78"/>
      <c r="VAK34" s="78"/>
      <c r="VAL34" s="61"/>
      <c r="VAM34" s="60"/>
      <c r="VAN34" s="60"/>
      <c r="VAO34" s="60"/>
      <c r="VAP34" s="61"/>
      <c r="VAQ34" s="55"/>
      <c r="VAR34" s="56"/>
      <c r="VAS34" s="56"/>
      <c r="VAT34" s="56"/>
      <c r="VAU34" s="56"/>
      <c r="VAV34" s="56"/>
      <c r="VAX34" s="77"/>
      <c r="VAY34" s="78"/>
      <c r="VAZ34" s="78"/>
      <c r="VBA34" s="78"/>
      <c r="VBB34" s="78"/>
      <c r="VBC34" s="61"/>
      <c r="VBD34" s="60"/>
      <c r="VBE34" s="60"/>
      <c r="VBF34" s="60"/>
      <c r="VBG34" s="61"/>
      <c r="VBH34" s="55"/>
      <c r="VBI34" s="56"/>
      <c r="VBJ34" s="56"/>
      <c r="VBK34" s="56"/>
      <c r="VBL34" s="56"/>
      <c r="VBM34" s="56"/>
      <c r="VBO34" s="77"/>
      <c r="VBP34" s="78"/>
      <c r="VBQ34" s="78"/>
      <c r="VBR34" s="78"/>
      <c r="VBS34" s="78"/>
      <c r="VBT34" s="61"/>
      <c r="VBU34" s="60"/>
      <c r="VBV34" s="60"/>
      <c r="VBW34" s="60"/>
      <c r="VBX34" s="61"/>
      <c r="VBY34" s="55"/>
      <c r="VBZ34" s="56"/>
      <c r="VCA34" s="56"/>
      <c r="VCB34" s="56"/>
      <c r="VCC34" s="56"/>
      <c r="VCD34" s="56"/>
      <c r="VCF34" s="77"/>
      <c r="VCG34" s="78"/>
      <c r="VCH34" s="78"/>
      <c r="VCI34" s="78"/>
      <c r="VCJ34" s="78"/>
      <c r="VCK34" s="61"/>
      <c r="VCL34" s="60"/>
      <c r="VCM34" s="60"/>
      <c r="VCN34" s="60"/>
      <c r="VCO34" s="61"/>
      <c r="VCP34" s="55"/>
      <c r="VCQ34" s="56"/>
      <c r="VCR34" s="56"/>
      <c r="VCS34" s="56"/>
      <c r="VCT34" s="56"/>
      <c r="VCU34" s="56"/>
      <c r="VCW34" s="77"/>
      <c r="VCX34" s="78"/>
      <c r="VCY34" s="78"/>
      <c r="VCZ34" s="78"/>
      <c r="VDA34" s="78"/>
      <c r="VDB34" s="61"/>
      <c r="VDC34" s="60"/>
      <c r="VDD34" s="60"/>
      <c r="VDE34" s="60"/>
      <c r="VDF34" s="61"/>
      <c r="VDG34" s="55"/>
      <c r="VDH34" s="56"/>
      <c r="VDI34" s="56"/>
      <c r="VDJ34" s="56"/>
      <c r="VDK34" s="56"/>
      <c r="VDL34" s="56"/>
      <c r="VDN34" s="77"/>
      <c r="VDO34" s="78"/>
      <c r="VDP34" s="78"/>
      <c r="VDQ34" s="78"/>
      <c r="VDR34" s="78"/>
      <c r="VDS34" s="61"/>
      <c r="VDT34" s="60"/>
      <c r="VDU34" s="60"/>
      <c r="VDV34" s="60"/>
      <c r="VDW34" s="61"/>
      <c r="VDX34" s="55"/>
      <c r="VDY34" s="56"/>
      <c r="VDZ34" s="56"/>
      <c r="VEA34" s="56"/>
      <c r="VEB34" s="56"/>
      <c r="VEC34" s="56"/>
      <c r="VEE34" s="77"/>
      <c r="VEF34" s="78"/>
      <c r="VEG34" s="78"/>
      <c r="VEH34" s="78"/>
      <c r="VEI34" s="78"/>
      <c r="VEJ34" s="61"/>
      <c r="VEK34" s="60"/>
      <c r="VEL34" s="60"/>
      <c r="VEM34" s="60"/>
      <c r="VEN34" s="61"/>
      <c r="VEO34" s="55"/>
      <c r="VEP34" s="56"/>
      <c r="VEQ34" s="56"/>
      <c r="VER34" s="56"/>
      <c r="VES34" s="56"/>
      <c r="VET34" s="56"/>
      <c r="VEV34" s="77"/>
      <c r="VEW34" s="78"/>
      <c r="VEX34" s="78"/>
      <c r="VEY34" s="78"/>
      <c r="VEZ34" s="78"/>
      <c r="VFA34" s="61"/>
      <c r="VFB34" s="60"/>
      <c r="VFC34" s="60"/>
      <c r="VFD34" s="60"/>
      <c r="VFE34" s="61"/>
      <c r="VFF34" s="55"/>
      <c r="VFG34" s="56"/>
      <c r="VFH34" s="56"/>
      <c r="VFI34" s="56"/>
      <c r="VFJ34" s="56"/>
      <c r="VFK34" s="56"/>
      <c r="VFM34" s="77"/>
      <c r="VFN34" s="78"/>
      <c r="VFO34" s="78"/>
      <c r="VFP34" s="78"/>
      <c r="VFQ34" s="78"/>
      <c r="VFR34" s="61"/>
      <c r="VFS34" s="60"/>
      <c r="VFT34" s="60"/>
      <c r="VFU34" s="60"/>
      <c r="VFV34" s="61"/>
      <c r="VFW34" s="55"/>
      <c r="VFX34" s="56"/>
      <c r="VFY34" s="56"/>
      <c r="VFZ34" s="56"/>
      <c r="VGA34" s="56"/>
      <c r="VGB34" s="56"/>
      <c r="VGD34" s="77"/>
      <c r="VGE34" s="78"/>
      <c r="VGF34" s="78"/>
      <c r="VGG34" s="78"/>
      <c r="VGH34" s="78"/>
      <c r="VGI34" s="61"/>
      <c r="VGJ34" s="60"/>
      <c r="VGK34" s="60"/>
      <c r="VGL34" s="60"/>
      <c r="VGM34" s="61"/>
      <c r="VGN34" s="55"/>
      <c r="VGO34" s="56"/>
      <c r="VGP34" s="56"/>
      <c r="VGQ34" s="56"/>
      <c r="VGR34" s="56"/>
      <c r="VGS34" s="56"/>
      <c r="VGU34" s="77"/>
      <c r="VGV34" s="78"/>
      <c r="VGW34" s="78"/>
      <c r="VGX34" s="78"/>
      <c r="VGY34" s="78"/>
      <c r="VGZ34" s="61"/>
      <c r="VHA34" s="60"/>
      <c r="VHB34" s="60"/>
      <c r="VHC34" s="60"/>
      <c r="VHD34" s="61"/>
      <c r="VHE34" s="55"/>
      <c r="VHF34" s="56"/>
      <c r="VHG34" s="56"/>
      <c r="VHH34" s="56"/>
      <c r="VHI34" s="56"/>
      <c r="VHJ34" s="56"/>
      <c r="VHL34" s="77"/>
      <c r="VHM34" s="78"/>
      <c r="VHN34" s="78"/>
      <c r="VHO34" s="78"/>
      <c r="VHP34" s="78"/>
      <c r="VHQ34" s="61"/>
      <c r="VHR34" s="60"/>
      <c r="VHS34" s="60"/>
      <c r="VHT34" s="60"/>
      <c r="VHU34" s="61"/>
      <c r="VHV34" s="55"/>
      <c r="VHW34" s="56"/>
      <c r="VHX34" s="56"/>
      <c r="VHY34" s="56"/>
      <c r="VHZ34" s="56"/>
      <c r="VIA34" s="56"/>
      <c r="VIC34" s="77"/>
      <c r="VID34" s="78"/>
      <c r="VIE34" s="78"/>
      <c r="VIF34" s="78"/>
      <c r="VIG34" s="78"/>
      <c r="VIH34" s="61"/>
      <c r="VII34" s="60"/>
      <c r="VIJ34" s="60"/>
      <c r="VIK34" s="60"/>
      <c r="VIL34" s="61"/>
      <c r="VIM34" s="55"/>
      <c r="VIN34" s="56"/>
      <c r="VIO34" s="56"/>
      <c r="VIP34" s="56"/>
      <c r="VIQ34" s="56"/>
      <c r="VIR34" s="56"/>
      <c r="VIT34" s="77"/>
      <c r="VIU34" s="78"/>
      <c r="VIV34" s="78"/>
      <c r="VIW34" s="78"/>
      <c r="VIX34" s="78"/>
      <c r="VIY34" s="61"/>
      <c r="VIZ34" s="60"/>
      <c r="VJA34" s="60"/>
      <c r="VJB34" s="60"/>
      <c r="VJC34" s="61"/>
      <c r="VJD34" s="55"/>
      <c r="VJE34" s="56"/>
      <c r="VJF34" s="56"/>
      <c r="VJG34" s="56"/>
      <c r="VJH34" s="56"/>
      <c r="VJI34" s="56"/>
      <c r="VJK34" s="77"/>
      <c r="VJL34" s="78"/>
      <c r="VJM34" s="78"/>
      <c r="VJN34" s="78"/>
      <c r="VJO34" s="78"/>
      <c r="VJP34" s="61"/>
      <c r="VJQ34" s="60"/>
      <c r="VJR34" s="60"/>
      <c r="VJS34" s="60"/>
      <c r="VJT34" s="61"/>
      <c r="VJU34" s="55"/>
      <c r="VJV34" s="56"/>
      <c r="VJW34" s="56"/>
      <c r="VJX34" s="56"/>
      <c r="VJY34" s="56"/>
      <c r="VJZ34" s="56"/>
      <c r="VKB34" s="77"/>
      <c r="VKC34" s="78"/>
      <c r="VKD34" s="78"/>
      <c r="VKE34" s="78"/>
      <c r="VKF34" s="78"/>
      <c r="VKG34" s="61"/>
      <c r="VKH34" s="60"/>
      <c r="VKI34" s="60"/>
      <c r="VKJ34" s="60"/>
      <c r="VKK34" s="61"/>
      <c r="VKL34" s="55"/>
      <c r="VKM34" s="56"/>
      <c r="VKN34" s="56"/>
      <c r="VKO34" s="56"/>
      <c r="VKP34" s="56"/>
      <c r="VKQ34" s="56"/>
      <c r="VKS34" s="77"/>
      <c r="VKT34" s="78"/>
      <c r="VKU34" s="78"/>
      <c r="VKV34" s="78"/>
      <c r="VKW34" s="78"/>
      <c r="VKX34" s="61"/>
      <c r="VKY34" s="60"/>
      <c r="VKZ34" s="60"/>
      <c r="VLA34" s="60"/>
      <c r="VLB34" s="61"/>
      <c r="VLC34" s="55"/>
      <c r="VLD34" s="56"/>
      <c r="VLE34" s="56"/>
      <c r="VLF34" s="56"/>
      <c r="VLG34" s="56"/>
      <c r="VLH34" s="56"/>
      <c r="VLJ34" s="77"/>
      <c r="VLK34" s="78"/>
      <c r="VLL34" s="78"/>
      <c r="VLM34" s="78"/>
      <c r="VLN34" s="78"/>
      <c r="VLO34" s="61"/>
      <c r="VLP34" s="60"/>
      <c r="VLQ34" s="60"/>
      <c r="VLR34" s="60"/>
      <c r="VLS34" s="61"/>
      <c r="VLT34" s="55"/>
      <c r="VLU34" s="56"/>
      <c r="VLV34" s="56"/>
      <c r="VLW34" s="56"/>
      <c r="VLX34" s="56"/>
      <c r="VLY34" s="56"/>
      <c r="VMA34" s="77"/>
      <c r="VMB34" s="78"/>
      <c r="VMC34" s="78"/>
      <c r="VMD34" s="78"/>
      <c r="VME34" s="78"/>
      <c r="VMF34" s="61"/>
      <c r="VMG34" s="60"/>
      <c r="VMH34" s="60"/>
      <c r="VMI34" s="60"/>
      <c r="VMJ34" s="61"/>
      <c r="VMK34" s="55"/>
      <c r="VML34" s="56"/>
      <c r="VMM34" s="56"/>
      <c r="VMN34" s="56"/>
      <c r="VMO34" s="56"/>
      <c r="VMP34" s="56"/>
      <c r="VMR34" s="77"/>
      <c r="VMS34" s="78"/>
      <c r="VMT34" s="78"/>
      <c r="VMU34" s="78"/>
      <c r="VMV34" s="78"/>
      <c r="VMW34" s="61"/>
      <c r="VMX34" s="60"/>
      <c r="VMY34" s="60"/>
      <c r="VMZ34" s="60"/>
      <c r="VNA34" s="61"/>
      <c r="VNB34" s="55"/>
      <c r="VNC34" s="56"/>
      <c r="VND34" s="56"/>
      <c r="VNE34" s="56"/>
      <c r="VNF34" s="56"/>
      <c r="VNG34" s="56"/>
      <c r="VNI34" s="77"/>
      <c r="VNJ34" s="78"/>
      <c r="VNK34" s="78"/>
      <c r="VNL34" s="78"/>
      <c r="VNM34" s="78"/>
      <c r="VNN34" s="61"/>
      <c r="VNO34" s="60"/>
      <c r="VNP34" s="60"/>
      <c r="VNQ34" s="60"/>
      <c r="VNR34" s="61"/>
      <c r="VNS34" s="55"/>
      <c r="VNT34" s="56"/>
      <c r="VNU34" s="56"/>
      <c r="VNV34" s="56"/>
      <c r="VNW34" s="56"/>
      <c r="VNX34" s="56"/>
      <c r="VNZ34" s="77"/>
      <c r="VOA34" s="78"/>
      <c r="VOB34" s="78"/>
      <c r="VOC34" s="78"/>
      <c r="VOD34" s="78"/>
      <c r="VOE34" s="61"/>
      <c r="VOF34" s="60"/>
      <c r="VOG34" s="60"/>
      <c r="VOH34" s="60"/>
      <c r="VOI34" s="61"/>
      <c r="VOJ34" s="55"/>
      <c r="VOK34" s="56"/>
      <c r="VOL34" s="56"/>
      <c r="VOM34" s="56"/>
      <c r="VON34" s="56"/>
      <c r="VOO34" s="56"/>
      <c r="VOQ34" s="77"/>
      <c r="VOR34" s="78"/>
      <c r="VOS34" s="78"/>
      <c r="VOT34" s="78"/>
      <c r="VOU34" s="78"/>
      <c r="VOV34" s="61"/>
      <c r="VOW34" s="60"/>
      <c r="VOX34" s="60"/>
      <c r="VOY34" s="60"/>
      <c r="VOZ34" s="61"/>
      <c r="VPA34" s="55"/>
      <c r="VPB34" s="56"/>
      <c r="VPC34" s="56"/>
      <c r="VPD34" s="56"/>
      <c r="VPE34" s="56"/>
      <c r="VPF34" s="56"/>
      <c r="VPH34" s="77"/>
      <c r="VPI34" s="78"/>
      <c r="VPJ34" s="78"/>
      <c r="VPK34" s="78"/>
      <c r="VPL34" s="78"/>
      <c r="VPM34" s="61"/>
      <c r="VPN34" s="60"/>
      <c r="VPO34" s="60"/>
      <c r="VPP34" s="60"/>
      <c r="VPQ34" s="61"/>
      <c r="VPR34" s="55"/>
      <c r="VPS34" s="56"/>
      <c r="VPT34" s="56"/>
      <c r="VPU34" s="56"/>
      <c r="VPV34" s="56"/>
      <c r="VPW34" s="56"/>
      <c r="VPY34" s="77"/>
      <c r="VPZ34" s="78"/>
      <c r="VQA34" s="78"/>
      <c r="VQB34" s="78"/>
      <c r="VQC34" s="78"/>
      <c r="VQD34" s="61"/>
      <c r="VQE34" s="60"/>
      <c r="VQF34" s="60"/>
      <c r="VQG34" s="60"/>
      <c r="VQH34" s="61"/>
      <c r="VQI34" s="55"/>
      <c r="VQJ34" s="56"/>
      <c r="VQK34" s="56"/>
      <c r="VQL34" s="56"/>
      <c r="VQM34" s="56"/>
      <c r="VQN34" s="56"/>
      <c r="VQP34" s="77"/>
      <c r="VQQ34" s="78"/>
      <c r="VQR34" s="78"/>
      <c r="VQS34" s="78"/>
      <c r="VQT34" s="78"/>
      <c r="VQU34" s="61"/>
      <c r="VQV34" s="60"/>
      <c r="VQW34" s="60"/>
      <c r="VQX34" s="60"/>
      <c r="VQY34" s="61"/>
      <c r="VQZ34" s="55"/>
      <c r="VRA34" s="56"/>
      <c r="VRB34" s="56"/>
      <c r="VRC34" s="56"/>
      <c r="VRD34" s="56"/>
      <c r="VRE34" s="56"/>
      <c r="VRG34" s="77"/>
      <c r="VRH34" s="78"/>
      <c r="VRI34" s="78"/>
      <c r="VRJ34" s="78"/>
      <c r="VRK34" s="78"/>
      <c r="VRL34" s="61"/>
      <c r="VRM34" s="60"/>
      <c r="VRN34" s="60"/>
      <c r="VRO34" s="60"/>
      <c r="VRP34" s="61"/>
      <c r="VRQ34" s="55"/>
      <c r="VRR34" s="56"/>
      <c r="VRS34" s="56"/>
      <c r="VRT34" s="56"/>
      <c r="VRU34" s="56"/>
      <c r="VRV34" s="56"/>
      <c r="VRX34" s="77"/>
      <c r="VRY34" s="78"/>
      <c r="VRZ34" s="78"/>
      <c r="VSA34" s="78"/>
      <c r="VSB34" s="78"/>
      <c r="VSC34" s="61"/>
      <c r="VSD34" s="60"/>
      <c r="VSE34" s="60"/>
      <c r="VSF34" s="60"/>
      <c r="VSG34" s="61"/>
      <c r="VSH34" s="55"/>
      <c r="VSI34" s="56"/>
      <c r="VSJ34" s="56"/>
      <c r="VSK34" s="56"/>
      <c r="VSL34" s="56"/>
      <c r="VSM34" s="56"/>
      <c r="VSO34" s="77"/>
      <c r="VSP34" s="78"/>
      <c r="VSQ34" s="78"/>
      <c r="VSR34" s="78"/>
      <c r="VSS34" s="78"/>
      <c r="VST34" s="61"/>
      <c r="VSU34" s="60"/>
      <c r="VSV34" s="60"/>
      <c r="VSW34" s="60"/>
      <c r="VSX34" s="61"/>
      <c r="VSY34" s="55"/>
      <c r="VSZ34" s="56"/>
      <c r="VTA34" s="56"/>
      <c r="VTB34" s="56"/>
      <c r="VTC34" s="56"/>
      <c r="VTD34" s="56"/>
      <c r="VTF34" s="77"/>
      <c r="VTG34" s="78"/>
      <c r="VTH34" s="78"/>
      <c r="VTI34" s="78"/>
      <c r="VTJ34" s="78"/>
      <c r="VTK34" s="61"/>
      <c r="VTL34" s="60"/>
      <c r="VTM34" s="60"/>
      <c r="VTN34" s="60"/>
      <c r="VTO34" s="61"/>
      <c r="VTP34" s="55"/>
      <c r="VTQ34" s="56"/>
      <c r="VTR34" s="56"/>
      <c r="VTS34" s="56"/>
      <c r="VTT34" s="56"/>
      <c r="VTU34" s="56"/>
      <c r="VTW34" s="77"/>
      <c r="VTX34" s="78"/>
      <c r="VTY34" s="78"/>
      <c r="VTZ34" s="78"/>
      <c r="VUA34" s="78"/>
      <c r="VUB34" s="61"/>
      <c r="VUC34" s="60"/>
      <c r="VUD34" s="60"/>
      <c r="VUE34" s="60"/>
      <c r="VUF34" s="61"/>
      <c r="VUG34" s="55"/>
      <c r="VUH34" s="56"/>
      <c r="VUI34" s="56"/>
      <c r="VUJ34" s="56"/>
      <c r="VUK34" s="56"/>
      <c r="VUL34" s="56"/>
      <c r="VUN34" s="77"/>
      <c r="VUO34" s="78"/>
      <c r="VUP34" s="78"/>
      <c r="VUQ34" s="78"/>
      <c r="VUR34" s="78"/>
      <c r="VUS34" s="61"/>
      <c r="VUT34" s="60"/>
      <c r="VUU34" s="60"/>
      <c r="VUV34" s="60"/>
      <c r="VUW34" s="61"/>
      <c r="VUX34" s="55"/>
      <c r="VUY34" s="56"/>
      <c r="VUZ34" s="56"/>
      <c r="VVA34" s="56"/>
      <c r="VVB34" s="56"/>
      <c r="VVC34" s="56"/>
      <c r="VVE34" s="77"/>
      <c r="VVF34" s="78"/>
      <c r="VVG34" s="78"/>
      <c r="VVH34" s="78"/>
      <c r="VVI34" s="78"/>
      <c r="VVJ34" s="61"/>
      <c r="VVK34" s="60"/>
      <c r="VVL34" s="60"/>
      <c r="VVM34" s="60"/>
      <c r="VVN34" s="61"/>
      <c r="VVO34" s="55"/>
      <c r="VVP34" s="56"/>
      <c r="VVQ34" s="56"/>
      <c r="VVR34" s="56"/>
      <c r="VVS34" s="56"/>
      <c r="VVT34" s="56"/>
      <c r="VVV34" s="77"/>
      <c r="VVW34" s="78"/>
      <c r="VVX34" s="78"/>
      <c r="VVY34" s="78"/>
      <c r="VVZ34" s="78"/>
      <c r="VWA34" s="61"/>
      <c r="VWB34" s="60"/>
      <c r="VWC34" s="60"/>
      <c r="VWD34" s="60"/>
      <c r="VWE34" s="61"/>
      <c r="VWF34" s="55"/>
      <c r="VWG34" s="56"/>
      <c r="VWH34" s="56"/>
      <c r="VWI34" s="56"/>
      <c r="VWJ34" s="56"/>
      <c r="VWK34" s="56"/>
      <c r="VWM34" s="77"/>
      <c r="VWN34" s="78"/>
      <c r="VWO34" s="78"/>
      <c r="VWP34" s="78"/>
      <c r="VWQ34" s="78"/>
      <c r="VWR34" s="61"/>
      <c r="VWS34" s="60"/>
      <c r="VWT34" s="60"/>
      <c r="VWU34" s="60"/>
      <c r="VWV34" s="61"/>
      <c r="VWW34" s="55"/>
      <c r="VWX34" s="56"/>
      <c r="VWY34" s="56"/>
      <c r="VWZ34" s="56"/>
      <c r="VXA34" s="56"/>
      <c r="VXB34" s="56"/>
      <c r="VXD34" s="77"/>
      <c r="VXE34" s="78"/>
      <c r="VXF34" s="78"/>
      <c r="VXG34" s="78"/>
      <c r="VXH34" s="78"/>
      <c r="VXI34" s="61"/>
      <c r="VXJ34" s="60"/>
      <c r="VXK34" s="60"/>
      <c r="VXL34" s="60"/>
      <c r="VXM34" s="61"/>
      <c r="VXN34" s="55"/>
      <c r="VXO34" s="56"/>
      <c r="VXP34" s="56"/>
      <c r="VXQ34" s="56"/>
      <c r="VXR34" s="56"/>
      <c r="VXS34" s="56"/>
      <c r="VXU34" s="77"/>
      <c r="VXV34" s="78"/>
      <c r="VXW34" s="78"/>
      <c r="VXX34" s="78"/>
      <c r="VXY34" s="78"/>
      <c r="VXZ34" s="61"/>
      <c r="VYA34" s="60"/>
      <c r="VYB34" s="60"/>
      <c r="VYC34" s="60"/>
      <c r="VYD34" s="61"/>
      <c r="VYE34" s="55"/>
      <c r="VYF34" s="56"/>
      <c r="VYG34" s="56"/>
      <c r="VYH34" s="56"/>
      <c r="VYI34" s="56"/>
      <c r="VYJ34" s="56"/>
      <c r="VYL34" s="77"/>
      <c r="VYM34" s="78"/>
      <c r="VYN34" s="78"/>
      <c r="VYO34" s="78"/>
      <c r="VYP34" s="78"/>
      <c r="VYQ34" s="61"/>
      <c r="VYR34" s="60"/>
      <c r="VYS34" s="60"/>
      <c r="VYT34" s="60"/>
      <c r="VYU34" s="61"/>
      <c r="VYV34" s="55"/>
      <c r="VYW34" s="56"/>
      <c r="VYX34" s="56"/>
      <c r="VYY34" s="56"/>
      <c r="VYZ34" s="56"/>
      <c r="VZA34" s="56"/>
      <c r="VZC34" s="77"/>
      <c r="VZD34" s="78"/>
      <c r="VZE34" s="78"/>
      <c r="VZF34" s="78"/>
      <c r="VZG34" s="78"/>
      <c r="VZH34" s="61"/>
      <c r="VZI34" s="60"/>
      <c r="VZJ34" s="60"/>
      <c r="VZK34" s="60"/>
      <c r="VZL34" s="61"/>
      <c r="VZM34" s="55"/>
      <c r="VZN34" s="56"/>
      <c r="VZO34" s="56"/>
      <c r="VZP34" s="56"/>
      <c r="VZQ34" s="56"/>
      <c r="VZR34" s="56"/>
      <c r="VZT34" s="77"/>
      <c r="VZU34" s="78"/>
      <c r="VZV34" s="78"/>
      <c r="VZW34" s="78"/>
      <c r="VZX34" s="78"/>
      <c r="VZY34" s="61"/>
      <c r="VZZ34" s="60"/>
      <c r="WAA34" s="60"/>
      <c r="WAB34" s="60"/>
      <c r="WAC34" s="61"/>
      <c r="WAD34" s="55"/>
      <c r="WAE34" s="56"/>
      <c r="WAF34" s="56"/>
      <c r="WAG34" s="56"/>
      <c r="WAH34" s="56"/>
      <c r="WAI34" s="56"/>
      <c r="WAK34" s="77"/>
      <c r="WAL34" s="78"/>
      <c r="WAM34" s="78"/>
      <c r="WAN34" s="78"/>
      <c r="WAO34" s="78"/>
      <c r="WAP34" s="61"/>
      <c r="WAQ34" s="60"/>
      <c r="WAR34" s="60"/>
      <c r="WAS34" s="60"/>
      <c r="WAT34" s="61"/>
      <c r="WAU34" s="55"/>
      <c r="WAV34" s="56"/>
      <c r="WAW34" s="56"/>
      <c r="WAX34" s="56"/>
      <c r="WAY34" s="56"/>
      <c r="WAZ34" s="56"/>
      <c r="WBB34" s="77"/>
      <c r="WBC34" s="78"/>
      <c r="WBD34" s="78"/>
      <c r="WBE34" s="78"/>
      <c r="WBF34" s="78"/>
      <c r="WBG34" s="61"/>
      <c r="WBH34" s="60"/>
      <c r="WBI34" s="60"/>
      <c r="WBJ34" s="60"/>
      <c r="WBK34" s="61"/>
      <c r="WBL34" s="55"/>
      <c r="WBM34" s="56"/>
      <c r="WBN34" s="56"/>
      <c r="WBO34" s="56"/>
      <c r="WBP34" s="56"/>
      <c r="WBQ34" s="56"/>
      <c r="WBS34" s="77"/>
      <c r="WBT34" s="78"/>
      <c r="WBU34" s="78"/>
      <c r="WBV34" s="78"/>
      <c r="WBW34" s="78"/>
      <c r="WBX34" s="61"/>
      <c r="WBY34" s="60"/>
      <c r="WBZ34" s="60"/>
      <c r="WCA34" s="60"/>
      <c r="WCB34" s="61"/>
      <c r="WCC34" s="55"/>
      <c r="WCD34" s="56"/>
      <c r="WCE34" s="56"/>
      <c r="WCF34" s="56"/>
      <c r="WCG34" s="56"/>
      <c r="WCH34" s="56"/>
      <c r="WCJ34" s="77"/>
      <c r="WCK34" s="78"/>
      <c r="WCL34" s="78"/>
      <c r="WCM34" s="78"/>
      <c r="WCN34" s="78"/>
      <c r="WCO34" s="61"/>
      <c r="WCP34" s="60"/>
      <c r="WCQ34" s="60"/>
      <c r="WCR34" s="60"/>
      <c r="WCS34" s="61"/>
      <c r="WCT34" s="55"/>
      <c r="WCU34" s="56"/>
      <c r="WCV34" s="56"/>
      <c r="WCW34" s="56"/>
      <c r="WCX34" s="56"/>
      <c r="WCY34" s="56"/>
      <c r="WDA34" s="77"/>
      <c r="WDB34" s="78"/>
      <c r="WDC34" s="78"/>
      <c r="WDD34" s="78"/>
      <c r="WDE34" s="78"/>
      <c r="WDF34" s="61"/>
      <c r="WDG34" s="60"/>
      <c r="WDH34" s="60"/>
      <c r="WDI34" s="60"/>
      <c r="WDJ34" s="61"/>
      <c r="WDK34" s="55"/>
      <c r="WDL34" s="56"/>
      <c r="WDM34" s="56"/>
      <c r="WDN34" s="56"/>
      <c r="WDO34" s="56"/>
      <c r="WDP34" s="56"/>
      <c r="WDR34" s="77"/>
      <c r="WDS34" s="78"/>
      <c r="WDT34" s="78"/>
      <c r="WDU34" s="78"/>
      <c r="WDV34" s="78"/>
      <c r="WDW34" s="61"/>
      <c r="WDX34" s="60"/>
      <c r="WDY34" s="60"/>
      <c r="WDZ34" s="60"/>
      <c r="WEA34" s="61"/>
      <c r="WEB34" s="55"/>
      <c r="WEC34" s="56"/>
      <c r="WED34" s="56"/>
      <c r="WEE34" s="56"/>
      <c r="WEF34" s="56"/>
      <c r="WEG34" s="56"/>
      <c r="WEI34" s="77"/>
      <c r="WEJ34" s="78"/>
      <c r="WEK34" s="78"/>
      <c r="WEL34" s="78"/>
      <c r="WEM34" s="78"/>
      <c r="WEN34" s="61"/>
      <c r="WEO34" s="60"/>
      <c r="WEP34" s="60"/>
      <c r="WEQ34" s="60"/>
      <c r="WER34" s="61"/>
      <c r="WES34" s="55"/>
      <c r="WET34" s="56"/>
      <c r="WEU34" s="56"/>
      <c r="WEV34" s="56"/>
      <c r="WEW34" s="56"/>
      <c r="WEX34" s="56"/>
      <c r="WEZ34" s="77"/>
      <c r="WFA34" s="78"/>
      <c r="WFB34" s="78"/>
      <c r="WFC34" s="78"/>
      <c r="WFD34" s="78"/>
      <c r="WFE34" s="61"/>
      <c r="WFF34" s="60"/>
      <c r="WFG34" s="60"/>
      <c r="WFH34" s="60"/>
      <c r="WFI34" s="61"/>
      <c r="WFJ34" s="55"/>
      <c r="WFK34" s="56"/>
      <c r="WFL34" s="56"/>
      <c r="WFM34" s="56"/>
      <c r="WFN34" s="56"/>
      <c r="WFO34" s="56"/>
      <c r="WFQ34" s="77"/>
      <c r="WFR34" s="78"/>
      <c r="WFS34" s="78"/>
      <c r="WFT34" s="78"/>
      <c r="WFU34" s="78"/>
      <c r="WFV34" s="61"/>
      <c r="WFW34" s="60"/>
      <c r="WFX34" s="60"/>
      <c r="WFY34" s="60"/>
      <c r="WFZ34" s="61"/>
      <c r="WGA34" s="55"/>
      <c r="WGB34" s="56"/>
      <c r="WGC34" s="56"/>
      <c r="WGD34" s="56"/>
      <c r="WGE34" s="56"/>
      <c r="WGF34" s="56"/>
      <c r="WGH34" s="77"/>
      <c r="WGI34" s="78"/>
      <c r="WGJ34" s="78"/>
      <c r="WGK34" s="78"/>
      <c r="WGL34" s="78"/>
      <c r="WGM34" s="61"/>
      <c r="WGN34" s="60"/>
      <c r="WGO34" s="60"/>
      <c r="WGP34" s="60"/>
      <c r="WGQ34" s="61"/>
      <c r="WGR34" s="55"/>
      <c r="WGS34" s="56"/>
      <c r="WGT34" s="56"/>
      <c r="WGU34" s="56"/>
      <c r="WGV34" s="56"/>
      <c r="WGW34" s="56"/>
      <c r="WGY34" s="77"/>
      <c r="WGZ34" s="78"/>
      <c r="WHA34" s="78"/>
      <c r="WHB34" s="78"/>
      <c r="WHC34" s="78"/>
      <c r="WHD34" s="61"/>
      <c r="WHE34" s="60"/>
      <c r="WHF34" s="60"/>
      <c r="WHG34" s="60"/>
      <c r="WHH34" s="61"/>
      <c r="WHI34" s="55"/>
      <c r="WHJ34" s="56"/>
      <c r="WHK34" s="56"/>
      <c r="WHL34" s="56"/>
      <c r="WHM34" s="56"/>
      <c r="WHN34" s="56"/>
      <c r="WHP34" s="77"/>
      <c r="WHQ34" s="78"/>
      <c r="WHR34" s="78"/>
      <c r="WHS34" s="78"/>
      <c r="WHT34" s="78"/>
      <c r="WHU34" s="61"/>
      <c r="WHV34" s="60"/>
      <c r="WHW34" s="60"/>
      <c r="WHX34" s="60"/>
      <c r="WHY34" s="61"/>
      <c r="WHZ34" s="55"/>
      <c r="WIA34" s="56"/>
      <c r="WIB34" s="56"/>
      <c r="WIC34" s="56"/>
      <c r="WID34" s="56"/>
      <c r="WIE34" s="56"/>
      <c r="WIG34" s="77"/>
      <c r="WIH34" s="78"/>
      <c r="WII34" s="78"/>
      <c r="WIJ34" s="78"/>
      <c r="WIK34" s="78"/>
      <c r="WIL34" s="61"/>
      <c r="WIM34" s="60"/>
      <c r="WIN34" s="60"/>
      <c r="WIO34" s="60"/>
      <c r="WIP34" s="61"/>
      <c r="WIQ34" s="55"/>
      <c r="WIR34" s="56"/>
      <c r="WIS34" s="56"/>
      <c r="WIT34" s="56"/>
      <c r="WIU34" s="56"/>
      <c r="WIV34" s="56"/>
      <c r="WIX34" s="77"/>
      <c r="WIY34" s="78"/>
      <c r="WIZ34" s="78"/>
      <c r="WJA34" s="78"/>
      <c r="WJB34" s="78"/>
      <c r="WJC34" s="61"/>
      <c r="WJD34" s="60"/>
      <c r="WJE34" s="60"/>
      <c r="WJF34" s="60"/>
      <c r="WJG34" s="61"/>
      <c r="WJH34" s="55"/>
      <c r="WJI34" s="56"/>
      <c r="WJJ34" s="56"/>
      <c r="WJK34" s="56"/>
      <c r="WJL34" s="56"/>
      <c r="WJM34" s="56"/>
      <c r="WJO34" s="77"/>
      <c r="WJP34" s="78"/>
      <c r="WJQ34" s="78"/>
      <c r="WJR34" s="78"/>
      <c r="WJS34" s="78"/>
      <c r="WJT34" s="61"/>
      <c r="WJU34" s="60"/>
      <c r="WJV34" s="60"/>
      <c r="WJW34" s="60"/>
      <c r="WJX34" s="61"/>
      <c r="WJY34" s="55"/>
      <c r="WJZ34" s="56"/>
      <c r="WKA34" s="56"/>
      <c r="WKB34" s="56"/>
      <c r="WKC34" s="56"/>
      <c r="WKD34" s="56"/>
      <c r="WKF34" s="77"/>
      <c r="WKG34" s="78"/>
      <c r="WKH34" s="78"/>
      <c r="WKI34" s="78"/>
      <c r="WKJ34" s="78"/>
      <c r="WKK34" s="61"/>
      <c r="WKL34" s="60"/>
      <c r="WKM34" s="60"/>
      <c r="WKN34" s="60"/>
      <c r="WKO34" s="61"/>
      <c r="WKP34" s="55"/>
      <c r="WKQ34" s="56"/>
      <c r="WKR34" s="56"/>
      <c r="WKS34" s="56"/>
      <c r="WKT34" s="56"/>
      <c r="WKU34" s="56"/>
      <c r="WKW34" s="77"/>
      <c r="WKX34" s="78"/>
      <c r="WKY34" s="78"/>
      <c r="WKZ34" s="78"/>
      <c r="WLA34" s="78"/>
      <c r="WLB34" s="61"/>
      <c r="WLC34" s="60"/>
      <c r="WLD34" s="60"/>
      <c r="WLE34" s="60"/>
      <c r="WLF34" s="61"/>
      <c r="WLG34" s="55"/>
      <c r="WLH34" s="56"/>
      <c r="WLI34" s="56"/>
      <c r="WLJ34" s="56"/>
      <c r="WLK34" s="56"/>
      <c r="WLL34" s="56"/>
      <c r="WLN34" s="77"/>
      <c r="WLO34" s="78"/>
      <c r="WLP34" s="78"/>
      <c r="WLQ34" s="78"/>
      <c r="WLR34" s="78"/>
      <c r="WLS34" s="61"/>
      <c r="WLT34" s="60"/>
      <c r="WLU34" s="60"/>
      <c r="WLV34" s="60"/>
      <c r="WLW34" s="61"/>
      <c r="WLX34" s="55"/>
      <c r="WLY34" s="56"/>
      <c r="WLZ34" s="56"/>
      <c r="WMA34" s="56"/>
      <c r="WMB34" s="56"/>
      <c r="WMC34" s="56"/>
      <c r="WME34" s="77"/>
      <c r="WMF34" s="78"/>
      <c r="WMG34" s="78"/>
      <c r="WMH34" s="78"/>
      <c r="WMI34" s="78"/>
      <c r="WMJ34" s="61"/>
      <c r="WMK34" s="60"/>
      <c r="WML34" s="60"/>
      <c r="WMM34" s="60"/>
      <c r="WMN34" s="61"/>
      <c r="WMO34" s="55"/>
      <c r="WMP34" s="56"/>
      <c r="WMQ34" s="56"/>
      <c r="WMR34" s="56"/>
      <c r="WMS34" s="56"/>
      <c r="WMT34" s="56"/>
      <c r="WMV34" s="77"/>
      <c r="WMW34" s="78"/>
      <c r="WMX34" s="78"/>
      <c r="WMY34" s="78"/>
      <c r="WMZ34" s="78"/>
      <c r="WNA34" s="61"/>
      <c r="WNB34" s="60"/>
      <c r="WNC34" s="60"/>
      <c r="WND34" s="60"/>
      <c r="WNE34" s="61"/>
      <c r="WNF34" s="55"/>
      <c r="WNG34" s="56"/>
      <c r="WNH34" s="56"/>
      <c r="WNI34" s="56"/>
      <c r="WNJ34" s="56"/>
      <c r="WNK34" s="56"/>
      <c r="WNM34" s="77"/>
      <c r="WNN34" s="78"/>
      <c r="WNO34" s="78"/>
      <c r="WNP34" s="78"/>
      <c r="WNQ34" s="78"/>
      <c r="WNR34" s="61"/>
      <c r="WNS34" s="60"/>
      <c r="WNT34" s="60"/>
      <c r="WNU34" s="60"/>
      <c r="WNV34" s="61"/>
      <c r="WNW34" s="55"/>
      <c r="WNX34" s="56"/>
      <c r="WNY34" s="56"/>
      <c r="WNZ34" s="56"/>
      <c r="WOA34" s="56"/>
      <c r="WOB34" s="56"/>
      <c r="WOD34" s="77"/>
      <c r="WOE34" s="78"/>
      <c r="WOF34" s="78"/>
      <c r="WOG34" s="78"/>
      <c r="WOH34" s="78"/>
      <c r="WOI34" s="61"/>
      <c r="WOJ34" s="60"/>
      <c r="WOK34" s="60"/>
      <c r="WOL34" s="60"/>
      <c r="WOM34" s="61"/>
      <c r="WON34" s="55"/>
      <c r="WOO34" s="56"/>
      <c r="WOP34" s="56"/>
      <c r="WOQ34" s="56"/>
      <c r="WOR34" s="56"/>
      <c r="WOS34" s="56"/>
      <c r="WOU34" s="77"/>
      <c r="WOV34" s="78"/>
      <c r="WOW34" s="78"/>
      <c r="WOX34" s="78"/>
      <c r="WOY34" s="78"/>
      <c r="WOZ34" s="61"/>
      <c r="WPA34" s="60"/>
      <c r="WPB34" s="60"/>
      <c r="WPC34" s="60"/>
      <c r="WPD34" s="61"/>
      <c r="WPE34" s="55"/>
      <c r="WPF34" s="56"/>
      <c r="WPG34" s="56"/>
      <c r="WPH34" s="56"/>
      <c r="WPI34" s="56"/>
      <c r="WPJ34" s="56"/>
      <c r="WPL34" s="77"/>
      <c r="WPM34" s="78"/>
      <c r="WPN34" s="78"/>
      <c r="WPO34" s="78"/>
      <c r="WPP34" s="78"/>
      <c r="WPQ34" s="61"/>
      <c r="WPR34" s="60"/>
      <c r="WPS34" s="60"/>
      <c r="WPT34" s="60"/>
      <c r="WPU34" s="61"/>
      <c r="WPV34" s="55"/>
      <c r="WPW34" s="56"/>
      <c r="WPX34" s="56"/>
      <c r="WPY34" s="56"/>
      <c r="WPZ34" s="56"/>
      <c r="WQA34" s="56"/>
      <c r="WQC34" s="77"/>
      <c r="WQD34" s="78"/>
      <c r="WQE34" s="78"/>
      <c r="WQF34" s="78"/>
      <c r="WQG34" s="78"/>
      <c r="WQH34" s="61"/>
      <c r="WQI34" s="60"/>
      <c r="WQJ34" s="60"/>
      <c r="WQK34" s="60"/>
      <c r="WQL34" s="61"/>
      <c r="WQM34" s="55"/>
      <c r="WQN34" s="56"/>
      <c r="WQO34" s="56"/>
      <c r="WQP34" s="56"/>
      <c r="WQQ34" s="56"/>
      <c r="WQR34" s="56"/>
      <c r="WQT34" s="77"/>
      <c r="WQU34" s="78"/>
      <c r="WQV34" s="78"/>
      <c r="WQW34" s="78"/>
      <c r="WQX34" s="78"/>
      <c r="WQY34" s="61"/>
      <c r="WQZ34" s="60"/>
      <c r="WRA34" s="60"/>
      <c r="WRB34" s="60"/>
      <c r="WRC34" s="61"/>
      <c r="WRD34" s="55"/>
      <c r="WRE34" s="56"/>
      <c r="WRF34" s="56"/>
      <c r="WRG34" s="56"/>
      <c r="WRH34" s="56"/>
      <c r="WRI34" s="56"/>
      <c r="WRK34" s="77"/>
      <c r="WRL34" s="78"/>
      <c r="WRM34" s="78"/>
      <c r="WRN34" s="78"/>
      <c r="WRO34" s="78"/>
      <c r="WRP34" s="61"/>
      <c r="WRQ34" s="60"/>
      <c r="WRR34" s="60"/>
      <c r="WRS34" s="60"/>
      <c r="WRT34" s="61"/>
      <c r="WRU34" s="55"/>
      <c r="WRV34" s="56"/>
      <c r="WRW34" s="56"/>
      <c r="WRX34" s="56"/>
      <c r="WRY34" s="56"/>
      <c r="WRZ34" s="56"/>
      <c r="WSB34" s="77"/>
      <c r="WSC34" s="78"/>
      <c r="WSD34" s="78"/>
      <c r="WSE34" s="78"/>
      <c r="WSF34" s="78"/>
      <c r="WSG34" s="61"/>
      <c r="WSH34" s="60"/>
      <c r="WSI34" s="60"/>
      <c r="WSJ34" s="60"/>
      <c r="WSK34" s="61"/>
      <c r="WSL34" s="55"/>
      <c r="WSM34" s="56"/>
      <c r="WSN34" s="56"/>
      <c r="WSO34" s="56"/>
      <c r="WSP34" s="56"/>
      <c r="WSQ34" s="56"/>
      <c r="WSS34" s="77"/>
      <c r="WST34" s="78"/>
      <c r="WSU34" s="78"/>
      <c r="WSV34" s="78"/>
      <c r="WSW34" s="78"/>
      <c r="WSX34" s="61"/>
      <c r="WSY34" s="60"/>
      <c r="WSZ34" s="60"/>
      <c r="WTA34" s="60"/>
      <c r="WTB34" s="61"/>
      <c r="WTC34" s="55"/>
      <c r="WTD34" s="56"/>
      <c r="WTE34" s="56"/>
      <c r="WTF34" s="56"/>
      <c r="WTG34" s="56"/>
      <c r="WTH34" s="56"/>
      <c r="WTJ34" s="77"/>
      <c r="WTK34" s="78"/>
      <c r="WTL34" s="78"/>
      <c r="WTM34" s="78"/>
      <c r="WTN34" s="78"/>
      <c r="WTO34" s="61"/>
      <c r="WTP34" s="60"/>
      <c r="WTQ34" s="60"/>
      <c r="WTR34" s="60"/>
      <c r="WTS34" s="61"/>
      <c r="WTT34" s="55"/>
      <c r="WTU34" s="56"/>
      <c r="WTV34" s="56"/>
      <c r="WTW34" s="56"/>
      <c r="WTX34" s="56"/>
      <c r="WTY34" s="56"/>
      <c r="WUA34" s="77"/>
      <c r="WUB34" s="78"/>
      <c r="WUC34" s="78"/>
      <c r="WUD34" s="78"/>
      <c r="WUE34" s="78"/>
      <c r="WUF34" s="61"/>
      <c r="WUG34" s="60"/>
      <c r="WUH34" s="60"/>
      <c r="WUI34" s="60"/>
      <c r="WUJ34" s="61"/>
      <c r="WUK34" s="55"/>
      <c r="WUL34" s="56"/>
      <c r="WUM34" s="56"/>
      <c r="WUN34" s="56"/>
      <c r="WUO34" s="56"/>
      <c r="WUP34" s="56"/>
      <c r="WUR34" s="77"/>
      <c r="WUS34" s="78"/>
      <c r="WUT34" s="78"/>
      <c r="WUU34" s="78"/>
      <c r="WUV34" s="78"/>
      <c r="WUW34" s="61"/>
      <c r="WUX34" s="60"/>
      <c r="WUY34" s="60"/>
      <c r="WUZ34" s="60"/>
      <c r="WVA34" s="61"/>
      <c r="WVB34" s="55"/>
      <c r="WVC34" s="56"/>
      <c r="WVD34" s="56"/>
      <c r="WVE34" s="56"/>
      <c r="WVF34" s="56"/>
      <c r="WVG34" s="56"/>
      <c r="WVI34" s="77"/>
      <c r="WVJ34" s="78"/>
      <c r="WVK34" s="78"/>
      <c r="WVL34" s="78"/>
      <c r="WVM34" s="78"/>
      <c r="WVN34" s="61"/>
      <c r="WVO34" s="60"/>
      <c r="WVP34" s="60"/>
      <c r="WVQ34" s="60"/>
      <c r="WVR34" s="61"/>
      <c r="WVS34" s="55"/>
      <c r="WVT34" s="56"/>
      <c r="WVU34" s="56"/>
      <c r="WVV34" s="56"/>
      <c r="WVW34" s="56"/>
      <c r="WVX34" s="56"/>
      <c r="WVZ34" s="77"/>
      <c r="WWA34" s="78"/>
      <c r="WWB34" s="78"/>
      <c r="WWC34" s="78"/>
      <c r="WWD34" s="78"/>
      <c r="WWE34" s="61"/>
      <c r="WWF34" s="60"/>
      <c r="WWG34" s="60"/>
      <c r="WWH34" s="60"/>
      <c r="WWI34" s="61"/>
      <c r="WWJ34" s="55"/>
      <c r="WWK34" s="56"/>
      <c r="WWL34" s="56"/>
      <c r="WWM34" s="56"/>
      <c r="WWN34" s="56"/>
      <c r="WWO34" s="56"/>
      <c r="WWQ34" s="77"/>
      <c r="WWR34" s="78"/>
      <c r="WWS34" s="78"/>
      <c r="WWT34" s="78"/>
      <c r="WWU34" s="78"/>
      <c r="WWV34" s="61"/>
      <c r="WWW34" s="60"/>
      <c r="WWX34" s="60"/>
      <c r="WWY34" s="60"/>
      <c r="WWZ34" s="61"/>
      <c r="WXA34" s="55"/>
      <c r="WXB34" s="56"/>
      <c r="WXC34" s="56"/>
      <c r="WXD34" s="56"/>
      <c r="WXE34" s="56"/>
      <c r="WXF34" s="56"/>
      <c r="WXH34" s="77"/>
      <c r="WXI34" s="78"/>
      <c r="WXJ34" s="78"/>
      <c r="WXK34" s="78"/>
      <c r="WXL34" s="78"/>
      <c r="WXM34" s="61"/>
      <c r="WXN34" s="60"/>
      <c r="WXO34" s="60"/>
      <c r="WXP34" s="60"/>
      <c r="WXQ34" s="61"/>
      <c r="WXR34" s="55"/>
      <c r="WXS34" s="56"/>
      <c r="WXT34" s="56"/>
      <c r="WXU34" s="56"/>
      <c r="WXV34" s="56"/>
      <c r="WXW34" s="56"/>
      <c r="WXY34" s="77"/>
      <c r="WXZ34" s="78"/>
      <c r="WYA34" s="78"/>
      <c r="WYB34" s="78"/>
      <c r="WYC34" s="78"/>
      <c r="WYD34" s="61"/>
      <c r="WYE34" s="60"/>
      <c r="WYF34" s="60"/>
      <c r="WYG34" s="60"/>
      <c r="WYH34" s="61"/>
      <c r="WYI34" s="55"/>
      <c r="WYJ34" s="56"/>
      <c r="WYK34" s="56"/>
      <c r="WYL34" s="56"/>
      <c r="WYM34" s="56"/>
      <c r="WYN34" s="56"/>
      <c r="WYP34" s="77"/>
      <c r="WYQ34" s="78"/>
      <c r="WYR34" s="78"/>
      <c r="WYS34" s="78"/>
      <c r="WYT34" s="78"/>
      <c r="WYU34" s="61"/>
      <c r="WYV34" s="60"/>
      <c r="WYW34" s="60"/>
      <c r="WYX34" s="60"/>
      <c r="WYY34" s="61"/>
      <c r="WYZ34" s="55"/>
      <c r="WZA34" s="56"/>
      <c r="WZB34" s="56"/>
      <c r="WZC34" s="56"/>
      <c r="WZD34" s="56"/>
      <c r="WZE34" s="56"/>
      <c r="WZG34" s="77"/>
      <c r="WZH34" s="78"/>
      <c r="WZI34" s="78"/>
      <c r="WZJ34" s="78"/>
      <c r="WZK34" s="78"/>
      <c r="WZL34" s="61"/>
      <c r="WZM34" s="60"/>
      <c r="WZN34" s="60"/>
      <c r="WZO34" s="60"/>
      <c r="WZP34" s="61"/>
      <c r="WZQ34" s="55"/>
      <c r="WZR34" s="56"/>
      <c r="WZS34" s="56"/>
      <c r="WZT34" s="56"/>
      <c r="WZU34" s="56"/>
      <c r="WZV34" s="56"/>
      <c r="WZX34" s="77"/>
      <c r="WZY34" s="78"/>
      <c r="WZZ34" s="78"/>
      <c r="XAA34" s="78"/>
      <c r="XAB34" s="78"/>
      <c r="XAC34" s="61"/>
      <c r="XAD34" s="60"/>
      <c r="XAE34" s="60"/>
      <c r="XAF34" s="60"/>
      <c r="XAG34" s="61"/>
      <c r="XAH34" s="55"/>
      <c r="XAI34" s="56"/>
      <c r="XAJ34" s="56"/>
      <c r="XAK34" s="56"/>
      <c r="XAL34" s="56"/>
      <c r="XAM34" s="56"/>
      <c r="XAO34" s="77"/>
      <c r="XAP34" s="78"/>
      <c r="XAQ34" s="78"/>
      <c r="XAR34" s="78"/>
      <c r="XAS34" s="78"/>
      <c r="XAT34" s="61"/>
      <c r="XAU34" s="60"/>
      <c r="XAV34" s="60"/>
      <c r="XAW34" s="60"/>
      <c r="XAX34" s="61"/>
      <c r="XAY34" s="55"/>
      <c r="XAZ34" s="56"/>
      <c r="XBA34" s="56"/>
      <c r="XBB34" s="56"/>
      <c r="XBC34" s="56"/>
      <c r="XBD34" s="56"/>
      <c r="XBF34" s="77"/>
      <c r="XBG34" s="78"/>
      <c r="XBH34" s="78"/>
      <c r="XBI34" s="78"/>
      <c r="XBJ34" s="78"/>
      <c r="XBK34" s="61"/>
      <c r="XBL34" s="60"/>
      <c r="XBM34" s="60"/>
      <c r="XBN34" s="60"/>
      <c r="XBO34" s="61"/>
      <c r="XBP34" s="55"/>
      <c r="XBQ34" s="56"/>
      <c r="XBR34" s="56"/>
      <c r="XBS34" s="56"/>
      <c r="XBT34" s="56"/>
      <c r="XBU34" s="56"/>
      <c r="XBW34" s="77"/>
      <c r="XBX34" s="78"/>
      <c r="XBY34" s="78"/>
      <c r="XBZ34" s="78"/>
      <c r="XCA34" s="78"/>
      <c r="XCB34" s="61"/>
      <c r="XCC34" s="60"/>
      <c r="XCD34" s="60"/>
      <c r="XCE34" s="60"/>
      <c r="XCF34" s="61"/>
      <c r="XCG34" s="55"/>
      <c r="XCH34" s="56"/>
      <c r="XCI34" s="56"/>
      <c r="XCJ34" s="56"/>
      <c r="XCK34" s="56"/>
      <c r="XCL34" s="56"/>
      <c r="XCN34" s="77"/>
      <c r="XCO34" s="78"/>
      <c r="XCP34" s="78"/>
      <c r="XCQ34" s="78"/>
      <c r="XCR34" s="78"/>
      <c r="XCS34" s="61"/>
      <c r="XCT34" s="60"/>
      <c r="XCU34" s="60"/>
      <c r="XCV34" s="60"/>
      <c r="XCW34" s="61"/>
      <c r="XCX34" s="55"/>
      <c r="XCY34" s="56"/>
      <c r="XCZ34" s="56"/>
      <c r="XDA34" s="56"/>
      <c r="XDB34" s="56"/>
      <c r="XDC34" s="56"/>
      <c r="XDE34" s="77"/>
      <c r="XDF34" s="78"/>
      <c r="XDG34" s="78"/>
      <c r="XDH34" s="78"/>
      <c r="XDI34" s="78"/>
      <c r="XDJ34" s="61"/>
      <c r="XDK34" s="60"/>
      <c r="XDL34" s="60"/>
      <c r="XDM34" s="60"/>
      <c r="XDN34" s="61"/>
      <c r="XDO34" s="55"/>
      <c r="XDP34" s="56"/>
      <c r="XDQ34" s="56"/>
      <c r="XDR34" s="56"/>
      <c r="XDS34" s="56"/>
      <c r="XDT34" s="56"/>
      <c r="XDV34" s="77"/>
      <c r="XDW34" s="78"/>
      <c r="XDX34" s="78"/>
      <c r="XDY34" s="78"/>
      <c r="XDZ34" s="78"/>
      <c r="XEA34" s="61"/>
      <c r="XEB34" s="60"/>
      <c r="XEC34" s="60"/>
      <c r="XED34" s="60"/>
      <c r="XEE34" s="61"/>
      <c r="XEF34" s="55"/>
      <c r="XEG34" s="56"/>
      <c r="XEH34" s="56"/>
      <c r="XEI34" s="56"/>
      <c r="XEJ34" s="56"/>
      <c r="XEK34" s="56"/>
      <c r="XEM34" s="77"/>
      <c r="XEN34" s="78"/>
      <c r="XEO34" s="78"/>
      <c r="XEP34" s="78"/>
      <c r="XEQ34" s="78"/>
      <c r="XER34" s="61"/>
    </row>
    <row r="35" spans="1:3071 3073:7168 7170:16372" x14ac:dyDescent="0.2">
      <c r="A35" s="55" t="s">
        <v>986</v>
      </c>
      <c r="B35" s="56" t="e">
        <f t="shared" si="16"/>
        <v>#REF!</v>
      </c>
      <c r="C35" s="56" t="e">
        <f t="shared" si="17"/>
        <v>#REF!</v>
      </c>
      <c r="D35" s="227" t="e">
        <f t="shared" si="21"/>
        <v>#REF!</v>
      </c>
      <c r="E35" s="56" t="e">
        <f t="shared" si="18"/>
        <v>#REF!</v>
      </c>
      <c r="G35" s="77" t="s">
        <v>986</v>
      </c>
      <c r="H35" s="60" t="e">
        <f>#REF!</f>
        <v>#REF!</v>
      </c>
      <c r="I35" s="60" t="e">
        <f>#REF!</f>
        <v>#REF!</v>
      </c>
      <c r="J35" s="227" t="e">
        <f t="shared" si="22"/>
        <v>#REF!</v>
      </c>
      <c r="K35" s="60" t="e">
        <f t="shared" si="19"/>
        <v>#REF!</v>
      </c>
      <c r="L35" s="60" t="e">
        <f>K35*31</f>
        <v>#REF!</v>
      </c>
      <c r="M35" s="61" t="e">
        <f t="shared" si="20"/>
        <v>#REF!</v>
      </c>
      <c r="O35" s="77" t="s">
        <v>986</v>
      </c>
      <c r="P35" s="60">
        <v>592773.62000000034</v>
      </c>
      <c r="CT35" s="77"/>
      <c r="CU35" s="78"/>
      <c r="CV35" s="78"/>
      <c r="CW35" s="78"/>
      <c r="CX35" s="78"/>
      <c r="CY35" s="61"/>
      <c r="CZ35" s="60"/>
      <c r="DA35" s="60"/>
      <c r="DB35" s="60"/>
      <c r="DC35" s="61"/>
      <c r="DD35" s="55"/>
      <c r="DE35" s="56"/>
      <c r="DF35" s="56"/>
      <c r="DG35" s="56"/>
      <c r="DH35" s="56"/>
      <c r="DI35" s="56"/>
      <c r="DK35" s="77"/>
      <c r="DL35" s="78"/>
      <c r="DM35" s="78"/>
      <c r="DN35" s="78"/>
      <c r="DO35" s="78"/>
      <c r="DP35" s="61"/>
      <c r="DQ35" s="60"/>
      <c r="DR35" s="60"/>
      <c r="DS35" s="60"/>
      <c r="DT35" s="61"/>
      <c r="DU35" s="55"/>
      <c r="DV35" s="56"/>
      <c r="DW35" s="56"/>
      <c r="DX35" s="56"/>
      <c r="DY35" s="56"/>
      <c r="DZ35" s="56"/>
      <c r="EB35" s="77"/>
      <c r="EC35" s="78"/>
      <c r="ED35" s="78"/>
      <c r="EE35" s="78"/>
      <c r="EF35" s="78"/>
      <c r="EG35" s="61"/>
      <c r="EH35" s="60"/>
      <c r="EI35" s="60"/>
      <c r="EJ35" s="60"/>
      <c r="EK35" s="61"/>
      <c r="EL35" s="55"/>
      <c r="EM35" s="56"/>
      <c r="EN35" s="56"/>
      <c r="EO35" s="56"/>
      <c r="EP35" s="56"/>
      <c r="EQ35" s="56"/>
      <c r="ES35" s="77"/>
      <c r="ET35" s="78"/>
      <c r="EU35" s="78"/>
      <c r="EV35" s="78"/>
      <c r="EW35" s="78"/>
      <c r="EX35" s="61"/>
      <c r="EY35" s="60"/>
      <c r="EZ35" s="60"/>
      <c r="FA35" s="60"/>
      <c r="FB35" s="61"/>
      <c r="FC35" s="55"/>
      <c r="FD35" s="56"/>
      <c r="FE35" s="56"/>
      <c r="FF35" s="56"/>
      <c r="FG35" s="56"/>
      <c r="FH35" s="56"/>
      <c r="FJ35" s="77"/>
      <c r="FK35" s="78"/>
      <c r="FL35" s="78"/>
      <c r="FM35" s="78"/>
      <c r="FN35" s="78"/>
      <c r="FO35" s="61"/>
      <c r="FP35" s="60"/>
      <c r="FQ35" s="60"/>
      <c r="FR35" s="60"/>
      <c r="FS35" s="61"/>
      <c r="FT35" s="55"/>
      <c r="FU35" s="56"/>
      <c r="FV35" s="56"/>
      <c r="FW35" s="56"/>
      <c r="FX35" s="56"/>
      <c r="FY35" s="56"/>
      <c r="GA35" s="77"/>
      <c r="GB35" s="78"/>
      <c r="GC35" s="78"/>
      <c r="GD35" s="78"/>
      <c r="GE35" s="78"/>
      <c r="GF35" s="61"/>
      <c r="GG35" s="60"/>
      <c r="GH35" s="60"/>
      <c r="GI35" s="60"/>
      <c r="GJ35" s="61"/>
      <c r="GK35" s="55"/>
      <c r="GL35" s="56"/>
      <c r="GM35" s="56"/>
      <c r="GN35" s="56"/>
      <c r="GO35" s="56"/>
      <c r="GP35" s="56"/>
      <c r="GR35" s="77"/>
      <c r="GS35" s="78"/>
      <c r="GT35" s="78"/>
      <c r="GU35" s="78"/>
      <c r="GV35" s="78"/>
      <c r="GW35" s="61"/>
      <c r="GX35" s="60"/>
      <c r="GY35" s="60"/>
      <c r="GZ35" s="60"/>
      <c r="HA35" s="61"/>
      <c r="HB35" s="55"/>
      <c r="HC35" s="56"/>
      <c r="HD35" s="56"/>
      <c r="HE35" s="56"/>
      <c r="HF35" s="56"/>
      <c r="HG35" s="56"/>
      <c r="HI35" s="77"/>
      <c r="HJ35" s="78"/>
      <c r="HK35" s="78"/>
      <c r="HL35" s="78"/>
      <c r="HM35" s="78"/>
      <c r="HN35" s="61"/>
      <c r="HO35" s="60"/>
      <c r="HP35" s="60"/>
      <c r="HQ35" s="60"/>
      <c r="HR35" s="61"/>
      <c r="HS35" s="55"/>
      <c r="HT35" s="56"/>
      <c r="HU35" s="56"/>
      <c r="HV35" s="56"/>
      <c r="HW35" s="56"/>
      <c r="HX35" s="56"/>
      <c r="HZ35" s="77"/>
      <c r="IA35" s="78"/>
      <c r="IB35" s="78"/>
      <c r="IC35" s="78"/>
      <c r="ID35" s="78"/>
      <c r="IE35" s="61"/>
      <c r="IF35" s="60"/>
      <c r="IG35" s="60"/>
      <c r="IH35" s="60"/>
      <c r="II35" s="61"/>
      <c r="IJ35" s="55"/>
      <c r="IK35" s="56"/>
      <c r="IL35" s="56"/>
      <c r="IM35" s="56"/>
      <c r="IN35" s="56"/>
      <c r="IO35" s="56"/>
      <c r="IQ35" s="77"/>
      <c r="IR35" s="78"/>
      <c r="IS35" s="78"/>
      <c r="IT35" s="78"/>
      <c r="IU35" s="78"/>
      <c r="IV35" s="61"/>
      <c r="IW35" s="60"/>
      <c r="IX35" s="60"/>
      <c r="IY35" s="60"/>
      <c r="IZ35" s="61"/>
      <c r="JA35" s="55"/>
      <c r="JB35" s="56"/>
      <c r="JC35" s="56"/>
      <c r="JD35" s="56"/>
      <c r="JE35" s="56"/>
      <c r="JF35" s="56"/>
      <c r="JH35" s="77"/>
      <c r="JI35" s="78"/>
      <c r="JJ35" s="78"/>
      <c r="JK35" s="78"/>
      <c r="JL35" s="78"/>
      <c r="JM35" s="61"/>
      <c r="JN35" s="60"/>
      <c r="JO35" s="60"/>
      <c r="JP35" s="60"/>
      <c r="JQ35" s="61"/>
      <c r="JR35" s="55"/>
      <c r="JS35" s="56"/>
      <c r="JT35" s="56"/>
      <c r="JU35" s="56"/>
      <c r="JV35" s="56"/>
      <c r="JW35" s="56"/>
      <c r="JY35" s="77"/>
      <c r="JZ35" s="78"/>
      <c r="KA35" s="78"/>
      <c r="KB35" s="78"/>
      <c r="KC35" s="78"/>
      <c r="KD35" s="61"/>
      <c r="KE35" s="60"/>
      <c r="KF35" s="60"/>
      <c r="KG35" s="60"/>
      <c r="KH35" s="61"/>
      <c r="KI35" s="55"/>
      <c r="KJ35" s="56"/>
      <c r="KK35" s="56"/>
      <c r="KL35" s="56"/>
      <c r="KM35" s="56"/>
      <c r="KN35" s="56"/>
      <c r="KP35" s="77"/>
      <c r="KQ35" s="78"/>
      <c r="KR35" s="78"/>
      <c r="KS35" s="78"/>
      <c r="KT35" s="78"/>
      <c r="KU35" s="61"/>
      <c r="KV35" s="60"/>
      <c r="KW35" s="60"/>
      <c r="KX35" s="60"/>
      <c r="KY35" s="61"/>
      <c r="KZ35" s="55"/>
      <c r="LA35" s="56"/>
      <c r="LB35" s="56"/>
      <c r="LC35" s="56"/>
      <c r="LD35" s="56"/>
      <c r="LE35" s="56"/>
      <c r="LG35" s="77"/>
      <c r="LH35" s="78"/>
      <c r="LI35" s="78"/>
      <c r="LJ35" s="78"/>
      <c r="LK35" s="78"/>
      <c r="LL35" s="61"/>
      <c r="LM35" s="60"/>
      <c r="LN35" s="60"/>
      <c r="LO35" s="60"/>
      <c r="LP35" s="61"/>
      <c r="LQ35" s="55"/>
      <c r="LR35" s="56"/>
      <c r="LS35" s="56"/>
      <c r="LT35" s="56"/>
      <c r="LU35" s="56"/>
      <c r="LV35" s="56"/>
      <c r="LX35" s="77"/>
      <c r="LY35" s="78"/>
      <c r="LZ35" s="78"/>
      <c r="MA35" s="78"/>
      <c r="MB35" s="78"/>
      <c r="MC35" s="61"/>
      <c r="MD35" s="60"/>
      <c r="ME35" s="60"/>
      <c r="MF35" s="60"/>
      <c r="MG35" s="61"/>
      <c r="MH35" s="55"/>
      <c r="MI35" s="56"/>
      <c r="MJ35" s="56"/>
      <c r="MK35" s="56"/>
      <c r="ML35" s="56"/>
      <c r="MM35" s="56"/>
      <c r="MO35" s="77"/>
      <c r="MP35" s="78"/>
      <c r="MQ35" s="78"/>
      <c r="MR35" s="78"/>
      <c r="MS35" s="78"/>
      <c r="MT35" s="61"/>
      <c r="MU35" s="60"/>
      <c r="MV35" s="60"/>
      <c r="MW35" s="60"/>
      <c r="MX35" s="61"/>
      <c r="MY35" s="55"/>
      <c r="MZ35" s="56"/>
      <c r="NA35" s="56"/>
      <c r="NB35" s="56"/>
      <c r="NC35" s="56"/>
      <c r="ND35" s="56"/>
      <c r="NF35" s="77"/>
      <c r="NG35" s="78"/>
      <c r="NH35" s="78"/>
      <c r="NI35" s="78"/>
      <c r="NJ35" s="78"/>
      <c r="NK35" s="61"/>
      <c r="NL35" s="60"/>
      <c r="NM35" s="60"/>
      <c r="NN35" s="60"/>
      <c r="NO35" s="61"/>
      <c r="NP35" s="55"/>
      <c r="NQ35" s="56"/>
      <c r="NR35" s="56"/>
      <c r="NS35" s="56"/>
      <c r="NT35" s="56"/>
      <c r="NU35" s="56"/>
      <c r="NW35" s="77"/>
      <c r="NX35" s="78"/>
      <c r="NY35" s="78"/>
      <c r="NZ35" s="78"/>
      <c r="OA35" s="78"/>
      <c r="OB35" s="61"/>
      <c r="OC35" s="60"/>
      <c r="OD35" s="60"/>
      <c r="OE35" s="60"/>
      <c r="OF35" s="61"/>
      <c r="OG35" s="55"/>
      <c r="OH35" s="56"/>
      <c r="OI35" s="56"/>
      <c r="OJ35" s="56"/>
      <c r="OK35" s="56"/>
      <c r="OL35" s="56"/>
      <c r="ON35" s="77"/>
      <c r="OO35" s="78"/>
      <c r="OP35" s="78"/>
      <c r="OQ35" s="78"/>
      <c r="OR35" s="78"/>
      <c r="OS35" s="61"/>
      <c r="OT35" s="60"/>
      <c r="OU35" s="60"/>
      <c r="OV35" s="60"/>
      <c r="OW35" s="61"/>
      <c r="OX35" s="55"/>
      <c r="OY35" s="56"/>
      <c r="OZ35" s="56"/>
      <c r="PA35" s="56"/>
      <c r="PB35" s="56"/>
      <c r="PC35" s="56"/>
      <c r="PE35" s="77"/>
      <c r="PF35" s="78"/>
      <c r="PG35" s="78"/>
      <c r="PH35" s="78"/>
      <c r="PI35" s="78"/>
      <c r="PJ35" s="61"/>
      <c r="PK35" s="60"/>
      <c r="PL35" s="60"/>
      <c r="PM35" s="60"/>
      <c r="PN35" s="61"/>
      <c r="PO35" s="55"/>
      <c r="PP35" s="56"/>
      <c r="PQ35" s="56"/>
      <c r="PR35" s="56"/>
      <c r="PS35" s="56"/>
      <c r="PT35" s="56"/>
      <c r="PV35" s="77"/>
      <c r="PW35" s="78"/>
      <c r="PX35" s="78"/>
      <c r="PY35" s="78"/>
      <c r="PZ35" s="78"/>
      <c r="QA35" s="61"/>
      <c r="QB35" s="60"/>
      <c r="QC35" s="60"/>
      <c r="QD35" s="60"/>
      <c r="QE35" s="61"/>
      <c r="QF35" s="55"/>
      <c r="QG35" s="56"/>
      <c r="QH35" s="56"/>
      <c r="QI35" s="56"/>
      <c r="QJ35" s="56"/>
      <c r="QK35" s="56"/>
      <c r="QM35" s="77"/>
      <c r="QN35" s="78"/>
      <c r="QO35" s="78"/>
      <c r="QP35" s="78"/>
      <c r="QQ35" s="78"/>
      <c r="QR35" s="61"/>
      <c r="QS35" s="60"/>
      <c r="QT35" s="60"/>
      <c r="QU35" s="60"/>
      <c r="QV35" s="61"/>
      <c r="QW35" s="55"/>
      <c r="QX35" s="56"/>
      <c r="QY35" s="56"/>
      <c r="QZ35" s="56"/>
      <c r="RA35" s="56"/>
      <c r="RB35" s="56"/>
      <c r="RD35" s="77"/>
      <c r="RE35" s="78"/>
      <c r="RF35" s="78"/>
      <c r="RG35" s="78"/>
      <c r="RH35" s="78"/>
      <c r="RI35" s="61"/>
      <c r="RJ35" s="60"/>
      <c r="RK35" s="60"/>
      <c r="RL35" s="60"/>
      <c r="RM35" s="61"/>
      <c r="RN35" s="55"/>
      <c r="RO35" s="56"/>
      <c r="RP35" s="56"/>
      <c r="RQ35" s="56"/>
      <c r="RR35" s="56"/>
      <c r="RS35" s="56"/>
      <c r="RU35" s="77"/>
      <c r="RV35" s="78"/>
      <c r="RW35" s="78"/>
      <c r="RX35" s="78"/>
      <c r="RY35" s="78"/>
      <c r="RZ35" s="61"/>
      <c r="SA35" s="60"/>
      <c r="SB35" s="60"/>
      <c r="SC35" s="60"/>
      <c r="SD35" s="61"/>
      <c r="SE35" s="55"/>
      <c r="SF35" s="56"/>
      <c r="SG35" s="56"/>
      <c r="SH35" s="56"/>
      <c r="SI35" s="56"/>
      <c r="SJ35" s="56"/>
      <c r="SL35" s="77"/>
      <c r="SM35" s="78"/>
      <c r="SN35" s="78"/>
      <c r="SO35" s="78"/>
      <c r="SP35" s="78"/>
      <c r="SQ35" s="61"/>
      <c r="SR35" s="60"/>
      <c r="SS35" s="60"/>
      <c r="ST35" s="60"/>
      <c r="SU35" s="61"/>
      <c r="SV35" s="55"/>
      <c r="SW35" s="56"/>
      <c r="SX35" s="56"/>
      <c r="SY35" s="56"/>
      <c r="SZ35" s="56"/>
      <c r="TA35" s="56"/>
      <c r="TC35" s="77"/>
      <c r="TD35" s="78"/>
      <c r="TE35" s="78"/>
      <c r="TF35" s="78"/>
      <c r="TG35" s="78"/>
      <c r="TH35" s="61"/>
      <c r="TI35" s="60"/>
      <c r="TJ35" s="60"/>
      <c r="TK35" s="60"/>
      <c r="TL35" s="61"/>
      <c r="TM35" s="55"/>
      <c r="TN35" s="56"/>
      <c r="TO35" s="56"/>
      <c r="TP35" s="56"/>
      <c r="TQ35" s="56"/>
      <c r="TR35" s="56"/>
      <c r="TT35" s="77"/>
      <c r="TU35" s="78"/>
      <c r="TV35" s="78"/>
      <c r="TW35" s="78"/>
      <c r="TX35" s="78"/>
      <c r="TY35" s="61"/>
      <c r="TZ35" s="60"/>
      <c r="UA35" s="60"/>
      <c r="UB35" s="60"/>
      <c r="UC35" s="61"/>
      <c r="UD35" s="55"/>
      <c r="UE35" s="56"/>
      <c r="UF35" s="56"/>
      <c r="UG35" s="56"/>
      <c r="UH35" s="56"/>
      <c r="UI35" s="56"/>
      <c r="UK35" s="77"/>
      <c r="UL35" s="78"/>
      <c r="UM35" s="78"/>
      <c r="UN35" s="78"/>
      <c r="UO35" s="78"/>
      <c r="UP35" s="61"/>
      <c r="UQ35" s="60"/>
      <c r="UR35" s="60"/>
      <c r="US35" s="60"/>
      <c r="UT35" s="61"/>
      <c r="UU35" s="55"/>
      <c r="UV35" s="56"/>
      <c r="UW35" s="56"/>
      <c r="UX35" s="56"/>
      <c r="UY35" s="56"/>
      <c r="UZ35" s="56"/>
      <c r="VB35" s="77"/>
      <c r="VC35" s="78"/>
      <c r="VD35" s="78"/>
      <c r="VE35" s="78"/>
      <c r="VF35" s="78"/>
      <c r="VG35" s="61"/>
      <c r="VH35" s="60"/>
      <c r="VI35" s="60"/>
      <c r="VJ35" s="60"/>
      <c r="VK35" s="61"/>
      <c r="VL35" s="55"/>
      <c r="VM35" s="56"/>
      <c r="VN35" s="56"/>
      <c r="VO35" s="56"/>
      <c r="VP35" s="56"/>
      <c r="VQ35" s="56"/>
      <c r="VS35" s="77"/>
      <c r="VT35" s="78"/>
      <c r="VU35" s="78"/>
      <c r="VV35" s="78"/>
      <c r="VW35" s="78"/>
      <c r="VX35" s="61"/>
      <c r="VY35" s="60"/>
      <c r="VZ35" s="60"/>
      <c r="WA35" s="60"/>
      <c r="WB35" s="61"/>
      <c r="WC35" s="55"/>
      <c r="WD35" s="56"/>
      <c r="WE35" s="56"/>
      <c r="WF35" s="56"/>
      <c r="WG35" s="56"/>
      <c r="WH35" s="56"/>
      <c r="WJ35" s="77"/>
      <c r="WK35" s="78"/>
      <c r="WL35" s="78"/>
      <c r="WM35" s="78"/>
      <c r="WN35" s="78"/>
      <c r="WO35" s="61"/>
      <c r="WP35" s="60"/>
      <c r="WQ35" s="60"/>
      <c r="WR35" s="60"/>
      <c r="WS35" s="61"/>
      <c r="WT35" s="55"/>
      <c r="WU35" s="56"/>
      <c r="WV35" s="56"/>
      <c r="WW35" s="56"/>
      <c r="WX35" s="56"/>
      <c r="WY35" s="56"/>
      <c r="XA35" s="77"/>
      <c r="XB35" s="78"/>
      <c r="XC35" s="78"/>
      <c r="XD35" s="78"/>
      <c r="XE35" s="78"/>
      <c r="XF35" s="61"/>
      <c r="XG35" s="60"/>
      <c r="XH35" s="60"/>
      <c r="XI35" s="60"/>
      <c r="XJ35" s="61"/>
      <c r="XK35" s="55"/>
      <c r="XL35" s="56"/>
      <c r="XM35" s="56"/>
      <c r="XN35" s="56"/>
      <c r="XO35" s="56"/>
      <c r="XP35" s="56"/>
      <c r="XR35" s="77"/>
      <c r="XS35" s="78"/>
      <c r="XT35" s="78"/>
      <c r="XU35" s="78"/>
      <c r="XV35" s="78"/>
      <c r="XW35" s="61"/>
      <c r="XX35" s="60"/>
      <c r="XY35" s="60"/>
      <c r="XZ35" s="60"/>
      <c r="YA35" s="61"/>
      <c r="YB35" s="55"/>
      <c r="YC35" s="56"/>
      <c r="YD35" s="56"/>
      <c r="YE35" s="56"/>
      <c r="YF35" s="56"/>
      <c r="YG35" s="56"/>
      <c r="YI35" s="77"/>
      <c r="YJ35" s="78"/>
      <c r="YK35" s="78"/>
      <c r="YL35" s="78"/>
      <c r="YM35" s="78"/>
      <c r="YN35" s="61"/>
      <c r="YO35" s="60"/>
      <c r="YP35" s="60"/>
      <c r="YQ35" s="60"/>
      <c r="YR35" s="61"/>
      <c r="YS35" s="55"/>
      <c r="YT35" s="56"/>
      <c r="YU35" s="56"/>
      <c r="YV35" s="56"/>
      <c r="YW35" s="56"/>
      <c r="YX35" s="56"/>
      <c r="YZ35" s="77"/>
      <c r="ZA35" s="78"/>
      <c r="ZB35" s="78"/>
      <c r="ZC35" s="78"/>
      <c r="ZD35" s="78"/>
      <c r="ZE35" s="61"/>
      <c r="ZF35" s="60"/>
      <c r="ZG35" s="60"/>
      <c r="ZH35" s="60"/>
      <c r="ZI35" s="61"/>
      <c r="ZJ35" s="55"/>
      <c r="ZK35" s="56"/>
      <c r="ZL35" s="56"/>
      <c r="ZM35" s="56"/>
      <c r="ZN35" s="56"/>
      <c r="ZO35" s="56"/>
      <c r="ZQ35" s="77"/>
      <c r="ZR35" s="78"/>
      <c r="ZS35" s="78"/>
      <c r="ZT35" s="78"/>
      <c r="ZU35" s="78"/>
      <c r="ZV35" s="61"/>
      <c r="ZW35" s="60"/>
      <c r="ZX35" s="60"/>
      <c r="ZY35" s="60"/>
      <c r="ZZ35" s="61"/>
      <c r="AAA35" s="55"/>
      <c r="AAB35" s="56"/>
      <c r="AAC35" s="56"/>
      <c r="AAD35" s="56"/>
      <c r="AAE35" s="56"/>
      <c r="AAF35" s="56"/>
      <c r="AAH35" s="77"/>
      <c r="AAI35" s="78"/>
      <c r="AAJ35" s="78"/>
      <c r="AAK35" s="78"/>
      <c r="AAL35" s="78"/>
      <c r="AAM35" s="61"/>
      <c r="AAN35" s="60"/>
      <c r="AAO35" s="60"/>
      <c r="AAP35" s="60"/>
      <c r="AAQ35" s="61"/>
      <c r="AAR35" s="55"/>
      <c r="AAS35" s="56"/>
      <c r="AAT35" s="56"/>
      <c r="AAU35" s="56"/>
      <c r="AAV35" s="56"/>
      <c r="AAW35" s="56"/>
      <c r="AAY35" s="77"/>
      <c r="AAZ35" s="78"/>
      <c r="ABA35" s="78"/>
      <c r="ABB35" s="78"/>
      <c r="ABC35" s="78"/>
      <c r="ABD35" s="61"/>
      <c r="ABE35" s="60"/>
      <c r="ABF35" s="60"/>
      <c r="ABG35" s="60"/>
      <c r="ABH35" s="61"/>
      <c r="ABI35" s="55"/>
      <c r="ABJ35" s="56"/>
      <c r="ABK35" s="56"/>
      <c r="ABL35" s="56"/>
      <c r="ABM35" s="56"/>
      <c r="ABN35" s="56"/>
      <c r="ABP35" s="77"/>
      <c r="ABQ35" s="78"/>
      <c r="ABR35" s="78"/>
      <c r="ABS35" s="78"/>
      <c r="ABT35" s="78"/>
      <c r="ABU35" s="61"/>
      <c r="ABV35" s="60"/>
      <c r="ABW35" s="60"/>
      <c r="ABX35" s="60"/>
      <c r="ABY35" s="61"/>
      <c r="ABZ35" s="55"/>
      <c r="ACA35" s="56"/>
      <c r="ACB35" s="56"/>
      <c r="ACC35" s="56"/>
      <c r="ACD35" s="56"/>
      <c r="ACE35" s="56"/>
      <c r="ACG35" s="77"/>
      <c r="ACH35" s="78"/>
      <c r="ACI35" s="78"/>
      <c r="ACJ35" s="78"/>
      <c r="ACK35" s="78"/>
      <c r="ACL35" s="61"/>
      <c r="ACM35" s="60"/>
      <c r="ACN35" s="60"/>
      <c r="ACO35" s="60"/>
      <c r="ACP35" s="61"/>
      <c r="ACQ35" s="55"/>
      <c r="ACR35" s="56"/>
      <c r="ACS35" s="56"/>
      <c r="ACT35" s="56"/>
      <c r="ACU35" s="56"/>
      <c r="ACV35" s="56"/>
      <c r="ACX35" s="77"/>
      <c r="ACY35" s="78"/>
      <c r="ACZ35" s="78"/>
      <c r="ADA35" s="78"/>
      <c r="ADB35" s="78"/>
      <c r="ADC35" s="61"/>
      <c r="ADD35" s="60"/>
      <c r="ADE35" s="60"/>
      <c r="ADF35" s="60"/>
      <c r="ADG35" s="61"/>
      <c r="ADH35" s="55"/>
      <c r="ADI35" s="56"/>
      <c r="ADJ35" s="56"/>
      <c r="ADK35" s="56"/>
      <c r="ADL35" s="56"/>
      <c r="ADM35" s="56"/>
      <c r="ADO35" s="77"/>
      <c r="ADP35" s="78"/>
      <c r="ADQ35" s="78"/>
      <c r="ADR35" s="78"/>
      <c r="ADS35" s="78"/>
      <c r="ADT35" s="61"/>
      <c r="ADU35" s="60"/>
      <c r="ADV35" s="60"/>
      <c r="ADW35" s="60"/>
      <c r="ADX35" s="61"/>
      <c r="ADY35" s="55"/>
      <c r="ADZ35" s="56"/>
      <c r="AEA35" s="56"/>
      <c r="AEB35" s="56"/>
      <c r="AEC35" s="56"/>
      <c r="AED35" s="56"/>
      <c r="AEF35" s="77"/>
      <c r="AEG35" s="78"/>
      <c r="AEH35" s="78"/>
      <c r="AEI35" s="78"/>
      <c r="AEJ35" s="78"/>
      <c r="AEK35" s="61"/>
      <c r="AEL35" s="60"/>
      <c r="AEM35" s="60"/>
      <c r="AEN35" s="60"/>
      <c r="AEO35" s="61"/>
      <c r="AEP35" s="55"/>
      <c r="AEQ35" s="56"/>
      <c r="AER35" s="56"/>
      <c r="AES35" s="56"/>
      <c r="AET35" s="56"/>
      <c r="AEU35" s="56"/>
      <c r="AEW35" s="77"/>
      <c r="AEX35" s="78"/>
      <c r="AEY35" s="78"/>
      <c r="AEZ35" s="78"/>
      <c r="AFA35" s="78"/>
      <c r="AFB35" s="61"/>
      <c r="AFC35" s="60"/>
      <c r="AFD35" s="60"/>
      <c r="AFE35" s="60"/>
      <c r="AFF35" s="61"/>
      <c r="AFG35" s="55"/>
      <c r="AFH35" s="56"/>
      <c r="AFI35" s="56"/>
      <c r="AFJ35" s="56"/>
      <c r="AFK35" s="56"/>
      <c r="AFL35" s="56"/>
      <c r="AFN35" s="77"/>
      <c r="AFO35" s="78"/>
      <c r="AFP35" s="78"/>
      <c r="AFQ35" s="78"/>
      <c r="AFR35" s="78"/>
      <c r="AFS35" s="61"/>
      <c r="AFT35" s="60"/>
      <c r="AFU35" s="60"/>
      <c r="AFV35" s="60"/>
      <c r="AFW35" s="61"/>
      <c r="AFX35" s="55"/>
      <c r="AFY35" s="56"/>
      <c r="AFZ35" s="56"/>
      <c r="AGA35" s="56"/>
      <c r="AGB35" s="56"/>
      <c r="AGC35" s="56"/>
      <c r="AGE35" s="77"/>
      <c r="AGF35" s="78"/>
      <c r="AGG35" s="78"/>
      <c r="AGH35" s="78"/>
      <c r="AGI35" s="78"/>
      <c r="AGJ35" s="61"/>
      <c r="AGK35" s="60"/>
      <c r="AGL35" s="60"/>
      <c r="AGM35" s="60"/>
      <c r="AGN35" s="61"/>
      <c r="AGO35" s="55"/>
      <c r="AGP35" s="56"/>
      <c r="AGQ35" s="56"/>
      <c r="AGR35" s="56"/>
      <c r="AGS35" s="56"/>
      <c r="AGT35" s="56"/>
      <c r="AGV35" s="77"/>
      <c r="AGW35" s="78"/>
      <c r="AGX35" s="78"/>
      <c r="AGY35" s="78"/>
      <c r="AGZ35" s="78"/>
      <c r="AHA35" s="61"/>
      <c r="AHB35" s="60"/>
      <c r="AHC35" s="60"/>
      <c r="AHD35" s="60"/>
      <c r="AHE35" s="61"/>
      <c r="AHF35" s="55"/>
      <c r="AHG35" s="56"/>
      <c r="AHH35" s="56"/>
      <c r="AHI35" s="56"/>
      <c r="AHJ35" s="56"/>
      <c r="AHK35" s="56"/>
      <c r="AHM35" s="77"/>
      <c r="AHN35" s="78"/>
      <c r="AHO35" s="78"/>
      <c r="AHP35" s="78"/>
      <c r="AHQ35" s="78"/>
      <c r="AHR35" s="61"/>
      <c r="AHS35" s="60"/>
      <c r="AHT35" s="60"/>
      <c r="AHU35" s="60"/>
      <c r="AHV35" s="61"/>
      <c r="AHW35" s="55"/>
      <c r="AHX35" s="56"/>
      <c r="AHY35" s="56"/>
      <c r="AHZ35" s="56"/>
      <c r="AIA35" s="56"/>
      <c r="AIB35" s="56"/>
      <c r="AID35" s="77"/>
      <c r="AIE35" s="78"/>
      <c r="AIF35" s="78"/>
      <c r="AIG35" s="78"/>
      <c r="AIH35" s="78"/>
      <c r="AII35" s="61"/>
      <c r="AIJ35" s="60"/>
      <c r="AIK35" s="60"/>
      <c r="AIL35" s="60"/>
      <c r="AIM35" s="61"/>
      <c r="AIN35" s="55"/>
      <c r="AIO35" s="56"/>
      <c r="AIP35" s="56"/>
      <c r="AIQ35" s="56"/>
      <c r="AIR35" s="56"/>
      <c r="AIS35" s="56"/>
      <c r="AIU35" s="77"/>
      <c r="AIV35" s="78"/>
      <c r="AIW35" s="78"/>
      <c r="AIX35" s="78"/>
      <c r="AIY35" s="78"/>
      <c r="AIZ35" s="61"/>
      <c r="AJA35" s="60"/>
      <c r="AJB35" s="60"/>
      <c r="AJC35" s="60"/>
      <c r="AJD35" s="61"/>
      <c r="AJE35" s="55"/>
      <c r="AJF35" s="56"/>
      <c r="AJG35" s="56"/>
      <c r="AJH35" s="56"/>
      <c r="AJI35" s="56"/>
      <c r="AJJ35" s="56"/>
      <c r="AJL35" s="77"/>
      <c r="AJM35" s="78"/>
      <c r="AJN35" s="78"/>
      <c r="AJO35" s="78"/>
      <c r="AJP35" s="78"/>
      <c r="AJQ35" s="61"/>
      <c r="AJR35" s="60"/>
      <c r="AJS35" s="60"/>
      <c r="AJT35" s="60"/>
      <c r="AJU35" s="61"/>
      <c r="AJV35" s="55"/>
      <c r="AJW35" s="56"/>
      <c r="AJX35" s="56"/>
      <c r="AJY35" s="56"/>
      <c r="AJZ35" s="56"/>
      <c r="AKA35" s="56"/>
      <c r="AKC35" s="77"/>
      <c r="AKD35" s="78"/>
      <c r="AKE35" s="78"/>
      <c r="AKF35" s="78"/>
      <c r="AKG35" s="78"/>
      <c r="AKH35" s="61"/>
      <c r="AKI35" s="60"/>
      <c r="AKJ35" s="60"/>
      <c r="AKK35" s="60"/>
      <c r="AKL35" s="61"/>
      <c r="AKM35" s="55"/>
      <c r="AKN35" s="56"/>
      <c r="AKO35" s="56"/>
      <c r="AKP35" s="56"/>
      <c r="AKQ35" s="56"/>
      <c r="AKR35" s="56"/>
      <c r="AKT35" s="77"/>
      <c r="AKU35" s="78"/>
      <c r="AKV35" s="78"/>
      <c r="AKW35" s="78"/>
      <c r="AKX35" s="78"/>
      <c r="AKY35" s="61"/>
      <c r="AKZ35" s="60"/>
      <c r="ALA35" s="60"/>
      <c r="ALB35" s="60"/>
      <c r="ALC35" s="61"/>
      <c r="ALD35" s="55"/>
      <c r="ALE35" s="56"/>
      <c r="ALF35" s="56"/>
      <c r="ALG35" s="56"/>
      <c r="ALH35" s="56"/>
      <c r="ALI35" s="56"/>
      <c r="ALK35" s="77"/>
      <c r="ALL35" s="78"/>
      <c r="ALM35" s="78"/>
      <c r="ALN35" s="78"/>
      <c r="ALO35" s="78"/>
      <c r="ALP35" s="61"/>
      <c r="ALQ35" s="60"/>
      <c r="ALR35" s="60"/>
      <c r="ALS35" s="60"/>
      <c r="ALT35" s="61"/>
      <c r="ALU35" s="55"/>
      <c r="ALV35" s="56"/>
      <c r="ALW35" s="56"/>
      <c r="ALX35" s="56"/>
      <c r="ALY35" s="56"/>
      <c r="ALZ35" s="56"/>
      <c r="AMB35" s="77"/>
      <c r="AMC35" s="78"/>
      <c r="AMD35" s="78"/>
      <c r="AME35" s="78"/>
      <c r="AMF35" s="78"/>
      <c r="AMG35" s="61"/>
      <c r="AMH35" s="60"/>
      <c r="AMI35" s="60"/>
      <c r="AMJ35" s="60"/>
      <c r="AMK35" s="61"/>
      <c r="AML35" s="55"/>
      <c r="AMM35" s="56"/>
      <c r="AMN35" s="56"/>
      <c r="AMO35" s="56"/>
      <c r="AMP35" s="56"/>
      <c r="AMQ35" s="56"/>
      <c r="AMS35" s="77"/>
      <c r="AMT35" s="78"/>
      <c r="AMU35" s="78"/>
      <c r="AMV35" s="78"/>
      <c r="AMW35" s="78"/>
      <c r="AMX35" s="61"/>
      <c r="AMY35" s="60"/>
      <c r="AMZ35" s="60"/>
      <c r="ANA35" s="60"/>
      <c r="ANB35" s="61"/>
      <c r="ANC35" s="55"/>
      <c r="AND35" s="56"/>
      <c r="ANE35" s="56"/>
      <c r="ANF35" s="56"/>
      <c r="ANG35" s="56"/>
      <c r="ANH35" s="56"/>
      <c r="ANJ35" s="77"/>
      <c r="ANK35" s="78"/>
      <c r="ANL35" s="78"/>
      <c r="ANM35" s="78"/>
      <c r="ANN35" s="78"/>
      <c r="ANO35" s="61"/>
      <c r="ANP35" s="60"/>
      <c r="ANQ35" s="60"/>
      <c r="ANR35" s="60"/>
      <c r="ANS35" s="61"/>
      <c r="ANT35" s="55"/>
      <c r="ANU35" s="56"/>
      <c r="ANV35" s="56"/>
      <c r="ANW35" s="56"/>
      <c r="ANX35" s="56"/>
      <c r="ANY35" s="56"/>
      <c r="AOA35" s="77"/>
      <c r="AOB35" s="78"/>
      <c r="AOC35" s="78"/>
      <c r="AOD35" s="78"/>
      <c r="AOE35" s="78"/>
      <c r="AOF35" s="61"/>
      <c r="AOG35" s="60"/>
      <c r="AOH35" s="60"/>
      <c r="AOI35" s="60"/>
      <c r="AOJ35" s="61"/>
      <c r="AOK35" s="55"/>
      <c r="AOL35" s="56"/>
      <c r="AOM35" s="56"/>
      <c r="AON35" s="56"/>
      <c r="AOO35" s="56"/>
      <c r="AOP35" s="56"/>
      <c r="AOR35" s="77"/>
      <c r="AOS35" s="78"/>
      <c r="AOT35" s="78"/>
      <c r="AOU35" s="78"/>
      <c r="AOV35" s="78"/>
      <c r="AOW35" s="61"/>
      <c r="AOX35" s="60"/>
      <c r="AOY35" s="60"/>
      <c r="AOZ35" s="60"/>
      <c r="APA35" s="61"/>
      <c r="APB35" s="55"/>
      <c r="APC35" s="56"/>
      <c r="APD35" s="56"/>
      <c r="APE35" s="56"/>
      <c r="APF35" s="56"/>
      <c r="APG35" s="56"/>
      <c r="API35" s="77"/>
      <c r="APJ35" s="78"/>
      <c r="APK35" s="78"/>
      <c r="APL35" s="78"/>
      <c r="APM35" s="78"/>
      <c r="APN35" s="61"/>
      <c r="APO35" s="60"/>
      <c r="APP35" s="60"/>
      <c r="APQ35" s="60"/>
      <c r="APR35" s="61"/>
      <c r="APS35" s="55"/>
      <c r="APT35" s="56"/>
      <c r="APU35" s="56"/>
      <c r="APV35" s="56"/>
      <c r="APW35" s="56"/>
      <c r="APX35" s="56"/>
      <c r="APZ35" s="77"/>
      <c r="AQA35" s="78"/>
      <c r="AQB35" s="78"/>
      <c r="AQC35" s="78"/>
      <c r="AQD35" s="78"/>
      <c r="AQE35" s="61"/>
      <c r="AQF35" s="60"/>
      <c r="AQG35" s="60"/>
      <c r="AQH35" s="60"/>
      <c r="AQI35" s="61"/>
      <c r="AQJ35" s="55"/>
      <c r="AQK35" s="56"/>
      <c r="AQL35" s="56"/>
      <c r="AQM35" s="56"/>
      <c r="AQN35" s="56"/>
      <c r="AQO35" s="56"/>
      <c r="AQQ35" s="77"/>
      <c r="AQR35" s="78"/>
      <c r="AQS35" s="78"/>
      <c r="AQT35" s="78"/>
      <c r="AQU35" s="78"/>
      <c r="AQV35" s="61"/>
      <c r="AQW35" s="60"/>
      <c r="AQX35" s="60"/>
      <c r="AQY35" s="60"/>
      <c r="AQZ35" s="61"/>
      <c r="ARA35" s="55"/>
      <c r="ARB35" s="56"/>
      <c r="ARC35" s="56"/>
      <c r="ARD35" s="56"/>
      <c r="ARE35" s="56"/>
      <c r="ARF35" s="56"/>
      <c r="ARH35" s="77"/>
      <c r="ARI35" s="78"/>
      <c r="ARJ35" s="78"/>
      <c r="ARK35" s="78"/>
      <c r="ARL35" s="78"/>
      <c r="ARM35" s="61"/>
      <c r="ARN35" s="60"/>
      <c r="ARO35" s="60"/>
      <c r="ARP35" s="60"/>
      <c r="ARQ35" s="61"/>
      <c r="ARR35" s="55"/>
      <c r="ARS35" s="56"/>
      <c r="ART35" s="56"/>
      <c r="ARU35" s="56"/>
      <c r="ARV35" s="56"/>
      <c r="ARW35" s="56"/>
      <c r="ARY35" s="77"/>
      <c r="ARZ35" s="78"/>
      <c r="ASA35" s="78"/>
      <c r="ASB35" s="78"/>
      <c r="ASC35" s="78"/>
      <c r="ASD35" s="61"/>
      <c r="ASE35" s="60"/>
      <c r="ASF35" s="60"/>
      <c r="ASG35" s="60"/>
      <c r="ASH35" s="61"/>
      <c r="ASI35" s="55"/>
      <c r="ASJ35" s="56"/>
      <c r="ASK35" s="56"/>
      <c r="ASL35" s="56"/>
      <c r="ASM35" s="56"/>
      <c r="ASN35" s="56"/>
      <c r="ASP35" s="77"/>
      <c r="ASQ35" s="78"/>
      <c r="ASR35" s="78"/>
      <c r="ASS35" s="78"/>
      <c r="AST35" s="78"/>
      <c r="ASU35" s="61"/>
      <c r="ASV35" s="60"/>
      <c r="ASW35" s="60"/>
      <c r="ASX35" s="60"/>
      <c r="ASY35" s="61"/>
      <c r="ASZ35" s="55"/>
      <c r="ATA35" s="56"/>
      <c r="ATB35" s="56"/>
      <c r="ATC35" s="56"/>
      <c r="ATD35" s="56"/>
      <c r="ATE35" s="56"/>
      <c r="ATG35" s="77"/>
      <c r="ATH35" s="78"/>
      <c r="ATI35" s="78"/>
      <c r="ATJ35" s="78"/>
      <c r="ATK35" s="78"/>
      <c r="ATL35" s="61"/>
      <c r="ATM35" s="60"/>
      <c r="ATN35" s="60"/>
      <c r="ATO35" s="60"/>
      <c r="ATP35" s="61"/>
      <c r="ATQ35" s="55"/>
      <c r="ATR35" s="56"/>
      <c r="ATS35" s="56"/>
      <c r="ATT35" s="56"/>
      <c r="ATU35" s="56"/>
      <c r="ATV35" s="56"/>
      <c r="ATX35" s="77"/>
      <c r="ATY35" s="78"/>
      <c r="ATZ35" s="78"/>
      <c r="AUA35" s="78"/>
      <c r="AUB35" s="78"/>
      <c r="AUC35" s="61"/>
      <c r="AUD35" s="60"/>
      <c r="AUE35" s="60"/>
      <c r="AUF35" s="60"/>
      <c r="AUG35" s="61"/>
      <c r="AUH35" s="55"/>
      <c r="AUI35" s="56"/>
      <c r="AUJ35" s="56"/>
      <c r="AUK35" s="56"/>
      <c r="AUL35" s="56"/>
      <c r="AUM35" s="56"/>
      <c r="AUO35" s="77"/>
      <c r="AUP35" s="78"/>
      <c r="AUQ35" s="78"/>
      <c r="AUR35" s="78"/>
      <c r="AUS35" s="78"/>
      <c r="AUT35" s="61"/>
      <c r="AUU35" s="60"/>
      <c r="AUV35" s="60"/>
      <c r="AUW35" s="60"/>
      <c r="AUX35" s="61"/>
      <c r="AUY35" s="55"/>
      <c r="AUZ35" s="56"/>
      <c r="AVA35" s="56"/>
      <c r="AVB35" s="56"/>
      <c r="AVC35" s="56"/>
      <c r="AVD35" s="56"/>
      <c r="AVF35" s="77"/>
      <c r="AVG35" s="78"/>
      <c r="AVH35" s="78"/>
      <c r="AVI35" s="78"/>
      <c r="AVJ35" s="78"/>
      <c r="AVK35" s="61"/>
      <c r="AVL35" s="60"/>
      <c r="AVM35" s="60"/>
      <c r="AVN35" s="60"/>
      <c r="AVO35" s="61"/>
      <c r="AVP35" s="55"/>
      <c r="AVQ35" s="56"/>
      <c r="AVR35" s="56"/>
      <c r="AVS35" s="56"/>
      <c r="AVT35" s="56"/>
      <c r="AVU35" s="56"/>
      <c r="AVW35" s="77"/>
      <c r="AVX35" s="78"/>
      <c r="AVY35" s="78"/>
      <c r="AVZ35" s="78"/>
      <c r="AWA35" s="78"/>
      <c r="AWB35" s="61"/>
      <c r="AWC35" s="60"/>
      <c r="AWD35" s="60"/>
      <c r="AWE35" s="60"/>
      <c r="AWF35" s="61"/>
      <c r="AWG35" s="55"/>
      <c r="AWH35" s="56"/>
      <c r="AWI35" s="56"/>
      <c r="AWJ35" s="56"/>
      <c r="AWK35" s="56"/>
      <c r="AWL35" s="56"/>
      <c r="AWN35" s="77"/>
      <c r="AWO35" s="78"/>
      <c r="AWP35" s="78"/>
      <c r="AWQ35" s="78"/>
      <c r="AWR35" s="78"/>
      <c r="AWS35" s="61"/>
      <c r="AWT35" s="60"/>
      <c r="AWU35" s="60"/>
      <c r="AWV35" s="60"/>
      <c r="AWW35" s="61"/>
      <c r="AWX35" s="55"/>
      <c r="AWY35" s="56"/>
      <c r="AWZ35" s="56"/>
      <c r="AXA35" s="56"/>
      <c r="AXB35" s="56"/>
      <c r="AXC35" s="56"/>
      <c r="AXE35" s="77"/>
      <c r="AXF35" s="78"/>
      <c r="AXG35" s="78"/>
      <c r="AXH35" s="78"/>
      <c r="AXI35" s="78"/>
      <c r="AXJ35" s="61"/>
      <c r="AXK35" s="60"/>
      <c r="AXL35" s="60"/>
      <c r="AXM35" s="60"/>
      <c r="AXN35" s="61"/>
      <c r="AXO35" s="55"/>
      <c r="AXP35" s="56"/>
      <c r="AXQ35" s="56"/>
      <c r="AXR35" s="56"/>
      <c r="AXS35" s="56"/>
      <c r="AXT35" s="56"/>
      <c r="AXV35" s="77"/>
      <c r="AXW35" s="78"/>
      <c r="AXX35" s="78"/>
      <c r="AXY35" s="78"/>
      <c r="AXZ35" s="78"/>
      <c r="AYA35" s="61"/>
      <c r="AYB35" s="60"/>
      <c r="AYC35" s="60"/>
      <c r="AYD35" s="60"/>
      <c r="AYE35" s="61"/>
      <c r="AYF35" s="55"/>
      <c r="AYG35" s="56"/>
      <c r="AYH35" s="56"/>
      <c r="AYI35" s="56"/>
      <c r="AYJ35" s="56"/>
      <c r="AYK35" s="56"/>
      <c r="AYM35" s="77"/>
      <c r="AYN35" s="78"/>
      <c r="AYO35" s="78"/>
      <c r="AYP35" s="78"/>
      <c r="AYQ35" s="78"/>
      <c r="AYR35" s="61"/>
      <c r="AYS35" s="60"/>
      <c r="AYT35" s="60"/>
      <c r="AYU35" s="60"/>
      <c r="AYV35" s="61"/>
      <c r="AYW35" s="55"/>
      <c r="AYX35" s="56"/>
      <c r="AYY35" s="56"/>
      <c r="AYZ35" s="56"/>
      <c r="AZA35" s="56"/>
      <c r="AZB35" s="56"/>
      <c r="AZD35" s="77"/>
      <c r="AZE35" s="78"/>
      <c r="AZF35" s="78"/>
      <c r="AZG35" s="78"/>
      <c r="AZH35" s="78"/>
      <c r="AZI35" s="61"/>
      <c r="AZJ35" s="60"/>
      <c r="AZK35" s="60"/>
      <c r="AZL35" s="60"/>
      <c r="AZM35" s="61"/>
      <c r="AZN35" s="55"/>
      <c r="AZO35" s="56"/>
      <c r="AZP35" s="56"/>
      <c r="AZQ35" s="56"/>
      <c r="AZR35" s="56"/>
      <c r="AZS35" s="56"/>
      <c r="AZU35" s="77"/>
      <c r="AZV35" s="78"/>
      <c r="AZW35" s="78"/>
      <c r="AZX35" s="78"/>
      <c r="AZY35" s="78"/>
      <c r="AZZ35" s="61"/>
      <c r="BAA35" s="60"/>
      <c r="BAB35" s="60"/>
      <c r="BAC35" s="60"/>
      <c r="BAD35" s="61"/>
      <c r="BAE35" s="55"/>
      <c r="BAF35" s="56"/>
      <c r="BAG35" s="56"/>
      <c r="BAH35" s="56"/>
      <c r="BAI35" s="56"/>
      <c r="BAJ35" s="56"/>
      <c r="BAL35" s="77"/>
      <c r="BAM35" s="78"/>
      <c r="BAN35" s="78"/>
      <c r="BAO35" s="78"/>
      <c r="BAP35" s="78"/>
      <c r="BAQ35" s="61"/>
      <c r="BAR35" s="60"/>
      <c r="BAS35" s="60"/>
      <c r="BAT35" s="60"/>
      <c r="BAU35" s="61"/>
      <c r="BAV35" s="55"/>
      <c r="BAW35" s="56"/>
      <c r="BAX35" s="56"/>
      <c r="BAY35" s="56"/>
      <c r="BAZ35" s="56"/>
      <c r="BBA35" s="56"/>
      <c r="BBC35" s="77"/>
      <c r="BBD35" s="78"/>
      <c r="BBE35" s="78"/>
      <c r="BBF35" s="78"/>
      <c r="BBG35" s="78"/>
      <c r="BBH35" s="61"/>
      <c r="BBI35" s="60"/>
      <c r="BBJ35" s="60"/>
      <c r="BBK35" s="60"/>
      <c r="BBL35" s="61"/>
      <c r="BBM35" s="55"/>
      <c r="BBN35" s="56"/>
      <c r="BBO35" s="56"/>
      <c r="BBP35" s="56"/>
      <c r="BBQ35" s="56"/>
      <c r="BBR35" s="56"/>
      <c r="BBT35" s="77"/>
      <c r="BBU35" s="78"/>
      <c r="BBV35" s="78"/>
      <c r="BBW35" s="78"/>
      <c r="BBX35" s="78"/>
      <c r="BBY35" s="61"/>
      <c r="BBZ35" s="60"/>
      <c r="BCA35" s="60"/>
      <c r="BCB35" s="60"/>
      <c r="BCC35" s="61"/>
      <c r="BCD35" s="55"/>
      <c r="BCE35" s="56"/>
      <c r="BCF35" s="56"/>
      <c r="BCG35" s="56"/>
      <c r="BCH35" s="56"/>
      <c r="BCI35" s="56"/>
      <c r="BCK35" s="77"/>
      <c r="BCL35" s="78"/>
      <c r="BCM35" s="78"/>
      <c r="BCN35" s="78"/>
      <c r="BCO35" s="78"/>
      <c r="BCP35" s="61"/>
      <c r="BCQ35" s="60"/>
      <c r="BCR35" s="60"/>
      <c r="BCS35" s="60"/>
      <c r="BCT35" s="61"/>
      <c r="BCU35" s="55"/>
      <c r="BCV35" s="56"/>
      <c r="BCW35" s="56"/>
      <c r="BCX35" s="56"/>
      <c r="BCY35" s="56"/>
      <c r="BCZ35" s="56"/>
      <c r="BDB35" s="77"/>
      <c r="BDC35" s="78"/>
      <c r="BDD35" s="78"/>
      <c r="BDE35" s="78"/>
      <c r="BDF35" s="78"/>
      <c r="BDG35" s="61"/>
      <c r="BDH35" s="60"/>
      <c r="BDI35" s="60"/>
      <c r="BDJ35" s="60"/>
      <c r="BDK35" s="61"/>
      <c r="BDL35" s="55"/>
      <c r="BDM35" s="56"/>
      <c r="BDN35" s="56"/>
      <c r="BDO35" s="56"/>
      <c r="BDP35" s="56"/>
      <c r="BDQ35" s="56"/>
      <c r="BDS35" s="77"/>
      <c r="BDT35" s="78"/>
      <c r="BDU35" s="78"/>
      <c r="BDV35" s="78"/>
      <c r="BDW35" s="78"/>
      <c r="BDX35" s="61"/>
      <c r="BDY35" s="60"/>
      <c r="BDZ35" s="60"/>
      <c r="BEA35" s="60"/>
      <c r="BEB35" s="61"/>
      <c r="BEC35" s="55"/>
      <c r="BED35" s="56"/>
      <c r="BEE35" s="56"/>
      <c r="BEF35" s="56"/>
      <c r="BEG35" s="56"/>
      <c r="BEH35" s="56"/>
      <c r="BEJ35" s="77"/>
      <c r="BEK35" s="78"/>
      <c r="BEL35" s="78"/>
      <c r="BEM35" s="78"/>
      <c r="BEN35" s="78"/>
      <c r="BEO35" s="61"/>
      <c r="BEP35" s="60"/>
      <c r="BEQ35" s="60"/>
      <c r="BER35" s="60"/>
      <c r="BES35" s="61"/>
      <c r="BET35" s="55"/>
      <c r="BEU35" s="56"/>
      <c r="BEV35" s="56"/>
      <c r="BEW35" s="56"/>
      <c r="BEX35" s="56"/>
      <c r="BEY35" s="56"/>
      <c r="BFA35" s="77"/>
      <c r="BFB35" s="78"/>
      <c r="BFC35" s="78"/>
      <c r="BFD35" s="78"/>
      <c r="BFE35" s="78"/>
      <c r="BFF35" s="61"/>
      <c r="BFG35" s="60"/>
      <c r="BFH35" s="60"/>
      <c r="BFI35" s="60"/>
      <c r="BFJ35" s="61"/>
      <c r="BFK35" s="55"/>
      <c r="BFL35" s="56"/>
      <c r="BFM35" s="56"/>
      <c r="BFN35" s="56"/>
      <c r="BFO35" s="56"/>
      <c r="BFP35" s="56"/>
      <c r="BFR35" s="77"/>
      <c r="BFS35" s="78"/>
      <c r="BFT35" s="78"/>
      <c r="BFU35" s="78"/>
      <c r="BFV35" s="78"/>
      <c r="BFW35" s="61"/>
      <c r="BFX35" s="60"/>
      <c r="BFY35" s="60"/>
      <c r="BFZ35" s="60"/>
      <c r="BGA35" s="61"/>
      <c r="BGB35" s="55"/>
      <c r="BGC35" s="56"/>
      <c r="BGD35" s="56"/>
      <c r="BGE35" s="56"/>
      <c r="BGF35" s="56"/>
      <c r="BGG35" s="56"/>
      <c r="BGI35" s="77"/>
      <c r="BGJ35" s="78"/>
      <c r="BGK35" s="78"/>
      <c r="BGL35" s="78"/>
      <c r="BGM35" s="78"/>
      <c r="BGN35" s="61"/>
      <c r="BGO35" s="60"/>
      <c r="BGP35" s="60"/>
      <c r="BGQ35" s="60"/>
      <c r="BGR35" s="61"/>
      <c r="BGS35" s="55"/>
      <c r="BGT35" s="56"/>
      <c r="BGU35" s="56"/>
      <c r="BGV35" s="56"/>
      <c r="BGW35" s="56"/>
      <c r="BGX35" s="56"/>
      <c r="BGZ35" s="77"/>
      <c r="BHA35" s="78"/>
      <c r="BHB35" s="78"/>
      <c r="BHC35" s="78"/>
      <c r="BHD35" s="78"/>
      <c r="BHE35" s="61"/>
      <c r="BHF35" s="60"/>
      <c r="BHG35" s="60"/>
      <c r="BHH35" s="60"/>
      <c r="BHI35" s="61"/>
      <c r="BHJ35" s="55"/>
      <c r="BHK35" s="56"/>
      <c r="BHL35" s="56"/>
      <c r="BHM35" s="56"/>
      <c r="BHN35" s="56"/>
      <c r="BHO35" s="56"/>
      <c r="BHQ35" s="77"/>
      <c r="BHR35" s="78"/>
      <c r="BHS35" s="78"/>
      <c r="BHT35" s="78"/>
      <c r="BHU35" s="78"/>
      <c r="BHV35" s="61"/>
      <c r="BHW35" s="60"/>
      <c r="BHX35" s="60"/>
      <c r="BHY35" s="60"/>
      <c r="BHZ35" s="61"/>
      <c r="BIA35" s="55"/>
      <c r="BIB35" s="56"/>
      <c r="BIC35" s="56"/>
      <c r="BID35" s="56"/>
      <c r="BIE35" s="56"/>
      <c r="BIF35" s="56"/>
      <c r="BIH35" s="77"/>
      <c r="BII35" s="78"/>
      <c r="BIJ35" s="78"/>
      <c r="BIK35" s="78"/>
      <c r="BIL35" s="78"/>
      <c r="BIM35" s="61"/>
      <c r="BIN35" s="60"/>
      <c r="BIO35" s="60"/>
      <c r="BIP35" s="60"/>
      <c r="BIQ35" s="61"/>
      <c r="BIR35" s="55"/>
      <c r="BIS35" s="56"/>
      <c r="BIT35" s="56"/>
      <c r="BIU35" s="56"/>
      <c r="BIV35" s="56"/>
      <c r="BIW35" s="56"/>
      <c r="BIY35" s="77"/>
      <c r="BIZ35" s="78"/>
      <c r="BJA35" s="78"/>
      <c r="BJB35" s="78"/>
      <c r="BJC35" s="78"/>
      <c r="BJD35" s="61"/>
      <c r="BJE35" s="60"/>
      <c r="BJF35" s="60"/>
      <c r="BJG35" s="60"/>
      <c r="BJH35" s="61"/>
      <c r="BJI35" s="55"/>
      <c r="BJJ35" s="56"/>
      <c r="BJK35" s="56"/>
      <c r="BJL35" s="56"/>
      <c r="BJM35" s="56"/>
      <c r="BJN35" s="56"/>
      <c r="BJP35" s="77"/>
      <c r="BJQ35" s="78"/>
      <c r="BJR35" s="78"/>
      <c r="BJS35" s="78"/>
      <c r="BJT35" s="78"/>
      <c r="BJU35" s="61"/>
      <c r="BJV35" s="60"/>
      <c r="BJW35" s="60"/>
      <c r="BJX35" s="60"/>
      <c r="BJY35" s="61"/>
      <c r="BJZ35" s="55"/>
      <c r="BKA35" s="56"/>
      <c r="BKB35" s="56"/>
      <c r="BKC35" s="56"/>
      <c r="BKD35" s="56"/>
      <c r="BKE35" s="56"/>
      <c r="BKG35" s="77"/>
      <c r="BKH35" s="78"/>
      <c r="BKI35" s="78"/>
      <c r="BKJ35" s="78"/>
      <c r="BKK35" s="78"/>
      <c r="BKL35" s="61"/>
      <c r="BKM35" s="60"/>
      <c r="BKN35" s="60"/>
      <c r="BKO35" s="60"/>
      <c r="BKP35" s="61"/>
      <c r="BKQ35" s="55"/>
      <c r="BKR35" s="56"/>
      <c r="BKS35" s="56"/>
      <c r="BKT35" s="56"/>
      <c r="BKU35" s="56"/>
      <c r="BKV35" s="56"/>
      <c r="BKX35" s="77"/>
      <c r="BKY35" s="78"/>
      <c r="BKZ35" s="78"/>
      <c r="BLA35" s="78"/>
      <c r="BLB35" s="78"/>
      <c r="BLC35" s="61"/>
      <c r="BLD35" s="60"/>
      <c r="BLE35" s="60"/>
      <c r="BLF35" s="60"/>
      <c r="BLG35" s="61"/>
      <c r="BLH35" s="55"/>
      <c r="BLI35" s="56"/>
      <c r="BLJ35" s="56"/>
      <c r="BLK35" s="56"/>
      <c r="BLL35" s="56"/>
      <c r="BLM35" s="56"/>
      <c r="BLO35" s="77"/>
      <c r="BLP35" s="78"/>
      <c r="BLQ35" s="78"/>
      <c r="BLR35" s="78"/>
      <c r="BLS35" s="78"/>
      <c r="BLT35" s="61"/>
      <c r="BLU35" s="60"/>
      <c r="BLV35" s="60"/>
      <c r="BLW35" s="60"/>
      <c r="BLX35" s="61"/>
      <c r="BLY35" s="55"/>
      <c r="BLZ35" s="56"/>
      <c r="BMA35" s="56"/>
      <c r="BMB35" s="56"/>
      <c r="BMC35" s="56"/>
      <c r="BMD35" s="56"/>
      <c r="BMF35" s="77"/>
      <c r="BMG35" s="78"/>
      <c r="BMH35" s="78"/>
      <c r="BMI35" s="78"/>
      <c r="BMJ35" s="78"/>
      <c r="BMK35" s="61"/>
      <c r="BML35" s="60"/>
      <c r="BMM35" s="60"/>
      <c r="BMN35" s="60"/>
      <c r="BMO35" s="61"/>
      <c r="BMP35" s="55"/>
      <c r="BMQ35" s="56"/>
      <c r="BMR35" s="56"/>
      <c r="BMS35" s="56"/>
      <c r="BMT35" s="56"/>
      <c r="BMU35" s="56"/>
      <c r="BMW35" s="77"/>
      <c r="BMX35" s="78"/>
      <c r="BMY35" s="78"/>
      <c r="BMZ35" s="78"/>
      <c r="BNA35" s="78"/>
      <c r="BNB35" s="61"/>
      <c r="BNC35" s="60"/>
      <c r="BND35" s="60"/>
      <c r="BNE35" s="60"/>
      <c r="BNF35" s="61"/>
      <c r="BNG35" s="55"/>
      <c r="BNH35" s="56"/>
      <c r="BNI35" s="56"/>
      <c r="BNJ35" s="56"/>
      <c r="BNK35" s="56"/>
      <c r="BNL35" s="56"/>
      <c r="BNN35" s="77"/>
      <c r="BNO35" s="78"/>
      <c r="BNP35" s="78"/>
      <c r="BNQ35" s="78"/>
      <c r="BNR35" s="78"/>
      <c r="BNS35" s="61"/>
      <c r="BNT35" s="60"/>
      <c r="BNU35" s="60"/>
      <c r="BNV35" s="60"/>
      <c r="BNW35" s="61"/>
      <c r="BNX35" s="55"/>
      <c r="BNY35" s="56"/>
      <c r="BNZ35" s="56"/>
      <c r="BOA35" s="56"/>
      <c r="BOB35" s="56"/>
      <c r="BOC35" s="56"/>
      <c r="BOE35" s="77"/>
      <c r="BOF35" s="78"/>
      <c r="BOG35" s="78"/>
      <c r="BOH35" s="78"/>
      <c r="BOI35" s="78"/>
      <c r="BOJ35" s="61"/>
      <c r="BOK35" s="60"/>
      <c r="BOL35" s="60"/>
      <c r="BOM35" s="60"/>
      <c r="BON35" s="61"/>
      <c r="BOO35" s="55"/>
      <c r="BOP35" s="56"/>
      <c r="BOQ35" s="56"/>
      <c r="BOR35" s="56"/>
      <c r="BOS35" s="56"/>
      <c r="BOT35" s="56"/>
      <c r="BOV35" s="77"/>
      <c r="BOW35" s="78"/>
      <c r="BOX35" s="78"/>
      <c r="BOY35" s="78"/>
      <c r="BOZ35" s="78"/>
      <c r="BPA35" s="61"/>
      <c r="BPB35" s="60"/>
      <c r="BPC35" s="60"/>
      <c r="BPD35" s="60"/>
      <c r="BPE35" s="61"/>
      <c r="BPF35" s="55"/>
      <c r="BPG35" s="56"/>
      <c r="BPH35" s="56"/>
      <c r="BPI35" s="56"/>
      <c r="BPJ35" s="56"/>
      <c r="BPK35" s="56"/>
      <c r="BPM35" s="77"/>
      <c r="BPN35" s="78"/>
      <c r="BPO35" s="78"/>
      <c r="BPP35" s="78"/>
      <c r="BPQ35" s="78"/>
      <c r="BPR35" s="61"/>
      <c r="BPS35" s="60"/>
      <c r="BPT35" s="60"/>
      <c r="BPU35" s="60"/>
      <c r="BPV35" s="61"/>
      <c r="BPW35" s="55"/>
      <c r="BPX35" s="56"/>
      <c r="BPY35" s="56"/>
      <c r="BPZ35" s="56"/>
      <c r="BQA35" s="56"/>
      <c r="BQB35" s="56"/>
      <c r="BQD35" s="77"/>
      <c r="BQE35" s="78"/>
      <c r="BQF35" s="78"/>
      <c r="BQG35" s="78"/>
      <c r="BQH35" s="78"/>
      <c r="BQI35" s="61"/>
      <c r="BQJ35" s="60"/>
      <c r="BQK35" s="60"/>
      <c r="BQL35" s="60"/>
      <c r="BQM35" s="61"/>
      <c r="BQN35" s="55"/>
      <c r="BQO35" s="56"/>
      <c r="BQP35" s="56"/>
      <c r="BQQ35" s="56"/>
      <c r="BQR35" s="56"/>
      <c r="BQS35" s="56"/>
      <c r="BQU35" s="77"/>
      <c r="BQV35" s="78"/>
      <c r="BQW35" s="78"/>
      <c r="BQX35" s="78"/>
      <c r="BQY35" s="78"/>
      <c r="BQZ35" s="61"/>
      <c r="BRA35" s="60"/>
      <c r="BRB35" s="60"/>
      <c r="BRC35" s="60"/>
      <c r="BRD35" s="61"/>
      <c r="BRE35" s="55"/>
      <c r="BRF35" s="56"/>
      <c r="BRG35" s="56"/>
      <c r="BRH35" s="56"/>
      <c r="BRI35" s="56"/>
      <c r="BRJ35" s="56"/>
      <c r="BRL35" s="77"/>
      <c r="BRM35" s="78"/>
      <c r="BRN35" s="78"/>
      <c r="BRO35" s="78"/>
      <c r="BRP35" s="78"/>
      <c r="BRQ35" s="61"/>
      <c r="BRR35" s="60"/>
      <c r="BRS35" s="60"/>
      <c r="BRT35" s="60"/>
      <c r="BRU35" s="61"/>
      <c r="BRV35" s="55"/>
      <c r="BRW35" s="56"/>
      <c r="BRX35" s="56"/>
      <c r="BRY35" s="56"/>
      <c r="BRZ35" s="56"/>
      <c r="BSA35" s="56"/>
      <c r="BSC35" s="77"/>
      <c r="BSD35" s="78"/>
      <c r="BSE35" s="78"/>
      <c r="BSF35" s="78"/>
      <c r="BSG35" s="78"/>
      <c r="BSH35" s="61"/>
      <c r="BSI35" s="60"/>
      <c r="BSJ35" s="60"/>
      <c r="BSK35" s="60"/>
      <c r="BSL35" s="61"/>
      <c r="BSM35" s="55"/>
      <c r="BSN35" s="56"/>
      <c r="BSO35" s="56"/>
      <c r="BSP35" s="56"/>
      <c r="BSQ35" s="56"/>
      <c r="BSR35" s="56"/>
      <c r="BST35" s="77"/>
      <c r="BSU35" s="78"/>
      <c r="BSV35" s="78"/>
      <c r="BSW35" s="78"/>
      <c r="BSX35" s="78"/>
      <c r="BSY35" s="61"/>
      <c r="BSZ35" s="60"/>
      <c r="BTA35" s="60"/>
      <c r="BTB35" s="60"/>
      <c r="BTC35" s="61"/>
      <c r="BTD35" s="55"/>
      <c r="BTE35" s="56"/>
      <c r="BTF35" s="56"/>
      <c r="BTG35" s="56"/>
      <c r="BTH35" s="56"/>
      <c r="BTI35" s="56"/>
      <c r="BTK35" s="77"/>
      <c r="BTL35" s="78"/>
      <c r="BTM35" s="78"/>
      <c r="BTN35" s="78"/>
      <c r="BTO35" s="78"/>
      <c r="BTP35" s="61"/>
      <c r="BTQ35" s="60"/>
      <c r="BTR35" s="60"/>
      <c r="BTS35" s="60"/>
      <c r="BTT35" s="61"/>
      <c r="BTU35" s="55"/>
      <c r="BTV35" s="56"/>
      <c r="BTW35" s="56"/>
      <c r="BTX35" s="56"/>
      <c r="BTY35" s="56"/>
      <c r="BTZ35" s="56"/>
      <c r="BUB35" s="77"/>
      <c r="BUC35" s="78"/>
      <c r="BUD35" s="78"/>
      <c r="BUE35" s="78"/>
      <c r="BUF35" s="78"/>
      <c r="BUG35" s="61"/>
      <c r="BUH35" s="60"/>
      <c r="BUI35" s="60"/>
      <c r="BUJ35" s="60"/>
      <c r="BUK35" s="61"/>
      <c r="BUL35" s="55"/>
      <c r="BUM35" s="56"/>
      <c r="BUN35" s="56"/>
      <c r="BUO35" s="56"/>
      <c r="BUP35" s="56"/>
      <c r="BUQ35" s="56"/>
      <c r="BUS35" s="77"/>
      <c r="BUT35" s="78"/>
      <c r="BUU35" s="78"/>
      <c r="BUV35" s="78"/>
      <c r="BUW35" s="78"/>
      <c r="BUX35" s="61"/>
      <c r="BUY35" s="60"/>
      <c r="BUZ35" s="60"/>
      <c r="BVA35" s="60"/>
      <c r="BVB35" s="61"/>
      <c r="BVC35" s="55"/>
      <c r="BVD35" s="56"/>
      <c r="BVE35" s="56"/>
      <c r="BVF35" s="56"/>
      <c r="BVG35" s="56"/>
      <c r="BVH35" s="56"/>
      <c r="BVJ35" s="77"/>
      <c r="BVK35" s="78"/>
      <c r="BVL35" s="78"/>
      <c r="BVM35" s="78"/>
      <c r="BVN35" s="78"/>
      <c r="BVO35" s="61"/>
      <c r="BVP35" s="60"/>
      <c r="BVQ35" s="60"/>
      <c r="BVR35" s="60"/>
      <c r="BVS35" s="61"/>
      <c r="BVT35" s="55"/>
      <c r="BVU35" s="56"/>
      <c r="BVV35" s="56"/>
      <c r="BVW35" s="56"/>
      <c r="BVX35" s="56"/>
      <c r="BVY35" s="56"/>
      <c r="BWA35" s="77"/>
      <c r="BWB35" s="78"/>
      <c r="BWC35" s="78"/>
      <c r="BWD35" s="78"/>
      <c r="BWE35" s="78"/>
      <c r="BWF35" s="61"/>
      <c r="BWG35" s="60"/>
      <c r="BWH35" s="60"/>
      <c r="BWI35" s="60"/>
      <c r="BWJ35" s="61"/>
      <c r="BWK35" s="55"/>
      <c r="BWL35" s="56"/>
      <c r="BWM35" s="56"/>
      <c r="BWN35" s="56"/>
      <c r="BWO35" s="56"/>
      <c r="BWP35" s="56"/>
      <c r="BWR35" s="77"/>
      <c r="BWS35" s="78"/>
      <c r="BWT35" s="78"/>
      <c r="BWU35" s="78"/>
      <c r="BWV35" s="78"/>
      <c r="BWW35" s="61"/>
      <c r="BWX35" s="60"/>
      <c r="BWY35" s="60"/>
      <c r="BWZ35" s="60"/>
      <c r="BXA35" s="61"/>
      <c r="BXB35" s="55"/>
      <c r="BXC35" s="56"/>
      <c r="BXD35" s="56"/>
      <c r="BXE35" s="56"/>
      <c r="BXF35" s="56"/>
      <c r="BXG35" s="56"/>
      <c r="BXI35" s="77"/>
      <c r="BXJ35" s="78"/>
      <c r="BXK35" s="78"/>
      <c r="BXL35" s="78"/>
      <c r="BXM35" s="78"/>
      <c r="BXN35" s="61"/>
      <c r="BXO35" s="60"/>
      <c r="BXP35" s="60"/>
      <c r="BXQ35" s="60"/>
      <c r="BXR35" s="61"/>
      <c r="BXS35" s="55"/>
      <c r="BXT35" s="56"/>
      <c r="BXU35" s="56"/>
      <c r="BXV35" s="56"/>
      <c r="BXW35" s="56"/>
      <c r="BXX35" s="56"/>
      <c r="BXZ35" s="77"/>
      <c r="BYA35" s="78"/>
      <c r="BYB35" s="78"/>
      <c r="BYC35" s="78"/>
      <c r="BYD35" s="78"/>
      <c r="BYE35" s="61"/>
      <c r="BYF35" s="60"/>
      <c r="BYG35" s="60"/>
      <c r="BYH35" s="60"/>
      <c r="BYI35" s="61"/>
      <c r="BYJ35" s="55"/>
      <c r="BYK35" s="56"/>
      <c r="BYL35" s="56"/>
      <c r="BYM35" s="56"/>
      <c r="BYN35" s="56"/>
      <c r="BYO35" s="56"/>
      <c r="BYQ35" s="77"/>
      <c r="BYR35" s="78"/>
      <c r="BYS35" s="78"/>
      <c r="BYT35" s="78"/>
      <c r="BYU35" s="78"/>
      <c r="BYV35" s="61"/>
      <c r="BYW35" s="60"/>
      <c r="BYX35" s="60"/>
      <c r="BYY35" s="60"/>
      <c r="BYZ35" s="61"/>
      <c r="BZA35" s="55"/>
      <c r="BZB35" s="56"/>
      <c r="BZC35" s="56"/>
      <c r="BZD35" s="56"/>
      <c r="BZE35" s="56"/>
      <c r="BZF35" s="56"/>
      <c r="BZH35" s="77"/>
      <c r="BZI35" s="78"/>
      <c r="BZJ35" s="78"/>
      <c r="BZK35" s="78"/>
      <c r="BZL35" s="78"/>
      <c r="BZM35" s="61"/>
      <c r="BZN35" s="60"/>
      <c r="BZO35" s="60"/>
      <c r="BZP35" s="60"/>
      <c r="BZQ35" s="61"/>
      <c r="BZR35" s="55"/>
      <c r="BZS35" s="56"/>
      <c r="BZT35" s="56"/>
      <c r="BZU35" s="56"/>
      <c r="BZV35" s="56"/>
      <c r="BZW35" s="56"/>
      <c r="BZY35" s="77"/>
      <c r="BZZ35" s="78"/>
      <c r="CAA35" s="78"/>
      <c r="CAB35" s="78"/>
      <c r="CAC35" s="78"/>
      <c r="CAD35" s="61"/>
      <c r="CAE35" s="60"/>
      <c r="CAF35" s="60"/>
      <c r="CAG35" s="60"/>
      <c r="CAH35" s="61"/>
      <c r="CAI35" s="55"/>
      <c r="CAJ35" s="56"/>
      <c r="CAK35" s="56"/>
      <c r="CAL35" s="56"/>
      <c r="CAM35" s="56"/>
      <c r="CAN35" s="56"/>
      <c r="CAP35" s="77"/>
      <c r="CAQ35" s="78"/>
      <c r="CAR35" s="78"/>
      <c r="CAS35" s="78"/>
      <c r="CAT35" s="78"/>
      <c r="CAU35" s="61"/>
      <c r="CAV35" s="60"/>
      <c r="CAW35" s="60"/>
      <c r="CAX35" s="60"/>
      <c r="CAY35" s="61"/>
      <c r="CAZ35" s="55"/>
      <c r="CBA35" s="56"/>
      <c r="CBB35" s="56"/>
      <c r="CBC35" s="56"/>
      <c r="CBD35" s="56"/>
      <c r="CBE35" s="56"/>
      <c r="CBG35" s="77"/>
      <c r="CBH35" s="78"/>
      <c r="CBI35" s="78"/>
      <c r="CBJ35" s="78"/>
      <c r="CBK35" s="78"/>
      <c r="CBL35" s="61"/>
      <c r="CBM35" s="60"/>
      <c r="CBN35" s="60"/>
      <c r="CBO35" s="60"/>
      <c r="CBP35" s="61"/>
      <c r="CBQ35" s="55"/>
      <c r="CBR35" s="56"/>
      <c r="CBS35" s="56"/>
      <c r="CBT35" s="56"/>
      <c r="CBU35" s="56"/>
      <c r="CBV35" s="56"/>
      <c r="CBX35" s="77"/>
      <c r="CBY35" s="78"/>
      <c r="CBZ35" s="78"/>
      <c r="CCA35" s="78"/>
      <c r="CCB35" s="78"/>
      <c r="CCC35" s="61"/>
      <c r="CCD35" s="60"/>
      <c r="CCE35" s="60"/>
      <c r="CCF35" s="60"/>
      <c r="CCG35" s="61"/>
      <c r="CCH35" s="55"/>
      <c r="CCI35" s="56"/>
      <c r="CCJ35" s="56"/>
      <c r="CCK35" s="56"/>
      <c r="CCL35" s="56"/>
      <c r="CCM35" s="56"/>
      <c r="CCO35" s="77"/>
      <c r="CCP35" s="78"/>
      <c r="CCQ35" s="78"/>
      <c r="CCR35" s="78"/>
      <c r="CCS35" s="78"/>
      <c r="CCT35" s="61"/>
      <c r="CCU35" s="60"/>
      <c r="CCV35" s="60"/>
      <c r="CCW35" s="60"/>
      <c r="CCX35" s="61"/>
      <c r="CCY35" s="55"/>
      <c r="CCZ35" s="56"/>
      <c r="CDA35" s="56"/>
      <c r="CDB35" s="56"/>
      <c r="CDC35" s="56"/>
      <c r="CDD35" s="56"/>
      <c r="CDF35" s="77"/>
      <c r="CDG35" s="78"/>
      <c r="CDH35" s="78"/>
      <c r="CDI35" s="78"/>
      <c r="CDJ35" s="78"/>
      <c r="CDK35" s="61"/>
      <c r="CDL35" s="60"/>
      <c r="CDM35" s="60"/>
      <c r="CDN35" s="60"/>
      <c r="CDO35" s="61"/>
      <c r="CDP35" s="55"/>
      <c r="CDQ35" s="56"/>
      <c r="CDR35" s="56"/>
      <c r="CDS35" s="56"/>
      <c r="CDT35" s="56"/>
      <c r="CDU35" s="56"/>
      <c r="CDW35" s="77"/>
      <c r="CDX35" s="78"/>
      <c r="CDY35" s="78"/>
      <c r="CDZ35" s="78"/>
      <c r="CEA35" s="78"/>
      <c r="CEB35" s="61"/>
      <c r="CEC35" s="60"/>
      <c r="CED35" s="60"/>
      <c r="CEE35" s="60"/>
      <c r="CEF35" s="61"/>
      <c r="CEG35" s="55"/>
      <c r="CEH35" s="56"/>
      <c r="CEI35" s="56"/>
      <c r="CEJ35" s="56"/>
      <c r="CEK35" s="56"/>
      <c r="CEL35" s="56"/>
      <c r="CEN35" s="77"/>
      <c r="CEO35" s="78"/>
      <c r="CEP35" s="78"/>
      <c r="CEQ35" s="78"/>
      <c r="CER35" s="78"/>
      <c r="CES35" s="61"/>
      <c r="CET35" s="60"/>
      <c r="CEU35" s="60"/>
      <c r="CEV35" s="60"/>
      <c r="CEW35" s="61"/>
      <c r="CEX35" s="55"/>
      <c r="CEY35" s="56"/>
      <c r="CEZ35" s="56"/>
      <c r="CFA35" s="56"/>
      <c r="CFB35" s="56"/>
      <c r="CFC35" s="56"/>
      <c r="CFE35" s="77"/>
      <c r="CFF35" s="78"/>
      <c r="CFG35" s="78"/>
      <c r="CFH35" s="78"/>
      <c r="CFI35" s="78"/>
      <c r="CFJ35" s="61"/>
      <c r="CFK35" s="60"/>
      <c r="CFL35" s="60"/>
      <c r="CFM35" s="60"/>
      <c r="CFN35" s="61"/>
      <c r="CFO35" s="55"/>
      <c r="CFP35" s="56"/>
      <c r="CFQ35" s="56"/>
      <c r="CFR35" s="56"/>
      <c r="CFS35" s="56"/>
      <c r="CFT35" s="56"/>
      <c r="CFV35" s="77"/>
      <c r="CFW35" s="78"/>
      <c r="CFX35" s="78"/>
      <c r="CFY35" s="78"/>
      <c r="CFZ35" s="78"/>
      <c r="CGA35" s="61"/>
      <c r="CGB35" s="60"/>
      <c r="CGC35" s="60"/>
      <c r="CGD35" s="60"/>
      <c r="CGE35" s="61"/>
      <c r="CGF35" s="55"/>
      <c r="CGG35" s="56"/>
      <c r="CGH35" s="56"/>
      <c r="CGI35" s="56"/>
      <c r="CGJ35" s="56"/>
      <c r="CGK35" s="56"/>
      <c r="CGM35" s="77"/>
      <c r="CGN35" s="78"/>
      <c r="CGO35" s="78"/>
      <c r="CGP35" s="78"/>
      <c r="CGQ35" s="78"/>
      <c r="CGR35" s="61"/>
      <c r="CGS35" s="60"/>
      <c r="CGT35" s="60"/>
      <c r="CGU35" s="60"/>
      <c r="CGV35" s="61"/>
      <c r="CGW35" s="55"/>
      <c r="CGX35" s="56"/>
      <c r="CGY35" s="56"/>
      <c r="CGZ35" s="56"/>
      <c r="CHA35" s="56"/>
      <c r="CHB35" s="56"/>
      <c r="CHD35" s="77"/>
      <c r="CHE35" s="78"/>
      <c r="CHF35" s="78"/>
      <c r="CHG35" s="78"/>
      <c r="CHH35" s="78"/>
      <c r="CHI35" s="61"/>
      <c r="CHJ35" s="60"/>
      <c r="CHK35" s="60"/>
      <c r="CHL35" s="60"/>
      <c r="CHM35" s="61"/>
      <c r="CHN35" s="55"/>
      <c r="CHO35" s="56"/>
      <c r="CHP35" s="56"/>
      <c r="CHQ35" s="56"/>
      <c r="CHR35" s="56"/>
      <c r="CHS35" s="56"/>
      <c r="CHU35" s="77"/>
      <c r="CHV35" s="78"/>
      <c r="CHW35" s="78"/>
      <c r="CHX35" s="78"/>
      <c r="CHY35" s="78"/>
      <c r="CHZ35" s="61"/>
      <c r="CIA35" s="60"/>
      <c r="CIB35" s="60"/>
      <c r="CIC35" s="60"/>
      <c r="CID35" s="61"/>
      <c r="CIE35" s="55"/>
      <c r="CIF35" s="56"/>
      <c r="CIG35" s="56"/>
      <c r="CIH35" s="56"/>
      <c r="CII35" s="56"/>
      <c r="CIJ35" s="56"/>
      <c r="CIL35" s="77"/>
      <c r="CIM35" s="78"/>
      <c r="CIN35" s="78"/>
      <c r="CIO35" s="78"/>
      <c r="CIP35" s="78"/>
      <c r="CIQ35" s="61"/>
      <c r="CIR35" s="60"/>
      <c r="CIS35" s="60"/>
      <c r="CIT35" s="60"/>
      <c r="CIU35" s="61"/>
      <c r="CIV35" s="55"/>
      <c r="CIW35" s="56"/>
      <c r="CIX35" s="56"/>
      <c r="CIY35" s="56"/>
      <c r="CIZ35" s="56"/>
      <c r="CJA35" s="56"/>
      <c r="CJC35" s="77"/>
      <c r="CJD35" s="78"/>
      <c r="CJE35" s="78"/>
      <c r="CJF35" s="78"/>
      <c r="CJG35" s="78"/>
      <c r="CJH35" s="61"/>
      <c r="CJI35" s="60"/>
      <c r="CJJ35" s="60"/>
      <c r="CJK35" s="60"/>
      <c r="CJL35" s="61"/>
      <c r="CJM35" s="55"/>
      <c r="CJN35" s="56"/>
      <c r="CJO35" s="56"/>
      <c r="CJP35" s="56"/>
      <c r="CJQ35" s="56"/>
      <c r="CJR35" s="56"/>
      <c r="CJT35" s="77"/>
      <c r="CJU35" s="78"/>
      <c r="CJV35" s="78"/>
      <c r="CJW35" s="78"/>
      <c r="CJX35" s="78"/>
      <c r="CJY35" s="61"/>
      <c r="CJZ35" s="60"/>
      <c r="CKA35" s="60"/>
      <c r="CKB35" s="60"/>
      <c r="CKC35" s="61"/>
      <c r="CKD35" s="55"/>
      <c r="CKE35" s="56"/>
      <c r="CKF35" s="56"/>
      <c r="CKG35" s="56"/>
      <c r="CKH35" s="56"/>
      <c r="CKI35" s="56"/>
      <c r="CKK35" s="77"/>
      <c r="CKL35" s="78"/>
      <c r="CKM35" s="78"/>
      <c r="CKN35" s="78"/>
      <c r="CKO35" s="78"/>
      <c r="CKP35" s="61"/>
      <c r="CKQ35" s="60"/>
      <c r="CKR35" s="60"/>
      <c r="CKS35" s="60"/>
      <c r="CKT35" s="61"/>
      <c r="CKU35" s="55"/>
      <c r="CKV35" s="56"/>
      <c r="CKW35" s="56"/>
      <c r="CKX35" s="56"/>
      <c r="CKY35" s="56"/>
      <c r="CKZ35" s="56"/>
      <c r="CLB35" s="77"/>
      <c r="CLC35" s="78"/>
      <c r="CLD35" s="78"/>
      <c r="CLE35" s="78"/>
      <c r="CLF35" s="78"/>
      <c r="CLG35" s="61"/>
      <c r="CLH35" s="60"/>
      <c r="CLI35" s="60"/>
      <c r="CLJ35" s="60"/>
      <c r="CLK35" s="61"/>
      <c r="CLL35" s="55"/>
      <c r="CLM35" s="56"/>
      <c r="CLN35" s="56"/>
      <c r="CLO35" s="56"/>
      <c r="CLP35" s="56"/>
      <c r="CLQ35" s="56"/>
      <c r="CLS35" s="77"/>
      <c r="CLT35" s="78"/>
      <c r="CLU35" s="78"/>
      <c r="CLV35" s="78"/>
      <c r="CLW35" s="78"/>
      <c r="CLX35" s="61"/>
      <c r="CLY35" s="60"/>
      <c r="CLZ35" s="60"/>
      <c r="CMA35" s="60"/>
      <c r="CMB35" s="61"/>
      <c r="CMC35" s="55"/>
      <c r="CMD35" s="56"/>
      <c r="CME35" s="56"/>
      <c r="CMF35" s="56"/>
      <c r="CMG35" s="56"/>
      <c r="CMH35" s="56"/>
      <c r="CMJ35" s="77"/>
      <c r="CMK35" s="78"/>
      <c r="CML35" s="78"/>
      <c r="CMM35" s="78"/>
      <c r="CMN35" s="78"/>
      <c r="CMO35" s="61"/>
      <c r="CMP35" s="60"/>
      <c r="CMQ35" s="60"/>
      <c r="CMR35" s="60"/>
      <c r="CMS35" s="61"/>
      <c r="CMT35" s="55"/>
      <c r="CMU35" s="56"/>
      <c r="CMV35" s="56"/>
      <c r="CMW35" s="56"/>
      <c r="CMX35" s="56"/>
      <c r="CMY35" s="56"/>
      <c r="CNA35" s="77"/>
      <c r="CNB35" s="78"/>
      <c r="CNC35" s="78"/>
      <c r="CND35" s="78"/>
      <c r="CNE35" s="78"/>
      <c r="CNF35" s="61"/>
      <c r="CNG35" s="60"/>
      <c r="CNH35" s="60"/>
      <c r="CNI35" s="60"/>
      <c r="CNJ35" s="61"/>
      <c r="CNK35" s="55"/>
      <c r="CNL35" s="56"/>
      <c r="CNM35" s="56"/>
      <c r="CNN35" s="56"/>
      <c r="CNO35" s="56"/>
      <c r="CNP35" s="56"/>
      <c r="CNR35" s="77"/>
      <c r="CNS35" s="78"/>
      <c r="CNT35" s="78"/>
      <c r="CNU35" s="78"/>
      <c r="CNV35" s="78"/>
      <c r="CNW35" s="61"/>
      <c r="CNX35" s="60"/>
      <c r="CNY35" s="60"/>
      <c r="CNZ35" s="60"/>
      <c r="COA35" s="61"/>
      <c r="COB35" s="55"/>
      <c r="COC35" s="56"/>
      <c r="COD35" s="56"/>
      <c r="COE35" s="56"/>
      <c r="COF35" s="56"/>
      <c r="COG35" s="56"/>
      <c r="COI35" s="77"/>
      <c r="COJ35" s="78"/>
      <c r="COK35" s="78"/>
      <c r="COL35" s="78"/>
      <c r="COM35" s="78"/>
      <c r="CON35" s="61"/>
      <c r="COO35" s="60"/>
      <c r="COP35" s="60"/>
      <c r="COQ35" s="60"/>
      <c r="COR35" s="61"/>
      <c r="COS35" s="55"/>
      <c r="COT35" s="56"/>
      <c r="COU35" s="56"/>
      <c r="COV35" s="56"/>
      <c r="COW35" s="56"/>
      <c r="COX35" s="56"/>
      <c r="COZ35" s="77"/>
      <c r="CPA35" s="78"/>
      <c r="CPB35" s="78"/>
      <c r="CPC35" s="78"/>
      <c r="CPD35" s="78"/>
      <c r="CPE35" s="61"/>
      <c r="CPF35" s="60"/>
      <c r="CPG35" s="60"/>
      <c r="CPH35" s="60"/>
      <c r="CPI35" s="61"/>
      <c r="CPJ35" s="55"/>
      <c r="CPK35" s="56"/>
      <c r="CPL35" s="56"/>
      <c r="CPM35" s="56"/>
      <c r="CPN35" s="56"/>
      <c r="CPO35" s="56"/>
      <c r="CPQ35" s="77"/>
      <c r="CPR35" s="78"/>
      <c r="CPS35" s="78"/>
      <c r="CPT35" s="78"/>
      <c r="CPU35" s="78"/>
      <c r="CPV35" s="61"/>
      <c r="CPW35" s="60"/>
      <c r="CPX35" s="60"/>
      <c r="CPY35" s="60"/>
      <c r="CPZ35" s="61"/>
      <c r="CQA35" s="55"/>
      <c r="CQB35" s="56"/>
      <c r="CQC35" s="56"/>
      <c r="CQD35" s="56"/>
      <c r="CQE35" s="56"/>
      <c r="CQF35" s="56"/>
      <c r="CQH35" s="77"/>
      <c r="CQI35" s="78"/>
      <c r="CQJ35" s="78"/>
      <c r="CQK35" s="78"/>
      <c r="CQL35" s="78"/>
      <c r="CQM35" s="61"/>
      <c r="CQN35" s="60"/>
      <c r="CQO35" s="60"/>
      <c r="CQP35" s="60"/>
      <c r="CQQ35" s="61"/>
      <c r="CQR35" s="55"/>
      <c r="CQS35" s="56"/>
      <c r="CQT35" s="56"/>
      <c r="CQU35" s="56"/>
      <c r="CQV35" s="56"/>
      <c r="CQW35" s="56"/>
      <c r="CQY35" s="77"/>
      <c r="CQZ35" s="78"/>
      <c r="CRA35" s="78"/>
      <c r="CRB35" s="78"/>
      <c r="CRC35" s="78"/>
      <c r="CRD35" s="61"/>
      <c r="CRE35" s="60"/>
      <c r="CRF35" s="60"/>
      <c r="CRG35" s="60"/>
      <c r="CRH35" s="61"/>
      <c r="CRI35" s="55"/>
      <c r="CRJ35" s="56"/>
      <c r="CRK35" s="56"/>
      <c r="CRL35" s="56"/>
      <c r="CRM35" s="56"/>
      <c r="CRN35" s="56"/>
      <c r="CRP35" s="77"/>
      <c r="CRQ35" s="78"/>
      <c r="CRR35" s="78"/>
      <c r="CRS35" s="78"/>
      <c r="CRT35" s="78"/>
      <c r="CRU35" s="61"/>
      <c r="CRV35" s="60"/>
      <c r="CRW35" s="60"/>
      <c r="CRX35" s="60"/>
      <c r="CRY35" s="61"/>
      <c r="CRZ35" s="55"/>
      <c r="CSA35" s="56"/>
      <c r="CSB35" s="56"/>
      <c r="CSC35" s="56"/>
      <c r="CSD35" s="56"/>
      <c r="CSE35" s="56"/>
      <c r="CSG35" s="77"/>
      <c r="CSH35" s="78"/>
      <c r="CSI35" s="78"/>
      <c r="CSJ35" s="78"/>
      <c r="CSK35" s="78"/>
      <c r="CSL35" s="61"/>
      <c r="CSM35" s="60"/>
      <c r="CSN35" s="60"/>
      <c r="CSO35" s="60"/>
      <c r="CSP35" s="61"/>
      <c r="CSQ35" s="55"/>
      <c r="CSR35" s="56"/>
      <c r="CSS35" s="56"/>
      <c r="CST35" s="56"/>
      <c r="CSU35" s="56"/>
      <c r="CSV35" s="56"/>
      <c r="CSX35" s="77"/>
      <c r="CSY35" s="78"/>
      <c r="CSZ35" s="78"/>
      <c r="CTA35" s="78"/>
      <c r="CTB35" s="78"/>
      <c r="CTC35" s="61"/>
      <c r="CTD35" s="60"/>
      <c r="CTE35" s="60"/>
      <c r="CTF35" s="60"/>
      <c r="CTG35" s="61"/>
      <c r="CTH35" s="55"/>
      <c r="CTI35" s="56"/>
      <c r="CTJ35" s="56"/>
      <c r="CTK35" s="56"/>
      <c r="CTL35" s="56"/>
      <c r="CTM35" s="56"/>
      <c r="CTO35" s="77"/>
      <c r="CTP35" s="78"/>
      <c r="CTQ35" s="78"/>
      <c r="CTR35" s="78"/>
      <c r="CTS35" s="78"/>
      <c r="CTT35" s="61"/>
      <c r="CTU35" s="60"/>
      <c r="CTV35" s="60"/>
      <c r="CTW35" s="60"/>
      <c r="CTX35" s="61"/>
      <c r="CTY35" s="55"/>
      <c r="CTZ35" s="56"/>
      <c r="CUA35" s="56"/>
      <c r="CUB35" s="56"/>
      <c r="CUC35" s="56"/>
      <c r="CUD35" s="56"/>
      <c r="CUF35" s="77"/>
      <c r="CUG35" s="78"/>
      <c r="CUH35" s="78"/>
      <c r="CUI35" s="78"/>
      <c r="CUJ35" s="78"/>
      <c r="CUK35" s="61"/>
      <c r="CUL35" s="60"/>
      <c r="CUM35" s="60"/>
      <c r="CUN35" s="60"/>
      <c r="CUO35" s="61"/>
      <c r="CUP35" s="55"/>
      <c r="CUQ35" s="56"/>
      <c r="CUR35" s="56"/>
      <c r="CUS35" s="56"/>
      <c r="CUT35" s="56"/>
      <c r="CUU35" s="56"/>
      <c r="CUW35" s="77"/>
      <c r="CUX35" s="78"/>
      <c r="CUY35" s="78"/>
      <c r="CUZ35" s="78"/>
      <c r="CVA35" s="78"/>
      <c r="CVB35" s="61"/>
      <c r="CVC35" s="60"/>
      <c r="CVD35" s="60"/>
      <c r="CVE35" s="60"/>
      <c r="CVF35" s="61"/>
      <c r="CVG35" s="55"/>
      <c r="CVH35" s="56"/>
      <c r="CVI35" s="56"/>
      <c r="CVJ35" s="56"/>
      <c r="CVK35" s="56"/>
      <c r="CVL35" s="56"/>
      <c r="CVN35" s="77"/>
      <c r="CVO35" s="78"/>
      <c r="CVP35" s="78"/>
      <c r="CVQ35" s="78"/>
      <c r="CVR35" s="78"/>
      <c r="CVS35" s="61"/>
      <c r="CVT35" s="60"/>
      <c r="CVU35" s="60"/>
      <c r="CVV35" s="60"/>
      <c r="CVW35" s="61"/>
      <c r="CVX35" s="55"/>
      <c r="CVY35" s="56"/>
      <c r="CVZ35" s="56"/>
      <c r="CWA35" s="56"/>
      <c r="CWB35" s="56"/>
      <c r="CWC35" s="56"/>
      <c r="CWE35" s="77"/>
      <c r="CWF35" s="78"/>
      <c r="CWG35" s="78"/>
      <c r="CWH35" s="78"/>
      <c r="CWI35" s="78"/>
      <c r="CWJ35" s="61"/>
      <c r="CWK35" s="60"/>
      <c r="CWL35" s="60"/>
      <c r="CWM35" s="60"/>
      <c r="CWN35" s="61"/>
      <c r="CWO35" s="55"/>
      <c r="CWP35" s="56"/>
      <c r="CWQ35" s="56"/>
      <c r="CWR35" s="56"/>
      <c r="CWS35" s="56"/>
      <c r="CWT35" s="56"/>
      <c r="CWV35" s="77"/>
      <c r="CWW35" s="78"/>
      <c r="CWX35" s="78"/>
      <c r="CWY35" s="78"/>
      <c r="CWZ35" s="78"/>
      <c r="CXA35" s="61"/>
      <c r="CXB35" s="60"/>
      <c r="CXC35" s="60"/>
      <c r="CXD35" s="60"/>
      <c r="CXE35" s="61"/>
      <c r="CXF35" s="55"/>
      <c r="CXG35" s="56"/>
      <c r="CXH35" s="56"/>
      <c r="CXI35" s="56"/>
      <c r="CXJ35" s="56"/>
      <c r="CXK35" s="56"/>
      <c r="CXM35" s="77"/>
      <c r="CXN35" s="78"/>
      <c r="CXO35" s="78"/>
      <c r="CXP35" s="78"/>
      <c r="CXQ35" s="78"/>
      <c r="CXR35" s="61"/>
      <c r="CXS35" s="60"/>
      <c r="CXT35" s="60"/>
      <c r="CXU35" s="60"/>
      <c r="CXV35" s="61"/>
      <c r="CXW35" s="55"/>
      <c r="CXX35" s="56"/>
      <c r="CXY35" s="56"/>
      <c r="CXZ35" s="56"/>
      <c r="CYA35" s="56"/>
      <c r="CYB35" s="56"/>
      <c r="CYD35" s="77"/>
      <c r="CYE35" s="78"/>
      <c r="CYF35" s="78"/>
      <c r="CYG35" s="78"/>
      <c r="CYH35" s="78"/>
      <c r="CYI35" s="61"/>
      <c r="CYJ35" s="60"/>
      <c r="CYK35" s="60"/>
      <c r="CYL35" s="60"/>
      <c r="CYM35" s="61"/>
      <c r="CYN35" s="55"/>
      <c r="CYO35" s="56"/>
      <c r="CYP35" s="56"/>
      <c r="CYQ35" s="56"/>
      <c r="CYR35" s="56"/>
      <c r="CYS35" s="56"/>
      <c r="CYU35" s="77"/>
      <c r="CYV35" s="78"/>
      <c r="CYW35" s="78"/>
      <c r="CYX35" s="78"/>
      <c r="CYY35" s="78"/>
      <c r="CYZ35" s="61"/>
      <c r="CZA35" s="60"/>
      <c r="CZB35" s="60"/>
      <c r="CZC35" s="60"/>
      <c r="CZD35" s="61"/>
      <c r="CZE35" s="55"/>
      <c r="CZF35" s="56"/>
      <c r="CZG35" s="56"/>
      <c r="CZH35" s="56"/>
      <c r="CZI35" s="56"/>
      <c r="CZJ35" s="56"/>
      <c r="CZL35" s="77"/>
      <c r="CZM35" s="78"/>
      <c r="CZN35" s="78"/>
      <c r="CZO35" s="78"/>
      <c r="CZP35" s="78"/>
      <c r="CZQ35" s="61"/>
      <c r="CZR35" s="60"/>
      <c r="CZS35" s="60"/>
      <c r="CZT35" s="60"/>
      <c r="CZU35" s="61"/>
      <c r="CZV35" s="55"/>
      <c r="CZW35" s="56"/>
      <c r="CZX35" s="56"/>
      <c r="CZY35" s="56"/>
      <c r="CZZ35" s="56"/>
      <c r="DAA35" s="56"/>
      <c r="DAC35" s="77"/>
      <c r="DAD35" s="78"/>
      <c r="DAE35" s="78"/>
      <c r="DAF35" s="78"/>
      <c r="DAG35" s="78"/>
      <c r="DAH35" s="61"/>
      <c r="DAI35" s="60"/>
      <c r="DAJ35" s="60"/>
      <c r="DAK35" s="60"/>
      <c r="DAL35" s="61"/>
      <c r="DAM35" s="55"/>
      <c r="DAN35" s="56"/>
      <c r="DAO35" s="56"/>
      <c r="DAP35" s="56"/>
      <c r="DAQ35" s="56"/>
      <c r="DAR35" s="56"/>
      <c r="DAT35" s="77"/>
      <c r="DAU35" s="78"/>
      <c r="DAV35" s="78"/>
      <c r="DAW35" s="78"/>
      <c r="DAX35" s="78"/>
      <c r="DAY35" s="61"/>
      <c r="DAZ35" s="60"/>
      <c r="DBA35" s="60"/>
      <c r="DBB35" s="60"/>
      <c r="DBC35" s="61"/>
      <c r="DBD35" s="55"/>
      <c r="DBE35" s="56"/>
      <c r="DBF35" s="56"/>
      <c r="DBG35" s="56"/>
      <c r="DBH35" s="56"/>
      <c r="DBI35" s="56"/>
      <c r="DBK35" s="77"/>
      <c r="DBL35" s="78"/>
      <c r="DBM35" s="78"/>
      <c r="DBN35" s="78"/>
      <c r="DBO35" s="78"/>
      <c r="DBP35" s="61"/>
      <c r="DBQ35" s="60"/>
      <c r="DBR35" s="60"/>
      <c r="DBS35" s="60"/>
      <c r="DBT35" s="61"/>
      <c r="DBU35" s="55"/>
      <c r="DBV35" s="56"/>
      <c r="DBW35" s="56"/>
      <c r="DBX35" s="56"/>
      <c r="DBY35" s="56"/>
      <c r="DBZ35" s="56"/>
      <c r="DCB35" s="77"/>
      <c r="DCC35" s="78"/>
      <c r="DCD35" s="78"/>
      <c r="DCE35" s="78"/>
      <c r="DCF35" s="78"/>
      <c r="DCG35" s="61"/>
      <c r="DCH35" s="60"/>
      <c r="DCI35" s="60"/>
      <c r="DCJ35" s="60"/>
      <c r="DCK35" s="61"/>
      <c r="DCL35" s="55"/>
      <c r="DCM35" s="56"/>
      <c r="DCN35" s="56"/>
      <c r="DCO35" s="56"/>
      <c r="DCP35" s="56"/>
      <c r="DCQ35" s="56"/>
      <c r="DCS35" s="77"/>
      <c r="DCT35" s="78"/>
      <c r="DCU35" s="78"/>
      <c r="DCV35" s="78"/>
      <c r="DCW35" s="78"/>
      <c r="DCX35" s="61"/>
      <c r="DCY35" s="60"/>
      <c r="DCZ35" s="60"/>
      <c r="DDA35" s="60"/>
      <c r="DDB35" s="61"/>
      <c r="DDC35" s="55"/>
      <c r="DDD35" s="56"/>
      <c r="DDE35" s="56"/>
      <c r="DDF35" s="56"/>
      <c r="DDG35" s="56"/>
      <c r="DDH35" s="56"/>
      <c r="DDJ35" s="77"/>
      <c r="DDK35" s="78"/>
      <c r="DDL35" s="78"/>
      <c r="DDM35" s="78"/>
      <c r="DDN35" s="78"/>
      <c r="DDO35" s="61"/>
      <c r="DDP35" s="60"/>
      <c r="DDQ35" s="60"/>
      <c r="DDR35" s="60"/>
      <c r="DDS35" s="61"/>
      <c r="DDT35" s="55"/>
      <c r="DDU35" s="56"/>
      <c r="DDV35" s="56"/>
      <c r="DDW35" s="56"/>
      <c r="DDX35" s="56"/>
      <c r="DDY35" s="56"/>
      <c r="DEA35" s="77"/>
      <c r="DEB35" s="78"/>
      <c r="DEC35" s="78"/>
      <c r="DED35" s="78"/>
      <c r="DEE35" s="78"/>
      <c r="DEF35" s="61"/>
      <c r="DEG35" s="60"/>
      <c r="DEH35" s="60"/>
      <c r="DEI35" s="60"/>
      <c r="DEJ35" s="61"/>
      <c r="DEK35" s="55"/>
      <c r="DEL35" s="56"/>
      <c r="DEM35" s="56"/>
      <c r="DEN35" s="56"/>
      <c r="DEO35" s="56"/>
      <c r="DEP35" s="56"/>
      <c r="DER35" s="77"/>
      <c r="DES35" s="78"/>
      <c r="DET35" s="78"/>
      <c r="DEU35" s="78"/>
      <c r="DEV35" s="78"/>
      <c r="DEW35" s="61"/>
      <c r="DEX35" s="60"/>
      <c r="DEY35" s="60"/>
      <c r="DEZ35" s="60"/>
      <c r="DFA35" s="61"/>
      <c r="DFB35" s="55"/>
      <c r="DFC35" s="56"/>
      <c r="DFD35" s="56"/>
      <c r="DFE35" s="56"/>
      <c r="DFF35" s="56"/>
      <c r="DFG35" s="56"/>
      <c r="DFI35" s="77"/>
      <c r="DFJ35" s="78"/>
      <c r="DFK35" s="78"/>
      <c r="DFL35" s="78"/>
      <c r="DFM35" s="78"/>
      <c r="DFN35" s="61"/>
      <c r="DFO35" s="60"/>
      <c r="DFP35" s="60"/>
      <c r="DFQ35" s="60"/>
      <c r="DFR35" s="61"/>
      <c r="DFS35" s="55"/>
      <c r="DFT35" s="56"/>
      <c r="DFU35" s="56"/>
      <c r="DFV35" s="56"/>
      <c r="DFW35" s="56"/>
      <c r="DFX35" s="56"/>
      <c r="DFZ35" s="77"/>
      <c r="DGA35" s="78"/>
      <c r="DGB35" s="78"/>
      <c r="DGC35" s="78"/>
      <c r="DGD35" s="78"/>
      <c r="DGE35" s="61"/>
      <c r="DGF35" s="60"/>
      <c r="DGG35" s="60"/>
      <c r="DGH35" s="60"/>
      <c r="DGI35" s="61"/>
      <c r="DGJ35" s="55"/>
      <c r="DGK35" s="56"/>
      <c r="DGL35" s="56"/>
      <c r="DGM35" s="56"/>
      <c r="DGN35" s="56"/>
      <c r="DGO35" s="56"/>
      <c r="DGQ35" s="77"/>
      <c r="DGR35" s="78"/>
      <c r="DGS35" s="78"/>
      <c r="DGT35" s="78"/>
      <c r="DGU35" s="78"/>
      <c r="DGV35" s="61"/>
      <c r="DGW35" s="60"/>
      <c r="DGX35" s="60"/>
      <c r="DGY35" s="60"/>
      <c r="DGZ35" s="61"/>
      <c r="DHA35" s="55"/>
      <c r="DHB35" s="56"/>
      <c r="DHC35" s="56"/>
      <c r="DHD35" s="56"/>
      <c r="DHE35" s="56"/>
      <c r="DHF35" s="56"/>
      <c r="DHH35" s="77"/>
      <c r="DHI35" s="78"/>
      <c r="DHJ35" s="78"/>
      <c r="DHK35" s="78"/>
      <c r="DHL35" s="78"/>
      <c r="DHM35" s="61"/>
      <c r="DHN35" s="60"/>
      <c r="DHO35" s="60"/>
      <c r="DHP35" s="60"/>
      <c r="DHQ35" s="61"/>
      <c r="DHR35" s="55"/>
      <c r="DHS35" s="56"/>
      <c r="DHT35" s="56"/>
      <c r="DHU35" s="56"/>
      <c r="DHV35" s="56"/>
      <c r="DHW35" s="56"/>
      <c r="DHY35" s="77"/>
      <c r="DHZ35" s="78"/>
      <c r="DIA35" s="78"/>
      <c r="DIB35" s="78"/>
      <c r="DIC35" s="78"/>
      <c r="DID35" s="61"/>
      <c r="DIE35" s="60"/>
      <c r="DIF35" s="60"/>
      <c r="DIG35" s="60"/>
      <c r="DIH35" s="61"/>
      <c r="DII35" s="55"/>
      <c r="DIJ35" s="56"/>
      <c r="DIK35" s="56"/>
      <c r="DIL35" s="56"/>
      <c r="DIM35" s="56"/>
      <c r="DIN35" s="56"/>
      <c r="DIP35" s="77"/>
      <c r="DIQ35" s="78"/>
      <c r="DIR35" s="78"/>
      <c r="DIS35" s="78"/>
      <c r="DIT35" s="78"/>
      <c r="DIU35" s="61"/>
      <c r="DIV35" s="60"/>
      <c r="DIW35" s="60"/>
      <c r="DIX35" s="60"/>
      <c r="DIY35" s="61"/>
      <c r="DIZ35" s="55"/>
      <c r="DJA35" s="56"/>
      <c r="DJB35" s="56"/>
      <c r="DJC35" s="56"/>
      <c r="DJD35" s="56"/>
      <c r="DJE35" s="56"/>
      <c r="DJG35" s="77"/>
      <c r="DJH35" s="78"/>
      <c r="DJI35" s="78"/>
      <c r="DJJ35" s="78"/>
      <c r="DJK35" s="78"/>
      <c r="DJL35" s="61"/>
      <c r="DJM35" s="60"/>
      <c r="DJN35" s="60"/>
      <c r="DJO35" s="60"/>
      <c r="DJP35" s="61"/>
      <c r="DJQ35" s="55"/>
      <c r="DJR35" s="56"/>
      <c r="DJS35" s="56"/>
      <c r="DJT35" s="56"/>
      <c r="DJU35" s="56"/>
      <c r="DJV35" s="56"/>
      <c r="DJX35" s="77"/>
      <c r="DJY35" s="78"/>
      <c r="DJZ35" s="78"/>
      <c r="DKA35" s="78"/>
      <c r="DKB35" s="78"/>
      <c r="DKC35" s="61"/>
      <c r="DKD35" s="60"/>
      <c r="DKE35" s="60"/>
      <c r="DKF35" s="60"/>
      <c r="DKG35" s="61"/>
      <c r="DKH35" s="55"/>
      <c r="DKI35" s="56"/>
      <c r="DKJ35" s="56"/>
      <c r="DKK35" s="56"/>
      <c r="DKL35" s="56"/>
      <c r="DKM35" s="56"/>
      <c r="DKO35" s="77"/>
      <c r="DKP35" s="78"/>
      <c r="DKQ35" s="78"/>
      <c r="DKR35" s="78"/>
      <c r="DKS35" s="78"/>
      <c r="DKT35" s="61"/>
      <c r="DKU35" s="60"/>
      <c r="DKV35" s="60"/>
      <c r="DKW35" s="60"/>
      <c r="DKX35" s="61"/>
      <c r="DKY35" s="55"/>
      <c r="DKZ35" s="56"/>
      <c r="DLA35" s="56"/>
      <c r="DLB35" s="56"/>
      <c r="DLC35" s="56"/>
      <c r="DLD35" s="56"/>
      <c r="DLF35" s="77"/>
      <c r="DLG35" s="78"/>
      <c r="DLH35" s="78"/>
      <c r="DLI35" s="78"/>
      <c r="DLJ35" s="78"/>
      <c r="DLK35" s="61"/>
      <c r="DLL35" s="60"/>
      <c r="DLM35" s="60"/>
      <c r="DLN35" s="60"/>
      <c r="DLO35" s="61"/>
      <c r="DLP35" s="55"/>
      <c r="DLQ35" s="56"/>
      <c r="DLR35" s="56"/>
      <c r="DLS35" s="56"/>
      <c r="DLT35" s="56"/>
      <c r="DLU35" s="56"/>
      <c r="DLW35" s="77"/>
      <c r="DLX35" s="78"/>
      <c r="DLY35" s="78"/>
      <c r="DLZ35" s="78"/>
      <c r="DMA35" s="78"/>
      <c r="DMB35" s="61"/>
      <c r="DMC35" s="60"/>
      <c r="DMD35" s="60"/>
      <c r="DME35" s="60"/>
      <c r="DMF35" s="61"/>
      <c r="DMG35" s="55"/>
      <c r="DMH35" s="56"/>
      <c r="DMI35" s="56"/>
      <c r="DMJ35" s="56"/>
      <c r="DMK35" s="56"/>
      <c r="DML35" s="56"/>
      <c r="DMN35" s="77"/>
      <c r="DMO35" s="78"/>
      <c r="DMP35" s="78"/>
      <c r="DMQ35" s="78"/>
      <c r="DMR35" s="78"/>
      <c r="DMS35" s="61"/>
      <c r="DMT35" s="60"/>
      <c r="DMU35" s="60"/>
      <c r="DMV35" s="60"/>
      <c r="DMW35" s="61"/>
      <c r="DMX35" s="55"/>
      <c r="DMY35" s="56"/>
      <c r="DMZ35" s="56"/>
      <c r="DNA35" s="56"/>
      <c r="DNB35" s="56"/>
      <c r="DNC35" s="56"/>
      <c r="DNE35" s="77"/>
      <c r="DNF35" s="78"/>
      <c r="DNG35" s="78"/>
      <c r="DNH35" s="78"/>
      <c r="DNI35" s="78"/>
      <c r="DNJ35" s="61"/>
      <c r="DNK35" s="60"/>
      <c r="DNL35" s="60"/>
      <c r="DNM35" s="60"/>
      <c r="DNN35" s="61"/>
      <c r="DNO35" s="55"/>
      <c r="DNP35" s="56"/>
      <c r="DNQ35" s="56"/>
      <c r="DNR35" s="56"/>
      <c r="DNS35" s="56"/>
      <c r="DNT35" s="56"/>
      <c r="DNV35" s="77"/>
      <c r="DNW35" s="78"/>
      <c r="DNX35" s="78"/>
      <c r="DNY35" s="78"/>
      <c r="DNZ35" s="78"/>
      <c r="DOA35" s="61"/>
      <c r="DOB35" s="60"/>
      <c r="DOC35" s="60"/>
      <c r="DOD35" s="60"/>
      <c r="DOE35" s="61"/>
      <c r="DOF35" s="55"/>
      <c r="DOG35" s="56"/>
      <c r="DOH35" s="56"/>
      <c r="DOI35" s="56"/>
      <c r="DOJ35" s="56"/>
      <c r="DOK35" s="56"/>
      <c r="DOM35" s="77"/>
      <c r="DON35" s="78"/>
      <c r="DOO35" s="78"/>
      <c r="DOP35" s="78"/>
      <c r="DOQ35" s="78"/>
      <c r="DOR35" s="61"/>
      <c r="DOS35" s="60"/>
      <c r="DOT35" s="60"/>
      <c r="DOU35" s="60"/>
      <c r="DOV35" s="61"/>
      <c r="DOW35" s="55"/>
      <c r="DOX35" s="56"/>
      <c r="DOY35" s="56"/>
      <c r="DOZ35" s="56"/>
      <c r="DPA35" s="56"/>
      <c r="DPB35" s="56"/>
      <c r="DPD35" s="77"/>
      <c r="DPE35" s="78"/>
      <c r="DPF35" s="78"/>
      <c r="DPG35" s="78"/>
      <c r="DPH35" s="78"/>
      <c r="DPI35" s="61"/>
      <c r="DPJ35" s="60"/>
      <c r="DPK35" s="60"/>
      <c r="DPL35" s="60"/>
      <c r="DPM35" s="61"/>
      <c r="DPN35" s="55"/>
      <c r="DPO35" s="56"/>
      <c r="DPP35" s="56"/>
      <c r="DPQ35" s="56"/>
      <c r="DPR35" s="56"/>
      <c r="DPS35" s="56"/>
      <c r="DPU35" s="77"/>
      <c r="DPV35" s="78"/>
      <c r="DPW35" s="78"/>
      <c r="DPX35" s="78"/>
      <c r="DPY35" s="78"/>
      <c r="DPZ35" s="61"/>
      <c r="DQA35" s="60"/>
      <c r="DQB35" s="60"/>
      <c r="DQC35" s="60"/>
      <c r="DQD35" s="61"/>
      <c r="DQE35" s="55"/>
      <c r="DQF35" s="56"/>
      <c r="DQG35" s="56"/>
      <c r="DQH35" s="56"/>
      <c r="DQI35" s="56"/>
      <c r="DQJ35" s="56"/>
      <c r="DQL35" s="77"/>
      <c r="DQM35" s="78"/>
      <c r="DQN35" s="78"/>
      <c r="DQO35" s="78"/>
      <c r="DQP35" s="78"/>
      <c r="DQQ35" s="61"/>
      <c r="DQR35" s="60"/>
      <c r="DQS35" s="60"/>
      <c r="DQT35" s="60"/>
      <c r="DQU35" s="61"/>
      <c r="DQV35" s="55"/>
      <c r="DQW35" s="56"/>
      <c r="DQX35" s="56"/>
      <c r="DQY35" s="56"/>
      <c r="DQZ35" s="56"/>
      <c r="DRA35" s="56"/>
      <c r="DRC35" s="77"/>
      <c r="DRD35" s="78"/>
      <c r="DRE35" s="78"/>
      <c r="DRF35" s="78"/>
      <c r="DRG35" s="78"/>
      <c r="DRH35" s="61"/>
      <c r="DRI35" s="60"/>
      <c r="DRJ35" s="60"/>
      <c r="DRK35" s="60"/>
      <c r="DRL35" s="61"/>
      <c r="DRM35" s="55"/>
      <c r="DRN35" s="56"/>
      <c r="DRO35" s="56"/>
      <c r="DRP35" s="56"/>
      <c r="DRQ35" s="56"/>
      <c r="DRR35" s="56"/>
      <c r="DRT35" s="77"/>
      <c r="DRU35" s="78"/>
      <c r="DRV35" s="78"/>
      <c r="DRW35" s="78"/>
      <c r="DRX35" s="78"/>
      <c r="DRY35" s="61"/>
      <c r="DRZ35" s="60"/>
      <c r="DSA35" s="60"/>
      <c r="DSB35" s="60"/>
      <c r="DSC35" s="61"/>
      <c r="DSD35" s="55"/>
      <c r="DSE35" s="56"/>
      <c r="DSF35" s="56"/>
      <c r="DSG35" s="56"/>
      <c r="DSH35" s="56"/>
      <c r="DSI35" s="56"/>
      <c r="DSK35" s="77"/>
      <c r="DSL35" s="78"/>
      <c r="DSM35" s="78"/>
      <c r="DSN35" s="78"/>
      <c r="DSO35" s="78"/>
      <c r="DSP35" s="61"/>
      <c r="DSQ35" s="60"/>
      <c r="DSR35" s="60"/>
      <c r="DSS35" s="60"/>
      <c r="DST35" s="61"/>
      <c r="DSU35" s="55"/>
      <c r="DSV35" s="56"/>
      <c r="DSW35" s="56"/>
      <c r="DSX35" s="56"/>
      <c r="DSY35" s="56"/>
      <c r="DSZ35" s="56"/>
      <c r="DTB35" s="77"/>
      <c r="DTC35" s="78"/>
      <c r="DTD35" s="78"/>
      <c r="DTE35" s="78"/>
      <c r="DTF35" s="78"/>
      <c r="DTG35" s="61"/>
      <c r="DTH35" s="60"/>
      <c r="DTI35" s="60"/>
      <c r="DTJ35" s="60"/>
      <c r="DTK35" s="61"/>
      <c r="DTL35" s="55"/>
      <c r="DTM35" s="56"/>
      <c r="DTN35" s="56"/>
      <c r="DTO35" s="56"/>
      <c r="DTP35" s="56"/>
      <c r="DTQ35" s="56"/>
      <c r="DTS35" s="77"/>
      <c r="DTT35" s="78"/>
      <c r="DTU35" s="78"/>
      <c r="DTV35" s="78"/>
      <c r="DTW35" s="78"/>
      <c r="DTX35" s="61"/>
      <c r="DTY35" s="60"/>
      <c r="DTZ35" s="60"/>
      <c r="DUA35" s="60"/>
      <c r="DUB35" s="61"/>
      <c r="DUC35" s="55"/>
      <c r="DUD35" s="56"/>
      <c r="DUE35" s="56"/>
      <c r="DUF35" s="56"/>
      <c r="DUG35" s="56"/>
      <c r="DUH35" s="56"/>
      <c r="DUJ35" s="77"/>
      <c r="DUK35" s="78"/>
      <c r="DUL35" s="78"/>
      <c r="DUM35" s="78"/>
      <c r="DUN35" s="78"/>
      <c r="DUO35" s="61"/>
      <c r="DUP35" s="60"/>
      <c r="DUQ35" s="60"/>
      <c r="DUR35" s="60"/>
      <c r="DUS35" s="61"/>
      <c r="DUT35" s="55"/>
      <c r="DUU35" s="56"/>
      <c r="DUV35" s="56"/>
      <c r="DUW35" s="56"/>
      <c r="DUX35" s="56"/>
      <c r="DUY35" s="56"/>
      <c r="DVA35" s="77"/>
      <c r="DVB35" s="78"/>
      <c r="DVC35" s="78"/>
      <c r="DVD35" s="78"/>
      <c r="DVE35" s="78"/>
      <c r="DVF35" s="61"/>
      <c r="DVG35" s="60"/>
      <c r="DVH35" s="60"/>
      <c r="DVI35" s="60"/>
      <c r="DVJ35" s="61"/>
      <c r="DVK35" s="55"/>
      <c r="DVL35" s="56"/>
      <c r="DVM35" s="56"/>
      <c r="DVN35" s="56"/>
      <c r="DVO35" s="56"/>
      <c r="DVP35" s="56"/>
      <c r="DVR35" s="77"/>
      <c r="DVS35" s="78"/>
      <c r="DVT35" s="78"/>
      <c r="DVU35" s="78"/>
      <c r="DVV35" s="78"/>
      <c r="DVW35" s="61"/>
      <c r="DVX35" s="60"/>
      <c r="DVY35" s="60"/>
      <c r="DVZ35" s="60"/>
      <c r="DWA35" s="61"/>
      <c r="DWB35" s="55"/>
      <c r="DWC35" s="56"/>
      <c r="DWD35" s="56"/>
      <c r="DWE35" s="56"/>
      <c r="DWF35" s="56"/>
      <c r="DWG35" s="56"/>
      <c r="DWI35" s="77"/>
      <c r="DWJ35" s="78"/>
      <c r="DWK35" s="78"/>
      <c r="DWL35" s="78"/>
      <c r="DWM35" s="78"/>
      <c r="DWN35" s="61"/>
      <c r="DWO35" s="60"/>
      <c r="DWP35" s="60"/>
      <c r="DWQ35" s="60"/>
      <c r="DWR35" s="61"/>
      <c r="DWS35" s="55"/>
      <c r="DWT35" s="56"/>
      <c r="DWU35" s="56"/>
      <c r="DWV35" s="56"/>
      <c r="DWW35" s="56"/>
      <c r="DWX35" s="56"/>
      <c r="DWZ35" s="77"/>
      <c r="DXA35" s="78"/>
      <c r="DXB35" s="78"/>
      <c r="DXC35" s="78"/>
      <c r="DXD35" s="78"/>
      <c r="DXE35" s="61"/>
      <c r="DXF35" s="60"/>
      <c r="DXG35" s="60"/>
      <c r="DXH35" s="60"/>
      <c r="DXI35" s="61"/>
      <c r="DXJ35" s="55"/>
      <c r="DXK35" s="56"/>
      <c r="DXL35" s="56"/>
      <c r="DXM35" s="56"/>
      <c r="DXN35" s="56"/>
      <c r="DXO35" s="56"/>
      <c r="DXQ35" s="77"/>
      <c r="DXR35" s="78"/>
      <c r="DXS35" s="78"/>
      <c r="DXT35" s="78"/>
      <c r="DXU35" s="78"/>
      <c r="DXV35" s="61"/>
      <c r="DXW35" s="60"/>
      <c r="DXX35" s="60"/>
      <c r="DXY35" s="60"/>
      <c r="DXZ35" s="61"/>
      <c r="DYA35" s="55"/>
      <c r="DYB35" s="56"/>
      <c r="DYC35" s="56"/>
      <c r="DYD35" s="56"/>
      <c r="DYE35" s="56"/>
      <c r="DYF35" s="56"/>
      <c r="DYH35" s="77"/>
      <c r="DYI35" s="78"/>
      <c r="DYJ35" s="78"/>
      <c r="DYK35" s="78"/>
      <c r="DYL35" s="78"/>
      <c r="DYM35" s="61"/>
      <c r="DYN35" s="60"/>
      <c r="DYO35" s="60"/>
      <c r="DYP35" s="60"/>
      <c r="DYQ35" s="61"/>
      <c r="DYR35" s="55"/>
      <c r="DYS35" s="56"/>
      <c r="DYT35" s="56"/>
      <c r="DYU35" s="56"/>
      <c r="DYV35" s="56"/>
      <c r="DYW35" s="56"/>
      <c r="DYY35" s="77"/>
      <c r="DYZ35" s="78"/>
      <c r="DZA35" s="78"/>
      <c r="DZB35" s="78"/>
      <c r="DZC35" s="78"/>
      <c r="DZD35" s="61"/>
      <c r="DZE35" s="60"/>
      <c r="DZF35" s="60"/>
      <c r="DZG35" s="60"/>
      <c r="DZH35" s="61"/>
      <c r="DZI35" s="55"/>
      <c r="DZJ35" s="56"/>
      <c r="DZK35" s="56"/>
      <c r="DZL35" s="56"/>
      <c r="DZM35" s="56"/>
      <c r="DZN35" s="56"/>
      <c r="DZP35" s="77"/>
      <c r="DZQ35" s="78"/>
      <c r="DZR35" s="78"/>
      <c r="DZS35" s="78"/>
      <c r="DZT35" s="78"/>
      <c r="DZU35" s="61"/>
      <c r="DZV35" s="60"/>
      <c r="DZW35" s="60"/>
      <c r="DZX35" s="60"/>
      <c r="DZY35" s="61"/>
      <c r="DZZ35" s="55"/>
      <c r="EAA35" s="56"/>
      <c r="EAB35" s="56"/>
      <c r="EAC35" s="56"/>
      <c r="EAD35" s="56"/>
      <c r="EAE35" s="56"/>
      <c r="EAG35" s="77"/>
      <c r="EAH35" s="78"/>
      <c r="EAI35" s="78"/>
      <c r="EAJ35" s="78"/>
      <c r="EAK35" s="78"/>
      <c r="EAL35" s="61"/>
      <c r="EAM35" s="60"/>
      <c r="EAN35" s="60"/>
      <c r="EAO35" s="60"/>
      <c r="EAP35" s="61"/>
      <c r="EAQ35" s="55"/>
      <c r="EAR35" s="56"/>
      <c r="EAS35" s="56"/>
      <c r="EAT35" s="56"/>
      <c r="EAU35" s="56"/>
      <c r="EAV35" s="56"/>
      <c r="EAX35" s="77"/>
      <c r="EAY35" s="78"/>
      <c r="EAZ35" s="78"/>
      <c r="EBA35" s="78"/>
      <c r="EBB35" s="78"/>
      <c r="EBC35" s="61"/>
      <c r="EBD35" s="60"/>
      <c r="EBE35" s="60"/>
      <c r="EBF35" s="60"/>
      <c r="EBG35" s="61"/>
      <c r="EBH35" s="55"/>
      <c r="EBI35" s="56"/>
      <c r="EBJ35" s="56"/>
      <c r="EBK35" s="56"/>
      <c r="EBL35" s="56"/>
      <c r="EBM35" s="56"/>
      <c r="EBO35" s="77"/>
      <c r="EBP35" s="78"/>
      <c r="EBQ35" s="78"/>
      <c r="EBR35" s="78"/>
      <c r="EBS35" s="78"/>
      <c r="EBT35" s="61"/>
      <c r="EBU35" s="60"/>
      <c r="EBV35" s="60"/>
      <c r="EBW35" s="60"/>
      <c r="EBX35" s="61"/>
      <c r="EBY35" s="55"/>
      <c r="EBZ35" s="56"/>
      <c r="ECA35" s="56"/>
      <c r="ECB35" s="56"/>
      <c r="ECC35" s="56"/>
      <c r="ECD35" s="56"/>
      <c r="ECF35" s="77"/>
      <c r="ECG35" s="78"/>
      <c r="ECH35" s="78"/>
      <c r="ECI35" s="78"/>
      <c r="ECJ35" s="78"/>
      <c r="ECK35" s="61"/>
      <c r="ECL35" s="60"/>
      <c r="ECM35" s="60"/>
      <c r="ECN35" s="60"/>
      <c r="ECO35" s="61"/>
      <c r="ECP35" s="55"/>
      <c r="ECQ35" s="56"/>
      <c r="ECR35" s="56"/>
      <c r="ECS35" s="56"/>
      <c r="ECT35" s="56"/>
      <c r="ECU35" s="56"/>
      <c r="ECW35" s="77"/>
      <c r="ECX35" s="78"/>
      <c r="ECY35" s="78"/>
      <c r="ECZ35" s="78"/>
      <c r="EDA35" s="78"/>
      <c r="EDB35" s="61"/>
      <c r="EDC35" s="60"/>
      <c r="EDD35" s="60"/>
      <c r="EDE35" s="60"/>
      <c r="EDF35" s="61"/>
      <c r="EDG35" s="55"/>
      <c r="EDH35" s="56"/>
      <c r="EDI35" s="56"/>
      <c r="EDJ35" s="56"/>
      <c r="EDK35" s="56"/>
      <c r="EDL35" s="56"/>
      <c r="EDN35" s="77"/>
      <c r="EDO35" s="78"/>
      <c r="EDP35" s="78"/>
      <c r="EDQ35" s="78"/>
      <c r="EDR35" s="78"/>
      <c r="EDS35" s="61"/>
      <c r="EDT35" s="60"/>
      <c r="EDU35" s="60"/>
      <c r="EDV35" s="60"/>
      <c r="EDW35" s="61"/>
      <c r="EDX35" s="55"/>
      <c r="EDY35" s="56"/>
      <c r="EDZ35" s="56"/>
      <c r="EEA35" s="56"/>
      <c r="EEB35" s="56"/>
      <c r="EEC35" s="56"/>
      <c r="EEE35" s="77"/>
      <c r="EEF35" s="78"/>
      <c r="EEG35" s="78"/>
      <c r="EEH35" s="78"/>
      <c r="EEI35" s="78"/>
      <c r="EEJ35" s="61"/>
      <c r="EEK35" s="60"/>
      <c r="EEL35" s="60"/>
      <c r="EEM35" s="60"/>
      <c r="EEN35" s="61"/>
      <c r="EEO35" s="55"/>
      <c r="EEP35" s="56"/>
      <c r="EEQ35" s="56"/>
      <c r="EER35" s="56"/>
      <c r="EES35" s="56"/>
      <c r="EET35" s="56"/>
      <c r="EEV35" s="77"/>
      <c r="EEW35" s="78"/>
      <c r="EEX35" s="78"/>
      <c r="EEY35" s="78"/>
      <c r="EEZ35" s="78"/>
      <c r="EFA35" s="61"/>
      <c r="EFB35" s="60"/>
      <c r="EFC35" s="60"/>
      <c r="EFD35" s="60"/>
      <c r="EFE35" s="61"/>
      <c r="EFF35" s="55"/>
      <c r="EFG35" s="56"/>
      <c r="EFH35" s="56"/>
      <c r="EFI35" s="56"/>
      <c r="EFJ35" s="56"/>
      <c r="EFK35" s="56"/>
      <c r="EFM35" s="77"/>
      <c r="EFN35" s="78"/>
      <c r="EFO35" s="78"/>
      <c r="EFP35" s="78"/>
      <c r="EFQ35" s="78"/>
      <c r="EFR35" s="61"/>
      <c r="EFS35" s="60"/>
      <c r="EFT35" s="60"/>
      <c r="EFU35" s="60"/>
      <c r="EFV35" s="61"/>
      <c r="EFW35" s="55"/>
      <c r="EFX35" s="56"/>
      <c r="EFY35" s="56"/>
      <c r="EFZ35" s="56"/>
      <c r="EGA35" s="56"/>
      <c r="EGB35" s="56"/>
      <c r="EGD35" s="77"/>
      <c r="EGE35" s="78"/>
      <c r="EGF35" s="78"/>
      <c r="EGG35" s="78"/>
      <c r="EGH35" s="78"/>
      <c r="EGI35" s="61"/>
      <c r="EGJ35" s="60"/>
      <c r="EGK35" s="60"/>
      <c r="EGL35" s="60"/>
      <c r="EGM35" s="61"/>
      <c r="EGN35" s="55"/>
      <c r="EGO35" s="56"/>
      <c r="EGP35" s="56"/>
      <c r="EGQ35" s="56"/>
      <c r="EGR35" s="56"/>
      <c r="EGS35" s="56"/>
      <c r="EGU35" s="77"/>
      <c r="EGV35" s="78"/>
      <c r="EGW35" s="78"/>
      <c r="EGX35" s="78"/>
      <c r="EGY35" s="78"/>
      <c r="EGZ35" s="61"/>
      <c r="EHA35" s="60"/>
      <c r="EHB35" s="60"/>
      <c r="EHC35" s="60"/>
      <c r="EHD35" s="61"/>
      <c r="EHE35" s="55"/>
      <c r="EHF35" s="56"/>
      <c r="EHG35" s="56"/>
      <c r="EHH35" s="56"/>
      <c r="EHI35" s="56"/>
      <c r="EHJ35" s="56"/>
      <c r="EHL35" s="77"/>
      <c r="EHM35" s="78"/>
      <c r="EHN35" s="78"/>
      <c r="EHO35" s="78"/>
      <c r="EHP35" s="78"/>
      <c r="EHQ35" s="61"/>
      <c r="EHR35" s="60"/>
      <c r="EHS35" s="60"/>
      <c r="EHT35" s="60"/>
      <c r="EHU35" s="61"/>
      <c r="EHV35" s="55"/>
      <c r="EHW35" s="56"/>
      <c r="EHX35" s="56"/>
      <c r="EHY35" s="56"/>
      <c r="EHZ35" s="56"/>
      <c r="EIA35" s="56"/>
      <c r="EIC35" s="77"/>
      <c r="EID35" s="78"/>
      <c r="EIE35" s="78"/>
      <c r="EIF35" s="78"/>
      <c r="EIG35" s="78"/>
      <c r="EIH35" s="61"/>
      <c r="EII35" s="60"/>
      <c r="EIJ35" s="60"/>
      <c r="EIK35" s="60"/>
      <c r="EIL35" s="61"/>
      <c r="EIM35" s="55"/>
      <c r="EIN35" s="56"/>
      <c r="EIO35" s="56"/>
      <c r="EIP35" s="56"/>
      <c r="EIQ35" s="56"/>
      <c r="EIR35" s="56"/>
      <c r="EIT35" s="77"/>
      <c r="EIU35" s="78"/>
      <c r="EIV35" s="78"/>
      <c r="EIW35" s="78"/>
      <c r="EIX35" s="78"/>
      <c r="EIY35" s="61"/>
      <c r="EIZ35" s="60"/>
      <c r="EJA35" s="60"/>
      <c r="EJB35" s="60"/>
      <c r="EJC35" s="61"/>
      <c r="EJD35" s="55"/>
      <c r="EJE35" s="56"/>
      <c r="EJF35" s="56"/>
      <c r="EJG35" s="56"/>
      <c r="EJH35" s="56"/>
      <c r="EJI35" s="56"/>
      <c r="EJK35" s="77"/>
      <c r="EJL35" s="78"/>
      <c r="EJM35" s="78"/>
      <c r="EJN35" s="78"/>
      <c r="EJO35" s="78"/>
      <c r="EJP35" s="61"/>
      <c r="EJQ35" s="60"/>
      <c r="EJR35" s="60"/>
      <c r="EJS35" s="60"/>
      <c r="EJT35" s="61"/>
      <c r="EJU35" s="55"/>
      <c r="EJV35" s="56"/>
      <c r="EJW35" s="56"/>
      <c r="EJX35" s="56"/>
      <c r="EJY35" s="56"/>
      <c r="EJZ35" s="56"/>
      <c r="EKB35" s="77"/>
      <c r="EKC35" s="78"/>
      <c r="EKD35" s="78"/>
      <c r="EKE35" s="78"/>
      <c r="EKF35" s="78"/>
      <c r="EKG35" s="61"/>
      <c r="EKH35" s="60"/>
      <c r="EKI35" s="60"/>
      <c r="EKJ35" s="60"/>
      <c r="EKK35" s="61"/>
      <c r="EKL35" s="55"/>
      <c r="EKM35" s="56"/>
      <c r="EKN35" s="56"/>
      <c r="EKO35" s="56"/>
      <c r="EKP35" s="56"/>
      <c r="EKQ35" s="56"/>
      <c r="EKS35" s="77"/>
      <c r="EKT35" s="78"/>
      <c r="EKU35" s="78"/>
      <c r="EKV35" s="78"/>
      <c r="EKW35" s="78"/>
      <c r="EKX35" s="61"/>
      <c r="EKY35" s="60"/>
      <c r="EKZ35" s="60"/>
      <c r="ELA35" s="60"/>
      <c r="ELB35" s="61"/>
      <c r="ELC35" s="55"/>
      <c r="ELD35" s="56"/>
      <c r="ELE35" s="56"/>
      <c r="ELF35" s="56"/>
      <c r="ELG35" s="56"/>
      <c r="ELH35" s="56"/>
      <c r="ELJ35" s="77"/>
      <c r="ELK35" s="78"/>
      <c r="ELL35" s="78"/>
      <c r="ELM35" s="78"/>
      <c r="ELN35" s="78"/>
      <c r="ELO35" s="61"/>
      <c r="ELP35" s="60"/>
      <c r="ELQ35" s="60"/>
      <c r="ELR35" s="60"/>
      <c r="ELS35" s="61"/>
      <c r="ELT35" s="55"/>
      <c r="ELU35" s="56"/>
      <c r="ELV35" s="56"/>
      <c r="ELW35" s="56"/>
      <c r="ELX35" s="56"/>
      <c r="ELY35" s="56"/>
      <c r="EMA35" s="77"/>
      <c r="EMB35" s="78"/>
      <c r="EMC35" s="78"/>
      <c r="EMD35" s="78"/>
      <c r="EME35" s="78"/>
      <c r="EMF35" s="61"/>
      <c r="EMG35" s="60"/>
      <c r="EMH35" s="60"/>
      <c r="EMI35" s="60"/>
      <c r="EMJ35" s="61"/>
      <c r="EMK35" s="55"/>
      <c r="EML35" s="56"/>
      <c r="EMM35" s="56"/>
      <c r="EMN35" s="56"/>
      <c r="EMO35" s="56"/>
      <c r="EMP35" s="56"/>
      <c r="EMR35" s="77"/>
      <c r="EMS35" s="78"/>
      <c r="EMT35" s="78"/>
      <c r="EMU35" s="78"/>
      <c r="EMV35" s="78"/>
      <c r="EMW35" s="61"/>
      <c r="EMX35" s="60"/>
      <c r="EMY35" s="60"/>
      <c r="EMZ35" s="60"/>
      <c r="ENA35" s="61"/>
      <c r="ENB35" s="55"/>
      <c r="ENC35" s="56"/>
      <c r="END35" s="56"/>
      <c r="ENE35" s="56"/>
      <c r="ENF35" s="56"/>
      <c r="ENG35" s="56"/>
      <c r="ENI35" s="77"/>
      <c r="ENJ35" s="78"/>
      <c r="ENK35" s="78"/>
      <c r="ENL35" s="78"/>
      <c r="ENM35" s="78"/>
      <c r="ENN35" s="61"/>
      <c r="ENO35" s="60"/>
      <c r="ENP35" s="60"/>
      <c r="ENQ35" s="60"/>
      <c r="ENR35" s="61"/>
      <c r="ENS35" s="55"/>
      <c r="ENT35" s="56"/>
      <c r="ENU35" s="56"/>
      <c r="ENV35" s="56"/>
      <c r="ENW35" s="56"/>
      <c r="ENX35" s="56"/>
      <c r="ENZ35" s="77"/>
      <c r="EOA35" s="78"/>
      <c r="EOB35" s="78"/>
      <c r="EOC35" s="78"/>
      <c r="EOD35" s="78"/>
      <c r="EOE35" s="61"/>
      <c r="EOF35" s="60"/>
      <c r="EOG35" s="60"/>
      <c r="EOH35" s="60"/>
      <c r="EOI35" s="61"/>
      <c r="EOJ35" s="55"/>
      <c r="EOK35" s="56"/>
      <c r="EOL35" s="56"/>
      <c r="EOM35" s="56"/>
      <c r="EON35" s="56"/>
      <c r="EOO35" s="56"/>
      <c r="EOQ35" s="77"/>
      <c r="EOR35" s="78"/>
      <c r="EOS35" s="78"/>
      <c r="EOT35" s="78"/>
      <c r="EOU35" s="78"/>
      <c r="EOV35" s="61"/>
      <c r="EOW35" s="60"/>
      <c r="EOX35" s="60"/>
      <c r="EOY35" s="60"/>
      <c r="EOZ35" s="61"/>
      <c r="EPA35" s="55"/>
      <c r="EPB35" s="56"/>
      <c r="EPC35" s="56"/>
      <c r="EPD35" s="56"/>
      <c r="EPE35" s="56"/>
      <c r="EPF35" s="56"/>
      <c r="EPH35" s="77"/>
      <c r="EPI35" s="78"/>
      <c r="EPJ35" s="78"/>
      <c r="EPK35" s="78"/>
      <c r="EPL35" s="78"/>
      <c r="EPM35" s="61"/>
      <c r="EPN35" s="60"/>
      <c r="EPO35" s="60"/>
      <c r="EPP35" s="60"/>
      <c r="EPQ35" s="61"/>
      <c r="EPR35" s="55"/>
      <c r="EPS35" s="56"/>
      <c r="EPT35" s="56"/>
      <c r="EPU35" s="56"/>
      <c r="EPV35" s="56"/>
      <c r="EPW35" s="56"/>
      <c r="EPY35" s="77"/>
      <c r="EPZ35" s="78"/>
      <c r="EQA35" s="78"/>
      <c r="EQB35" s="78"/>
      <c r="EQC35" s="78"/>
      <c r="EQD35" s="61"/>
      <c r="EQE35" s="60"/>
      <c r="EQF35" s="60"/>
      <c r="EQG35" s="60"/>
      <c r="EQH35" s="61"/>
      <c r="EQI35" s="55"/>
      <c r="EQJ35" s="56"/>
      <c r="EQK35" s="56"/>
      <c r="EQL35" s="56"/>
      <c r="EQM35" s="56"/>
      <c r="EQN35" s="56"/>
      <c r="EQP35" s="77"/>
      <c r="EQQ35" s="78"/>
      <c r="EQR35" s="78"/>
      <c r="EQS35" s="78"/>
      <c r="EQT35" s="78"/>
      <c r="EQU35" s="61"/>
      <c r="EQV35" s="60"/>
      <c r="EQW35" s="60"/>
      <c r="EQX35" s="60"/>
      <c r="EQY35" s="61"/>
      <c r="EQZ35" s="55"/>
      <c r="ERA35" s="56"/>
      <c r="ERB35" s="56"/>
      <c r="ERC35" s="56"/>
      <c r="ERD35" s="56"/>
      <c r="ERE35" s="56"/>
      <c r="ERG35" s="77"/>
      <c r="ERH35" s="78"/>
      <c r="ERI35" s="78"/>
      <c r="ERJ35" s="78"/>
      <c r="ERK35" s="78"/>
      <c r="ERL35" s="61"/>
      <c r="ERM35" s="60"/>
      <c r="ERN35" s="60"/>
      <c r="ERO35" s="60"/>
      <c r="ERP35" s="61"/>
      <c r="ERQ35" s="55"/>
      <c r="ERR35" s="56"/>
      <c r="ERS35" s="56"/>
      <c r="ERT35" s="56"/>
      <c r="ERU35" s="56"/>
      <c r="ERV35" s="56"/>
      <c r="ERX35" s="77"/>
      <c r="ERY35" s="78"/>
      <c r="ERZ35" s="78"/>
      <c r="ESA35" s="78"/>
      <c r="ESB35" s="78"/>
      <c r="ESC35" s="61"/>
      <c r="ESD35" s="60"/>
      <c r="ESE35" s="60"/>
      <c r="ESF35" s="60"/>
      <c r="ESG35" s="61"/>
      <c r="ESH35" s="55"/>
      <c r="ESI35" s="56"/>
      <c r="ESJ35" s="56"/>
      <c r="ESK35" s="56"/>
      <c r="ESL35" s="56"/>
      <c r="ESM35" s="56"/>
      <c r="ESO35" s="77"/>
      <c r="ESP35" s="78"/>
      <c r="ESQ35" s="78"/>
      <c r="ESR35" s="78"/>
      <c r="ESS35" s="78"/>
      <c r="EST35" s="61"/>
      <c r="ESU35" s="60"/>
      <c r="ESV35" s="60"/>
      <c r="ESW35" s="60"/>
      <c r="ESX35" s="61"/>
      <c r="ESY35" s="55"/>
      <c r="ESZ35" s="56"/>
      <c r="ETA35" s="56"/>
      <c r="ETB35" s="56"/>
      <c r="ETC35" s="56"/>
      <c r="ETD35" s="56"/>
      <c r="ETF35" s="77"/>
      <c r="ETG35" s="78"/>
      <c r="ETH35" s="78"/>
      <c r="ETI35" s="78"/>
      <c r="ETJ35" s="78"/>
      <c r="ETK35" s="61"/>
      <c r="ETL35" s="60"/>
      <c r="ETM35" s="60"/>
      <c r="ETN35" s="60"/>
      <c r="ETO35" s="61"/>
      <c r="ETP35" s="55"/>
      <c r="ETQ35" s="56"/>
      <c r="ETR35" s="56"/>
      <c r="ETS35" s="56"/>
      <c r="ETT35" s="56"/>
      <c r="ETU35" s="56"/>
      <c r="ETW35" s="77"/>
      <c r="ETX35" s="78"/>
      <c r="ETY35" s="78"/>
      <c r="ETZ35" s="78"/>
      <c r="EUA35" s="78"/>
      <c r="EUB35" s="61"/>
      <c r="EUC35" s="60"/>
      <c r="EUD35" s="60"/>
      <c r="EUE35" s="60"/>
      <c r="EUF35" s="61"/>
      <c r="EUG35" s="55"/>
      <c r="EUH35" s="56"/>
      <c r="EUI35" s="56"/>
      <c r="EUJ35" s="56"/>
      <c r="EUK35" s="56"/>
      <c r="EUL35" s="56"/>
      <c r="EUN35" s="77"/>
      <c r="EUO35" s="78"/>
      <c r="EUP35" s="78"/>
      <c r="EUQ35" s="78"/>
      <c r="EUR35" s="78"/>
      <c r="EUS35" s="61"/>
      <c r="EUT35" s="60"/>
      <c r="EUU35" s="60"/>
      <c r="EUV35" s="60"/>
      <c r="EUW35" s="61"/>
      <c r="EUX35" s="55"/>
      <c r="EUY35" s="56"/>
      <c r="EUZ35" s="56"/>
      <c r="EVA35" s="56"/>
      <c r="EVB35" s="56"/>
      <c r="EVC35" s="56"/>
      <c r="EVE35" s="77"/>
      <c r="EVF35" s="78"/>
      <c r="EVG35" s="78"/>
      <c r="EVH35" s="78"/>
      <c r="EVI35" s="78"/>
      <c r="EVJ35" s="61"/>
      <c r="EVK35" s="60"/>
      <c r="EVL35" s="60"/>
      <c r="EVM35" s="60"/>
      <c r="EVN35" s="61"/>
      <c r="EVO35" s="55"/>
      <c r="EVP35" s="56"/>
      <c r="EVQ35" s="56"/>
      <c r="EVR35" s="56"/>
      <c r="EVS35" s="56"/>
      <c r="EVT35" s="56"/>
      <c r="EVV35" s="77"/>
      <c r="EVW35" s="78"/>
      <c r="EVX35" s="78"/>
      <c r="EVY35" s="78"/>
      <c r="EVZ35" s="78"/>
      <c r="EWA35" s="61"/>
      <c r="EWB35" s="60"/>
      <c r="EWC35" s="60"/>
      <c r="EWD35" s="60"/>
      <c r="EWE35" s="61"/>
      <c r="EWF35" s="55"/>
      <c r="EWG35" s="56"/>
      <c r="EWH35" s="56"/>
      <c r="EWI35" s="56"/>
      <c r="EWJ35" s="56"/>
      <c r="EWK35" s="56"/>
      <c r="EWM35" s="77"/>
      <c r="EWN35" s="78"/>
      <c r="EWO35" s="78"/>
      <c r="EWP35" s="78"/>
      <c r="EWQ35" s="78"/>
      <c r="EWR35" s="61"/>
      <c r="EWS35" s="60"/>
      <c r="EWT35" s="60"/>
      <c r="EWU35" s="60"/>
      <c r="EWV35" s="61"/>
      <c r="EWW35" s="55"/>
      <c r="EWX35" s="56"/>
      <c r="EWY35" s="56"/>
      <c r="EWZ35" s="56"/>
      <c r="EXA35" s="56"/>
      <c r="EXB35" s="56"/>
      <c r="EXD35" s="77"/>
      <c r="EXE35" s="78"/>
      <c r="EXF35" s="78"/>
      <c r="EXG35" s="78"/>
      <c r="EXH35" s="78"/>
      <c r="EXI35" s="61"/>
      <c r="EXJ35" s="60"/>
      <c r="EXK35" s="60"/>
      <c r="EXL35" s="60"/>
      <c r="EXM35" s="61"/>
      <c r="EXN35" s="55"/>
      <c r="EXO35" s="56"/>
      <c r="EXP35" s="56"/>
      <c r="EXQ35" s="56"/>
      <c r="EXR35" s="56"/>
      <c r="EXS35" s="56"/>
      <c r="EXU35" s="77"/>
      <c r="EXV35" s="78"/>
      <c r="EXW35" s="78"/>
      <c r="EXX35" s="78"/>
      <c r="EXY35" s="78"/>
      <c r="EXZ35" s="61"/>
      <c r="EYA35" s="60"/>
      <c r="EYB35" s="60"/>
      <c r="EYC35" s="60"/>
      <c r="EYD35" s="61"/>
      <c r="EYE35" s="55"/>
      <c r="EYF35" s="56"/>
      <c r="EYG35" s="56"/>
      <c r="EYH35" s="56"/>
      <c r="EYI35" s="56"/>
      <c r="EYJ35" s="56"/>
      <c r="EYL35" s="77"/>
      <c r="EYM35" s="78"/>
      <c r="EYN35" s="78"/>
      <c r="EYO35" s="78"/>
      <c r="EYP35" s="78"/>
      <c r="EYQ35" s="61"/>
      <c r="EYR35" s="60"/>
      <c r="EYS35" s="60"/>
      <c r="EYT35" s="60"/>
      <c r="EYU35" s="61"/>
      <c r="EYV35" s="55"/>
      <c r="EYW35" s="56"/>
      <c r="EYX35" s="56"/>
      <c r="EYY35" s="56"/>
      <c r="EYZ35" s="56"/>
      <c r="EZA35" s="56"/>
      <c r="EZC35" s="77"/>
      <c r="EZD35" s="78"/>
      <c r="EZE35" s="78"/>
      <c r="EZF35" s="78"/>
      <c r="EZG35" s="78"/>
      <c r="EZH35" s="61"/>
      <c r="EZI35" s="60"/>
      <c r="EZJ35" s="60"/>
      <c r="EZK35" s="60"/>
      <c r="EZL35" s="61"/>
      <c r="EZM35" s="55"/>
      <c r="EZN35" s="56"/>
      <c r="EZO35" s="56"/>
      <c r="EZP35" s="56"/>
      <c r="EZQ35" s="56"/>
      <c r="EZR35" s="56"/>
      <c r="EZT35" s="77"/>
      <c r="EZU35" s="78"/>
      <c r="EZV35" s="78"/>
      <c r="EZW35" s="78"/>
      <c r="EZX35" s="78"/>
      <c r="EZY35" s="61"/>
      <c r="EZZ35" s="60"/>
      <c r="FAA35" s="60"/>
      <c r="FAB35" s="60"/>
      <c r="FAC35" s="61"/>
      <c r="FAD35" s="55"/>
      <c r="FAE35" s="56"/>
      <c r="FAF35" s="56"/>
      <c r="FAG35" s="56"/>
      <c r="FAH35" s="56"/>
      <c r="FAI35" s="56"/>
      <c r="FAK35" s="77"/>
      <c r="FAL35" s="78"/>
      <c r="FAM35" s="78"/>
      <c r="FAN35" s="78"/>
      <c r="FAO35" s="78"/>
      <c r="FAP35" s="61"/>
      <c r="FAQ35" s="60"/>
      <c r="FAR35" s="60"/>
      <c r="FAS35" s="60"/>
      <c r="FAT35" s="61"/>
      <c r="FAU35" s="55"/>
      <c r="FAV35" s="56"/>
      <c r="FAW35" s="56"/>
      <c r="FAX35" s="56"/>
      <c r="FAY35" s="56"/>
      <c r="FAZ35" s="56"/>
      <c r="FBB35" s="77"/>
      <c r="FBC35" s="78"/>
      <c r="FBD35" s="78"/>
      <c r="FBE35" s="78"/>
      <c r="FBF35" s="78"/>
      <c r="FBG35" s="61"/>
      <c r="FBH35" s="60"/>
      <c r="FBI35" s="60"/>
      <c r="FBJ35" s="60"/>
      <c r="FBK35" s="61"/>
      <c r="FBL35" s="55"/>
      <c r="FBM35" s="56"/>
      <c r="FBN35" s="56"/>
      <c r="FBO35" s="56"/>
      <c r="FBP35" s="56"/>
      <c r="FBQ35" s="56"/>
      <c r="FBS35" s="77"/>
      <c r="FBT35" s="78"/>
      <c r="FBU35" s="78"/>
      <c r="FBV35" s="78"/>
      <c r="FBW35" s="78"/>
      <c r="FBX35" s="61"/>
      <c r="FBY35" s="60"/>
      <c r="FBZ35" s="60"/>
      <c r="FCA35" s="60"/>
      <c r="FCB35" s="61"/>
      <c r="FCC35" s="55"/>
      <c r="FCD35" s="56"/>
      <c r="FCE35" s="56"/>
      <c r="FCF35" s="56"/>
      <c r="FCG35" s="56"/>
      <c r="FCH35" s="56"/>
      <c r="FCJ35" s="77"/>
      <c r="FCK35" s="78"/>
      <c r="FCL35" s="78"/>
      <c r="FCM35" s="78"/>
      <c r="FCN35" s="78"/>
      <c r="FCO35" s="61"/>
      <c r="FCP35" s="60"/>
      <c r="FCQ35" s="60"/>
      <c r="FCR35" s="60"/>
      <c r="FCS35" s="61"/>
      <c r="FCT35" s="55"/>
      <c r="FCU35" s="56"/>
      <c r="FCV35" s="56"/>
      <c r="FCW35" s="56"/>
      <c r="FCX35" s="56"/>
      <c r="FCY35" s="56"/>
      <c r="FDA35" s="77"/>
      <c r="FDB35" s="78"/>
      <c r="FDC35" s="78"/>
      <c r="FDD35" s="78"/>
      <c r="FDE35" s="78"/>
      <c r="FDF35" s="61"/>
      <c r="FDG35" s="60"/>
      <c r="FDH35" s="60"/>
      <c r="FDI35" s="60"/>
      <c r="FDJ35" s="61"/>
      <c r="FDK35" s="55"/>
      <c r="FDL35" s="56"/>
      <c r="FDM35" s="56"/>
      <c r="FDN35" s="56"/>
      <c r="FDO35" s="56"/>
      <c r="FDP35" s="56"/>
      <c r="FDR35" s="77"/>
      <c r="FDS35" s="78"/>
      <c r="FDT35" s="78"/>
      <c r="FDU35" s="78"/>
      <c r="FDV35" s="78"/>
      <c r="FDW35" s="61"/>
      <c r="FDX35" s="60"/>
      <c r="FDY35" s="60"/>
      <c r="FDZ35" s="60"/>
      <c r="FEA35" s="61"/>
      <c r="FEB35" s="55"/>
      <c r="FEC35" s="56"/>
      <c r="FED35" s="56"/>
      <c r="FEE35" s="56"/>
      <c r="FEF35" s="56"/>
      <c r="FEG35" s="56"/>
      <c r="FEI35" s="77"/>
      <c r="FEJ35" s="78"/>
      <c r="FEK35" s="78"/>
      <c r="FEL35" s="78"/>
      <c r="FEM35" s="78"/>
      <c r="FEN35" s="61"/>
      <c r="FEO35" s="60"/>
      <c r="FEP35" s="60"/>
      <c r="FEQ35" s="60"/>
      <c r="FER35" s="61"/>
      <c r="FES35" s="55"/>
      <c r="FET35" s="56"/>
      <c r="FEU35" s="56"/>
      <c r="FEV35" s="56"/>
      <c r="FEW35" s="56"/>
      <c r="FEX35" s="56"/>
      <c r="FEZ35" s="77"/>
      <c r="FFA35" s="78"/>
      <c r="FFB35" s="78"/>
      <c r="FFC35" s="78"/>
      <c r="FFD35" s="78"/>
      <c r="FFE35" s="61"/>
      <c r="FFF35" s="60"/>
      <c r="FFG35" s="60"/>
      <c r="FFH35" s="60"/>
      <c r="FFI35" s="61"/>
      <c r="FFJ35" s="55"/>
      <c r="FFK35" s="56"/>
      <c r="FFL35" s="56"/>
      <c r="FFM35" s="56"/>
      <c r="FFN35" s="56"/>
      <c r="FFO35" s="56"/>
      <c r="FFQ35" s="77"/>
      <c r="FFR35" s="78"/>
      <c r="FFS35" s="78"/>
      <c r="FFT35" s="78"/>
      <c r="FFU35" s="78"/>
      <c r="FFV35" s="61"/>
      <c r="FFW35" s="60"/>
      <c r="FFX35" s="60"/>
      <c r="FFY35" s="60"/>
      <c r="FFZ35" s="61"/>
      <c r="FGA35" s="55"/>
      <c r="FGB35" s="56"/>
      <c r="FGC35" s="56"/>
      <c r="FGD35" s="56"/>
      <c r="FGE35" s="56"/>
      <c r="FGF35" s="56"/>
      <c r="FGH35" s="77"/>
      <c r="FGI35" s="78"/>
      <c r="FGJ35" s="78"/>
      <c r="FGK35" s="78"/>
      <c r="FGL35" s="78"/>
      <c r="FGM35" s="61"/>
      <c r="FGN35" s="60"/>
      <c r="FGO35" s="60"/>
      <c r="FGP35" s="60"/>
      <c r="FGQ35" s="61"/>
      <c r="FGR35" s="55"/>
      <c r="FGS35" s="56"/>
      <c r="FGT35" s="56"/>
      <c r="FGU35" s="56"/>
      <c r="FGV35" s="56"/>
      <c r="FGW35" s="56"/>
      <c r="FGY35" s="77"/>
      <c r="FGZ35" s="78"/>
      <c r="FHA35" s="78"/>
      <c r="FHB35" s="78"/>
      <c r="FHC35" s="78"/>
      <c r="FHD35" s="61"/>
      <c r="FHE35" s="60"/>
      <c r="FHF35" s="60"/>
      <c r="FHG35" s="60"/>
      <c r="FHH35" s="61"/>
      <c r="FHI35" s="55"/>
      <c r="FHJ35" s="56"/>
      <c r="FHK35" s="56"/>
      <c r="FHL35" s="56"/>
      <c r="FHM35" s="56"/>
      <c r="FHN35" s="56"/>
      <c r="FHP35" s="77"/>
      <c r="FHQ35" s="78"/>
      <c r="FHR35" s="78"/>
      <c r="FHS35" s="78"/>
      <c r="FHT35" s="78"/>
      <c r="FHU35" s="61"/>
      <c r="FHV35" s="60"/>
      <c r="FHW35" s="60"/>
      <c r="FHX35" s="60"/>
      <c r="FHY35" s="61"/>
      <c r="FHZ35" s="55"/>
      <c r="FIA35" s="56"/>
      <c r="FIB35" s="56"/>
      <c r="FIC35" s="56"/>
      <c r="FID35" s="56"/>
      <c r="FIE35" s="56"/>
      <c r="FIG35" s="77"/>
      <c r="FIH35" s="78"/>
      <c r="FII35" s="78"/>
      <c r="FIJ35" s="78"/>
      <c r="FIK35" s="78"/>
      <c r="FIL35" s="61"/>
      <c r="FIM35" s="60"/>
      <c r="FIN35" s="60"/>
      <c r="FIO35" s="60"/>
      <c r="FIP35" s="61"/>
      <c r="FIQ35" s="55"/>
      <c r="FIR35" s="56"/>
      <c r="FIS35" s="56"/>
      <c r="FIT35" s="56"/>
      <c r="FIU35" s="56"/>
      <c r="FIV35" s="56"/>
      <c r="FIX35" s="77"/>
      <c r="FIY35" s="78"/>
      <c r="FIZ35" s="78"/>
      <c r="FJA35" s="78"/>
      <c r="FJB35" s="78"/>
      <c r="FJC35" s="61"/>
      <c r="FJD35" s="60"/>
      <c r="FJE35" s="60"/>
      <c r="FJF35" s="60"/>
      <c r="FJG35" s="61"/>
      <c r="FJH35" s="55"/>
      <c r="FJI35" s="56"/>
      <c r="FJJ35" s="56"/>
      <c r="FJK35" s="56"/>
      <c r="FJL35" s="56"/>
      <c r="FJM35" s="56"/>
      <c r="FJO35" s="77"/>
      <c r="FJP35" s="78"/>
      <c r="FJQ35" s="78"/>
      <c r="FJR35" s="78"/>
      <c r="FJS35" s="78"/>
      <c r="FJT35" s="61"/>
      <c r="FJU35" s="60"/>
      <c r="FJV35" s="60"/>
      <c r="FJW35" s="60"/>
      <c r="FJX35" s="61"/>
      <c r="FJY35" s="55"/>
      <c r="FJZ35" s="56"/>
      <c r="FKA35" s="56"/>
      <c r="FKB35" s="56"/>
      <c r="FKC35" s="56"/>
      <c r="FKD35" s="56"/>
      <c r="FKF35" s="77"/>
      <c r="FKG35" s="78"/>
      <c r="FKH35" s="78"/>
      <c r="FKI35" s="78"/>
      <c r="FKJ35" s="78"/>
      <c r="FKK35" s="61"/>
      <c r="FKL35" s="60"/>
      <c r="FKM35" s="60"/>
      <c r="FKN35" s="60"/>
      <c r="FKO35" s="61"/>
      <c r="FKP35" s="55"/>
      <c r="FKQ35" s="56"/>
      <c r="FKR35" s="56"/>
      <c r="FKS35" s="56"/>
      <c r="FKT35" s="56"/>
      <c r="FKU35" s="56"/>
      <c r="FKW35" s="77"/>
      <c r="FKX35" s="78"/>
      <c r="FKY35" s="78"/>
      <c r="FKZ35" s="78"/>
      <c r="FLA35" s="78"/>
      <c r="FLB35" s="61"/>
      <c r="FLC35" s="60"/>
      <c r="FLD35" s="60"/>
      <c r="FLE35" s="60"/>
      <c r="FLF35" s="61"/>
      <c r="FLG35" s="55"/>
      <c r="FLH35" s="56"/>
      <c r="FLI35" s="56"/>
      <c r="FLJ35" s="56"/>
      <c r="FLK35" s="56"/>
      <c r="FLL35" s="56"/>
      <c r="FLN35" s="77"/>
      <c r="FLO35" s="78"/>
      <c r="FLP35" s="78"/>
      <c r="FLQ35" s="78"/>
      <c r="FLR35" s="78"/>
      <c r="FLS35" s="61"/>
      <c r="FLT35" s="60"/>
      <c r="FLU35" s="60"/>
      <c r="FLV35" s="60"/>
      <c r="FLW35" s="61"/>
      <c r="FLX35" s="55"/>
      <c r="FLY35" s="56"/>
      <c r="FLZ35" s="56"/>
      <c r="FMA35" s="56"/>
      <c r="FMB35" s="56"/>
      <c r="FMC35" s="56"/>
      <c r="FME35" s="77"/>
      <c r="FMF35" s="78"/>
      <c r="FMG35" s="78"/>
      <c r="FMH35" s="78"/>
      <c r="FMI35" s="78"/>
      <c r="FMJ35" s="61"/>
      <c r="FMK35" s="60"/>
      <c r="FML35" s="60"/>
      <c r="FMM35" s="60"/>
      <c r="FMN35" s="61"/>
      <c r="FMO35" s="55"/>
      <c r="FMP35" s="56"/>
      <c r="FMQ35" s="56"/>
      <c r="FMR35" s="56"/>
      <c r="FMS35" s="56"/>
      <c r="FMT35" s="56"/>
      <c r="FMV35" s="77"/>
      <c r="FMW35" s="78"/>
      <c r="FMX35" s="78"/>
      <c r="FMY35" s="78"/>
      <c r="FMZ35" s="78"/>
      <c r="FNA35" s="61"/>
      <c r="FNB35" s="60"/>
      <c r="FNC35" s="60"/>
      <c r="FND35" s="60"/>
      <c r="FNE35" s="61"/>
      <c r="FNF35" s="55"/>
      <c r="FNG35" s="56"/>
      <c r="FNH35" s="56"/>
      <c r="FNI35" s="56"/>
      <c r="FNJ35" s="56"/>
      <c r="FNK35" s="56"/>
      <c r="FNM35" s="77"/>
      <c r="FNN35" s="78"/>
      <c r="FNO35" s="78"/>
      <c r="FNP35" s="78"/>
      <c r="FNQ35" s="78"/>
      <c r="FNR35" s="61"/>
      <c r="FNS35" s="60"/>
      <c r="FNT35" s="60"/>
      <c r="FNU35" s="60"/>
      <c r="FNV35" s="61"/>
      <c r="FNW35" s="55"/>
      <c r="FNX35" s="56"/>
      <c r="FNY35" s="56"/>
      <c r="FNZ35" s="56"/>
      <c r="FOA35" s="56"/>
      <c r="FOB35" s="56"/>
      <c r="FOD35" s="77"/>
      <c r="FOE35" s="78"/>
      <c r="FOF35" s="78"/>
      <c r="FOG35" s="78"/>
      <c r="FOH35" s="78"/>
      <c r="FOI35" s="61"/>
      <c r="FOJ35" s="60"/>
      <c r="FOK35" s="60"/>
      <c r="FOL35" s="60"/>
      <c r="FOM35" s="61"/>
      <c r="FON35" s="55"/>
      <c r="FOO35" s="56"/>
      <c r="FOP35" s="56"/>
      <c r="FOQ35" s="56"/>
      <c r="FOR35" s="56"/>
      <c r="FOS35" s="56"/>
      <c r="FOU35" s="77"/>
      <c r="FOV35" s="78"/>
      <c r="FOW35" s="78"/>
      <c r="FOX35" s="78"/>
      <c r="FOY35" s="78"/>
      <c r="FOZ35" s="61"/>
      <c r="FPA35" s="60"/>
      <c r="FPB35" s="60"/>
      <c r="FPC35" s="60"/>
      <c r="FPD35" s="61"/>
      <c r="FPE35" s="55"/>
      <c r="FPF35" s="56"/>
      <c r="FPG35" s="56"/>
      <c r="FPH35" s="56"/>
      <c r="FPI35" s="56"/>
      <c r="FPJ35" s="56"/>
      <c r="FPL35" s="77"/>
      <c r="FPM35" s="78"/>
      <c r="FPN35" s="78"/>
      <c r="FPO35" s="78"/>
      <c r="FPP35" s="78"/>
      <c r="FPQ35" s="61"/>
      <c r="FPR35" s="60"/>
      <c r="FPS35" s="60"/>
      <c r="FPT35" s="60"/>
      <c r="FPU35" s="61"/>
      <c r="FPV35" s="55"/>
      <c r="FPW35" s="56"/>
      <c r="FPX35" s="56"/>
      <c r="FPY35" s="56"/>
      <c r="FPZ35" s="56"/>
      <c r="FQA35" s="56"/>
      <c r="FQC35" s="77"/>
      <c r="FQD35" s="78"/>
      <c r="FQE35" s="78"/>
      <c r="FQF35" s="78"/>
      <c r="FQG35" s="78"/>
      <c r="FQH35" s="61"/>
      <c r="FQI35" s="60"/>
      <c r="FQJ35" s="60"/>
      <c r="FQK35" s="60"/>
      <c r="FQL35" s="61"/>
      <c r="FQM35" s="55"/>
      <c r="FQN35" s="56"/>
      <c r="FQO35" s="56"/>
      <c r="FQP35" s="56"/>
      <c r="FQQ35" s="56"/>
      <c r="FQR35" s="56"/>
      <c r="FQT35" s="77"/>
      <c r="FQU35" s="78"/>
      <c r="FQV35" s="78"/>
      <c r="FQW35" s="78"/>
      <c r="FQX35" s="78"/>
      <c r="FQY35" s="61"/>
      <c r="FQZ35" s="60"/>
      <c r="FRA35" s="60"/>
      <c r="FRB35" s="60"/>
      <c r="FRC35" s="61"/>
      <c r="FRD35" s="55"/>
      <c r="FRE35" s="56"/>
      <c r="FRF35" s="56"/>
      <c r="FRG35" s="56"/>
      <c r="FRH35" s="56"/>
      <c r="FRI35" s="56"/>
      <c r="FRK35" s="77"/>
      <c r="FRL35" s="78"/>
      <c r="FRM35" s="78"/>
      <c r="FRN35" s="78"/>
      <c r="FRO35" s="78"/>
      <c r="FRP35" s="61"/>
      <c r="FRQ35" s="60"/>
      <c r="FRR35" s="60"/>
      <c r="FRS35" s="60"/>
      <c r="FRT35" s="61"/>
      <c r="FRU35" s="55"/>
      <c r="FRV35" s="56"/>
      <c r="FRW35" s="56"/>
      <c r="FRX35" s="56"/>
      <c r="FRY35" s="56"/>
      <c r="FRZ35" s="56"/>
      <c r="FSB35" s="77"/>
      <c r="FSC35" s="78"/>
      <c r="FSD35" s="78"/>
      <c r="FSE35" s="78"/>
      <c r="FSF35" s="78"/>
      <c r="FSG35" s="61"/>
      <c r="FSH35" s="60"/>
      <c r="FSI35" s="60"/>
      <c r="FSJ35" s="60"/>
      <c r="FSK35" s="61"/>
      <c r="FSL35" s="55"/>
      <c r="FSM35" s="56"/>
      <c r="FSN35" s="56"/>
      <c r="FSO35" s="56"/>
      <c r="FSP35" s="56"/>
      <c r="FSQ35" s="56"/>
      <c r="FSS35" s="77"/>
      <c r="FST35" s="78"/>
      <c r="FSU35" s="78"/>
      <c r="FSV35" s="78"/>
      <c r="FSW35" s="78"/>
      <c r="FSX35" s="61"/>
      <c r="FSY35" s="60"/>
      <c r="FSZ35" s="60"/>
      <c r="FTA35" s="60"/>
      <c r="FTB35" s="61"/>
      <c r="FTC35" s="55"/>
      <c r="FTD35" s="56"/>
      <c r="FTE35" s="56"/>
      <c r="FTF35" s="56"/>
      <c r="FTG35" s="56"/>
      <c r="FTH35" s="56"/>
      <c r="FTJ35" s="77"/>
      <c r="FTK35" s="78"/>
      <c r="FTL35" s="78"/>
      <c r="FTM35" s="78"/>
      <c r="FTN35" s="78"/>
      <c r="FTO35" s="61"/>
      <c r="FTP35" s="60"/>
      <c r="FTQ35" s="60"/>
      <c r="FTR35" s="60"/>
      <c r="FTS35" s="61"/>
      <c r="FTT35" s="55"/>
      <c r="FTU35" s="56"/>
      <c r="FTV35" s="56"/>
      <c r="FTW35" s="56"/>
      <c r="FTX35" s="56"/>
      <c r="FTY35" s="56"/>
      <c r="FUA35" s="77"/>
      <c r="FUB35" s="78"/>
      <c r="FUC35" s="78"/>
      <c r="FUD35" s="78"/>
      <c r="FUE35" s="78"/>
      <c r="FUF35" s="61"/>
      <c r="FUG35" s="60"/>
      <c r="FUH35" s="60"/>
      <c r="FUI35" s="60"/>
      <c r="FUJ35" s="61"/>
      <c r="FUK35" s="55"/>
      <c r="FUL35" s="56"/>
      <c r="FUM35" s="56"/>
      <c r="FUN35" s="56"/>
      <c r="FUO35" s="56"/>
      <c r="FUP35" s="56"/>
      <c r="FUR35" s="77"/>
      <c r="FUS35" s="78"/>
      <c r="FUT35" s="78"/>
      <c r="FUU35" s="78"/>
      <c r="FUV35" s="78"/>
      <c r="FUW35" s="61"/>
      <c r="FUX35" s="60"/>
      <c r="FUY35" s="60"/>
      <c r="FUZ35" s="60"/>
      <c r="FVA35" s="61"/>
      <c r="FVB35" s="55"/>
      <c r="FVC35" s="56"/>
      <c r="FVD35" s="56"/>
      <c r="FVE35" s="56"/>
      <c r="FVF35" s="56"/>
      <c r="FVG35" s="56"/>
      <c r="FVI35" s="77"/>
      <c r="FVJ35" s="78"/>
      <c r="FVK35" s="78"/>
      <c r="FVL35" s="78"/>
      <c r="FVM35" s="78"/>
      <c r="FVN35" s="61"/>
      <c r="FVO35" s="60"/>
      <c r="FVP35" s="60"/>
      <c r="FVQ35" s="60"/>
      <c r="FVR35" s="61"/>
      <c r="FVS35" s="55"/>
      <c r="FVT35" s="56"/>
      <c r="FVU35" s="56"/>
      <c r="FVV35" s="56"/>
      <c r="FVW35" s="56"/>
      <c r="FVX35" s="56"/>
      <c r="FVZ35" s="77"/>
      <c r="FWA35" s="78"/>
      <c r="FWB35" s="78"/>
      <c r="FWC35" s="78"/>
      <c r="FWD35" s="78"/>
      <c r="FWE35" s="61"/>
      <c r="FWF35" s="60"/>
      <c r="FWG35" s="60"/>
      <c r="FWH35" s="60"/>
      <c r="FWI35" s="61"/>
      <c r="FWJ35" s="55"/>
      <c r="FWK35" s="56"/>
      <c r="FWL35" s="56"/>
      <c r="FWM35" s="56"/>
      <c r="FWN35" s="56"/>
      <c r="FWO35" s="56"/>
      <c r="FWQ35" s="77"/>
      <c r="FWR35" s="78"/>
      <c r="FWS35" s="78"/>
      <c r="FWT35" s="78"/>
      <c r="FWU35" s="78"/>
      <c r="FWV35" s="61"/>
      <c r="FWW35" s="60"/>
      <c r="FWX35" s="60"/>
      <c r="FWY35" s="60"/>
      <c r="FWZ35" s="61"/>
      <c r="FXA35" s="55"/>
      <c r="FXB35" s="56"/>
      <c r="FXC35" s="56"/>
      <c r="FXD35" s="56"/>
      <c r="FXE35" s="56"/>
      <c r="FXF35" s="56"/>
      <c r="FXH35" s="77"/>
      <c r="FXI35" s="78"/>
      <c r="FXJ35" s="78"/>
      <c r="FXK35" s="78"/>
      <c r="FXL35" s="78"/>
      <c r="FXM35" s="61"/>
      <c r="FXN35" s="60"/>
      <c r="FXO35" s="60"/>
      <c r="FXP35" s="60"/>
      <c r="FXQ35" s="61"/>
      <c r="FXR35" s="55"/>
      <c r="FXS35" s="56"/>
      <c r="FXT35" s="56"/>
      <c r="FXU35" s="56"/>
      <c r="FXV35" s="56"/>
      <c r="FXW35" s="56"/>
      <c r="FXY35" s="77"/>
      <c r="FXZ35" s="78"/>
      <c r="FYA35" s="78"/>
      <c r="FYB35" s="78"/>
      <c r="FYC35" s="78"/>
      <c r="FYD35" s="61"/>
      <c r="FYE35" s="60"/>
      <c r="FYF35" s="60"/>
      <c r="FYG35" s="60"/>
      <c r="FYH35" s="61"/>
      <c r="FYI35" s="55"/>
      <c r="FYJ35" s="56"/>
      <c r="FYK35" s="56"/>
      <c r="FYL35" s="56"/>
      <c r="FYM35" s="56"/>
      <c r="FYN35" s="56"/>
      <c r="FYP35" s="77"/>
      <c r="FYQ35" s="78"/>
      <c r="FYR35" s="78"/>
      <c r="FYS35" s="78"/>
      <c r="FYT35" s="78"/>
      <c r="FYU35" s="61"/>
      <c r="FYV35" s="60"/>
      <c r="FYW35" s="60"/>
      <c r="FYX35" s="60"/>
      <c r="FYY35" s="61"/>
      <c r="FYZ35" s="55"/>
      <c r="FZA35" s="56"/>
      <c r="FZB35" s="56"/>
      <c r="FZC35" s="56"/>
      <c r="FZD35" s="56"/>
      <c r="FZE35" s="56"/>
      <c r="FZG35" s="77"/>
      <c r="FZH35" s="78"/>
      <c r="FZI35" s="78"/>
      <c r="FZJ35" s="78"/>
      <c r="FZK35" s="78"/>
      <c r="FZL35" s="61"/>
      <c r="FZM35" s="60"/>
      <c r="FZN35" s="60"/>
      <c r="FZO35" s="60"/>
      <c r="FZP35" s="61"/>
      <c r="FZQ35" s="55"/>
      <c r="FZR35" s="56"/>
      <c r="FZS35" s="56"/>
      <c r="FZT35" s="56"/>
      <c r="FZU35" s="56"/>
      <c r="FZV35" s="56"/>
      <c r="FZX35" s="77"/>
      <c r="FZY35" s="78"/>
      <c r="FZZ35" s="78"/>
      <c r="GAA35" s="78"/>
      <c r="GAB35" s="78"/>
      <c r="GAC35" s="61"/>
      <c r="GAD35" s="60"/>
      <c r="GAE35" s="60"/>
      <c r="GAF35" s="60"/>
      <c r="GAG35" s="61"/>
      <c r="GAH35" s="55"/>
      <c r="GAI35" s="56"/>
      <c r="GAJ35" s="56"/>
      <c r="GAK35" s="56"/>
      <c r="GAL35" s="56"/>
      <c r="GAM35" s="56"/>
      <c r="GAO35" s="77"/>
      <c r="GAP35" s="78"/>
      <c r="GAQ35" s="78"/>
      <c r="GAR35" s="78"/>
      <c r="GAS35" s="78"/>
      <c r="GAT35" s="61"/>
      <c r="GAU35" s="60"/>
      <c r="GAV35" s="60"/>
      <c r="GAW35" s="60"/>
      <c r="GAX35" s="61"/>
      <c r="GAY35" s="55"/>
      <c r="GAZ35" s="56"/>
      <c r="GBA35" s="56"/>
      <c r="GBB35" s="56"/>
      <c r="GBC35" s="56"/>
      <c r="GBD35" s="56"/>
      <c r="GBF35" s="77"/>
      <c r="GBG35" s="78"/>
      <c r="GBH35" s="78"/>
      <c r="GBI35" s="78"/>
      <c r="GBJ35" s="78"/>
      <c r="GBK35" s="61"/>
      <c r="GBL35" s="60"/>
      <c r="GBM35" s="60"/>
      <c r="GBN35" s="60"/>
      <c r="GBO35" s="61"/>
      <c r="GBP35" s="55"/>
      <c r="GBQ35" s="56"/>
      <c r="GBR35" s="56"/>
      <c r="GBS35" s="56"/>
      <c r="GBT35" s="56"/>
      <c r="GBU35" s="56"/>
      <c r="GBW35" s="77"/>
      <c r="GBX35" s="78"/>
      <c r="GBY35" s="78"/>
      <c r="GBZ35" s="78"/>
      <c r="GCA35" s="78"/>
      <c r="GCB35" s="61"/>
      <c r="GCC35" s="60"/>
      <c r="GCD35" s="60"/>
      <c r="GCE35" s="60"/>
      <c r="GCF35" s="61"/>
      <c r="GCG35" s="55"/>
      <c r="GCH35" s="56"/>
      <c r="GCI35" s="56"/>
      <c r="GCJ35" s="56"/>
      <c r="GCK35" s="56"/>
      <c r="GCL35" s="56"/>
      <c r="GCN35" s="77"/>
      <c r="GCO35" s="78"/>
      <c r="GCP35" s="78"/>
      <c r="GCQ35" s="78"/>
      <c r="GCR35" s="78"/>
      <c r="GCS35" s="61"/>
      <c r="GCT35" s="60"/>
      <c r="GCU35" s="60"/>
      <c r="GCV35" s="60"/>
      <c r="GCW35" s="61"/>
      <c r="GCX35" s="55"/>
      <c r="GCY35" s="56"/>
      <c r="GCZ35" s="56"/>
      <c r="GDA35" s="56"/>
      <c r="GDB35" s="56"/>
      <c r="GDC35" s="56"/>
      <c r="GDE35" s="77"/>
      <c r="GDF35" s="78"/>
      <c r="GDG35" s="78"/>
      <c r="GDH35" s="78"/>
      <c r="GDI35" s="78"/>
      <c r="GDJ35" s="61"/>
      <c r="GDK35" s="60"/>
      <c r="GDL35" s="60"/>
      <c r="GDM35" s="60"/>
      <c r="GDN35" s="61"/>
      <c r="GDO35" s="55"/>
      <c r="GDP35" s="56"/>
      <c r="GDQ35" s="56"/>
      <c r="GDR35" s="56"/>
      <c r="GDS35" s="56"/>
      <c r="GDT35" s="56"/>
      <c r="GDV35" s="77"/>
      <c r="GDW35" s="78"/>
      <c r="GDX35" s="78"/>
      <c r="GDY35" s="78"/>
      <c r="GDZ35" s="78"/>
      <c r="GEA35" s="61"/>
      <c r="GEB35" s="60"/>
      <c r="GEC35" s="60"/>
      <c r="GED35" s="60"/>
      <c r="GEE35" s="61"/>
      <c r="GEF35" s="55"/>
      <c r="GEG35" s="56"/>
      <c r="GEH35" s="56"/>
      <c r="GEI35" s="56"/>
      <c r="GEJ35" s="56"/>
      <c r="GEK35" s="56"/>
      <c r="GEM35" s="77"/>
      <c r="GEN35" s="78"/>
      <c r="GEO35" s="78"/>
      <c r="GEP35" s="78"/>
      <c r="GEQ35" s="78"/>
      <c r="GER35" s="61"/>
      <c r="GES35" s="60"/>
      <c r="GET35" s="60"/>
      <c r="GEU35" s="60"/>
      <c r="GEV35" s="61"/>
      <c r="GEW35" s="55"/>
      <c r="GEX35" s="56"/>
      <c r="GEY35" s="56"/>
      <c r="GEZ35" s="56"/>
      <c r="GFA35" s="56"/>
      <c r="GFB35" s="56"/>
      <c r="GFD35" s="77"/>
      <c r="GFE35" s="78"/>
      <c r="GFF35" s="78"/>
      <c r="GFG35" s="78"/>
      <c r="GFH35" s="78"/>
      <c r="GFI35" s="61"/>
      <c r="GFJ35" s="60"/>
      <c r="GFK35" s="60"/>
      <c r="GFL35" s="60"/>
      <c r="GFM35" s="61"/>
      <c r="GFN35" s="55"/>
      <c r="GFO35" s="56"/>
      <c r="GFP35" s="56"/>
      <c r="GFQ35" s="56"/>
      <c r="GFR35" s="56"/>
      <c r="GFS35" s="56"/>
      <c r="GFU35" s="77"/>
      <c r="GFV35" s="78"/>
      <c r="GFW35" s="78"/>
      <c r="GFX35" s="78"/>
      <c r="GFY35" s="78"/>
      <c r="GFZ35" s="61"/>
      <c r="GGA35" s="60"/>
      <c r="GGB35" s="60"/>
      <c r="GGC35" s="60"/>
      <c r="GGD35" s="61"/>
      <c r="GGE35" s="55"/>
      <c r="GGF35" s="56"/>
      <c r="GGG35" s="56"/>
      <c r="GGH35" s="56"/>
      <c r="GGI35" s="56"/>
      <c r="GGJ35" s="56"/>
      <c r="GGL35" s="77"/>
      <c r="GGM35" s="78"/>
      <c r="GGN35" s="78"/>
      <c r="GGO35" s="78"/>
      <c r="GGP35" s="78"/>
      <c r="GGQ35" s="61"/>
      <c r="GGR35" s="60"/>
      <c r="GGS35" s="60"/>
      <c r="GGT35" s="60"/>
      <c r="GGU35" s="61"/>
      <c r="GGV35" s="55"/>
      <c r="GGW35" s="56"/>
      <c r="GGX35" s="56"/>
      <c r="GGY35" s="56"/>
      <c r="GGZ35" s="56"/>
      <c r="GHA35" s="56"/>
      <c r="GHC35" s="77"/>
      <c r="GHD35" s="78"/>
      <c r="GHE35" s="78"/>
      <c r="GHF35" s="78"/>
      <c r="GHG35" s="78"/>
      <c r="GHH35" s="61"/>
      <c r="GHI35" s="60"/>
      <c r="GHJ35" s="60"/>
      <c r="GHK35" s="60"/>
      <c r="GHL35" s="61"/>
      <c r="GHM35" s="55"/>
      <c r="GHN35" s="56"/>
      <c r="GHO35" s="56"/>
      <c r="GHP35" s="56"/>
      <c r="GHQ35" s="56"/>
      <c r="GHR35" s="56"/>
      <c r="GHT35" s="77"/>
      <c r="GHU35" s="78"/>
      <c r="GHV35" s="78"/>
      <c r="GHW35" s="78"/>
      <c r="GHX35" s="78"/>
      <c r="GHY35" s="61"/>
      <c r="GHZ35" s="60"/>
      <c r="GIA35" s="60"/>
      <c r="GIB35" s="60"/>
      <c r="GIC35" s="61"/>
      <c r="GID35" s="55"/>
      <c r="GIE35" s="56"/>
      <c r="GIF35" s="56"/>
      <c r="GIG35" s="56"/>
      <c r="GIH35" s="56"/>
      <c r="GII35" s="56"/>
      <c r="GIK35" s="77"/>
      <c r="GIL35" s="78"/>
      <c r="GIM35" s="78"/>
      <c r="GIN35" s="78"/>
      <c r="GIO35" s="78"/>
      <c r="GIP35" s="61"/>
      <c r="GIQ35" s="60"/>
      <c r="GIR35" s="60"/>
      <c r="GIS35" s="60"/>
      <c r="GIT35" s="61"/>
      <c r="GIU35" s="55"/>
      <c r="GIV35" s="56"/>
      <c r="GIW35" s="56"/>
      <c r="GIX35" s="56"/>
      <c r="GIY35" s="56"/>
      <c r="GIZ35" s="56"/>
      <c r="GJB35" s="77"/>
      <c r="GJC35" s="78"/>
      <c r="GJD35" s="78"/>
      <c r="GJE35" s="78"/>
      <c r="GJF35" s="78"/>
      <c r="GJG35" s="61"/>
      <c r="GJH35" s="60"/>
      <c r="GJI35" s="60"/>
      <c r="GJJ35" s="60"/>
      <c r="GJK35" s="61"/>
      <c r="GJL35" s="55"/>
      <c r="GJM35" s="56"/>
      <c r="GJN35" s="56"/>
      <c r="GJO35" s="56"/>
      <c r="GJP35" s="56"/>
      <c r="GJQ35" s="56"/>
      <c r="GJS35" s="77"/>
      <c r="GJT35" s="78"/>
      <c r="GJU35" s="78"/>
      <c r="GJV35" s="78"/>
      <c r="GJW35" s="78"/>
      <c r="GJX35" s="61"/>
      <c r="GJY35" s="60"/>
      <c r="GJZ35" s="60"/>
      <c r="GKA35" s="60"/>
      <c r="GKB35" s="61"/>
      <c r="GKC35" s="55"/>
      <c r="GKD35" s="56"/>
      <c r="GKE35" s="56"/>
      <c r="GKF35" s="56"/>
      <c r="GKG35" s="56"/>
      <c r="GKH35" s="56"/>
      <c r="GKJ35" s="77"/>
      <c r="GKK35" s="78"/>
      <c r="GKL35" s="78"/>
      <c r="GKM35" s="78"/>
      <c r="GKN35" s="78"/>
      <c r="GKO35" s="61"/>
      <c r="GKP35" s="60"/>
      <c r="GKQ35" s="60"/>
      <c r="GKR35" s="60"/>
      <c r="GKS35" s="61"/>
      <c r="GKT35" s="55"/>
      <c r="GKU35" s="56"/>
      <c r="GKV35" s="56"/>
      <c r="GKW35" s="56"/>
      <c r="GKX35" s="56"/>
      <c r="GKY35" s="56"/>
      <c r="GLA35" s="77"/>
      <c r="GLB35" s="78"/>
      <c r="GLC35" s="78"/>
      <c r="GLD35" s="78"/>
      <c r="GLE35" s="78"/>
      <c r="GLF35" s="61"/>
      <c r="GLG35" s="60"/>
      <c r="GLH35" s="60"/>
      <c r="GLI35" s="60"/>
      <c r="GLJ35" s="61"/>
      <c r="GLK35" s="55"/>
      <c r="GLL35" s="56"/>
      <c r="GLM35" s="56"/>
      <c r="GLN35" s="56"/>
      <c r="GLO35" s="56"/>
      <c r="GLP35" s="56"/>
      <c r="GLR35" s="77"/>
      <c r="GLS35" s="78"/>
      <c r="GLT35" s="78"/>
      <c r="GLU35" s="78"/>
      <c r="GLV35" s="78"/>
      <c r="GLW35" s="61"/>
      <c r="GLX35" s="60"/>
      <c r="GLY35" s="60"/>
      <c r="GLZ35" s="60"/>
      <c r="GMA35" s="61"/>
      <c r="GMB35" s="55"/>
      <c r="GMC35" s="56"/>
      <c r="GMD35" s="56"/>
      <c r="GME35" s="56"/>
      <c r="GMF35" s="56"/>
      <c r="GMG35" s="56"/>
      <c r="GMI35" s="77"/>
      <c r="GMJ35" s="78"/>
      <c r="GMK35" s="78"/>
      <c r="GML35" s="78"/>
      <c r="GMM35" s="78"/>
      <c r="GMN35" s="61"/>
      <c r="GMO35" s="60"/>
      <c r="GMP35" s="60"/>
      <c r="GMQ35" s="60"/>
      <c r="GMR35" s="61"/>
      <c r="GMS35" s="55"/>
      <c r="GMT35" s="56"/>
      <c r="GMU35" s="56"/>
      <c r="GMV35" s="56"/>
      <c r="GMW35" s="56"/>
      <c r="GMX35" s="56"/>
      <c r="GMZ35" s="77"/>
      <c r="GNA35" s="78"/>
      <c r="GNB35" s="78"/>
      <c r="GNC35" s="78"/>
      <c r="GND35" s="78"/>
      <c r="GNE35" s="61"/>
      <c r="GNF35" s="60"/>
      <c r="GNG35" s="60"/>
      <c r="GNH35" s="60"/>
      <c r="GNI35" s="61"/>
      <c r="GNJ35" s="55"/>
      <c r="GNK35" s="56"/>
      <c r="GNL35" s="56"/>
      <c r="GNM35" s="56"/>
      <c r="GNN35" s="56"/>
      <c r="GNO35" s="56"/>
      <c r="GNQ35" s="77"/>
      <c r="GNR35" s="78"/>
      <c r="GNS35" s="78"/>
      <c r="GNT35" s="78"/>
      <c r="GNU35" s="78"/>
      <c r="GNV35" s="61"/>
      <c r="GNW35" s="60"/>
      <c r="GNX35" s="60"/>
      <c r="GNY35" s="60"/>
      <c r="GNZ35" s="61"/>
      <c r="GOA35" s="55"/>
      <c r="GOB35" s="56"/>
      <c r="GOC35" s="56"/>
      <c r="GOD35" s="56"/>
      <c r="GOE35" s="56"/>
      <c r="GOF35" s="56"/>
      <c r="GOH35" s="77"/>
      <c r="GOI35" s="78"/>
      <c r="GOJ35" s="78"/>
      <c r="GOK35" s="78"/>
      <c r="GOL35" s="78"/>
      <c r="GOM35" s="61"/>
      <c r="GON35" s="60"/>
      <c r="GOO35" s="60"/>
      <c r="GOP35" s="60"/>
      <c r="GOQ35" s="61"/>
      <c r="GOR35" s="55"/>
      <c r="GOS35" s="56"/>
      <c r="GOT35" s="56"/>
      <c r="GOU35" s="56"/>
      <c r="GOV35" s="56"/>
      <c r="GOW35" s="56"/>
      <c r="GOY35" s="77"/>
      <c r="GOZ35" s="78"/>
      <c r="GPA35" s="78"/>
      <c r="GPB35" s="78"/>
      <c r="GPC35" s="78"/>
      <c r="GPD35" s="61"/>
      <c r="GPE35" s="60"/>
      <c r="GPF35" s="60"/>
      <c r="GPG35" s="60"/>
      <c r="GPH35" s="61"/>
      <c r="GPI35" s="55"/>
      <c r="GPJ35" s="56"/>
      <c r="GPK35" s="56"/>
      <c r="GPL35" s="56"/>
      <c r="GPM35" s="56"/>
      <c r="GPN35" s="56"/>
      <c r="GPP35" s="77"/>
      <c r="GPQ35" s="78"/>
      <c r="GPR35" s="78"/>
      <c r="GPS35" s="78"/>
      <c r="GPT35" s="78"/>
      <c r="GPU35" s="61"/>
      <c r="GPV35" s="60"/>
      <c r="GPW35" s="60"/>
      <c r="GPX35" s="60"/>
      <c r="GPY35" s="61"/>
      <c r="GPZ35" s="55"/>
      <c r="GQA35" s="56"/>
      <c r="GQB35" s="56"/>
      <c r="GQC35" s="56"/>
      <c r="GQD35" s="56"/>
      <c r="GQE35" s="56"/>
      <c r="GQG35" s="77"/>
      <c r="GQH35" s="78"/>
      <c r="GQI35" s="78"/>
      <c r="GQJ35" s="78"/>
      <c r="GQK35" s="78"/>
      <c r="GQL35" s="61"/>
      <c r="GQM35" s="60"/>
      <c r="GQN35" s="60"/>
      <c r="GQO35" s="60"/>
      <c r="GQP35" s="61"/>
      <c r="GQQ35" s="55"/>
      <c r="GQR35" s="56"/>
      <c r="GQS35" s="56"/>
      <c r="GQT35" s="56"/>
      <c r="GQU35" s="56"/>
      <c r="GQV35" s="56"/>
      <c r="GQX35" s="77"/>
      <c r="GQY35" s="78"/>
      <c r="GQZ35" s="78"/>
      <c r="GRA35" s="78"/>
      <c r="GRB35" s="78"/>
      <c r="GRC35" s="61"/>
      <c r="GRD35" s="60"/>
      <c r="GRE35" s="60"/>
      <c r="GRF35" s="60"/>
      <c r="GRG35" s="61"/>
      <c r="GRH35" s="55"/>
      <c r="GRI35" s="56"/>
      <c r="GRJ35" s="56"/>
      <c r="GRK35" s="56"/>
      <c r="GRL35" s="56"/>
      <c r="GRM35" s="56"/>
      <c r="GRO35" s="77"/>
      <c r="GRP35" s="78"/>
      <c r="GRQ35" s="78"/>
      <c r="GRR35" s="78"/>
      <c r="GRS35" s="78"/>
      <c r="GRT35" s="61"/>
      <c r="GRU35" s="60"/>
      <c r="GRV35" s="60"/>
      <c r="GRW35" s="60"/>
      <c r="GRX35" s="61"/>
      <c r="GRY35" s="55"/>
      <c r="GRZ35" s="56"/>
      <c r="GSA35" s="56"/>
      <c r="GSB35" s="56"/>
      <c r="GSC35" s="56"/>
      <c r="GSD35" s="56"/>
      <c r="GSF35" s="77"/>
      <c r="GSG35" s="78"/>
      <c r="GSH35" s="78"/>
      <c r="GSI35" s="78"/>
      <c r="GSJ35" s="78"/>
      <c r="GSK35" s="61"/>
      <c r="GSL35" s="60"/>
      <c r="GSM35" s="60"/>
      <c r="GSN35" s="60"/>
      <c r="GSO35" s="61"/>
      <c r="GSP35" s="55"/>
      <c r="GSQ35" s="56"/>
      <c r="GSR35" s="56"/>
      <c r="GSS35" s="56"/>
      <c r="GST35" s="56"/>
      <c r="GSU35" s="56"/>
      <c r="GSW35" s="77"/>
      <c r="GSX35" s="78"/>
      <c r="GSY35" s="78"/>
      <c r="GSZ35" s="78"/>
      <c r="GTA35" s="78"/>
      <c r="GTB35" s="61"/>
      <c r="GTC35" s="60"/>
      <c r="GTD35" s="60"/>
      <c r="GTE35" s="60"/>
      <c r="GTF35" s="61"/>
      <c r="GTG35" s="55"/>
      <c r="GTH35" s="56"/>
      <c r="GTI35" s="56"/>
      <c r="GTJ35" s="56"/>
      <c r="GTK35" s="56"/>
      <c r="GTL35" s="56"/>
      <c r="GTN35" s="77"/>
      <c r="GTO35" s="78"/>
      <c r="GTP35" s="78"/>
      <c r="GTQ35" s="78"/>
      <c r="GTR35" s="78"/>
      <c r="GTS35" s="61"/>
      <c r="GTT35" s="60"/>
      <c r="GTU35" s="60"/>
      <c r="GTV35" s="60"/>
      <c r="GTW35" s="61"/>
      <c r="GTX35" s="55"/>
      <c r="GTY35" s="56"/>
      <c r="GTZ35" s="56"/>
      <c r="GUA35" s="56"/>
      <c r="GUB35" s="56"/>
      <c r="GUC35" s="56"/>
      <c r="GUE35" s="77"/>
      <c r="GUF35" s="78"/>
      <c r="GUG35" s="78"/>
      <c r="GUH35" s="78"/>
      <c r="GUI35" s="78"/>
      <c r="GUJ35" s="61"/>
      <c r="GUK35" s="60"/>
      <c r="GUL35" s="60"/>
      <c r="GUM35" s="60"/>
      <c r="GUN35" s="61"/>
      <c r="GUO35" s="55"/>
      <c r="GUP35" s="56"/>
      <c r="GUQ35" s="56"/>
      <c r="GUR35" s="56"/>
      <c r="GUS35" s="56"/>
      <c r="GUT35" s="56"/>
      <c r="GUV35" s="77"/>
      <c r="GUW35" s="78"/>
      <c r="GUX35" s="78"/>
      <c r="GUY35" s="78"/>
      <c r="GUZ35" s="78"/>
      <c r="GVA35" s="61"/>
      <c r="GVB35" s="60"/>
      <c r="GVC35" s="60"/>
      <c r="GVD35" s="60"/>
      <c r="GVE35" s="61"/>
      <c r="GVF35" s="55"/>
      <c r="GVG35" s="56"/>
      <c r="GVH35" s="56"/>
      <c r="GVI35" s="56"/>
      <c r="GVJ35" s="56"/>
      <c r="GVK35" s="56"/>
      <c r="GVM35" s="77"/>
      <c r="GVN35" s="78"/>
      <c r="GVO35" s="78"/>
      <c r="GVP35" s="78"/>
      <c r="GVQ35" s="78"/>
      <c r="GVR35" s="61"/>
      <c r="GVS35" s="60"/>
      <c r="GVT35" s="60"/>
      <c r="GVU35" s="60"/>
      <c r="GVV35" s="61"/>
      <c r="GVW35" s="55"/>
      <c r="GVX35" s="56"/>
      <c r="GVY35" s="56"/>
      <c r="GVZ35" s="56"/>
      <c r="GWA35" s="56"/>
      <c r="GWB35" s="56"/>
      <c r="GWD35" s="77"/>
      <c r="GWE35" s="78"/>
      <c r="GWF35" s="78"/>
      <c r="GWG35" s="78"/>
      <c r="GWH35" s="78"/>
      <c r="GWI35" s="61"/>
      <c r="GWJ35" s="60"/>
      <c r="GWK35" s="60"/>
      <c r="GWL35" s="60"/>
      <c r="GWM35" s="61"/>
      <c r="GWN35" s="55"/>
      <c r="GWO35" s="56"/>
      <c r="GWP35" s="56"/>
      <c r="GWQ35" s="56"/>
      <c r="GWR35" s="56"/>
      <c r="GWS35" s="56"/>
      <c r="GWU35" s="77"/>
      <c r="GWV35" s="78"/>
      <c r="GWW35" s="78"/>
      <c r="GWX35" s="78"/>
      <c r="GWY35" s="78"/>
      <c r="GWZ35" s="61"/>
      <c r="GXA35" s="60"/>
      <c r="GXB35" s="60"/>
      <c r="GXC35" s="60"/>
      <c r="GXD35" s="61"/>
      <c r="GXE35" s="55"/>
      <c r="GXF35" s="56"/>
      <c r="GXG35" s="56"/>
      <c r="GXH35" s="56"/>
      <c r="GXI35" s="56"/>
      <c r="GXJ35" s="56"/>
      <c r="GXL35" s="77"/>
      <c r="GXM35" s="78"/>
      <c r="GXN35" s="78"/>
      <c r="GXO35" s="78"/>
      <c r="GXP35" s="78"/>
      <c r="GXQ35" s="61"/>
      <c r="GXR35" s="60"/>
      <c r="GXS35" s="60"/>
      <c r="GXT35" s="60"/>
      <c r="GXU35" s="61"/>
      <c r="GXV35" s="55"/>
      <c r="GXW35" s="56"/>
      <c r="GXX35" s="56"/>
      <c r="GXY35" s="56"/>
      <c r="GXZ35" s="56"/>
      <c r="GYA35" s="56"/>
      <c r="GYC35" s="77"/>
      <c r="GYD35" s="78"/>
      <c r="GYE35" s="78"/>
      <c r="GYF35" s="78"/>
      <c r="GYG35" s="78"/>
      <c r="GYH35" s="61"/>
      <c r="GYI35" s="60"/>
      <c r="GYJ35" s="60"/>
      <c r="GYK35" s="60"/>
      <c r="GYL35" s="61"/>
      <c r="GYM35" s="55"/>
      <c r="GYN35" s="56"/>
      <c r="GYO35" s="56"/>
      <c r="GYP35" s="56"/>
      <c r="GYQ35" s="56"/>
      <c r="GYR35" s="56"/>
      <c r="GYT35" s="77"/>
      <c r="GYU35" s="78"/>
      <c r="GYV35" s="78"/>
      <c r="GYW35" s="78"/>
      <c r="GYX35" s="78"/>
      <c r="GYY35" s="61"/>
      <c r="GYZ35" s="60"/>
      <c r="GZA35" s="60"/>
      <c r="GZB35" s="60"/>
      <c r="GZC35" s="61"/>
      <c r="GZD35" s="55"/>
      <c r="GZE35" s="56"/>
      <c r="GZF35" s="56"/>
      <c r="GZG35" s="56"/>
      <c r="GZH35" s="56"/>
      <c r="GZI35" s="56"/>
      <c r="GZK35" s="77"/>
      <c r="GZL35" s="78"/>
      <c r="GZM35" s="78"/>
      <c r="GZN35" s="78"/>
      <c r="GZO35" s="78"/>
      <c r="GZP35" s="61"/>
      <c r="GZQ35" s="60"/>
      <c r="GZR35" s="60"/>
      <c r="GZS35" s="60"/>
      <c r="GZT35" s="61"/>
      <c r="GZU35" s="55"/>
      <c r="GZV35" s="56"/>
      <c r="GZW35" s="56"/>
      <c r="GZX35" s="56"/>
      <c r="GZY35" s="56"/>
      <c r="GZZ35" s="56"/>
      <c r="HAB35" s="77"/>
      <c r="HAC35" s="78"/>
      <c r="HAD35" s="78"/>
      <c r="HAE35" s="78"/>
      <c r="HAF35" s="78"/>
      <c r="HAG35" s="61"/>
      <c r="HAH35" s="60"/>
      <c r="HAI35" s="60"/>
      <c r="HAJ35" s="60"/>
      <c r="HAK35" s="61"/>
      <c r="HAL35" s="55"/>
      <c r="HAM35" s="56"/>
      <c r="HAN35" s="56"/>
      <c r="HAO35" s="56"/>
      <c r="HAP35" s="56"/>
      <c r="HAQ35" s="56"/>
      <c r="HAS35" s="77"/>
      <c r="HAT35" s="78"/>
      <c r="HAU35" s="78"/>
      <c r="HAV35" s="78"/>
      <c r="HAW35" s="78"/>
      <c r="HAX35" s="61"/>
      <c r="HAY35" s="60"/>
      <c r="HAZ35" s="60"/>
      <c r="HBA35" s="60"/>
      <c r="HBB35" s="61"/>
      <c r="HBC35" s="55"/>
      <c r="HBD35" s="56"/>
      <c r="HBE35" s="56"/>
      <c r="HBF35" s="56"/>
      <c r="HBG35" s="56"/>
      <c r="HBH35" s="56"/>
      <c r="HBJ35" s="77"/>
      <c r="HBK35" s="78"/>
      <c r="HBL35" s="78"/>
      <c r="HBM35" s="78"/>
      <c r="HBN35" s="78"/>
      <c r="HBO35" s="61"/>
      <c r="HBP35" s="60"/>
      <c r="HBQ35" s="60"/>
      <c r="HBR35" s="60"/>
      <c r="HBS35" s="61"/>
      <c r="HBT35" s="55"/>
      <c r="HBU35" s="56"/>
      <c r="HBV35" s="56"/>
      <c r="HBW35" s="56"/>
      <c r="HBX35" s="56"/>
      <c r="HBY35" s="56"/>
      <c r="HCA35" s="77"/>
      <c r="HCB35" s="78"/>
      <c r="HCC35" s="78"/>
      <c r="HCD35" s="78"/>
      <c r="HCE35" s="78"/>
      <c r="HCF35" s="61"/>
      <c r="HCG35" s="60"/>
      <c r="HCH35" s="60"/>
      <c r="HCI35" s="60"/>
      <c r="HCJ35" s="61"/>
      <c r="HCK35" s="55"/>
      <c r="HCL35" s="56"/>
      <c r="HCM35" s="56"/>
      <c r="HCN35" s="56"/>
      <c r="HCO35" s="56"/>
      <c r="HCP35" s="56"/>
      <c r="HCR35" s="77"/>
      <c r="HCS35" s="78"/>
      <c r="HCT35" s="78"/>
      <c r="HCU35" s="78"/>
      <c r="HCV35" s="78"/>
      <c r="HCW35" s="61"/>
      <c r="HCX35" s="60"/>
      <c r="HCY35" s="60"/>
      <c r="HCZ35" s="60"/>
      <c r="HDA35" s="61"/>
      <c r="HDB35" s="55"/>
      <c r="HDC35" s="56"/>
      <c r="HDD35" s="56"/>
      <c r="HDE35" s="56"/>
      <c r="HDF35" s="56"/>
      <c r="HDG35" s="56"/>
      <c r="HDI35" s="77"/>
      <c r="HDJ35" s="78"/>
      <c r="HDK35" s="78"/>
      <c r="HDL35" s="78"/>
      <c r="HDM35" s="78"/>
      <c r="HDN35" s="61"/>
      <c r="HDO35" s="60"/>
      <c r="HDP35" s="60"/>
      <c r="HDQ35" s="60"/>
      <c r="HDR35" s="61"/>
      <c r="HDS35" s="55"/>
      <c r="HDT35" s="56"/>
      <c r="HDU35" s="56"/>
      <c r="HDV35" s="56"/>
      <c r="HDW35" s="56"/>
      <c r="HDX35" s="56"/>
      <c r="HDZ35" s="77"/>
      <c r="HEA35" s="78"/>
      <c r="HEB35" s="78"/>
      <c r="HEC35" s="78"/>
      <c r="HED35" s="78"/>
      <c r="HEE35" s="61"/>
      <c r="HEF35" s="60"/>
      <c r="HEG35" s="60"/>
      <c r="HEH35" s="60"/>
      <c r="HEI35" s="61"/>
      <c r="HEJ35" s="55"/>
      <c r="HEK35" s="56"/>
      <c r="HEL35" s="56"/>
      <c r="HEM35" s="56"/>
      <c r="HEN35" s="56"/>
      <c r="HEO35" s="56"/>
      <c r="HEQ35" s="77"/>
      <c r="HER35" s="78"/>
      <c r="HES35" s="78"/>
      <c r="HET35" s="78"/>
      <c r="HEU35" s="78"/>
      <c r="HEV35" s="61"/>
      <c r="HEW35" s="60"/>
      <c r="HEX35" s="60"/>
      <c r="HEY35" s="60"/>
      <c r="HEZ35" s="61"/>
      <c r="HFA35" s="55"/>
      <c r="HFB35" s="56"/>
      <c r="HFC35" s="56"/>
      <c r="HFD35" s="56"/>
      <c r="HFE35" s="56"/>
      <c r="HFF35" s="56"/>
      <c r="HFH35" s="77"/>
      <c r="HFI35" s="78"/>
      <c r="HFJ35" s="78"/>
      <c r="HFK35" s="78"/>
      <c r="HFL35" s="78"/>
      <c r="HFM35" s="61"/>
      <c r="HFN35" s="60"/>
      <c r="HFO35" s="60"/>
      <c r="HFP35" s="60"/>
      <c r="HFQ35" s="61"/>
      <c r="HFR35" s="55"/>
      <c r="HFS35" s="56"/>
      <c r="HFT35" s="56"/>
      <c r="HFU35" s="56"/>
      <c r="HFV35" s="56"/>
      <c r="HFW35" s="56"/>
      <c r="HFY35" s="77"/>
      <c r="HFZ35" s="78"/>
      <c r="HGA35" s="78"/>
      <c r="HGB35" s="78"/>
      <c r="HGC35" s="78"/>
      <c r="HGD35" s="61"/>
      <c r="HGE35" s="60"/>
      <c r="HGF35" s="60"/>
      <c r="HGG35" s="60"/>
      <c r="HGH35" s="61"/>
      <c r="HGI35" s="55"/>
      <c r="HGJ35" s="56"/>
      <c r="HGK35" s="56"/>
      <c r="HGL35" s="56"/>
      <c r="HGM35" s="56"/>
      <c r="HGN35" s="56"/>
      <c r="HGP35" s="77"/>
      <c r="HGQ35" s="78"/>
      <c r="HGR35" s="78"/>
      <c r="HGS35" s="78"/>
      <c r="HGT35" s="78"/>
      <c r="HGU35" s="61"/>
      <c r="HGV35" s="60"/>
      <c r="HGW35" s="60"/>
      <c r="HGX35" s="60"/>
      <c r="HGY35" s="61"/>
      <c r="HGZ35" s="55"/>
      <c r="HHA35" s="56"/>
      <c r="HHB35" s="56"/>
      <c r="HHC35" s="56"/>
      <c r="HHD35" s="56"/>
      <c r="HHE35" s="56"/>
      <c r="HHG35" s="77"/>
      <c r="HHH35" s="78"/>
      <c r="HHI35" s="78"/>
      <c r="HHJ35" s="78"/>
      <c r="HHK35" s="78"/>
      <c r="HHL35" s="61"/>
      <c r="HHM35" s="60"/>
      <c r="HHN35" s="60"/>
      <c r="HHO35" s="60"/>
      <c r="HHP35" s="61"/>
      <c r="HHQ35" s="55"/>
      <c r="HHR35" s="56"/>
      <c r="HHS35" s="56"/>
      <c r="HHT35" s="56"/>
      <c r="HHU35" s="56"/>
      <c r="HHV35" s="56"/>
      <c r="HHX35" s="77"/>
      <c r="HHY35" s="78"/>
      <c r="HHZ35" s="78"/>
      <c r="HIA35" s="78"/>
      <c r="HIB35" s="78"/>
      <c r="HIC35" s="61"/>
      <c r="HID35" s="60"/>
      <c r="HIE35" s="60"/>
      <c r="HIF35" s="60"/>
      <c r="HIG35" s="61"/>
      <c r="HIH35" s="55"/>
      <c r="HII35" s="56"/>
      <c r="HIJ35" s="56"/>
      <c r="HIK35" s="56"/>
      <c r="HIL35" s="56"/>
      <c r="HIM35" s="56"/>
      <c r="HIO35" s="77"/>
      <c r="HIP35" s="78"/>
      <c r="HIQ35" s="78"/>
      <c r="HIR35" s="78"/>
      <c r="HIS35" s="78"/>
      <c r="HIT35" s="61"/>
      <c r="HIU35" s="60"/>
      <c r="HIV35" s="60"/>
      <c r="HIW35" s="60"/>
      <c r="HIX35" s="61"/>
      <c r="HIY35" s="55"/>
      <c r="HIZ35" s="56"/>
      <c r="HJA35" s="56"/>
      <c r="HJB35" s="56"/>
      <c r="HJC35" s="56"/>
      <c r="HJD35" s="56"/>
      <c r="HJF35" s="77"/>
      <c r="HJG35" s="78"/>
      <c r="HJH35" s="78"/>
      <c r="HJI35" s="78"/>
      <c r="HJJ35" s="78"/>
      <c r="HJK35" s="61"/>
      <c r="HJL35" s="60"/>
      <c r="HJM35" s="60"/>
      <c r="HJN35" s="60"/>
      <c r="HJO35" s="61"/>
      <c r="HJP35" s="55"/>
      <c r="HJQ35" s="56"/>
      <c r="HJR35" s="56"/>
      <c r="HJS35" s="56"/>
      <c r="HJT35" s="56"/>
      <c r="HJU35" s="56"/>
      <c r="HJW35" s="77"/>
      <c r="HJX35" s="78"/>
      <c r="HJY35" s="78"/>
      <c r="HJZ35" s="78"/>
      <c r="HKA35" s="78"/>
      <c r="HKB35" s="61"/>
      <c r="HKC35" s="60"/>
      <c r="HKD35" s="60"/>
      <c r="HKE35" s="60"/>
      <c r="HKF35" s="61"/>
      <c r="HKG35" s="55"/>
      <c r="HKH35" s="56"/>
      <c r="HKI35" s="56"/>
      <c r="HKJ35" s="56"/>
      <c r="HKK35" s="56"/>
      <c r="HKL35" s="56"/>
      <c r="HKN35" s="77"/>
      <c r="HKO35" s="78"/>
      <c r="HKP35" s="78"/>
      <c r="HKQ35" s="78"/>
      <c r="HKR35" s="78"/>
      <c r="HKS35" s="61"/>
      <c r="HKT35" s="60"/>
      <c r="HKU35" s="60"/>
      <c r="HKV35" s="60"/>
      <c r="HKW35" s="61"/>
      <c r="HKX35" s="55"/>
      <c r="HKY35" s="56"/>
      <c r="HKZ35" s="56"/>
      <c r="HLA35" s="56"/>
      <c r="HLB35" s="56"/>
      <c r="HLC35" s="56"/>
      <c r="HLE35" s="77"/>
      <c r="HLF35" s="78"/>
      <c r="HLG35" s="78"/>
      <c r="HLH35" s="78"/>
      <c r="HLI35" s="78"/>
      <c r="HLJ35" s="61"/>
      <c r="HLK35" s="60"/>
      <c r="HLL35" s="60"/>
      <c r="HLM35" s="60"/>
      <c r="HLN35" s="61"/>
      <c r="HLO35" s="55"/>
      <c r="HLP35" s="56"/>
      <c r="HLQ35" s="56"/>
      <c r="HLR35" s="56"/>
      <c r="HLS35" s="56"/>
      <c r="HLT35" s="56"/>
      <c r="HLV35" s="77"/>
      <c r="HLW35" s="78"/>
      <c r="HLX35" s="78"/>
      <c r="HLY35" s="78"/>
      <c r="HLZ35" s="78"/>
      <c r="HMA35" s="61"/>
      <c r="HMB35" s="60"/>
      <c r="HMC35" s="60"/>
      <c r="HMD35" s="60"/>
      <c r="HME35" s="61"/>
      <c r="HMF35" s="55"/>
      <c r="HMG35" s="56"/>
      <c r="HMH35" s="56"/>
      <c r="HMI35" s="56"/>
      <c r="HMJ35" s="56"/>
      <c r="HMK35" s="56"/>
      <c r="HMM35" s="77"/>
      <c r="HMN35" s="78"/>
      <c r="HMO35" s="78"/>
      <c r="HMP35" s="78"/>
      <c r="HMQ35" s="78"/>
      <c r="HMR35" s="61"/>
      <c r="HMS35" s="60"/>
      <c r="HMT35" s="60"/>
      <c r="HMU35" s="60"/>
      <c r="HMV35" s="61"/>
      <c r="HMW35" s="55"/>
      <c r="HMX35" s="56"/>
      <c r="HMY35" s="56"/>
      <c r="HMZ35" s="56"/>
      <c r="HNA35" s="56"/>
      <c r="HNB35" s="56"/>
      <c r="HND35" s="77"/>
      <c r="HNE35" s="78"/>
      <c r="HNF35" s="78"/>
      <c r="HNG35" s="78"/>
      <c r="HNH35" s="78"/>
      <c r="HNI35" s="61"/>
      <c r="HNJ35" s="60"/>
      <c r="HNK35" s="60"/>
      <c r="HNL35" s="60"/>
      <c r="HNM35" s="61"/>
      <c r="HNN35" s="55"/>
      <c r="HNO35" s="56"/>
      <c r="HNP35" s="56"/>
      <c r="HNQ35" s="56"/>
      <c r="HNR35" s="56"/>
      <c r="HNS35" s="56"/>
      <c r="HNU35" s="77"/>
      <c r="HNV35" s="78"/>
      <c r="HNW35" s="78"/>
      <c r="HNX35" s="78"/>
      <c r="HNY35" s="78"/>
      <c r="HNZ35" s="61"/>
      <c r="HOA35" s="60"/>
      <c r="HOB35" s="60"/>
      <c r="HOC35" s="60"/>
      <c r="HOD35" s="61"/>
      <c r="HOE35" s="55"/>
      <c r="HOF35" s="56"/>
      <c r="HOG35" s="56"/>
      <c r="HOH35" s="56"/>
      <c r="HOI35" s="56"/>
      <c r="HOJ35" s="56"/>
      <c r="HOL35" s="77"/>
      <c r="HOM35" s="78"/>
      <c r="HON35" s="78"/>
      <c r="HOO35" s="78"/>
      <c r="HOP35" s="78"/>
      <c r="HOQ35" s="61"/>
      <c r="HOR35" s="60"/>
      <c r="HOS35" s="60"/>
      <c r="HOT35" s="60"/>
      <c r="HOU35" s="61"/>
      <c r="HOV35" s="55"/>
      <c r="HOW35" s="56"/>
      <c r="HOX35" s="56"/>
      <c r="HOY35" s="56"/>
      <c r="HOZ35" s="56"/>
      <c r="HPA35" s="56"/>
      <c r="HPC35" s="77"/>
      <c r="HPD35" s="78"/>
      <c r="HPE35" s="78"/>
      <c r="HPF35" s="78"/>
      <c r="HPG35" s="78"/>
      <c r="HPH35" s="61"/>
      <c r="HPI35" s="60"/>
      <c r="HPJ35" s="60"/>
      <c r="HPK35" s="60"/>
      <c r="HPL35" s="61"/>
      <c r="HPM35" s="55"/>
      <c r="HPN35" s="56"/>
      <c r="HPO35" s="56"/>
      <c r="HPP35" s="56"/>
      <c r="HPQ35" s="56"/>
      <c r="HPR35" s="56"/>
      <c r="HPT35" s="77"/>
      <c r="HPU35" s="78"/>
      <c r="HPV35" s="78"/>
      <c r="HPW35" s="78"/>
      <c r="HPX35" s="78"/>
      <c r="HPY35" s="61"/>
      <c r="HPZ35" s="60"/>
      <c r="HQA35" s="60"/>
      <c r="HQB35" s="60"/>
      <c r="HQC35" s="61"/>
      <c r="HQD35" s="55"/>
      <c r="HQE35" s="56"/>
      <c r="HQF35" s="56"/>
      <c r="HQG35" s="56"/>
      <c r="HQH35" s="56"/>
      <c r="HQI35" s="56"/>
      <c r="HQK35" s="77"/>
      <c r="HQL35" s="78"/>
      <c r="HQM35" s="78"/>
      <c r="HQN35" s="78"/>
      <c r="HQO35" s="78"/>
      <c r="HQP35" s="61"/>
      <c r="HQQ35" s="60"/>
      <c r="HQR35" s="60"/>
      <c r="HQS35" s="60"/>
      <c r="HQT35" s="61"/>
      <c r="HQU35" s="55"/>
      <c r="HQV35" s="56"/>
      <c r="HQW35" s="56"/>
      <c r="HQX35" s="56"/>
      <c r="HQY35" s="56"/>
      <c r="HQZ35" s="56"/>
      <c r="HRB35" s="77"/>
      <c r="HRC35" s="78"/>
      <c r="HRD35" s="78"/>
      <c r="HRE35" s="78"/>
      <c r="HRF35" s="78"/>
      <c r="HRG35" s="61"/>
      <c r="HRH35" s="60"/>
      <c r="HRI35" s="60"/>
      <c r="HRJ35" s="60"/>
      <c r="HRK35" s="61"/>
      <c r="HRL35" s="55"/>
      <c r="HRM35" s="56"/>
      <c r="HRN35" s="56"/>
      <c r="HRO35" s="56"/>
      <c r="HRP35" s="56"/>
      <c r="HRQ35" s="56"/>
      <c r="HRS35" s="77"/>
      <c r="HRT35" s="78"/>
      <c r="HRU35" s="78"/>
      <c r="HRV35" s="78"/>
      <c r="HRW35" s="78"/>
      <c r="HRX35" s="61"/>
      <c r="HRY35" s="60"/>
      <c r="HRZ35" s="60"/>
      <c r="HSA35" s="60"/>
      <c r="HSB35" s="61"/>
      <c r="HSC35" s="55"/>
      <c r="HSD35" s="56"/>
      <c r="HSE35" s="56"/>
      <c r="HSF35" s="56"/>
      <c r="HSG35" s="56"/>
      <c r="HSH35" s="56"/>
      <c r="HSJ35" s="77"/>
      <c r="HSK35" s="78"/>
      <c r="HSL35" s="78"/>
      <c r="HSM35" s="78"/>
      <c r="HSN35" s="78"/>
      <c r="HSO35" s="61"/>
      <c r="HSP35" s="60"/>
      <c r="HSQ35" s="60"/>
      <c r="HSR35" s="60"/>
      <c r="HSS35" s="61"/>
      <c r="HST35" s="55"/>
      <c r="HSU35" s="56"/>
      <c r="HSV35" s="56"/>
      <c r="HSW35" s="56"/>
      <c r="HSX35" s="56"/>
      <c r="HSY35" s="56"/>
      <c r="HTA35" s="77"/>
      <c r="HTB35" s="78"/>
      <c r="HTC35" s="78"/>
      <c r="HTD35" s="78"/>
      <c r="HTE35" s="78"/>
      <c r="HTF35" s="61"/>
      <c r="HTG35" s="60"/>
      <c r="HTH35" s="60"/>
      <c r="HTI35" s="60"/>
      <c r="HTJ35" s="61"/>
      <c r="HTK35" s="55"/>
      <c r="HTL35" s="56"/>
      <c r="HTM35" s="56"/>
      <c r="HTN35" s="56"/>
      <c r="HTO35" s="56"/>
      <c r="HTP35" s="56"/>
      <c r="HTR35" s="77"/>
      <c r="HTS35" s="78"/>
      <c r="HTT35" s="78"/>
      <c r="HTU35" s="78"/>
      <c r="HTV35" s="78"/>
      <c r="HTW35" s="61"/>
      <c r="HTX35" s="60"/>
      <c r="HTY35" s="60"/>
      <c r="HTZ35" s="60"/>
      <c r="HUA35" s="61"/>
      <c r="HUB35" s="55"/>
      <c r="HUC35" s="56"/>
      <c r="HUD35" s="56"/>
      <c r="HUE35" s="56"/>
      <c r="HUF35" s="56"/>
      <c r="HUG35" s="56"/>
      <c r="HUI35" s="77"/>
      <c r="HUJ35" s="78"/>
      <c r="HUK35" s="78"/>
      <c r="HUL35" s="78"/>
      <c r="HUM35" s="78"/>
      <c r="HUN35" s="61"/>
      <c r="HUO35" s="60"/>
      <c r="HUP35" s="60"/>
      <c r="HUQ35" s="60"/>
      <c r="HUR35" s="61"/>
      <c r="HUS35" s="55"/>
      <c r="HUT35" s="56"/>
      <c r="HUU35" s="56"/>
      <c r="HUV35" s="56"/>
      <c r="HUW35" s="56"/>
      <c r="HUX35" s="56"/>
      <c r="HUZ35" s="77"/>
      <c r="HVA35" s="78"/>
      <c r="HVB35" s="78"/>
      <c r="HVC35" s="78"/>
      <c r="HVD35" s="78"/>
      <c r="HVE35" s="61"/>
      <c r="HVF35" s="60"/>
      <c r="HVG35" s="60"/>
      <c r="HVH35" s="60"/>
      <c r="HVI35" s="61"/>
      <c r="HVJ35" s="55"/>
      <c r="HVK35" s="56"/>
      <c r="HVL35" s="56"/>
      <c r="HVM35" s="56"/>
      <c r="HVN35" s="56"/>
      <c r="HVO35" s="56"/>
      <c r="HVQ35" s="77"/>
      <c r="HVR35" s="78"/>
      <c r="HVS35" s="78"/>
      <c r="HVT35" s="78"/>
      <c r="HVU35" s="78"/>
      <c r="HVV35" s="61"/>
      <c r="HVW35" s="60"/>
      <c r="HVX35" s="60"/>
      <c r="HVY35" s="60"/>
      <c r="HVZ35" s="61"/>
      <c r="HWA35" s="55"/>
      <c r="HWB35" s="56"/>
      <c r="HWC35" s="56"/>
      <c r="HWD35" s="56"/>
      <c r="HWE35" s="56"/>
      <c r="HWF35" s="56"/>
      <c r="HWH35" s="77"/>
      <c r="HWI35" s="78"/>
      <c r="HWJ35" s="78"/>
      <c r="HWK35" s="78"/>
      <c r="HWL35" s="78"/>
      <c r="HWM35" s="61"/>
      <c r="HWN35" s="60"/>
      <c r="HWO35" s="60"/>
      <c r="HWP35" s="60"/>
      <c r="HWQ35" s="61"/>
      <c r="HWR35" s="55"/>
      <c r="HWS35" s="56"/>
      <c r="HWT35" s="56"/>
      <c r="HWU35" s="56"/>
      <c r="HWV35" s="56"/>
      <c r="HWW35" s="56"/>
      <c r="HWY35" s="77"/>
      <c r="HWZ35" s="78"/>
      <c r="HXA35" s="78"/>
      <c r="HXB35" s="78"/>
      <c r="HXC35" s="78"/>
      <c r="HXD35" s="61"/>
      <c r="HXE35" s="60"/>
      <c r="HXF35" s="60"/>
      <c r="HXG35" s="60"/>
      <c r="HXH35" s="61"/>
      <c r="HXI35" s="55"/>
      <c r="HXJ35" s="56"/>
      <c r="HXK35" s="56"/>
      <c r="HXL35" s="56"/>
      <c r="HXM35" s="56"/>
      <c r="HXN35" s="56"/>
      <c r="HXP35" s="77"/>
      <c r="HXQ35" s="78"/>
      <c r="HXR35" s="78"/>
      <c r="HXS35" s="78"/>
      <c r="HXT35" s="78"/>
      <c r="HXU35" s="61"/>
      <c r="HXV35" s="60"/>
      <c r="HXW35" s="60"/>
      <c r="HXX35" s="60"/>
      <c r="HXY35" s="61"/>
      <c r="HXZ35" s="55"/>
      <c r="HYA35" s="56"/>
      <c r="HYB35" s="56"/>
      <c r="HYC35" s="56"/>
      <c r="HYD35" s="56"/>
      <c r="HYE35" s="56"/>
      <c r="HYG35" s="77"/>
      <c r="HYH35" s="78"/>
      <c r="HYI35" s="78"/>
      <c r="HYJ35" s="78"/>
      <c r="HYK35" s="78"/>
      <c r="HYL35" s="61"/>
      <c r="HYM35" s="60"/>
      <c r="HYN35" s="60"/>
      <c r="HYO35" s="60"/>
      <c r="HYP35" s="61"/>
      <c r="HYQ35" s="55"/>
      <c r="HYR35" s="56"/>
      <c r="HYS35" s="56"/>
      <c r="HYT35" s="56"/>
      <c r="HYU35" s="56"/>
      <c r="HYV35" s="56"/>
      <c r="HYX35" s="77"/>
      <c r="HYY35" s="78"/>
      <c r="HYZ35" s="78"/>
      <c r="HZA35" s="78"/>
      <c r="HZB35" s="78"/>
      <c r="HZC35" s="61"/>
      <c r="HZD35" s="60"/>
      <c r="HZE35" s="60"/>
      <c r="HZF35" s="60"/>
      <c r="HZG35" s="61"/>
      <c r="HZH35" s="55"/>
      <c r="HZI35" s="56"/>
      <c r="HZJ35" s="56"/>
      <c r="HZK35" s="56"/>
      <c r="HZL35" s="56"/>
      <c r="HZM35" s="56"/>
      <c r="HZO35" s="77"/>
      <c r="HZP35" s="78"/>
      <c r="HZQ35" s="78"/>
      <c r="HZR35" s="78"/>
      <c r="HZS35" s="78"/>
      <c r="HZT35" s="61"/>
      <c r="HZU35" s="60"/>
      <c r="HZV35" s="60"/>
      <c r="HZW35" s="60"/>
      <c r="HZX35" s="61"/>
      <c r="HZY35" s="55"/>
      <c r="HZZ35" s="56"/>
      <c r="IAA35" s="56"/>
      <c r="IAB35" s="56"/>
      <c r="IAC35" s="56"/>
      <c r="IAD35" s="56"/>
      <c r="IAF35" s="77"/>
      <c r="IAG35" s="78"/>
      <c r="IAH35" s="78"/>
      <c r="IAI35" s="78"/>
      <c r="IAJ35" s="78"/>
      <c r="IAK35" s="61"/>
      <c r="IAL35" s="60"/>
      <c r="IAM35" s="60"/>
      <c r="IAN35" s="60"/>
      <c r="IAO35" s="61"/>
      <c r="IAP35" s="55"/>
      <c r="IAQ35" s="56"/>
      <c r="IAR35" s="56"/>
      <c r="IAS35" s="56"/>
      <c r="IAT35" s="56"/>
      <c r="IAU35" s="56"/>
      <c r="IAW35" s="77"/>
      <c r="IAX35" s="78"/>
      <c r="IAY35" s="78"/>
      <c r="IAZ35" s="78"/>
      <c r="IBA35" s="78"/>
      <c r="IBB35" s="61"/>
      <c r="IBC35" s="60"/>
      <c r="IBD35" s="60"/>
      <c r="IBE35" s="60"/>
      <c r="IBF35" s="61"/>
      <c r="IBG35" s="55"/>
      <c r="IBH35" s="56"/>
      <c r="IBI35" s="56"/>
      <c r="IBJ35" s="56"/>
      <c r="IBK35" s="56"/>
      <c r="IBL35" s="56"/>
      <c r="IBN35" s="77"/>
      <c r="IBO35" s="78"/>
      <c r="IBP35" s="78"/>
      <c r="IBQ35" s="78"/>
      <c r="IBR35" s="78"/>
      <c r="IBS35" s="61"/>
      <c r="IBT35" s="60"/>
      <c r="IBU35" s="60"/>
      <c r="IBV35" s="60"/>
      <c r="IBW35" s="61"/>
      <c r="IBX35" s="55"/>
      <c r="IBY35" s="56"/>
      <c r="IBZ35" s="56"/>
      <c r="ICA35" s="56"/>
      <c r="ICB35" s="56"/>
      <c r="ICC35" s="56"/>
      <c r="ICE35" s="77"/>
      <c r="ICF35" s="78"/>
      <c r="ICG35" s="78"/>
      <c r="ICH35" s="78"/>
      <c r="ICI35" s="78"/>
      <c r="ICJ35" s="61"/>
      <c r="ICK35" s="60"/>
      <c r="ICL35" s="60"/>
      <c r="ICM35" s="60"/>
      <c r="ICN35" s="61"/>
      <c r="ICO35" s="55"/>
      <c r="ICP35" s="56"/>
      <c r="ICQ35" s="56"/>
      <c r="ICR35" s="56"/>
      <c r="ICS35" s="56"/>
      <c r="ICT35" s="56"/>
      <c r="ICV35" s="77"/>
      <c r="ICW35" s="78"/>
      <c r="ICX35" s="78"/>
      <c r="ICY35" s="78"/>
      <c r="ICZ35" s="78"/>
      <c r="IDA35" s="61"/>
      <c r="IDB35" s="60"/>
      <c r="IDC35" s="60"/>
      <c r="IDD35" s="60"/>
      <c r="IDE35" s="61"/>
      <c r="IDF35" s="55"/>
      <c r="IDG35" s="56"/>
      <c r="IDH35" s="56"/>
      <c r="IDI35" s="56"/>
      <c r="IDJ35" s="56"/>
      <c r="IDK35" s="56"/>
      <c r="IDM35" s="77"/>
      <c r="IDN35" s="78"/>
      <c r="IDO35" s="78"/>
      <c r="IDP35" s="78"/>
      <c r="IDQ35" s="78"/>
      <c r="IDR35" s="61"/>
      <c r="IDS35" s="60"/>
      <c r="IDT35" s="60"/>
      <c r="IDU35" s="60"/>
      <c r="IDV35" s="61"/>
      <c r="IDW35" s="55"/>
      <c r="IDX35" s="56"/>
      <c r="IDY35" s="56"/>
      <c r="IDZ35" s="56"/>
      <c r="IEA35" s="56"/>
      <c r="IEB35" s="56"/>
      <c r="IED35" s="77"/>
      <c r="IEE35" s="78"/>
      <c r="IEF35" s="78"/>
      <c r="IEG35" s="78"/>
      <c r="IEH35" s="78"/>
      <c r="IEI35" s="61"/>
      <c r="IEJ35" s="60"/>
      <c r="IEK35" s="60"/>
      <c r="IEL35" s="60"/>
      <c r="IEM35" s="61"/>
      <c r="IEN35" s="55"/>
      <c r="IEO35" s="56"/>
      <c r="IEP35" s="56"/>
      <c r="IEQ35" s="56"/>
      <c r="IER35" s="56"/>
      <c r="IES35" s="56"/>
      <c r="IEU35" s="77"/>
      <c r="IEV35" s="78"/>
      <c r="IEW35" s="78"/>
      <c r="IEX35" s="78"/>
      <c r="IEY35" s="78"/>
      <c r="IEZ35" s="61"/>
      <c r="IFA35" s="60"/>
      <c r="IFB35" s="60"/>
      <c r="IFC35" s="60"/>
      <c r="IFD35" s="61"/>
      <c r="IFE35" s="55"/>
      <c r="IFF35" s="56"/>
      <c r="IFG35" s="56"/>
      <c r="IFH35" s="56"/>
      <c r="IFI35" s="56"/>
      <c r="IFJ35" s="56"/>
      <c r="IFL35" s="77"/>
      <c r="IFM35" s="78"/>
      <c r="IFN35" s="78"/>
      <c r="IFO35" s="78"/>
      <c r="IFP35" s="78"/>
      <c r="IFQ35" s="61"/>
      <c r="IFR35" s="60"/>
      <c r="IFS35" s="60"/>
      <c r="IFT35" s="60"/>
      <c r="IFU35" s="61"/>
      <c r="IFV35" s="55"/>
      <c r="IFW35" s="56"/>
      <c r="IFX35" s="56"/>
      <c r="IFY35" s="56"/>
      <c r="IFZ35" s="56"/>
      <c r="IGA35" s="56"/>
      <c r="IGC35" s="77"/>
      <c r="IGD35" s="78"/>
      <c r="IGE35" s="78"/>
      <c r="IGF35" s="78"/>
      <c r="IGG35" s="78"/>
      <c r="IGH35" s="61"/>
      <c r="IGI35" s="60"/>
      <c r="IGJ35" s="60"/>
      <c r="IGK35" s="60"/>
      <c r="IGL35" s="61"/>
      <c r="IGM35" s="55"/>
      <c r="IGN35" s="56"/>
      <c r="IGO35" s="56"/>
      <c r="IGP35" s="56"/>
      <c r="IGQ35" s="56"/>
      <c r="IGR35" s="56"/>
      <c r="IGT35" s="77"/>
      <c r="IGU35" s="78"/>
      <c r="IGV35" s="78"/>
      <c r="IGW35" s="78"/>
      <c r="IGX35" s="78"/>
      <c r="IGY35" s="61"/>
      <c r="IGZ35" s="60"/>
      <c r="IHA35" s="60"/>
      <c r="IHB35" s="60"/>
      <c r="IHC35" s="61"/>
      <c r="IHD35" s="55"/>
      <c r="IHE35" s="56"/>
      <c r="IHF35" s="56"/>
      <c r="IHG35" s="56"/>
      <c r="IHH35" s="56"/>
      <c r="IHI35" s="56"/>
      <c r="IHK35" s="77"/>
      <c r="IHL35" s="78"/>
      <c r="IHM35" s="78"/>
      <c r="IHN35" s="78"/>
      <c r="IHO35" s="78"/>
      <c r="IHP35" s="61"/>
      <c r="IHQ35" s="60"/>
      <c r="IHR35" s="60"/>
      <c r="IHS35" s="60"/>
      <c r="IHT35" s="61"/>
      <c r="IHU35" s="55"/>
      <c r="IHV35" s="56"/>
      <c r="IHW35" s="56"/>
      <c r="IHX35" s="56"/>
      <c r="IHY35" s="56"/>
      <c r="IHZ35" s="56"/>
      <c r="IIB35" s="77"/>
      <c r="IIC35" s="78"/>
      <c r="IID35" s="78"/>
      <c r="IIE35" s="78"/>
      <c r="IIF35" s="78"/>
      <c r="IIG35" s="61"/>
      <c r="IIH35" s="60"/>
      <c r="III35" s="60"/>
      <c r="IIJ35" s="60"/>
      <c r="IIK35" s="61"/>
      <c r="IIL35" s="55"/>
      <c r="IIM35" s="56"/>
      <c r="IIN35" s="56"/>
      <c r="IIO35" s="56"/>
      <c r="IIP35" s="56"/>
      <c r="IIQ35" s="56"/>
      <c r="IIS35" s="77"/>
      <c r="IIT35" s="78"/>
      <c r="IIU35" s="78"/>
      <c r="IIV35" s="78"/>
      <c r="IIW35" s="78"/>
      <c r="IIX35" s="61"/>
      <c r="IIY35" s="60"/>
      <c r="IIZ35" s="60"/>
      <c r="IJA35" s="60"/>
      <c r="IJB35" s="61"/>
      <c r="IJC35" s="55"/>
      <c r="IJD35" s="56"/>
      <c r="IJE35" s="56"/>
      <c r="IJF35" s="56"/>
      <c r="IJG35" s="56"/>
      <c r="IJH35" s="56"/>
      <c r="IJJ35" s="77"/>
      <c r="IJK35" s="78"/>
      <c r="IJL35" s="78"/>
      <c r="IJM35" s="78"/>
      <c r="IJN35" s="78"/>
      <c r="IJO35" s="61"/>
      <c r="IJP35" s="60"/>
      <c r="IJQ35" s="60"/>
      <c r="IJR35" s="60"/>
      <c r="IJS35" s="61"/>
      <c r="IJT35" s="55"/>
      <c r="IJU35" s="56"/>
      <c r="IJV35" s="56"/>
      <c r="IJW35" s="56"/>
      <c r="IJX35" s="56"/>
      <c r="IJY35" s="56"/>
      <c r="IKA35" s="77"/>
      <c r="IKB35" s="78"/>
      <c r="IKC35" s="78"/>
      <c r="IKD35" s="78"/>
      <c r="IKE35" s="78"/>
      <c r="IKF35" s="61"/>
      <c r="IKG35" s="60"/>
      <c r="IKH35" s="60"/>
      <c r="IKI35" s="60"/>
      <c r="IKJ35" s="61"/>
      <c r="IKK35" s="55"/>
      <c r="IKL35" s="56"/>
      <c r="IKM35" s="56"/>
      <c r="IKN35" s="56"/>
      <c r="IKO35" s="56"/>
      <c r="IKP35" s="56"/>
      <c r="IKR35" s="77"/>
      <c r="IKS35" s="78"/>
      <c r="IKT35" s="78"/>
      <c r="IKU35" s="78"/>
      <c r="IKV35" s="78"/>
      <c r="IKW35" s="61"/>
      <c r="IKX35" s="60"/>
      <c r="IKY35" s="60"/>
      <c r="IKZ35" s="60"/>
      <c r="ILA35" s="61"/>
      <c r="ILB35" s="55"/>
      <c r="ILC35" s="56"/>
      <c r="ILD35" s="56"/>
      <c r="ILE35" s="56"/>
      <c r="ILF35" s="56"/>
      <c r="ILG35" s="56"/>
      <c r="ILI35" s="77"/>
      <c r="ILJ35" s="78"/>
      <c r="ILK35" s="78"/>
      <c r="ILL35" s="78"/>
      <c r="ILM35" s="78"/>
      <c r="ILN35" s="61"/>
      <c r="ILO35" s="60"/>
      <c r="ILP35" s="60"/>
      <c r="ILQ35" s="60"/>
      <c r="ILR35" s="61"/>
      <c r="ILS35" s="55"/>
      <c r="ILT35" s="56"/>
      <c r="ILU35" s="56"/>
      <c r="ILV35" s="56"/>
      <c r="ILW35" s="56"/>
      <c r="ILX35" s="56"/>
      <c r="ILZ35" s="77"/>
      <c r="IMA35" s="78"/>
      <c r="IMB35" s="78"/>
      <c r="IMC35" s="78"/>
      <c r="IMD35" s="78"/>
      <c r="IME35" s="61"/>
      <c r="IMF35" s="60"/>
      <c r="IMG35" s="60"/>
      <c r="IMH35" s="60"/>
      <c r="IMI35" s="61"/>
      <c r="IMJ35" s="55"/>
      <c r="IMK35" s="56"/>
      <c r="IML35" s="56"/>
      <c r="IMM35" s="56"/>
      <c r="IMN35" s="56"/>
      <c r="IMO35" s="56"/>
      <c r="IMQ35" s="77"/>
      <c r="IMR35" s="78"/>
      <c r="IMS35" s="78"/>
      <c r="IMT35" s="78"/>
      <c r="IMU35" s="78"/>
      <c r="IMV35" s="61"/>
      <c r="IMW35" s="60"/>
      <c r="IMX35" s="60"/>
      <c r="IMY35" s="60"/>
      <c r="IMZ35" s="61"/>
      <c r="INA35" s="55"/>
      <c r="INB35" s="56"/>
      <c r="INC35" s="56"/>
      <c r="IND35" s="56"/>
      <c r="INE35" s="56"/>
      <c r="INF35" s="56"/>
      <c r="INH35" s="77"/>
      <c r="INI35" s="78"/>
      <c r="INJ35" s="78"/>
      <c r="INK35" s="78"/>
      <c r="INL35" s="78"/>
      <c r="INM35" s="61"/>
      <c r="INN35" s="60"/>
      <c r="INO35" s="60"/>
      <c r="INP35" s="60"/>
      <c r="INQ35" s="61"/>
      <c r="INR35" s="55"/>
      <c r="INS35" s="56"/>
      <c r="INT35" s="56"/>
      <c r="INU35" s="56"/>
      <c r="INV35" s="56"/>
      <c r="INW35" s="56"/>
      <c r="INY35" s="77"/>
      <c r="INZ35" s="78"/>
      <c r="IOA35" s="78"/>
      <c r="IOB35" s="78"/>
      <c r="IOC35" s="78"/>
      <c r="IOD35" s="61"/>
      <c r="IOE35" s="60"/>
      <c r="IOF35" s="60"/>
      <c r="IOG35" s="60"/>
      <c r="IOH35" s="61"/>
      <c r="IOI35" s="55"/>
      <c r="IOJ35" s="56"/>
      <c r="IOK35" s="56"/>
      <c r="IOL35" s="56"/>
      <c r="IOM35" s="56"/>
      <c r="ION35" s="56"/>
      <c r="IOP35" s="77"/>
      <c r="IOQ35" s="78"/>
      <c r="IOR35" s="78"/>
      <c r="IOS35" s="78"/>
      <c r="IOT35" s="78"/>
      <c r="IOU35" s="61"/>
      <c r="IOV35" s="60"/>
      <c r="IOW35" s="60"/>
      <c r="IOX35" s="60"/>
      <c r="IOY35" s="61"/>
      <c r="IOZ35" s="55"/>
      <c r="IPA35" s="56"/>
      <c r="IPB35" s="56"/>
      <c r="IPC35" s="56"/>
      <c r="IPD35" s="56"/>
      <c r="IPE35" s="56"/>
      <c r="IPG35" s="77"/>
      <c r="IPH35" s="78"/>
      <c r="IPI35" s="78"/>
      <c r="IPJ35" s="78"/>
      <c r="IPK35" s="78"/>
      <c r="IPL35" s="61"/>
      <c r="IPM35" s="60"/>
      <c r="IPN35" s="60"/>
      <c r="IPO35" s="60"/>
      <c r="IPP35" s="61"/>
      <c r="IPQ35" s="55"/>
      <c r="IPR35" s="56"/>
      <c r="IPS35" s="56"/>
      <c r="IPT35" s="56"/>
      <c r="IPU35" s="56"/>
      <c r="IPV35" s="56"/>
      <c r="IPX35" s="77"/>
      <c r="IPY35" s="78"/>
      <c r="IPZ35" s="78"/>
      <c r="IQA35" s="78"/>
      <c r="IQB35" s="78"/>
      <c r="IQC35" s="61"/>
      <c r="IQD35" s="60"/>
      <c r="IQE35" s="60"/>
      <c r="IQF35" s="60"/>
      <c r="IQG35" s="61"/>
      <c r="IQH35" s="55"/>
      <c r="IQI35" s="56"/>
      <c r="IQJ35" s="56"/>
      <c r="IQK35" s="56"/>
      <c r="IQL35" s="56"/>
      <c r="IQM35" s="56"/>
      <c r="IQO35" s="77"/>
      <c r="IQP35" s="78"/>
      <c r="IQQ35" s="78"/>
      <c r="IQR35" s="78"/>
      <c r="IQS35" s="78"/>
      <c r="IQT35" s="61"/>
      <c r="IQU35" s="60"/>
      <c r="IQV35" s="60"/>
      <c r="IQW35" s="60"/>
      <c r="IQX35" s="61"/>
      <c r="IQY35" s="55"/>
      <c r="IQZ35" s="56"/>
      <c r="IRA35" s="56"/>
      <c r="IRB35" s="56"/>
      <c r="IRC35" s="56"/>
      <c r="IRD35" s="56"/>
      <c r="IRF35" s="77"/>
      <c r="IRG35" s="78"/>
      <c r="IRH35" s="78"/>
      <c r="IRI35" s="78"/>
      <c r="IRJ35" s="78"/>
      <c r="IRK35" s="61"/>
      <c r="IRL35" s="60"/>
      <c r="IRM35" s="60"/>
      <c r="IRN35" s="60"/>
      <c r="IRO35" s="61"/>
      <c r="IRP35" s="55"/>
      <c r="IRQ35" s="56"/>
      <c r="IRR35" s="56"/>
      <c r="IRS35" s="56"/>
      <c r="IRT35" s="56"/>
      <c r="IRU35" s="56"/>
      <c r="IRW35" s="77"/>
      <c r="IRX35" s="78"/>
      <c r="IRY35" s="78"/>
      <c r="IRZ35" s="78"/>
      <c r="ISA35" s="78"/>
      <c r="ISB35" s="61"/>
      <c r="ISC35" s="60"/>
      <c r="ISD35" s="60"/>
      <c r="ISE35" s="60"/>
      <c r="ISF35" s="61"/>
      <c r="ISG35" s="55"/>
      <c r="ISH35" s="56"/>
      <c r="ISI35" s="56"/>
      <c r="ISJ35" s="56"/>
      <c r="ISK35" s="56"/>
      <c r="ISL35" s="56"/>
      <c r="ISN35" s="77"/>
      <c r="ISO35" s="78"/>
      <c r="ISP35" s="78"/>
      <c r="ISQ35" s="78"/>
      <c r="ISR35" s="78"/>
      <c r="ISS35" s="61"/>
      <c r="IST35" s="60"/>
      <c r="ISU35" s="60"/>
      <c r="ISV35" s="60"/>
      <c r="ISW35" s="61"/>
      <c r="ISX35" s="55"/>
      <c r="ISY35" s="56"/>
      <c r="ISZ35" s="56"/>
      <c r="ITA35" s="56"/>
      <c r="ITB35" s="56"/>
      <c r="ITC35" s="56"/>
      <c r="ITE35" s="77"/>
      <c r="ITF35" s="78"/>
      <c r="ITG35" s="78"/>
      <c r="ITH35" s="78"/>
      <c r="ITI35" s="78"/>
      <c r="ITJ35" s="61"/>
      <c r="ITK35" s="60"/>
      <c r="ITL35" s="60"/>
      <c r="ITM35" s="60"/>
      <c r="ITN35" s="61"/>
      <c r="ITO35" s="55"/>
      <c r="ITP35" s="56"/>
      <c r="ITQ35" s="56"/>
      <c r="ITR35" s="56"/>
      <c r="ITS35" s="56"/>
      <c r="ITT35" s="56"/>
      <c r="ITV35" s="77"/>
      <c r="ITW35" s="78"/>
      <c r="ITX35" s="78"/>
      <c r="ITY35" s="78"/>
      <c r="ITZ35" s="78"/>
      <c r="IUA35" s="61"/>
      <c r="IUB35" s="60"/>
      <c r="IUC35" s="60"/>
      <c r="IUD35" s="60"/>
      <c r="IUE35" s="61"/>
      <c r="IUF35" s="55"/>
      <c r="IUG35" s="56"/>
      <c r="IUH35" s="56"/>
      <c r="IUI35" s="56"/>
      <c r="IUJ35" s="56"/>
      <c r="IUK35" s="56"/>
      <c r="IUM35" s="77"/>
      <c r="IUN35" s="78"/>
      <c r="IUO35" s="78"/>
      <c r="IUP35" s="78"/>
      <c r="IUQ35" s="78"/>
      <c r="IUR35" s="61"/>
      <c r="IUS35" s="60"/>
      <c r="IUT35" s="60"/>
      <c r="IUU35" s="60"/>
      <c r="IUV35" s="61"/>
      <c r="IUW35" s="55"/>
      <c r="IUX35" s="56"/>
      <c r="IUY35" s="56"/>
      <c r="IUZ35" s="56"/>
      <c r="IVA35" s="56"/>
      <c r="IVB35" s="56"/>
      <c r="IVD35" s="77"/>
      <c r="IVE35" s="78"/>
      <c r="IVF35" s="78"/>
      <c r="IVG35" s="78"/>
      <c r="IVH35" s="78"/>
      <c r="IVI35" s="61"/>
      <c r="IVJ35" s="60"/>
      <c r="IVK35" s="60"/>
      <c r="IVL35" s="60"/>
      <c r="IVM35" s="61"/>
      <c r="IVN35" s="55"/>
      <c r="IVO35" s="56"/>
      <c r="IVP35" s="56"/>
      <c r="IVQ35" s="56"/>
      <c r="IVR35" s="56"/>
      <c r="IVS35" s="56"/>
      <c r="IVU35" s="77"/>
      <c r="IVV35" s="78"/>
      <c r="IVW35" s="78"/>
      <c r="IVX35" s="78"/>
      <c r="IVY35" s="78"/>
      <c r="IVZ35" s="61"/>
      <c r="IWA35" s="60"/>
      <c r="IWB35" s="60"/>
      <c r="IWC35" s="60"/>
      <c r="IWD35" s="61"/>
      <c r="IWE35" s="55"/>
      <c r="IWF35" s="56"/>
      <c r="IWG35" s="56"/>
      <c r="IWH35" s="56"/>
      <c r="IWI35" s="56"/>
      <c r="IWJ35" s="56"/>
      <c r="IWL35" s="77"/>
      <c r="IWM35" s="78"/>
      <c r="IWN35" s="78"/>
      <c r="IWO35" s="78"/>
      <c r="IWP35" s="78"/>
      <c r="IWQ35" s="61"/>
      <c r="IWR35" s="60"/>
      <c r="IWS35" s="60"/>
      <c r="IWT35" s="60"/>
      <c r="IWU35" s="61"/>
      <c r="IWV35" s="55"/>
      <c r="IWW35" s="56"/>
      <c r="IWX35" s="56"/>
      <c r="IWY35" s="56"/>
      <c r="IWZ35" s="56"/>
      <c r="IXA35" s="56"/>
      <c r="IXC35" s="77"/>
      <c r="IXD35" s="78"/>
      <c r="IXE35" s="78"/>
      <c r="IXF35" s="78"/>
      <c r="IXG35" s="78"/>
      <c r="IXH35" s="61"/>
      <c r="IXI35" s="60"/>
      <c r="IXJ35" s="60"/>
      <c r="IXK35" s="60"/>
      <c r="IXL35" s="61"/>
      <c r="IXM35" s="55"/>
      <c r="IXN35" s="56"/>
      <c r="IXO35" s="56"/>
      <c r="IXP35" s="56"/>
      <c r="IXQ35" s="56"/>
      <c r="IXR35" s="56"/>
      <c r="IXT35" s="77"/>
      <c r="IXU35" s="78"/>
      <c r="IXV35" s="78"/>
      <c r="IXW35" s="78"/>
      <c r="IXX35" s="78"/>
      <c r="IXY35" s="61"/>
      <c r="IXZ35" s="60"/>
      <c r="IYA35" s="60"/>
      <c r="IYB35" s="60"/>
      <c r="IYC35" s="61"/>
      <c r="IYD35" s="55"/>
      <c r="IYE35" s="56"/>
      <c r="IYF35" s="56"/>
      <c r="IYG35" s="56"/>
      <c r="IYH35" s="56"/>
      <c r="IYI35" s="56"/>
      <c r="IYK35" s="77"/>
      <c r="IYL35" s="78"/>
      <c r="IYM35" s="78"/>
      <c r="IYN35" s="78"/>
      <c r="IYO35" s="78"/>
      <c r="IYP35" s="61"/>
      <c r="IYQ35" s="60"/>
      <c r="IYR35" s="60"/>
      <c r="IYS35" s="60"/>
      <c r="IYT35" s="61"/>
      <c r="IYU35" s="55"/>
      <c r="IYV35" s="56"/>
      <c r="IYW35" s="56"/>
      <c r="IYX35" s="56"/>
      <c r="IYY35" s="56"/>
      <c r="IYZ35" s="56"/>
      <c r="IZB35" s="77"/>
      <c r="IZC35" s="78"/>
      <c r="IZD35" s="78"/>
      <c r="IZE35" s="78"/>
      <c r="IZF35" s="78"/>
      <c r="IZG35" s="61"/>
      <c r="IZH35" s="60"/>
      <c r="IZI35" s="60"/>
      <c r="IZJ35" s="60"/>
      <c r="IZK35" s="61"/>
      <c r="IZL35" s="55"/>
      <c r="IZM35" s="56"/>
      <c r="IZN35" s="56"/>
      <c r="IZO35" s="56"/>
      <c r="IZP35" s="56"/>
      <c r="IZQ35" s="56"/>
      <c r="IZS35" s="77"/>
      <c r="IZT35" s="78"/>
      <c r="IZU35" s="78"/>
      <c r="IZV35" s="78"/>
      <c r="IZW35" s="78"/>
      <c r="IZX35" s="61"/>
      <c r="IZY35" s="60"/>
      <c r="IZZ35" s="60"/>
      <c r="JAA35" s="60"/>
      <c r="JAB35" s="61"/>
      <c r="JAC35" s="55"/>
      <c r="JAD35" s="56"/>
      <c r="JAE35" s="56"/>
      <c r="JAF35" s="56"/>
      <c r="JAG35" s="56"/>
      <c r="JAH35" s="56"/>
      <c r="JAJ35" s="77"/>
      <c r="JAK35" s="78"/>
      <c r="JAL35" s="78"/>
      <c r="JAM35" s="78"/>
      <c r="JAN35" s="78"/>
      <c r="JAO35" s="61"/>
      <c r="JAP35" s="60"/>
      <c r="JAQ35" s="60"/>
      <c r="JAR35" s="60"/>
      <c r="JAS35" s="61"/>
      <c r="JAT35" s="55"/>
      <c r="JAU35" s="56"/>
      <c r="JAV35" s="56"/>
      <c r="JAW35" s="56"/>
      <c r="JAX35" s="56"/>
      <c r="JAY35" s="56"/>
      <c r="JBA35" s="77"/>
      <c r="JBB35" s="78"/>
      <c r="JBC35" s="78"/>
      <c r="JBD35" s="78"/>
      <c r="JBE35" s="78"/>
      <c r="JBF35" s="61"/>
      <c r="JBG35" s="60"/>
      <c r="JBH35" s="60"/>
      <c r="JBI35" s="60"/>
      <c r="JBJ35" s="61"/>
      <c r="JBK35" s="55"/>
      <c r="JBL35" s="56"/>
      <c r="JBM35" s="56"/>
      <c r="JBN35" s="56"/>
      <c r="JBO35" s="56"/>
      <c r="JBP35" s="56"/>
      <c r="JBR35" s="77"/>
      <c r="JBS35" s="78"/>
      <c r="JBT35" s="78"/>
      <c r="JBU35" s="78"/>
      <c r="JBV35" s="78"/>
      <c r="JBW35" s="61"/>
      <c r="JBX35" s="60"/>
      <c r="JBY35" s="60"/>
      <c r="JBZ35" s="60"/>
      <c r="JCA35" s="61"/>
      <c r="JCB35" s="55"/>
      <c r="JCC35" s="56"/>
      <c r="JCD35" s="56"/>
      <c r="JCE35" s="56"/>
      <c r="JCF35" s="56"/>
      <c r="JCG35" s="56"/>
      <c r="JCI35" s="77"/>
      <c r="JCJ35" s="78"/>
      <c r="JCK35" s="78"/>
      <c r="JCL35" s="78"/>
      <c r="JCM35" s="78"/>
      <c r="JCN35" s="61"/>
      <c r="JCO35" s="60"/>
      <c r="JCP35" s="60"/>
      <c r="JCQ35" s="60"/>
      <c r="JCR35" s="61"/>
      <c r="JCS35" s="55"/>
      <c r="JCT35" s="56"/>
      <c r="JCU35" s="56"/>
      <c r="JCV35" s="56"/>
      <c r="JCW35" s="56"/>
      <c r="JCX35" s="56"/>
      <c r="JCZ35" s="77"/>
      <c r="JDA35" s="78"/>
      <c r="JDB35" s="78"/>
      <c r="JDC35" s="78"/>
      <c r="JDD35" s="78"/>
      <c r="JDE35" s="61"/>
      <c r="JDF35" s="60"/>
      <c r="JDG35" s="60"/>
      <c r="JDH35" s="60"/>
      <c r="JDI35" s="61"/>
      <c r="JDJ35" s="55"/>
      <c r="JDK35" s="56"/>
      <c r="JDL35" s="56"/>
      <c r="JDM35" s="56"/>
      <c r="JDN35" s="56"/>
      <c r="JDO35" s="56"/>
      <c r="JDQ35" s="77"/>
      <c r="JDR35" s="78"/>
      <c r="JDS35" s="78"/>
      <c r="JDT35" s="78"/>
      <c r="JDU35" s="78"/>
      <c r="JDV35" s="61"/>
      <c r="JDW35" s="60"/>
      <c r="JDX35" s="60"/>
      <c r="JDY35" s="60"/>
      <c r="JDZ35" s="61"/>
      <c r="JEA35" s="55"/>
      <c r="JEB35" s="56"/>
      <c r="JEC35" s="56"/>
      <c r="JED35" s="56"/>
      <c r="JEE35" s="56"/>
      <c r="JEF35" s="56"/>
      <c r="JEH35" s="77"/>
      <c r="JEI35" s="78"/>
      <c r="JEJ35" s="78"/>
      <c r="JEK35" s="78"/>
      <c r="JEL35" s="78"/>
      <c r="JEM35" s="61"/>
      <c r="JEN35" s="60"/>
      <c r="JEO35" s="60"/>
      <c r="JEP35" s="60"/>
      <c r="JEQ35" s="61"/>
      <c r="JER35" s="55"/>
      <c r="JES35" s="56"/>
      <c r="JET35" s="56"/>
      <c r="JEU35" s="56"/>
      <c r="JEV35" s="56"/>
      <c r="JEW35" s="56"/>
      <c r="JEY35" s="77"/>
      <c r="JEZ35" s="78"/>
      <c r="JFA35" s="78"/>
      <c r="JFB35" s="78"/>
      <c r="JFC35" s="78"/>
      <c r="JFD35" s="61"/>
      <c r="JFE35" s="60"/>
      <c r="JFF35" s="60"/>
      <c r="JFG35" s="60"/>
      <c r="JFH35" s="61"/>
      <c r="JFI35" s="55"/>
      <c r="JFJ35" s="56"/>
      <c r="JFK35" s="56"/>
      <c r="JFL35" s="56"/>
      <c r="JFM35" s="56"/>
      <c r="JFN35" s="56"/>
      <c r="JFP35" s="77"/>
      <c r="JFQ35" s="78"/>
      <c r="JFR35" s="78"/>
      <c r="JFS35" s="78"/>
      <c r="JFT35" s="78"/>
      <c r="JFU35" s="61"/>
      <c r="JFV35" s="60"/>
      <c r="JFW35" s="60"/>
      <c r="JFX35" s="60"/>
      <c r="JFY35" s="61"/>
      <c r="JFZ35" s="55"/>
      <c r="JGA35" s="56"/>
      <c r="JGB35" s="56"/>
      <c r="JGC35" s="56"/>
      <c r="JGD35" s="56"/>
      <c r="JGE35" s="56"/>
      <c r="JGG35" s="77"/>
      <c r="JGH35" s="78"/>
      <c r="JGI35" s="78"/>
      <c r="JGJ35" s="78"/>
      <c r="JGK35" s="78"/>
      <c r="JGL35" s="61"/>
      <c r="JGM35" s="60"/>
      <c r="JGN35" s="60"/>
      <c r="JGO35" s="60"/>
      <c r="JGP35" s="61"/>
      <c r="JGQ35" s="55"/>
      <c r="JGR35" s="56"/>
      <c r="JGS35" s="56"/>
      <c r="JGT35" s="56"/>
      <c r="JGU35" s="56"/>
      <c r="JGV35" s="56"/>
      <c r="JGX35" s="77"/>
      <c r="JGY35" s="78"/>
      <c r="JGZ35" s="78"/>
      <c r="JHA35" s="78"/>
      <c r="JHB35" s="78"/>
      <c r="JHC35" s="61"/>
      <c r="JHD35" s="60"/>
      <c r="JHE35" s="60"/>
      <c r="JHF35" s="60"/>
      <c r="JHG35" s="61"/>
      <c r="JHH35" s="55"/>
      <c r="JHI35" s="56"/>
      <c r="JHJ35" s="56"/>
      <c r="JHK35" s="56"/>
      <c r="JHL35" s="56"/>
      <c r="JHM35" s="56"/>
      <c r="JHO35" s="77"/>
      <c r="JHP35" s="78"/>
      <c r="JHQ35" s="78"/>
      <c r="JHR35" s="78"/>
      <c r="JHS35" s="78"/>
      <c r="JHT35" s="61"/>
      <c r="JHU35" s="60"/>
      <c r="JHV35" s="60"/>
      <c r="JHW35" s="60"/>
      <c r="JHX35" s="61"/>
      <c r="JHY35" s="55"/>
      <c r="JHZ35" s="56"/>
      <c r="JIA35" s="56"/>
      <c r="JIB35" s="56"/>
      <c r="JIC35" s="56"/>
      <c r="JID35" s="56"/>
      <c r="JIF35" s="77"/>
      <c r="JIG35" s="78"/>
      <c r="JIH35" s="78"/>
      <c r="JII35" s="78"/>
      <c r="JIJ35" s="78"/>
      <c r="JIK35" s="61"/>
      <c r="JIL35" s="60"/>
      <c r="JIM35" s="60"/>
      <c r="JIN35" s="60"/>
      <c r="JIO35" s="61"/>
      <c r="JIP35" s="55"/>
      <c r="JIQ35" s="56"/>
      <c r="JIR35" s="56"/>
      <c r="JIS35" s="56"/>
      <c r="JIT35" s="56"/>
      <c r="JIU35" s="56"/>
      <c r="JIW35" s="77"/>
      <c r="JIX35" s="78"/>
      <c r="JIY35" s="78"/>
      <c r="JIZ35" s="78"/>
      <c r="JJA35" s="78"/>
      <c r="JJB35" s="61"/>
      <c r="JJC35" s="60"/>
      <c r="JJD35" s="60"/>
      <c r="JJE35" s="60"/>
      <c r="JJF35" s="61"/>
      <c r="JJG35" s="55"/>
      <c r="JJH35" s="56"/>
      <c r="JJI35" s="56"/>
      <c r="JJJ35" s="56"/>
      <c r="JJK35" s="56"/>
      <c r="JJL35" s="56"/>
      <c r="JJN35" s="77"/>
      <c r="JJO35" s="78"/>
      <c r="JJP35" s="78"/>
      <c r="JJQ35" s="78"/>
      <c r="JJR35" s="78"/>
      <c r="JJS35" s="61"/>
      <c r="JJT35" s="60"/>
      <c r="JJU35" s="60"/>
      <c r="JJV35" s="60"/>
      <c r="JJW35" s="61"/>
      <c r="JJX35" s="55"/>
      <c r="JJY35" s="56"/>
      <c r="JJZ35" s="56"/>
      <c r="JKA35" s="56"/>
      <c r="JKB35" s="56"/>
      <c r="JKC35" s="56"/>
      <c r="JKE35" s="77"/>
      <c r="JKF35" s="78"/>
      <c r="JKG35" s="78"/>
      <c r="JKH35" s="78"/>
      <c r="JKI35" s="78"/>
      <c r="JKJ35" s="61"/>
      <c r="JKK35" s="60"/>
      <c r="JKL35" s="60"/>
      <c r="JKM35" s="60"/>
      <c r="JKN35" s="61"/>
      <c r="JKO35" s="55"/>
      <c r="JKP35" s="56"/>
      <c r="JKQ35" s="56"/>
      <c r="JKR35" s="56"/>
      <c r="JKS35" s="56"/>
      <c r="JKT35" s="56"/>
      <c r="JKV35" s="77"/>
      <c r="JKW35" s="78"/>
      <c r="JKX35" s="78"/>
      <c r="JKY35" s="78"/>
      <c r="JKZ35" s="78"/>
      <c r="JLA35" s="61"/>
      <c r="JLB35" s="60"/>
      <c r="JLC35" s="60"/>
      <c r="JLD35" s="60"/>
      <c r="JLE35" s="61"/>
      <c r="JLF35" s="55"/>
      <c r="JLG35" s="56"/>
      <c r="JLH35" s="56"/>
      <c r="JLI35" s="56"/>
      <c r="JLJ35" s="56"/>
      <c r="JLK35" s="56"/>
      <c r="JLM35" s="77"/>
      <c r="JLN35" s="78"/>
      <c r="JLO35" s="78"/>
      <c r="JLP35" s="78"/>
      <c r="JLQ35" s="78"/>
      <c r="JLR35" s="61"/>
      <c r="JLS35" s="60"/>
      <c r="JLT35" s="60"/>
      <c r="JLU35" s="60"/>
      <c r="JLV35" s="61"/>
      <c r="JLW35" s="55"/>
      <c r="JLX35" s="56"/>
      <c r="JLY35" s="56"/>
      <c r="JLZ35" s="56"/>
      <c r="JMA35" s="56"/>
      <c r="JMB35" s="56"/>
      <c r="JMD35" s="77"/>
      <c r="JME35" s="78"/>
      <c r="JMF35" s="78"/>
      <c r="JMG35" s="78"/>
      <c r="JMH35" s="78"/>
      <c r="JMI35" s="61"/>
      <c r="JMJ35" s="60"/>
      <c r="JMK35" s="60"/>
      <c r="JML35" s="60"/>
      <c r="JMM35" s="61"/>
      <c r="JMN35" s="55"/>
      <c r="JMO35" s="56"/>
      <c r="JMP35" s="56"/>
      <c r="JMQ35" s="56"/>
      <c r="JMR35" s="56"/>
      <c r="JMS35" s="56"/>
      <c r="JMU35" s="77"/>
      <c r="JMV35" s="78"/>
      <c r="JMW35" s="78"/>
      <c r="JMX35" s="78"/>
      <c r="JMY35" s="78"/>
      <c r="JMZ35" s="61"/>
      <c r="JNA35" s="60"/>
      <c r="JNB35" s="60"/>
      <c r="JNC35" s="60"/>
      <c r="JND35" s="61"/>
      <c r="JNE35" s="55"/>
      <c r="JNF35" s="56"/>
      <c r="JNG35" s="56"/>
      <c r="JNH35" s="56"/>
      <c r="JNI35" s="56"/>
      <c r="JNJ35" s="56"/>
      <c r="JNL35" s="77"/>
      <c r="JNM35" s="78"/>
      <c r="JNN35" s="78"/>
      <c r="JNO35" s="78"/>
      <c r="JNP35" s="78"/>
      <c r="JNQ35" s="61"/>
      <c r="JNR35" s="60"/>
      <c r="JNS35" s="60"/>
      <c r="JNT35" s="60"/>
      <c r="JNU35" s="61"/>
      <c r="JNV35" s="55"/>
      <c r="JNW35" s="56"/>
      <c r="JNX35" s="56"/>
      <c r="JNY35" s="56"/>
      <c r="JNZ35" s="56"/>
      <c r="JOA35" s="56"/>
      <c r="JOC35" s="77"/>
      <c r="JOD35" s="78"/>
      <c r="JOE35" s="78"/>
      <c r="JOF35" s="78"/>
      <c r="JOG35" s="78"/>
      <c r="JOH35" s="61"/>
      <c r="JOI35" s="60"/>
      <c r="JOJ35" s="60"/>
      <c r="JOK35" s="60"/>
      <c r="JOL35" s="61"/>
      <c r="JOM35" s="55"/>
      <c r="JON35" s="56"/>
      <c r="JOO35" s="56"/>
      <c r="JOP35" s="56"/>
      <c r="JOQ35" s="56"/>
      <c r="JOR35" s="56"/>
      <c r="JOT35" s="77"/>
      <c r="JOU35" s="78"/>
      <c r="JOV35" s="78"/>
      <c r="JOW35" s="78"/>
      <c r="JOX35" s="78"/>
      <c r="JOY35" s="61"/>
      <c r="JOZ35" s="60"/>
      <c r="JPA35" s="60"/>
      <c r="JPB35" s="60"/>
      <c r="JPC35" s="61"/>
      <c r="JPD35" s="55"/>
      <c r="JPE35" s="56"/>
      <c r="JPF35" s="56"/>
      <c r="JPG35" s="56"/>
      <c r="JPH35" s="56"/>
      <c r="JPI35" s="56"/>
      <c r="JPK35" s="77"/>
      <c r="JPL35" s="78"/>
      <c r="JPM35" s="78"/>
      <c r="JPN35" s="78"/>
      <c r="JPO35" s="78"/>
      <c r="JPP35" s="61"/>
      <c r="JPQ35" s="60"/>
      <c r="JPR35" s="60"/>
      <c r="JPS35" s="60"/>
      <c r="JPT35" s="61"/>
      <c r="JPU35" s="55"/>
      <c r="JPV35" s="56"/>
      <c r="JPW35" s="56"/>
      <c r="JPX35" s="56"/>
      <c r="JPY35" s="56"/>
      <c r="JPZ35" s="56"/>
      <c r="JQB35" s="77"/>
      <c r="JQC35" s="78"/>
      <c r="JQD35" s="78"/>
      <c r="JQE35" s="78"/>
      <c r="JQF35" s="78"/>
      <c r="JQG35" s="61"/>
      <c r="JQH35" s="60"/>
      <c r="JQI35" s="60"/>
      <c r="JQJ35" s="60"/>
      <c r="JQK35" s="61"/>
      <c r="JQL35" s="55"/>
      <c r="JQM35" s="56"/>
      <c r="JQN35" s="56"/>
      <c r="JQO35" s="56"/>
      <c r="JQP35" s="56"/>
      <c r="JQQ35" s="56"/>
      <c r="JQS35" s="77"/>
      <c r="JQT35" s="78"/>
      <c r="JQU35" s="78"/>
      <c r="JQV35" s="78"/>
      <c r="JQW35" s="78"/>
      <c r="JQX35" s="61"/>
      <c r="JQY35" s="60"/>
      <c r="JQZ35" s="60"/>
      <c r="JRA35" s="60"/>
      <c r="JRB35" s="61"/>
      <c r="JRC35" s="55"/>
      <c r="JRD35" s="56"/>
      <c r="JRE35" s="56"/>
      <c r="JRF35" s="56"/>
      <c r="JRG35" s="56"/>
      <c r="JRH35" s="56"/>
      <c r="JRJ35" s="77"/>
      <c r="JRK35" s="78"/>
      <c r="JRL35" s="78"/>
      <c r="JRM35" s="78"/>
      <c r="JRN35" s="78"/>
      <c r="JRO35" s="61"/>
      <c r="JRP35" s="60"/>
      <c r="JRQ35" s="60"/>
      <c r="JRR35" s="60"/>
      <c r="JRS35" s="61"/>
      <c r="JRT35" s="55"/>
      <c r="JRU35" s="56"/>
      <c r="JRV35" s="56"/>
      <c r="JRW35" s="56"/>
      <c r="JRX35" s="56"/>
      <c r="JRY35" s="56"/>
      <c r="JSA35" s="77"/>
      <c r="JSB35" s="78"/>
      <c r="JSC35" s="78"/>
      <c r="JSD35" s="78"/>
      <c r="JSE35" s="78"/>
      <c r="JSF35" s="61"/>
      <c r="JSG35" s="60"/>
      <c r="JSH35" s="60"/>
      <c r="JSI35" s="60"/>
      <c r="JSJ35" s="61"/>
      <c r="JSK35" s="55"/>
      <c r="JSL35" s="56"/>
      <c r="JSM35" s="56"/>
      <c r="JSN35" s="56"/>
      <c r="JSO35" s="56"/>
      <c r="JSP35" s="56"/>
      <c r="JSR35" s="77"/>
      <c r="JSS35" s="78"/>
      <c r="JST35" s="78"/>
      <c r="JSU35" s="78"/>
      <c r="JSV35" s="78"/>
      <c r="JSW35" s="61"/>
      <c r="JSX35" s="60"/>
      <c r="JSY35" s="60"/>
      <c r="JSZ35" s="60"/>
      <c r="JTA35" s="61"/>
      <c r="JTB35" s="55"/>
      <c r="JTC35" s="56"/>
      <c r="JTD35" s="56"/>
      <c r="JTE35" s="56"/>
      <c r="JTF35" s="56"/>
      <c r="JTG35" s="56"/>
      <c r="JTI35" s="77"/>
      <c r="JTJ35" s="78"/>
      <c r="JTK35" s="78"/>
      <c r="JTL35" s="78"/>
      <c r="JTM35" s="78"/>
      <c r="JTN35" s="61"/>
      <c r="JTO35" s="60"/>
      <c r="JTP35" s="60"/>
      <c r="JTQ35" s="60"/>
      <c r="JTR35" s="61"/>
      <c r="JTS35" s="55"/>
      <c r="JTT35" s="56"/>
      <c r="JTU35" s="56"/>
      <c r="JTV35" s="56"/>
      <c r="JTW35" s="56"/>
      <c r="JTX35" s="56"/>
      <c r="JTZ35" s="77"/>
      <c r="JUA35" s="78"/>
      <c r="JUB35" s="78"/>
      <c r="JUC35" s="78"/>
      <c r="JUD35" s="78"/>
      <c r="JUE35" s="61"/>
      <c r="JUF35" s="60"/>
      <c r="JUG35" s="60"/>
      <c r="JUH35" s="60"/>
      <c r="JUI35" s="61"/>
      <c r="JUJ35" s="55"/>
      <c r="JUK35" s="56"/>
      <c r="JUL35" s="56"/>
      <c r="JUM35" s="56"/>
      <c r="JUN35" s="56"/>
      <c r="JUO35" s="56"/>
      <c r="JUQ35" s="77"/>
      <c r="JUR35" s="78"/>
      <c r="JUS35" s="78"/>
      <c r="JUT35" s="78"/>
      <c r="JUU35" s="78"/>
      <c r="JUV35" s="61"/>
      <c r="JUW35" s="60"/>
      <c r="JUX35" s="60"/>
      <c r="JUY35" s="60"/>
      <c r="JUZ35" s="61"/>
      <c r="JVA35" s="55"/>
      <c r="JVB35" s="56"/>
      <c r="JVC35" s="56"/>
      <c r="JVD35" s="56"/>
      <c r="JVE35" s="56"/>
      <c r="JVF35" s="56"/>
      <c r="JVH35" s="77"/>
      <c r="JVI35" s="78"/>
      <c r="JVJ35" s="78"/>
      <c r="JVK35" s="78"/>
      <c r="JVL35" s="78"/>
      <c r="JVM35" s="61"/>
      <c r="JVN35" s="60"/>
      <c r="JVO35" s="60"/>
      <c r="JVP35" s="60"/>
      <c r="JVQ35" s="61"/>
      <c r="JVR35" s="55"/>
      <c r="JVS35" s="56"/>
      <c r="JVT35" s="56"/>
      <c r="JVU35" s="56"/>
      <c r="JVV35" s="56"/>
      <c r="JVW35" s="56"/>
      <c r="JVY35" s="77"/>
      <c r="JVZ35" s="78"/>
      <c r="JWA35" s="78"/>
      <c r="JWB35" s="78"/>
      <c r="JWC35" s="78"/>
      <c r="JWD35" s="61"/>
      <c r="JWE35" s="60"/>
      <c r="JWF35" s="60"/>
      <c r="JWG35" s="60"/>
      <c r="JWH35" s="61"/>
      <c r="JWI35" s="55"/>
      <c r="JWJ35" s="56"/>
      <c r="JWK35" s="56"/>
      <c r="JWL35" s="56"/>
      <c r="JWM35" s="56"/>
      <c r="JWN35" s="56"/>
      <c r="JWP35" s="77"/>
      <c r="JWQ35" s="78"/>
      <c r="JWR35" s="78"/>
      <c r="JWS35" s="78"/>
      <c r="JWT35" s="78"/>
      <c r="JWU35" s="61"/>
      <c r="JWV35" s="60"/>
      <c r="JWW35" s="60"/>
      <c r="JWX35" s="60"/>
      <c r="JWY35" s="61"/>
      <c r="JWZ35" s="55"/>
      <c r="JXA35" s="56"/>
      <c r="JXB35" s="56"/>
      <c r="JXC35" s="56"/>
      <c r="JXD35" s="56"/>
      <c r="JXE35" s="56"/>
      <c r="JXG35" s="77"/>
      <c r="JXH35" s="78"/>
      <c r="JXI35" s="78"/>
      <c r="JXJ35" s="78"/>
      <c r="JXK35" s="78"/>
      <c r="JXL35" s="61"/>
      <c r="JXM35" s="60"/>
      <c r="JXN35" s="60"/>
      <c r="JXO35" s="60"/>
      <c r="JXP35" s="61"/>
      <c r="JXQ35" s="55"/>
      <c r="JXR35" s="56"/>
      <c r="JXS35" s="56"/>
      <c r="JXT35" s="56"/>
      <c r="JXU35" s="56"/>
      <c r="JXV35" s="56"/>
      <c r="JXX35" s="77"/>
      <c r="JXY35" s="78"/>
      <c r="JXZ35" s="78"/>
      <c r="JYA35" s="78"/>
      <c r="JYB35" s="78"/>
      <c r="JYC35" s="61"/>
      <c r="JYD35" s="60"/>
      <c r="JYE35" s="60"/>
      <c r="JYF35" s="60"/>
      <c r="JYG35" s="61"/>
      <c r="JYH35" s="55"/>
      <c r="JYI35" s="56"/>
      <c r="JYJ35" s="56"/>
      <c r="JYK35" s="56"/>
      <c r="JYL35" s="56"/>
      <c r="JYM35" s="56"/>
      <c r="JYO35" s="77"/>
      <c r="JYP35" s="78"/>
      <c r="JYQ35" s="78"/>
      <c r="JYR35" s="78"/>
      <c r="JYS35" s="78"/>
      <c r="JYT35" s="61"/>
      <c r="JYU35" s="60"/>
      <c r="JYV35" s="60"/>
      <c r="JYW35" s="60"/>
      <c r="JYX35" s="61"/>
      <c r="JYY35" s="55"/>
      <c r="JYZ35" s="56"/>
      <c r="JZA35" s="56"/>
      <c r="JZB35" s="56"/>
      <c r="JZC35" s="56"/>
      <c r="JZD35" s="56"/>
      <c r="JZF35" s="77"/>
      <c r="JZG35" s="78"/>
      <c r="JZH35" s="78"/>
      <c r="JZI35" s="78"/>
      <c r="JZJ35" s="78"/>
      <c r="JZK35" s="61"/>
      <c r="JZL35" s="60"/>
      <c r="JZM35" s="60"/>
      <c r="JZN35" s="60"/>
      <c r="JZO35" s="61"/>
      <c r="JZP35" s="55"/>
      <c r="JZQ35" s="56"/>
      <c r="JZR35" s="56"/>
      <c r="JZS35" s="56"/>
      <c r="JZT35" s="56"/>
      <c r="JZU35" s="56"/>
      <c r="JZW35" s="77"/>
      <c r="JZX35" s="78"/>
      <c r="JZY35" s="78"/>
      <c r="JZZ35" s="78"/>
      <c r="KAA35" s="78"/>
      <c r="KAB35" s="61"/>
      <c r="KAC35" s="60"/>
      <c r="KAD35" s="60"/>
      <c r="KAE35" s="60"/>
      <c r="KAF35" s="61"/>
      <c r="KAG35" s="55"/>
      <c r="KAH35" s="56"/>
      <c r="KAI35" s="56"/>
      <c r="KAJ35" s="56"/>
      <c r="KAK35" s="56"/>
      <c r="KAL35" s="56"/>
      <c r="KAN35" s="77"/>
      <c r="KAO35" s="78"/>
      <c r="KAP35" s="78"/>
      <c r="KAQ35" s="78"/>
      <c r="KAR35" s="78"/>
      <c r="KAS35" s="61"/>
      <c r="KAT35" s="60"/>
      <c r="KAU35" s="60"/>
      <c r="KAV35" s="60"/>
      <c r="KAW35" s="61"/>
      <c r="KAX35" s="55"/>
      <c r="KAY35" s="56"/>
      <c r="KAZ35" s="56"/>
      <c r="KBA35" s="56"/>
      <c r="KBB35" s="56"/>
      <c r="KBC35" s="56"/>
      <c r="KBE35" s="77"/>
      <c r="KBF35" s="78"/>
      <c r="KBG35" s="78"/>
      <c r="KBH35" s="78"/>
      <c r="KBI35" s="78"/>
      <c r="KBJ35" s="61"/>
      <c r="KBK35" s="60"/>
      <c r="KBL35" s="60"/>
      <c r="KBM35" s="60"/>
      <c r="KBN35" s="61"/>
      <c r="KBO35" s="55"/>
      <c r="KBP35" s="56"/>
      <c r="KBQ35" s="56"/>
      <c r="KBR35" s="56"/>
      <c r="KBS35" s="56"/>
      <c r="KBT35" s="56"/>
      <c r="KBV35" s="77"/>
      <c r="KBW35" s="78"/>
      <c r="KBX35" s="78"/>
      <c r="KBY35" s="78"/>
      <c r="KBZ35" s="78"/>
      <c r="KCA35" s="61"/>
      <c r="KCB35" s="60"/>
      <c r="KCC35" s="60"/>
      <c r="KCD35" s="60"/>
      <c r="KCE35" s="61"/>
      <c r="KCF35" s="55"/>
      <c r="KCG35" s="56"/>
      <c r="KCH35" s="56"/>
      <c r="KCI35" s="56"/>
      <c r="KCJ35" s="56"/>
      <c r="KCK35" s="56"/>
      <c r="KCM35" s="77"/>
      <c r="KCN35" s="78"/>
      <c r="KCO35" s="78"/>
      <c r="KCP35" s="78"/>
      <c r="KCQ35" s="78"/>
      <c r="KCR35" s="61"/>
      <c r="KCS35" s="60"/>
      <c r="KCT35" s="60"/>
      <c r="KCU35" s="60"/>
      <c r="KCV35" s="61"/>
      <c r="KCW35" s="55"/>
      <c r="KCX35" s="56"/>
      <c r="KCY35" s="56"/>
      <c r="KCZ35" s="56"/>
      <c r="KDA35" s="56"/>
      <c r="KDB35" s="56"/>
      <c r="KDD35" s="77"/>
      <c r="KDE35" s="78"/>
      <c r="KDF35" s="78"/>
      <c r="KDG35" s="78"/>
      <c r="KDH35" s="78"/>
      <c r="KDI35" s="61"/>
      <c r="KDJ35" s="60"/>
      <c r="KDK35" s="60"/>
      <c r="KDL35" s="60"/>
      <c r="KDM35" s="61"/>
      <c r="KDN35" s="55"/>
      <c r="KDO35" s="56"/>
      <c r="KDP35" s="56"/>
      <c r="KDQ35" s="56"/>
      <c r="KDR35" s="56"/>
      <c r="KDS35" s="56"/>
      <c r="KDU35" s="77"/>
      <c r="KDV35" s="78"/>
      <c r="KDW35" s="78"/>
      <c r="KDX35" s="78"/>
      <c r="KDY35" s="78"/>
      <c r="KDZ35" s="61"/>
      <c r="KEA35" s="60"/>
      <c r="KEB35" s="60"/>
      <c r="KEC35" s="60"/>
      <c r="KED35" s="61"/>
      <c r="KEE35" s="55"/>
      <c r="KEF35" s="56"/>
      <c r="KEG35" s="56"/>
      <c r="KEH35" s="56"/>
      <c r="KEI35" s="56"/>
      <c r="KEJ35" s="56"/>
      <c r="KEL35" s="77"/>
      <c r="KEM35" s="78"/>
      <c r="KEN35" s="78"/>
      <c r="KEO35" s="78"/>
      <c r="KEP35" s="78"/>
      <c r="KEQ35" s="61"/>
      <c r="KER35" s="60"/>
      <c r="KES35" s="60"/>
      <c r="KET35" s="60"/>
      <c r="KEU35" s="61"/>
      <c r="KEV35" s="55"/>
      <c r="KEW35" s="56"/>
      <c r="KEX35" s="56"/>
      <c r="KEY35" s="56"/>
      <c r="KEZ35" s="56"/>
      <c r="KFA35" s="56"/>
      <c r="KFC35" s="77"/>
      <c r="KFD35" s="78"/>
      <c r="KFE35" s="78"/>
      <c r="KFF35" s="78"/>
      <c r="KFG35" s="78"/>
      <c r="KFH35" s="61"/>
      <c r="KFI35" s="60"/>
      <c r="KFJ35" s="60"/>
      <c r="KFK35" s="60"/>
      <c r="KFL35" s="61"/>
      <c r="KFM35" s="55"/>
      <c r="KFN35" s="56"/>
      <c r="KFO35" s="56"/>
      <c r="KFP35" s="56"/>
      <c r="KFQ35" s="56"/>
      <c r="KFR35" s="56"/>
      <c r="KFT35" s="77"/>
      <c r="KFU35" s="78"/>
      <c r="KFV35" s="78"/>
      <c r="KFW35" s="78"/>
      <c r="KFX35" s="78"/>
      <c r="KFY35" s="61"/>
      <c r="KFZ35" s="60"/>
      <c r="KGA35" s="60"/>
      <c r="KGB35" s="60"/>
      <c r="KGC35" s="61"/>
      <c r="KGD35" s="55"/>
      <c r="KGE35" s="56"/>
      <c r="KGF35" s="56"/>
      <c r="KGG35" s="56"/>
      <c r="KGH35" s="56"/>
      <c r="KGI35" s="56"/>
      <c r="KGK35" s="77"/>
      <c r="KGL35" s="78"/>
      <c r="KGM35" s="78"/>
      <c r="KGN35" s="78"/>
      <c r="KGO35" s="78"/>
      <c r="KGP35" s="61"/>
      <c r="KGQ35" s="60"/>
      <c r="KGR35" s="60"/>
      <c r="KGS35" s="60"/>
      <c r="KGT35" s="61"/>
      <c r="KGU35" s="55"/>
      <c r="KGV35" s="56"/>
      <c r="KGW35" s="56"/>
      <c r="KGX35" s="56"/>
      <c r="KGY35" s="56"/>
      <c r="KGZ35" s="56"/>
      <c r="KHB35" s="77"/>
      <c r="KHC35" s="78"/>
      <c r="KHD35" s="78"/>
      <c r="KHE35" s="78"/>
      <c r="KHF35" s="78"/>
      <c r="KHG35" s="61"/>
      <c r="KHH35" s="60"/>
      <c r="KHI35" s="60"/>
      <c r="KHJ35" s="60"/>
      <c r="KHK35" s="61"/>
      <c r="KHL35" s="55"/>
      <c r="KHM35" s="56"/>
      <c r="KHN35" s="56"/>
      <c r="KHO35" s="56"/>
      <c r="KHP35" s="56"/>
      <c r="KHQ35" s="56"/>
      <c r="KHS35" s="77"/>
      <c r="KHT35" s="78"/>
      <c r="KHU35" s="78"/>
      <c r="KHV35" s="78"/>
      <c r="KHW35" s="78"/>
      <c r="KHX35" s="61"/>
      <c r="KHY35" s="60"/>
      <c r="KHZ35" s="60"/>
      <c r="KIA35" s="60"/>
      <c r="KIB35" s="61"/>
      <c r="KIC35" s="55"/>
      <c r="KID35" s="56"/>
      <c r="KIE35" s="56"/>
      <c r="KIF35" s="56"/>
      <c r="KIG35" s="56"/>
      <c r="KIH35" s="56"/>
      <c r="KIJ35" s="77"/>
      <c r="KIK35" s="78"/>
      <c r="KIL35" s="78"/>
      <c r="KIM35" s="78"/>
      <c r="KIN35" s="78"/>
      <c r="KIO35" s="61"/>
      <c r="KIP35" s="60"/>
      <c r="KIQ35" s="60"/>
      <c r="KIR35" s="60"/>
      <c r="KIS35" s="61"/>
      <c r="KIT35" s="55"/>
      <c r="KIU35" s="56"/>
      <c r="KIV35" s="56"/>
      <c r="KIW35" s="56"/>
      <c r="KIX35" s="56"/>
      <c r="KIY35" s="56"/>
      <c r="KJA35" s="77"/>
      <c r="KJB35" s="78"/>
      <c r="KJC35" s="78"/>
      <c r="KJD35" s="78"/>
      <c r="KJE35" s="78"/>
      <c r="KJF35" s="61"/>
      <c r="KJG35" s="60"/>
      <c r="KJH35" s="60"/>
      <c r="KJI35" s="60"/>
      <c r="KJJ35" s="61"/>
      <c r="KJK35" s="55"/>
      <c r="KJL35" s="56"/>
      <c r="KJM35" s="56"/>
      <c r="KJN35" s="56"/>
      <c r="KJO35" s="56"/>
      <c r="KJP35" s="56"/>
      <c r="KJR35" s="77"/>
      <c r="KJS35" s="78"/>
      <c r="KJT35" s="78"/>
      <c r="KJU35" s="78"/>
      <c r="KJV35" s="78"/>
      <c r="KJW35" s="61"/>
      <c r="KJX35" s="60"/>
      <c r="KJY35" s="60"/>
      <c r="KJZ35" s="60"/>
      <c r="KKA35" s="61"/>
      <c r="KKB35" s="55"/>
      <c r="KKC35" s="56"/>
      <c r="KKD35" s="56"/>
      <c r="KKE35" s="56"/>
      <c r="KKF35" s="56"/>
      <c r="KKG35" s="56"/>
      <c r="KKI35" s="77"/>
      <c r="KKJ35" s="78"/>
      <c r="KKK35" s="78"/>
      <c r="KKL35" s="78"/>
      <c r="KKM35" s="78"/>
      <c r="KKN35" s="61"/>
      <c r="KKO35" s="60"/>
      <c r="KKP35" s="60"/>
      <c r="KKQ35" s="60"/>
      <c r="KKR35" s="61"/>
      <c r="KKS35" s="55"/>
      <c r="KKT35" s="56"/>
      <c r="KKU35" s="56"/>
      <c r="KKV35" s="56"/>
      <c r="KKW35" s="56"/>
      <c r="KKX35" s="56"/>
      <c r="KKZ35" s="77"/>
      <c r="KLA35" s="78"/>
      <c r="KLB35" s="78"/>
      <c r="KLC35" s="78"/>
      <c r="KLD35" s="78"/>
      <c r="KLE35" s="61"/>
      <c r="KLF35" s="60"/>
      <c r="KLG35" s="60"/>
      <c r="KLH35" s="60"/>
      <c r="KLI35" s="61"/>
      <c r="KLJ35" s="55"/>
      <c r="KLK35" s="56"/>
      <c r="KLL35" s="56"/>
      <c r="KLM35" s="56"/>
      <c r="KLN35" s="56"/>
      <c r="KLO35" s="56"/>
      <c r="KLQ35" s="77"/>
      <c r="KLR35" s="78"/>
      <c r="KLS35" s="78"/>
      <c r="KLT35" s="78"/>
      <c r="KLU35" s="78"/>
      <c r="KLV35" s="61"/>
      <c r="KLW35" s="60"/>
      <c r="KLX35" s="60"/>
      <c r="KLY35" s="60"/>
      <c r="KLZ35" s="61"/>
      <c r="KMA35" s="55"/>
      <c r="KMB35" s="56"/>
      <c r="KMC35" s="56"/>
      <c r="KMD35" s="56"/>
      <c r="KME35" s="56"/>
      <c r="KMF35" s="56"/>
      <c r="KMH35" s="77"/>
      <c r="KMI35" s="78"/>
      <c r="KMJ35" s="78"/>
      <c r="KMK35" s="78"/>
      <c r="KML35" s="78"/>
      <c r="KMM35" s="61"/>
      <c r="KMN35" s="60"/>
      <c r="KMO35" s="60"/>
      <c r="KMP35" s="60"/>
      <c r="KMQ35" s="61"/>
      <c r="KMR35" s="55"/>
      <c r="KMS35" s="56"/>
      <c r="KMT35" s="56"/>
      <c r="KMU35" s="56"/>
      <c r="KMV35" s="56"/>
      <c r="KMW35" s="56"/>
      <c r="KMY35" s="77"/>
      <c r="KMZ35" s="78"/>
      <c r="KNA35" s="78"/>
      <c r="KNB35" s="78"/>
      <c r="KNC35" s="78"/>
      <c r="KND35" s="61"/>
      <c r="KNE35" s="60"/>
      <c r="KNF35" s="60"/>
      <c r="KNG35" s="60"/>
      <c r="KNH35" s="61"/>
      <c r="KNI35" s="55"/>
      <c r="KNJ35" s="56"/>
      <c r="KNK35" s="56"/>
      <c r="KNL35" s="56"/>
      <c r="KNM35" s="56"/>
      <c r="KNN35" s="56"/>
      <c r="KNP35" s="77"/>
      <c r="KNQ35" s="78"/>
      <c r="KNR35" s="78"/>
      <c r="KNS35" s="78"/>
      <c r="KNT35" s="78"/>
      <c r="KNU35" s="61"/>
      <c r="KNV35" s="60"/>
      <c r="KNW35" s="60"/>
      <c r="KNX35" s="60"/>
      <c r="KNY35" s="61"/>
      <c r="KNZ35" s="55"/>
      <c r="KOA35" s="56"/>
      <c r="KOB35" s="56"/>
      <c r="KOC35" s="56"/>
      <c r="KOD35" s="56"/>
      <c r="KOE35" s="56"/>
      <c r="KOG35" s="77"/>
      <c r="KOH35" s="78"/>
      <c r="KOI35" s="78"/>
      <c r="KOJ35" s="78"/>
      <c r="KOK35" s="78"/>
      <c r="KOL35" s="61"/>
      <c r="KOM35" s="60"/>
      <c r="KON35" s="60"/>
      <c r="KOO35" s="60"/>
      <c r="KOP35" s="61"/>
      <c r="KOQ35" s="55"/>
      <c r="KOR35" s="56"/>
      <c r="KOS35" s="56"/>
      <c r="KOT35" s="56"/>
      <c r="KOU35" s="56"/>
      <c r="KOV35" s="56"/>
      <c r="KOX35" s="77"/>
      <c r="KOY35" s="78"/>
      <c r="KOZ35" s="78"/>
      <c r="KPA35" s="78"/>
      <c r="KPB35" s="78"/>
      <c r="KPC35" s="61"/>
      <c r="KPD35" s="60"/>
      <c r="KPE35" s="60"/>
      <c r="KPF35" s="60"/>
      <c r="KPG35" s="61"/>
      <c r="KPH35" s="55"/>
      <c r="KPI35" s="56"/>
      <c r="KPJ35" s="56"/>
      <c r="KPK35" s="56"/>
      <c r="KPL35" s="56"/>
      <c r="KPM35" s="56"/>
      <c r="KPO35" s="77"/>
      <c r="KPP35" s="78"/>
      <c r="KPQ35" s="78"/>
      <c r="KPR35" s="78"/>
      <c r="KPS35" s="78"/>
      <c r="KPT35" s="61"/>
      <c r="KPU35" s="60"/>
      <c r="KPV35" s="60"/>
      <c r="KPW35" s="60"/>
      <c r="KPX35" s="61"/>
      <c r="KPY35" s="55"/>
      <c r="KPZ35" s="56"/>
      <c r="KQA35" s="56"/>
      <c r="KQB35" s="56"/>
      <c r="KQC35" s="56"/>
      <c r="KQD35" s="56"/>
      <c r="KQF35" s="77"/>
      <c r="KQG35" s="78"/>
      <c r="KQH35" s="78"/>
      <c r="KQI35" s="78"/>
      <c r="KQJ35" s="78"/>
      <c r="KQK35" s="61"/>
      <c r="KQL35" s="60"/>
      <c r="KQM35" s="60"/>
      <c r="KQN35" s="60"/>
      <c r="KQO35" s="61"/>
      <c r="KQP35" s="55"/>
      <c r="KQQ35" s="56"/>
      <c r="KQR35" s="56"/>
      <c r="KQS35" s="56"/>
      <c r="KQT35" s="56"/>
      <c r="KQU35" s="56"/>
      <c r="KQW35" s="77"/>
      <c r="KQX35" s="78"/>
      <c r="KQY35" s="78"/>
      <c r="KQZ35" s="78"/>
      <c r="KRA35" s="78"/>
      <c r="KRB35" s="61"/>
      <c r="KRC35" s="60"/>
      <c r="KRD35" s="60"/>
      <c r="KRE35" s="60"/>
      <c r="KRF35" s="61"/>
      <c r="KRG35" s="55"/>
      <c r="KRH35" s="56"/>
      <c r="KRI35" s="56"/>
      <c r="KRJ35" s="56"/>
      <c r="KRK35" s="56"/>
      <c r="KRL35" s="56"/>
      <c r="KRN35" s="77"/>
      <c r="KRO35" s="78"/>
      <c r="KRP35" s="78"/>
      <c r="KRQ35" s="78"/>
      <c r="KRR35" s="78"/>
      <c r="KRS35" s="61"/>
      <c r="KRT35" s="60"/>
      <c r="KRU35" s="60"/>
      <c r="KRV35" s="60"/>
      <c r="KRW35" s="61"/>
      <c r="KRX35" s="55"/>
      <c r="KRY35" s="56"/>
      <c r="KRZ35" s="56"/>
      <c r="KSA35" s="56"/>
      <c r="KSB35" s="56"/>
      <c r="KSC35" s="56"/>
      <c r="KSE35" s="77"/>
      <c r="KSF35" s="78"/>
      <c r="KSG35" s="78"/>
      <c r="KSH35" s="78"/>
      <c r="KSI35" s="78"/>
      <c r="KSJ35" s="61"/>
      <c r="KSK35" s="60"/>
      <c r="KSL35" s="60"/>
      <c r="KSM35" s="60"/>
      <c r="KSN35" s="61"/>
      <c r="KSO35" s="55"/>
      <c r="KSP35" s="56"/>
      <c r="KSQ35" s="56"/>
      <c r="KSR35" s="56"/>
      <c r="KSS35" s="56"/>
      <c r="KST35" s="56"/>
      <c r="KSV35" s="77"/>
      <c r="KSW35" s="78"/>
      <c r="KSX35" s="78"/>
      <c r="KSY35" s="78"/>
      <c r="KSZ35" s="78"/>
      <c r="KTA35" s="61"/>
      <c r="KTB35" s="60"/>
      <c r="KTC35" s="60"/>
      <c r="KTD35" s="60"/>
      <c r="KTE35" s="61"/>
      <c r="KTF35" s="55"/>
      <c r="KTG35" s="56"/>
      <c r="KTH35" s="56"/>
      <c r="KTI35" s="56"/>
      <c r="KTJ35" s="56"/>
      <c r="KTK35" s="56"/>
      <c r="KTM35" s="77"/>
      <c r="KTN35" s="78"/>
      <c r="KTO35" s="78"/>
      <c r="KTP35" s="78"/>
      <c r="KTQ35" s="78"/>
      <c r="KTR35" s="61"/>
      <c r="KTS35" s="60"/>
      <c r="KTT35" s="60"/>
      <c r="KTU35" s="60"/>
      <c r="KTV35" s="61"/>
      <c r="KTW35" s="55"/>
      <c r="KTX35" s="56"/>
      <c r="KTY35" s="56"/>
      <c r="KTZ35" s="56"/>
      <c r="KUA35" s="56"/>
      <c r="KUB35" s="56"/>
      <c r="KUD35" s="77"/>
      <c r="KUE35" s="78"/>
      <c r="KUF35" s="78"/>
      <c r="KUG35" s="78"/>
      <c r="KUH35" s="78"/>
      <c r="KUI35" s="61"/>
      <c r="KUJ35" s="60"/>
      <c r="KUK35" s="60"/>
      <c r="KUL35" s="60"/>
      <c r="KUM35" s="61"/>
      <c r="KUN35" s="55"/>
      <c r="KUO35" s="56"/>
      <c r="KUP35" s="56"/>
      <c r="KUQ35" s="56"/>
      <c r="KUR35" s="56"/>
      <c r="KUS35" s="56"/>
      <c r="KUU35" s="77"/>
      <c r="KUV35" s="78"/>
      <c r="KUW35" s="78"/>
      <c r="KUX35" s="78"/>
      <c r="KUY35" s="78"/>
      <c r="KUZ35" s="61"/>
      <c r="KVA35" s="60"/>
      <c r="KVB35" s="60"/>
      <c r="KVC35" s="60"/>
      <c r="KVD35" s="61"/>
      <c r="KVE35" s="55"/>
      <c r="KVF35" s="56"/>
      <c r="KVG35" s="56"/>
      <c r="KVH35" s="56"/>
      <c r="KVI35" s="56"/>
      <c r="KVJ35" s="56"/>
      <c r="KVL35" s="77"/>
      <c r="KVM35" s="78"/>
      <c r="KVN35" s="78"/>
      <c r="KVO35" s="78"/>
      <c r="KVP35" s="78"/>
      <c r="KVQ35" s="61"/>
      <c r="KVR35" s="60"/>
      <c r="KVS35" s="60"/>
      <c r="KVT35" s="60"/>
      <c r="KVU35" s="61"/>
      <c r="KVV35" s="55"/>
      <c r="KVW35" s="56"/>
      <c r="KVX35" s="56"/>
      <c r="KVY35" s="56"/>
      <c r="KVZ35" s="56"/>
      <c r="KWA35" s="56"/>
      <c r="KWC35" s="77"/>
      <c r="KWD35" s="78"/>
      <c r="KWE35" s="78"/>
      <c r="KWF35" s="78"/>
      <c r="KWG35" s="78"/>
      <c r="KWH35" s="61"/>
      <c r="KWI35" s="60"/>
      <c r="KWJ35" s="60"/>
      <c r="KWK35" s="60"/>
      <c r="KWL35" s="61"/>
      <c r="KWM35" s="55"/>
      <c r="KWN35" s="56"/>
      <c r="KWO35" s="56"/>
      <c r="KWP35" s="56"/>
      <c r="KWQ35" s="56"/>
      <c r="KWR35" s="56"/>
      <c r="KWT35" s="77"/>
      <c r="KWU35" s="78"/>
      <c r="KWV35" s="78"/>
      <c r="KWW35" s="78"/>
      <c r="KWX35" s="78"/>
      <c r="KWY35" s="61"/>
      <c r="KWZ35" s="60"/>
      <c r="KXA35" s="60"/>
      <c r="KXB35" s="60"/>
      <c r="KXC35" s="61"/>
      <c r="KXD35" s="55"/>
      <c r="KXE35" s="56"/>
      <c r="KXF35" s="56"/>
      <c r="KXG35" s="56"/>
      <c r="KXH35" s="56"/>
      <c r="KXI35" s="56"/>
      <c r="KXK35" s="77"/>
      <c r="KXL35" s="78"/>
      <c r="KXM35" s="78"/>
      <c r="KXN35" s="78"/>
      <c r="KXO35" s="78"/>
      <c r="KXP35" s="61"/>
      <c r="KXQ35" s="60"/>
      <c r="KXR35" s="60"/>
      <c r="KXS35" s="60"/>
      <c r="KXT35" s="61"/>
      <c r="KXU35" s="55"/>
      <c r="KXV35" s="56"/>
      <c r="KXW35" s="56"/>
      <c r="KXX35" s="56"/>
      <c r="KXY35" s="56"/>
      <c r="KXZ35" s="56"/>
      <c r="KYB35" s="77"/>
      <c r="KYC35" s="78"/>
      <c r="KYD35" s="78"/>
      <c r="KYE35" s="78"/>
      <c r="KYF35" s="78"/>
      <c r="KYG35" s="61"/>
      <c r="KYH35" s="60"/>
      <c r="KYI35" s="60"/>
      <c r="KYJ35" s="60"/>
      <c r="KYK35" s="61"/>
      <c r="KYL35" s="55"/>
      <c r="KYM35" s="56"/>
      <c r="KYN35" s="56"/>
      <c r="KYO35" s="56"/>
      <c r="KYP35" s="56"/>
      <c r="KYQ35" s="56"/>
      <c r="KYS35" s="77"/>
      <c r="KYT35" s="78"/>
      <c r="KYU35" s="78"/>
      <c r="KYV35" s="78"/>
      <c r="KYW35" s="78"/>
      <c r="KYX35" s="61"/>
      <c r="KYY35" s="60"/>
      <c r="KYZ35" s="60"/>
      <c r="KZA35" s="60"/>
      <c r="KZB35" s="61"/>
      <c r="KZC35" s="55"/>
      <c r="KZD35" s="56"/>
      <c r="KZE35" s="56"/>
      <c r="KZF35" s="56"/>
      <c r="KZG35" s="56"/>
      <c r="KZH35" s="56"/>
      <c r="KZJ35" s="77"/>
      <c r="KZK35" s="78"/>
      <c r="KZL35" s="78"/>
      <c r="KZM35" s="78"/>
      <c r="KZN35" s="78"/>
      <c r="KZO35" s="61"/>
      <c r="KZP35" s="60"/>
      <c r="KZQ35" s="60"/>
      <c r="KZR35" s="60"/>
      <c r="KZS35" s="61"/>
      <c r="KZT35" s="55"/>
      <c r="KZU35" s="56"/>
      <c r="KZV35" s="56"/>
      <c r="KZW35" s="56"/>
      <c r="KZX35" s="56"/>
      <c r="KZY35" s="56"/>
      <c r="LAA35" s="77"/>
      <c r="LAB35" s="78"/>
      <c r="LAC35" s="78"/>
      <c r="LAD35" s="78"/>
      <c r="LAE35" s="78"/>
      <c r="LAF35" s="61"/>
      <c r="LAG35" s="60"/>
      <c r="LAH35" s="60"/>
      <c r="LAI35" s="60"/>
      <c r="LAJ35" s="61"/>
      <c r="LAK35" s="55"/>
      <c r="LAL35" s="56"/>
      <c r="LAM35" s="56"/>
      <c r="LAN35" s="56"/>
      <c r="LAO35" s="56"/>
      <c r="LAP35" s="56"/>
      <c r="LAR35" s="77"/>
      <c r="LAS35" s="78"/>
      <c r="LAT35" s="78"/>
      <c r="LAU35" s="78"/>
      <c r="LAV35" s="78"/>
      <c r="LAW35" s="61"/>
      <c r="LAX35" s="60"/>
      <c r="LAY35" s="60"/>
      <c r="LAZ35" s="60"/>
      <c r="LBA35" s="61"/>
      <c r="LBB35" s="55"/>
      <c r="LBC35" s="56"/>
      <c r="LBD35" s="56"/>
      <c r="LBE35" s="56"/>
      <c r="LBF35" s="56"/>
      <c r="LBG35" s="56"/>
      <c r="LBI35" s="77"/>
      <c r="LBJ35" s="78"/>
      <c r="LBK35" s="78"/>
      <c r="LBL35" s="78"/>
      <c r="LBM35" s="78"/>
      <c r="LBN35" s="61"/>
      <c r="LBO35" s="60"/>
      <c r="LBP35" s="60"/>
      <c r="LBQ35" s="60"/>
      <c r="LBR35" s="61"/>
      <c r="LBS35" s="55"/>
      <c r="LBT35" s="56"/>
      <c r="LBU35" s="56"/>
      <c r="LBV35" s="56"/>
      <c r="LBW35" s="56"/>
      <c r="LBX35" s="56"/>
      <c r="LBZ35" s="77"/>
      <c r="LCA35" s="78"/>
      <c r="LCB35" s="78"/>
      <c r="LCC35" s="78"/>
      <c r="LCD35" s="78"/>
      <c r="LCE35" s="61"/>
      <c r="LCF35" s="60"/>
      <c r="LCG35" s="60"/>
      <c r="LCH35" s="60"/>
      <c r="LCI35" s="61"/>
      <c r="LCJ35" s="55"/>
      <c r="LCK35" s="56"/>
      <c r="LCL35" s="56"/>
      <c r="LCM35" s="56"/>
      <c r="LCN35" s="56"/>
      <c r="LCO35" s="56"/>
      <c r="LCQ35" s="77"/>
      <c r="LCR35" s="78"/>
      <c r="LCS35" s="78"/>
      <c r="LCT35" s="78"/>
      <c r="LCU35" s="78"/>
      <c r="LCV35" s="61"/>
      <c r="LCW35" s="60"/>
      <c r="LCX35" s="60"/>
      <c r="LCY35" s="60"/>
      <c r="LCZ35" s="61"/>
      <c r="LDA35" s="55"/>
      <c r="LDB35" s="56"/>
      <c r="LDC35" s="56"/>
      <c r="LDD35" s="56"/>
      <c r="LDE35" s="56"/>
      <c r="LDF35" s="56"/>
      <c r="LDH35" s="77"/>
      <c r="LDI35" s="78"/>
      <c r="LDJ35" s="78"/>
      <c r="LDK35" s="78"/>
      <c r="LDL35" s="78"/>
      <c r="LDM35" s="61"/>
      <c r="LDN35" s="60"/>
      <c r="LDO35" s="60"/>
      <c r="LDP35" s="60"/>
      <c r="LDQ35" s="61"/>
      <c r="LDR35" s="55"/>
      <c r="LDS35" s="56"/>
      <c r="LDT35" s="56"/>
      <c r="LDU35" s="56"/>
      <c r="LDV35" s="56"/>
      <c r="LDW35" s="56"/>
      <c r="LDY35" s="77"/>
      <c r="LDZ35" s="78"/>
      <c r="LEA35" s="78"/>
      <c r="LEB35" s="78"/>
      <c r="LEC35" s="78"/>
      <c r="LED35" s="61"/>
      <c r="LEE35" s="60"/>
      <c r="LEF35" s="60"/>
      <c r="LEG35" s="60"/>
      <c r="LEH35" s="61"/>
      <c r="LEI35" s="55"/>
      <c r="LEJ35" s="56"/>
      <c r="LEK35" s="56"/>
      <c r="LEL35" s="56"/>
      <c r="LEM35" s="56"/>
      <c r="LEN35" s="56"/>
      <c r="LEP35" s="77"/>
      <c r="LEQ35" s="78"/>
      <c r="LER35" s="78"/>
      <c r="LES35" s="78"/>
      <c r="LET35" s="78"/>
      <c r="LEU35" s="61"/>
      <c r="LEV35" s="60"/>
      <c r="LEW35" s="60"/>
      <c r="LEX35" s="60"/>
      <c r="LEY35" s="61"/>
      <c r="LEZ35" s="55"/>
      <c r="LFA35" s="56"/>
      <c r="LFB35" s="56"/>
      <c r="LFC35" s="56"/>
      <c r="LFD35" s="56"/>
      <c r="LFE35" s="56"/>
      <c r="LFG35" s="77"/>
      <c r="LFH35" s="78"/>
      <c r="LFI35" s="78"/>
      <c r="LFJ35" s="78"/>
      <c r="LFK35" s="78"/>
      <c r="LFL35" s="61"/>
      <c r="LFM35" s="60"/>
      <c r="LFN35" s="60"/>
      <c r="LFO35" s="60"/>
      <c r="LFP35" s="61"/>
      <c r="LFQ35" s="55"/>
      <c r="LFR35" s="56"/>
      <c r="LFS35" s="56"/>
      <c r="LFT35" s="56"/>
      <c r="LFU35" s="56"/>
      <c r="LFV35" s="56"/>
      <c r="LFX35" s="77"/>
      <c r="LFY35" s="78"/>
      <c r="LFZ35" s="78"/>
      <c r="LGA35" s="78"/>
      <c r="LGB35" s="78"/>
      <c r="LGC35" s="61"/>
      <c r="LGD35" s="60"/>
      <c r="LGE35" s="60"/>
      <c r="LGF35" s="60"/>
      <c r="LGG35" s="61"/>
      <c r="LGH35" s="55"/>
      <c r="LGI35" s="56"/>
      <c r="LGJ35" s="56"/>
      <c r="LGK35" s="56"/>
      <c r="LGL35" s="56"/>
      <c r="LGM35" s="56"/>
      <c r="LGO35" s="77"/>
      <c r="LGP35" s="78"/>
      <c r="LGQ35" s="78"/>
      <c r="LGR35" s="78"/>
      <c r="LGS35" s="78"/>
      <c r="LGT35" s="61"/>
      <c r="LGU35" s="60"/>
      <c r="LGV35" s="60"/>
      <c r="LGW35" s="60"/>
      <c r="LGX35" s="61"/>
      <c r="LGY35" s="55"/>
      <c r="LGZ35" s="56"/>
      <c r="LHA35" s="56"/>
      <c r="LHB35" s="56"/>
      <c r="LHC35" s="56"/>
      <c r="LHD35" s="56"/>
      <c r="LHF35" s="77"/>
      <c r="LHG35" s="78"/>
      <c r="LHH35" s="78"/>
      <c r="LHI35" s="78"/>
      <c r="LHJ35" s="78"/>
      <c r="LHK35" s="61"/>
      <c r="LHL35" s="60"/>
      <c r="LHM35" s="60"/>
      <c r="LHN35" s="60"/>
      <c r="LHO35" s="61"/>
      <c r="LHP35" s="55"/>
      <c r="LHQ35" s="56"/>
      <c r="LHR35" s="56"/>
      <c r="LHS35" s="56"/>
      <c r="LHT35" s="56"/>
      <c r="LHU35" s="56"/>
      <c r="LHW35" s="77"/>
      <c r="LHX35" s="78"/>
      <c r="LHY35" s="78"/>
      <c r="LHZ35" s="78"/>
      <c r="LIA35" s="78"/>
      <c r="LIB35" s="61"/>
      <c r="LIC35" s="60"/>
      <c r="LID35" s="60"/>
      <c r="LIE35" s="60"/>
      <c r="LIF35" s="61"/>
      <c r="LIG35" s="55"/>
      <c r="LIH35" s="56"/>
      <c r="LII35" s="56"/>
      <c r="LIJ35" s="56"/>
      <c r="LIK35" s="56"/>
      <c r="LIL35" s="56"/>
      <c r="LIN35" s="77"/>
      <c r="LIO35" s="78"/>
      <c r="LIP35" s="78"/>
      <c r="LIQ35" s="78"/>
      <c r="LIR35" s="78"/>
      <c r="LIS35" s="61"/>
      <c r="LIT35" s="60"/>
      <c r="LIU35" s="60"/>
      <c r="LIV35" s="60"/>
      <c r="LIW35" s="61"/>
      <c r="LIX35" s="55"/>
      <c r="LIY35" s="56"/>
      <c r="LIZ35" s="56"/>
      <c r="LJA35" s="56"/>
      <c r="LJB35" s="56"/>
      <c r="LJC35" s="56"/>
      <c r="LJE35" s="77"/>
      <c r="LJF35" s="78"/>
      <c r="LJG35" s="78"/>
      <c r="LJH35" s="78"/>
      <c r="LJI35" s="78"/>
      <c r="LJJ35" s="61"/>
      <c r="LJK35" s="60"/>
      <c r="LJL35" s="60"/>
      <c r="LJM35" s="60"/>
      <c r="LJN35" s="61"/>
      <c r="LJO35" s="55"/>
      <c r="LJP35" s="56"/>
      <c r="LJQ35" s="56"/>
      <c r="LJR35" s="56"/>
      <c r="LJS35" s="56"/>
      <c r="LJT35" s="56"/>
      <c r="LJV35" s="77"/>
      <c r="LJW35" s="78"/>
      <c r="LJX35" s="78"/>
      <c r="LJY35" s="78"/>
      <c r="LJZ35" s="78"/>
      <c r="LKA35" s="61"/>
      <c r="LKB35" s="60"/>
      <c r="LKC35" s="60"/>
      <c r="LKD35" s="60"/>
      <c r="LKE35" s="61"/>
      <c r="LKF35" s="55"/>
      <c r="LKG35" s="56"/>
      <c r="LKH35" s="56"/>
      <c r="LKI35" s="56"/>
      <c r="LKJ35" s="56"/>
      <c r="LKK35" s="56"/>
      <c r="LKM35" s="77"/>
      <c r="LKN35" s="78"/>
      <c r="LKO35" s="78"/>
      <c r="LKP35" s="78"/>
      <c r="LKQ35" s="78"/>
      <c r="LKR35" s="61"/>
      <c r="LKS35" s="60"/>
      <c r="LKT35" s="60"/>
      <c r="LKU35" s="60"/>
      <c r="LKV35" s="61"/>
      <c r="LKW35" s="55"/>
      <c r="LKX35" s="56"/>
      <c r="LKY35" s="56"/>
      <c r="LKZ35" s="56"/>
      <c r="LLA35" s="56"/>
      <c r="LLB35" s="56"/>
      <c r="LLD35" s="77"/>
      <c r="LLE35" s="78"/>
      <c r="LLF35" s="78"/>
      <c r="LLG35" s="78"/>
      <c r="LLH35" s="78"/>
      <c r="LLI35" s="61"/>
      <c r="LLJ35" s="60"/>
      <c r="LLK35" s="60"/>
      <c r="LLL35" s="60"/>
      <c r="LLM35" s="61"/>
      <c r="LLN35" s="55"/>
      <c r="LLO35" s="56"/>
      <c r="LLP35" s="56"/>
      <c r="LLQ35" s="56"/>
      <c r="LLR35" s="56"/>
      <c r="LLS35" s="56"/>
      <c r="LLU35" s="77"/>
      <c r="LLV35" s="78"/>
      <c r="LLW35" s="78"/>
      <c r="LLX35" s="78"/>
      <c r="LLY35" s="78"/>
      <c r="LLZ35" s="61"/>
      <c r="LMA35" s="60"/>
      <c r="LMB35" s="60"/>
      <c r="LMC35" s="60"/>
      <c r="LMD35" s="61"/>
      <c r="LME35" s="55"/>
      <c r="LMF35" s="56"/>
      <c r="LMG35" s="56"/>
      <c r="LMH35" s="56"/>
      <c r="LMI35" s="56"/>
      <c r="LMJ35" s="56"/>
      <c r="LML35" s="77"/>
      <c r="LMM35" s="78"/>
      <c r="LMN35" s="78"/>
      <c r="LMO35" s="78"/>
      <c r="LMP35" s="78"/>
      <c r="LMQ35" s="61"/>
      <c r="LMR35" s="60"/>
      <c r="LMS35" s="60"/>
      <c r="LMT35" s="60"/>
      <c r="LMU35" s="61"/>
      <c r="LMV35" s="55"/>
      <c r="LMW35" s="56"/>
      <c r="LMX35" s="56"/>
      <c r="LMY35" s="56"/>
      <c r="LMZ35" s="56"/>
      <c r="LNA35" s="56"/>
      <c r="LNC35" s="77"/>
      <c r="LND35" s="78"/>
      <c r="LNE35" s="78"/>
      <c r="LNF35" s="78"/>
      <c r="LNG35" s="78"/>
      <c r="LNH35" s="61"/>
      <c r="LNI35" s="60"/>
      <c r="LNJ35" s="60"/>
      <c r="LNK35" s="60"/>
      <c r="LNL35" s="61"/>
      <c r="LNM35" s="55"/>
      <c r="LNN35" s="56"/>
      <c r="LNO35" s="56"/>
      <c r="LNP35" s="56"/>
      <c r="LNQ35" s="56"/>
      <c r="LNR35" s="56"/>
      <c r="LNT35" s="77"/>
      <c r="LNU35" s="78"/>
      <c r="LNV35" s="78"/>
      <c r="LNW35" s="78"/>
      <c r="LNX35" s="78"/>
      <c r="LNY35" s="61"/>
      <c r="LNZ35" s="60"/>
      <c r="LOA35" s="60"/>
      <c r="LOB35" s="60"/>
      <c r="LOC35" s="61"/>
      <c r="LOD35" s="55"/>
      <c r="LOE35" s="56"/>
      <c r="LOF35" s="56"/>
      <c r="LOG35" s="56"/>
      <c r="LOH35" s="56"/>
      <c r="LOI35" s="56"/>
      <c r="LOK35" s="77"/>
      <c r="LOL35" s="78"/>
      <c r="LOM35" s="78"/>
      <c r="LON35" s="78"/>
      <c r="LOO35" s="78"/>
      <c r="LOP35" s="61"/>
      <c r="LOQ35" s="60"/>
      <c r="LOR35" s="60"/>
      <c r="LOS35" s="60"/>
      <c r="LOT35" s="61"/>
      <c r="LOU35" s="55"/>
      <c r="LOV35" s="56"/>
      <c r="LOW35" s="56"/>
      <c r="LOX35" s="56"/>
      <c r="LOY35" s="56"/>
      <c r="LOZ35" s="56"/>
      <c r="LPB35" s="77"/>
      <c r="LPC35" s="78"/>
      <c r="LPD35" s="78"/>
      <c r="LPE35" s="78"/>
      <c r="LPF35" s="78"/>
      <c r="LPG35" s="61"/>
      <c r="LPH35" s="60"/>
      <c r="LPI35" s="60"/>
      <c r="LPJ35" s="60"/>
      <c r="LPK35" s="61"/>
      <c r="LPL35" s="55"/>
      <c r="LPM35" s="56"/>
      <c r="LPN35" s="56"/>
      <c r="LPO35" s="56"/>
      <c r="LPP35" s="56"/>
      <c r="LPQ35" s="56"/>
      <c r="LPS35" s="77"/>
      <c r="LPT35" s="78"/>
      <c r="LPU35" s="78"/>
      <c r="LPV35" s="78"/>
      <c r="LPW35" s="78"/>
      <c r="LPX35" s="61"/>
      <c r="LPY35" s="60"/>
      <c r="LPZ35" s="60"/>
      <c r="LQA35" s="60"/>
      <c r="LQB35" s="61"/>
      <c r="LQC35" s="55"/>
      <c r="LQD35" s="56"/>
      <c r="LQE35" s="56"/>
      <c r="LQF35" s="56"/>
      <c r="LQG35" s="56"/>
      <c r="LQH35" s="56"/>
      <c r="LQJ35" s="77"/>
      <c r="LQK35" s="78"/>
      <c r="LQL35" s="78"/>
      <c r="LQM35" s="78"/>
      <c r="LQN35" s="78"/>
      <c r="LQO35" s="61"/>
      <c r="LQP35" s="60"/>
      <c r="LQQ35" s="60"/>
      <c r="LQR35" s="60"/>
      <c r="LQS35" s="61"/>
      <c r="LQT35" s="55"/>
      <c r="LQU35" s="56"/>
      <c r="LQV35" s="56"/>
      <c r="LQW35" s="56"/>
      <c r="LQX35" s="56"/>
      <c r="LQY35" s="56"/>
      <c r="LRA35" s="77"/>
      <c r="LRB35" s="78"/>
      <c r="LRC35" s="78"/>
      <c r="LRD35" s="78"/>
      <c r="LRE35" s="78"/>
      <c r="LRF35" s="61"/>
      <c r="LRG35" s="60"/>
      <c r="LRH35" s="60"/>
      <c r="LRI35" s="60"/>
      <c r="LRJ35" s="61"/>
      <c r="LRK35" s="55"/>
      <c r="LRL35" s="56"/>
      <c r="LRM35" s="56"/>
      <c r="LRN35" s="56"/>
      <c r="LRO35" s="56"/>
      <c r="LRP35" s="56"/>
      <c r="LRR35" s="77"/>
      <c r="LRS35" s="78"/>
      <c r="LRT35" s="78"/>
      <c r="LRU35" s="78"/>
      <c r="LRV35" s="78"/>
      <c r="LRW35" s="61"/>
      <c r="LRX35" s="60"/>
      <c r="LRY35" s="60"/>
      <c r="LRZ35" s="60"/>
      <c r="LSA35" s="61"/>
      <c r="LSB35" s="55"/>
      <c r="LSC35" s="56"/>
      <c r="LSD35" s="56"/>
      <c r="LSE35" s="56"/>
      <c r="LSF35" s="56"/>
      <c r="LSG35" s="56"/>
      <c r="LSI35" s="77"/>
      <c r="LSJ35" s="78"/>
      <c r="LSK35" s="78"/>
      <c r="LSL35" s="78"/>
      <c r="LSM35" s="78"/>
      <c r="LSN35" s="61"/>
      <c r="LSO35" s="60"/>
      <c r="LSP35" s="60"/>
      <c r="LSQ35" s="60"/>
      <c r="LSR35" s="61"/>
      <c r="LSS35" s="55"/>
      <c r="LST35" s="56"/>
      <c r="LSU35" s="56"/>
      <c r="LSV35" s="56"/>
      <c r="LSW35" s="56"/>
      <c r="LSX35" s="56"/>
      <c r="LSZ35" s="77"/>
      <c r="LTA35" s="78"/>
      <c r="LTB35" s="78"/>
      <c r="LTC35" s="78"/>
      <c r="LTD35" s="78"/>
      <c r="LTE35" s="61"/>
      <c r="LTF35" s="60"/>
      <c r="LTG35" s="60"/>
      <c r="LTH35" s="60"/>
      <c r="LTI35" s="61"/>
      <c r="LTJ35" s="55"/>
      <c r="LTK35" s="56"/>
      <c r="LTL35" s="56"/>
      <c r="LTM35" s="56"/>
      <c r="LTN35" s="56"/>
      <c r="LTO35" s="56"/>
      <c r="LTQ35" s="77"/>
      <c r="LTR35" s="78"/>
      <c r="LTS35" s="78"/>
      <c r="LTT35" s="78"/>
      <c r="LTU35" s="78"/>
      <c r="LTV35" s="61"/>
      <c r="LTW35" s="60"/>
      <c r="LTX35" s="60"/>
      <c r="LTY35" s="60"/>
      <c r="LTZ35" s="61"/>
      <c r="LUA35" s="55"/>
      <c r="LUB35" s="56"/>
      <c r="LUC35" s="56"/>
      <c r="LUD35" s="56"/>
      <c r="LUE35" s="56"/>
      <c r="LUF35" s="56"/>
      <c r="LUH35" s="77"/>
      <c r="LUI35" s="78"/>
      <c r="LUJ35" s="78"/>
      <c r="LUK35" s="78"/>
      <c r="LUL35" s="78"/>
      <c r="LUM35" s="61"/>
      <c r="LUN35" s="60"/>
      <c r="LUO35" s="60"/>
      <c r="LUP35" s="60"/>
      <c r="LUQ35" s="61"/>
      <c r="LUR35" s="55"/>
      <c r="LUS35" s="56"/>
      <c r="LUT35" s="56"/>
      <c r="LUU35" s="56"/>
      <c r="LUV35" s="56"/>
      <c r="LUW35" s="56"/>
      <c r="LUY35" s="77"/>
      <c r="LUZ35" s="78"/>
      <c r="LVA35" s="78"/>
      <c r="LVB35" s="78"/>
      <c r="LVC35" s="78"/>
      <c r="LVD35" s="61"/>
      <c r="LVE35" s="60"/>
      <c r="LVF35" s="60"/>
      <c r="LVG35" s="60"/>
      <c r="LVH35" s="61"/>
      <c r="LVI35" s="55"/>
      <c r="LVJ35" s="56"/>
      <c r="LVK35" s="56"/>
      <c r="LVL35" s="56"/>
      <c r="LVM35" s="56"/>
      <c r="LVN35" s="56"/>
      <c r="LVP35" s="77"/>
      <c r="LVQ35" s="78"/>
      <c r="LVR35" s="78"/>
      <c r="LVS35" s="78"/>
      <c r="LVT35" s="78"/>
      <c r="LVU35" s="61"/>
      <c r="LVV35" s="60"/>
      <c r="LVW35" s="60"/>
      <c r="LVX35" s="60"/>
      <c r="LVY35" s="61"/>
      <c r="LVZ35" s="55"/>
      <c r="LWA35" s="56"/>
      <c r="LWB35" s="56"/>
      <c r="LWC35" s="56"/>
      <c r="LWD35" s="56"/>
      <c r="LWE35" s="56"/>
      <c r="LWG35" s="77"/>
      <c r="LWH35" s="78"/>
      <c r="LWI35" s="78"/>
      <c r="LWJ35" s="78"/>
      <c r="LWK35" s="78"/>
      <c r="LWL35" s="61"/>
      <c r="LWM35" s="60"/>
      <c r="LWN35" s="60"/>
      <c r="LWO35" s="60"/>
      <c r="LWP35" s="61"/>
      <c r="LWQ35" s="55"/>
      <c r="LWR35" s="56"/>
      <c r="LWS35" s="56"/>
      <c r="LWT35" s="56"/>
      <c r="LWU35" s="56"/>
      <c r="LWV35" s="56"/>
      <c r="LWX35" s="77"/>
      <c r="LWY35" s="78"/>
      <c r="LWZ35" s="78"/>
      <c r="LXA35" s="78"/>
      <c r="LXB35" s="78"/>
      <c r="LXC35" s="61"/>
      <c r="LXD35" s="60"/>
      <c r="LXE35" s="60"/>
      <c r="LXF35" s="60"/>
      <c r="LXG35" s="61"/>
      <c r="LXH35" s="55"/>
      <c r="LXI35" s="56"/>
      <c r="LXJ35" s="56"/>
      <c r="LXK35" s="56"/>
      <c r="LXL35" s="56"/>
      <c r="LXM35" s="56"/>
      <c r="LXO35" s="77"/>
      <c r="LXP35" s="78"/>
      <c r="LXQ35" s="78"/>
      <c r="LXR35" s="78"/>
      <c r="LXS35" s="78"/>
      <c r="LXT35" s="61"/>
      <c r="LXU35" s="60"/>
      <c r="LXV35" s="60"/>
      <c r="LXW35" s="60"/>
      <c r="LXX35" s="61"/>
      <c r="LXY35" s="55"/>
      <c r="LXZ35" s="56"/>
      <c r="LYA35" s="56"/>
      <c r="LYB35" s="56"/>
      <c r="LYC35" s="56"/>
      <c r="LYD35" s="56"/>
      <c r="LYF35" s="77"/>
      <c r="LYG35" s="78"/>
      <c r="LYH35" s="78"/>
      <c r="LYI35" s="78"/>
      <c r="LYJ35" s="78"/>
      <c r="LYK35" s="61"/>
      <c r="LYL35" s="60"/>
      <c r="LYM35" s="60"/>
      <c r="LYN35" s="60"/>
      <c r="LYO35" s="61"/>
      <c r="LYP35" s="55"/>
      <c r="LYQ35" s="56"/>
      <c r="LYR35" s="56"/>
      <c r="LYS35" s="56"/>
      <c r="LYT35" s="56"/>
      <c r="LYU35" s="56"/>
      <c r="LYW35" s="77"/>
      <c r="LYX35" s="78"/>
      <c r="LYY35" s="78"/>
      <c r="LYZ35" s="78"/>
      <c r="LZA35" s="78"/>
      <c r="LZB35" s="61"/>
      <c r="LZC35" s="60"/>
      <c r="LZD35" s="60"/>
      <c r="LZE35" s="60"/>
      <c r="LZF35" s="61"/>
      <c r="LZG35" s="55"/>
      <c r="LZH35" s="56"/>
      <c r="LZI35" s="56"/>
      <c r="LZJ35" s="56"/>
      <c r="LZK35" s="56"/>
      <c r="LZL35" s="56"/>
      <c r="LZN35" s="77"/>
      <c r="LZO35" s="78"/>
      <c r="LZP35" s="78"/>
      <c r="LZQ35" s="78"/>
      <c r="LZR35" s="78"/>
      <c r="LZS35" s="61"/>
      <c r="LZT35" s="60"/>
      <c r="LZU35" s="60"/>
      <c r="LZV35" s="60"/>
      <c r="LZW35" s="61"/>
      <c r="LZX35" s="55"/>
      <c r="LZY35" s="56"/>
      <c r="LZZ35" s="56"/>
      <c r="MAA35" s="56"/>
      <c r="MAB35" s="56"/>
      <c r="MAC35" s="56"/>
      <c r="MAE35" s="77"/>
      <c r="MAF35" s="78"/>
      <c r="MAG35" s="78"/>
      <c r="MAH35" s="78"/>
      <c r="MAI35" s="78"/>
      <c r="MAJ35" s="61"/>
      <c r="MAK35" s="60"/>
      <c r="MAL35" s="60"/>
      <c r="MAM35" s="60"/>
      <c r="MAN35" s="61"/>
      <c r="MAO35" s="55"/>
      <c r="MAP35" s="56"/>
      <c r="MAQ35" s="56"/>
      <c r="MAR35" s="56"/>
      <c r="MAS35" s="56"/>
      <c r="MAT35" s="56"/>
      <c r="MAV35" s="77"/>
      <c r="MAW35" s="78"/>
      <c r="MAX35" s="78"/>
      <c r="MAY35" s="78"/>
      <c r="MAZ35" s="78"/>
      <c r="MBA35" s="61"/>
      <c r="MBB35" s="60"/>
      <c r="MBC35" s="60"/>
      <c r="MBD35" s="60"/>
      <c r="MBE35" s="61"/>
      <c r="MBF35" s="55"/>
      <c r="MBG35" s="56"/>
      <c r="MBH35" s="56"/>
      <c r="MBI35" s="56"/>
      <c r="MBJ35" s="56"/>
      <c r="MBK35" s="56"/>
      <c r="MBM35" s="77"/>
      <c r="MBN35" s="78"/>
      <c r="MBO35" s="78"/>
      <c r="MBP35" s="78"/>
      <c r="MBQ35" s="78"/>
      <c r="MBR35" s="61"/>
      <c r="MBS35" s="60"/>
      <c r="MBT35" s="60"/>
      <c r="MBU35" s="60"/>
      <c r="MBV35" s="61"/>
      <c r="MBW35" s="55"/>
      <c r="MBX35" s="56"/>
      <c r="MBY35" s="56"/>
      <c r="MBZ35" s="56"/>
      <c r="MCA35" s="56"/>
      <c r="MCB35" s="56"/>
      <c r="MCD35" s="77"/>
      <c r="MCE35" s="78"/>
      <c r="MCF35" s="78"/>
      <c r="MCG35" s="78"/>
      <c r="MCH35" s="78"/>
      <c r="MCI35" s="61"/>
      <c r="MCJ35" s="60"/>
      <c r="MCK35" s="60"/>
      <c r="MCL35" s="60"/>
      <c r="MCM35" s="61"/>
      <c r="MCN35" s="55"/>
      <c r="MCO35" s="56"/>
      <c r="MCP35" s="56"/>
      <c r="MCQ35" s="56"/>
      <c r="MCR35" s="56"/>
      <c r="MCS35" s="56"/>
      <c r="MCU35" s="77"/>
      <c r="MCV35" s="78"/>
      <c r="MCW35" s="78"/>
      <c r="MCX35" s="78"/>
      <c r="MCY35" s="78"/>
      <c r="MCZ35" s="61"/>
      <c r="MDA35" s="60"/>
      <c r="MDB35" s="60"/>
      <c r="MDC35" s="60"/>
      <c r="MDD35" s="61"/>
      <c r="MDE35" s="55"/>
      <c r="MDF35" s="56"/>
      <c r="MDG35" s="56"/>
      <c r="MDH35" s="56"/>
      <c r="MDI35" s="56"/>
      <c r="MDJ35" s="56"/>
      <c r="MDL35" s="77"/>
      <c r="MDM35" s="78"/>
      <c r="MDN35" s="78"/>
      <c r="MDO35" s="78"/>
      <c r="MDP35" s="78"/>
      <c r="MDQ35" s="61"/>
      <c r="MDR35" s="60"/>
      <c r="MDS35" s="60"/>
      <c r="MDT35" s="60"/>
      <c r="MDU35" s="61"/>
      <c r="MDV35" s="55"/>
      <c r="MDW35" s="56"/>
      <c r="MDX35" s="56"/>
      <c r="MDY35" s="56"/>
      <c r="MDZ35" s="56"/>
      <c r="MEA35" s="56"/>
      <c r="MEC35" s="77"/>
      <c r="MED35" s="78"/>
      <c r="MEE35" s="78"/>
      <c r="MEF35" s="78"/>
      <c r="MEG35" s="78"/>
      <c r="MEH35" s="61"/>
      <c r="MEI35" s="60"/>
      <c r="MEJ35" s="60"/>
      <c r="MEK35" s="60"/>
      <c r="MEL35" s="61"/>
      <c r="MEM35" s="55"/>
      <c r="MEN35" s="56"/>
      <c r="MEO35" s="56"/>
      <c r="MEP35" s="56"/>
      <c r="MEQ35" s="56"/>
      <c r="MER35" s="56"/>
      <c r="MET35" s="77"/>
      <c r="MEU35" s="78"/>
      <c r="MEV35" s="78"/>
      <c r="MEW35" s="78"/>
      <c r="MEX35" s="78"/>
      <c r="MEY35" s="61"/>
      <c r="MEZ35" s="60"/>
      <c r="MFA35" s="60"/>
      <c r="MFB35" s="60"/>
      <c r="MFC35" s="61"/>
      <c r="MFD35" s="55"/>
      <c r="MFE35" s="56"/>
      <c r="MFF35" s="56"/>
      <c r="MFG35" s="56"/>
      <c r="MFH35" s="56"/>
      <c r="MFI35" s="56"/>
      <c r="MFK35" s="77"/>
      <c r="MFL35" s="78"/>
      <c r="MFM35" s="78"/>
      <c r="MFN35" s="78"/>
      <c r="MFO35" s="78"/>
      <c r="MFP35" s="61"/>
      <c r="MFQ35" s="60"/>
      <c r="MFR35" s="60"/>
      <c r="MFS35" s="60"/>
      <c r="MFT35" s="61"/>
      <c r="MFU35" s="55"/>
      <c r="MFV35" s="56"/>
      <c r="MFW35" s="56"/>
      <c r="MFX35" s="56"/>
      <c r="MFY35" s="56"/>
      <c r="MFZ35" s="56"/>
      <c r="MGB35" s="77"/>
      <c r="MGC35" s="78"/>
      <c r="MGD35" s="78"/>
      <c r="MGE35" s="78"/>
      <c r="MGF35" s="78"/>
      <c r="MGG35" s="61"/>
      <c r="MGH35" s="60"/>
      <c r="MGI35" s="60"/>
      <c r="MGJ35" s="60"/>
      <c r="MGK35" s="61"/>
      <c r="MGL35" s="55"/>
      <c r="MGM35" s="56"/>
      <c r="MGN35" s="56"/>
      <c r="MGO35" s="56"/>
      <c r="MGP35" s="56"/>
      <c r="MGQ35" s="56"/>
      <c r="MGS35" s="77"/>
      <c r="MGT35" s="78"/>
      <c r="MGU35" s="78"/>
      <c r="MGV35" s="78"/>
      <c r="MGW35" s="78"/>
      <c r="MGX35" s="61"/>
      <c r="MGY35" s="60"/>
      <c r="MGZ35" s="60"/>
      <c r="MHA35" s="60"/>
      <c r="MHB35" s="61"/>
      <c r="MHC35" s="55"/>
      <c r="MHD35" s="56"/>
      <c r="MHE35" s="56"/>
      <c r="MHF35" s="56"/>
      <c r="MHG35" s="56"/>
      <c r="MHH35" s="56"/>
      <c r="MHJ35" s="77"/>
      <c r="MHK35" s="78"/>
      <c r="MHL35" s="78"/>
      <c r="MHM35" s="78"/>
      <c r="MHN35" s="78"/>
      <c r="MHO35" s="61"/>
      <c r="MHP35" s="60"/>
      <c r="MHQ35" s="60"/>
      <c r="MHR35" s="60"/>
      <c r="MHS35" s="61"/>
      <c r="MHT35" s="55"/>
      <c r="MHU35" s="56"/>
      <c r="MHV35" s="56"/>
      <c r="MHW35" s="56"/>
      <c r="MHX35" s="56"/>
      <c r="MHY35" s="56"/>
      <c r="MIA35" s="77"/>
      <c r="MIB35" s="78"/>
      <c r="MIC35" s="78"/>
      <c r="MID35" s="78"/>
      <c r="MIE35" s="78"/>
      <c r="MIF35" s="61"/>
      <c r="MIG35" s="60"/>
      <c r="MIH35" s="60"/>
      <c r="MII35" s="60"/>
      <c r="MIJ35" s="61"/>
      <c r="MIK35" s="55"/>
      <c r="MIL35" s="56"/>
      <c r="MIM35" s="56"/>
      <c r="MIN35" s="56"/>
      <c r="MIO35" s="56"/>
      <c r="MIP35" s="56"/>
      <c r="MIR35" s="77"/>
      <c r="MIS35" s="78"/>
      <c r="MIT35" s="78"/>
      <c r="MIU35" s="78"/>
      <c r="MIV35" s="78"/>
      <c r="MIW35" s="61"/>
      <c r="MIX35" s="60"/>
      <c r="MIY35" s="60"/>
      <c r="MIZ35" s="60"/>
      <c r="MJA35" s="61"/>
      <c r="MJB35" s="55"/>
      <c r="MJC35" s="56"/>
      <c r="MJD35" s="56"/>
      <c r="MJE35" s="56"/>
      <c r="MJF35" s="56"/>
      <c r="MJG35" s="56"/>
      <c r="MJI35" s="77"/>
      <c r="MJJ35" s="78"/>
      <c r="MJK35" s="78"/>
      <c r="MJL35" s="78"/>
      <c r="MJM35" s="78"/>
      <c r="MJN35" s="61"/>
      <c r="MJO35" s="60"/>
      <c r="MJP35" s="60"/>
      <c r="MJQ35" s="60"/>
      <c r="MJR35" s="61"/>
      <c r="MJS35" s="55"/>
      <c r="MJT35" s="56"/>
      <c r="MJU35" s="56"/>
      <c r="MJV35" s="56"/>
      <c r="MJW35" s="56"/>
      <c r="MJX35" s="56"/>
      <c r="MJZ35" s="77"/>
      <c r="MKA35" s="78"/>
      <c r="MKB35" s="78"/>
      <c r="MKC35" s="78"/>
      <c r="MKD35" s="78"/>
      <c r="MKE35" s="61"/>
      <c r="MKF35" s="60"/>
      <c r="MKG35" s="60"/>
      <c r="MKH35" s="60"/>
      <c r="MKI35" s="61"/>
      <c r="MKJ35" s="55"/>
      <c r="MKK35" s="56"/>
      <c r="MKL35" s="56"/>
      <c r="MKM35" s="56"/>
      <c r="MKN35" s="56"/>
      <c r="MKO35" s="56"/>
      <c r="MKQ35" s="77"/>
      <c r="MKR35" s="78"/>
      <c r="MKS35" s="78"/>
      <c r="MKT35" s="78"/>
      <c r="MKU35" s="78"/>
      <c r="MKV35" s="61"/>
      <c r="MKW35" s="60"/>
      <c r="MKX35" s="60"/>
      <c r="MKY35" s="60"/>
      <c r="MKZ35" s="61"/>
      <c r="MLA35" s="55"/>
      <c r="MLB35" s="56"/>
      <c r="MLC35" s="56"/>
      <c r="MLD35" s="56"/>
      <c r="MLE35" s="56"/>
      <c r="MLF35" s="56"/>
      <c r="MLH35" s="77"/>
      <c r="MLI35" s="78"/>
      <c r="MLJ35" s="78"/>
      <c r="MLK35" s="78"/>
      <c r="MLL35" s="78"/>
      <c r="MLM35" s="61"/>
      <c r="MLN35" s="60"/>
      <c r="MLO35" s="60"/>
      <c r="MLP35" s="60"/>
      <c r="MLQ35" s="61"/>
      <c r="MLR35" s="55"/>
      <c r="MLS35" s="56"/>
      <c r="MLT35" s="56"/>
      <c r="MLU35" s="56"/>
      <c r="MLV35" s="56"/>
      <c r="MLW35" s="56"/>
      <c r="MLY35" s="77"/>
      <c r="MLZ35" s="78"/>
      <c r="MMA35" s="78"/>
      <c r="MMB35" s="78"/>
      <c r="MMC35" s="78"/>
      <c r="MMD35" s="61"/>
      <c r="MME35" s="60"/>
      <c r="MMF35" s="60"/>
      <c r="MMG35" s="60"/>
      <c r="MMH35" s="61"/>
      <c r="MMI35" s="55"/>
      <c r="MMJ35" s="56"/>
      <c r="MMK35" s="56"/>
      <c r="MML35" s="56"/>
      <c r="MMM35" s="56"/>
      <c r="MMN35" s="56"/>
      <c r="MMP35" s="77"/>
      <c r="MMQ35" s="78"/>
      <c r="MMR35" s="78"/>
      <c r="MMS35" s="78"/>
      <c r="MMT35" s="78"/>
      <c r="MMU35" s="61"/>
      <c r="MMV35" s="60"/>
      <c r="MMW35" s="60"/>
      <c r="MMX35" s="60"/>
      <c r="MMY35" s="61"/>
      <c r="MMZ35" s="55"/>
      <c r="MNA35" s="56"/>
      <c r="MNB35" s="56"/>
      <c r="MNC35" s="56"/>
      <c r="MND35" s="56"/>
      <c r="MNE35" s="56"/>
      <c r="MNG35" s="77"/>
      <c r="MNH35" s="78"/>
      <c r="MNI35" s="78"/>
      <c r="MNJ35" s="78"/>
      <c r="MNK35" s="78"/>
      <c r="MNL35" s="61"/>
      <c r="MNM35" s="60"/>
      <c r="MNN35" s="60"/>
      <c r="MNO35" s="60"/>
      <c r="MNP35" s="61"/>
      <c r="MNQ35" s="55"/>
      <c r="MNR35" s="56"/>
      <c r="MNS35" s="56"/>
      <c r="MNT35" s="56"/>
      <c r="MNU35" s="56"/>
      <c r="MNV35" s="56"/>
      <c r="MNX35" s="77"/>
      <c r="MNY35" s="78"/>
      <c r="MNZ35" s="78"/>
      <c r="MOA35" s="78"/>
      <c r="MOB35" s="78"/>
      <c r="MOC35" s="61"/>
      <c r="MOD35" s="60"/>
      <c r="MOE35" s="60"/>
      <c r="MOF35" s="60"/>
      <c r="MOG35" s="61"/>
      <c r="MOH35" s="55"/>
      <c r="MOI35" s="56"/>
      <c r="MOJ35" s="56"/>
      <c r="MOK35" s="56"/>
      <c r="MOL35" s="56"/>
      <c r="MOM35" s="56"/>
      <c r="MOO35" s="77"/>
      <c r="MOP35" s="78"/>
      <c r="MOQ35" s="78"/>
      <c r="MOR35" s="78"/>
      <c r="MOS35" s="78"/>
      <c r="MOT35" s="61"/>
      <c r="MOU35" s="60"/>
      <c r="MOV35" s="60"/>
      <c r="MOW35" s="60"/>
      <c r="MOX35" s="61"/>
      <c r="MOY35" s="55"/>
      <c r="MOZ35" s="56"/>
      <c r="MPA35" s="56"/>
      <c r="MPB35" s="56"/>
      <c r="MPC35" s="56"/>
      <c r="MPD35" s="56"/>
      <c r="MPF35" s="77"/>
      <c r="MPG35" s="78"/>
      <c r="MPH35" s="78"/>
      <c r="MPI35" s="78"/>
      <c r="MPJ35" s="78"/>
      <c r="MPK35" s="61"/>
      <c r="MPL35" s="60"/>
      <c r="MPM35" s="60"/>
      <c r="MPN35" s="60"/>
      <c r="MPO35" s="61"/>
      <c r="MPP35" s="55"/>
      <c r="MPQ35" s="56"/>
      <c r="MPR35" s="56"/>
      <c r="MPS35" s="56"/>
      <c r="MPT35" s="56"/>
      <c r="MPU35" s="56"/>
      <c r="MPW35" s="77"/>
      <c r="MPX35" s="78"/>
      <c r="MPY35" s="78"/>
      <c r="MPZ35" s="78"/>
      <c r="MQA35" s="78"/>
      <c r="MQB35" s="61"/>
      <c r="MQC35" s="60"/>
      <c r="MQD35" s="60"/>
      <c r="MQE35" s="60"/>
      <c r="MQF35" s="61"/>
      <c r="MQG35" s="55"/>
      <c r="MQH35" s="56"/>
      <c r="MQI35" s="56"/>
      <c r="MQJ35" s="56"/>
      <c r="MQK35" s="56"/>
      <c r="MQL35" s="56"/>
      <c r="MQN35" s="77"/>
      <c r="MQO35" s="78"/>
      <c r="MQP35" s="78"/>
      <c r="MQQ35" s="78"/>
      <c r="MQR35" s="78"/>
      <c r="MQS35" s="61"/>
      <c r="MQT35" s="60"/>
      <c r="MQU35" s="60"/>
      <c r="MQV35" s="60"/>
      <c r="MQW35" s="61"/>
      <c r="MQX35" s="55"/>
      <c r="MQY35" s="56"/>
      <c r="MQZ35" s="56"/>
      <c r="MRA35" s="56"/>
      <c r="MRB35" s="56"/>
      <c r="MRC35" s="56"/>
      <c r="MRE35" s="77"/>
      <c r="MRF35" s="78"/>
      <c r="MRG35" s="78"/>
      <c r="MRH35" s="78"/>
      <c r="MRI35" s="78"/>
      <c r="MRJ35" s="61"/>
      <c r="MRK35" s="60"/>
      <c r="MRL35" s="60"/>
      <c r="MRM35" s="60"/>
      <c r="MRN35" s="61"/>
      <c r="MRO35" s="55"/>
      <c r="MRP35" s="56"/>
      <c r="MRQ35" s="56"/>
      <c r="MRR35" s="56"/>
      <c r="MRS35" s="56"/>
      <c r="MRT35" s="56"/>
      <c r="MRV35" s="77"/>
      <c r="MRW35" s="78"/>
      <c r="MRX35" s="78"/>
      <c r="MRY35" s="78"/>
      <c r="MRZ35" s="78"/>
      <c r="MSA35" s="61"/>
      <c r="MSB35" s="60"/>
      <c r="MSC35" s="60"/>
      <c r="MSD35" s="60"/>
      <c r="MSE35" s="61"/>
      <c r="MSF35" s="55"/>
      <c r="MSG35" s="56"/>
      <c r="MSH35" s="56"/>
      <c r="MSI35" s="56"/>
      <c r="MSJ35" s="56"/>
      <c r="MSK35" s="56"/>
      <c r="MSM35" s="77"/>
      <c r="MSN35" s="78"/>
      <c r="MSO35" s="78"/>
      <c r="MSP35" s="78"/>
      <c r="MSQ35" s="78"/>
      <c r="MSR35" s="61"/>
      <c r="MSS35" s="60"/>
      <c r="MST35" s="60"/>
      <c r="MSU35" s="60"/>
      <c r="MSV35" s="61"/>
      <c r="MSW35" s="55"/>
      <c r="MSX35" s="56"/>
      <c r="MSY35" s="56"/>
      <c r="MSZ35" s="56"/>
      <c r="MTA35" s="56"/>
      <c r="MTB35" s="56"/>
      <c r="MTD35" s="77"/>
      <c r="MTE35" s="78"/>
      <c r="MTF35" s="78"/>
      <c r="MTG35" s="78"/>
      <c r="MTH35" s="78"/>
      <c r="MTI35" s="61"/>
      <c r="MTJ35" s="60"/>
      <c r="MTK35" s="60"/>
      <c r="MTL35" s="60"/>
      <c r="MTM35" s="61"/>
      <c r="MTN35" s="55"/>
      <c r="MTO35" s="56"/>
      <c r="MTP35" s="56"/>
      <c r="MTQ35" s="56"/>
      <c r="MTR35" s="56"/>
      <c r="MTS35" s="56"/>
      <c r="MTU35" s="77"/>
      <c r="MTV35" s="78"/>
      <c r="MTW35" s="78"/>
      <c r="MTX35" s="78"/>
      <c r="MTY35" s="78"/>
      <c r="MTZ35" s="61"/>
      <c r="MUA35" s="60"/>
      <c r="MUB35" s="60"/>
      <c r="MUC35" s="60"/>
      <c r="MUD35" s="61"/>
      <c r="MUE35" s="55"/>
      <c r="MUF35" s="56"/>
      <c r="MUG35" s="56"/>
      <c r="MUH35" s="56"/>
      <c r="MUI35" s="56"/>
      <c r="MUJ35" s="56"/>
      <c r="MUL35" s="77"/>
      <c r="MUM35" s="78"/>
      <c r="MUN35" s="78"/>
      <c r="MUO35" s="78"/>
      <c r="MUP35" s="78"/>
      <c r="MUQ35" s="61"/>
      <c r="MUR35" s="60"/>
      <c r="MUS35" s="60"/>
      <c r="MUT35" s="60"/>
      <c r="MUU35" s="61"/>
      <c r="MUV35" s="55"/>
      <c r="MUW35" s="56"/>
      <c r="MUX35" s="56"/>
      <c r="MUY35" s="56"/>
      <c r="MUZ35" s="56"/>
      <c r="MVA35" s="56"/>
      <c r="MVC35" s="77"/>
      <c r="MVD35" s="78"/>
      <c r="MVE35" s="78"/>
      <c r="MVF35" s="78"/>
      <c r="MVG35" s="78"/>
      <c r="MVH35" s="61"/>
      <c r="MVI35" s="60"/>
      <c r="MVJ35" s="60"/>
      <c r="MVK35" s="60"/>
      <c r="MVL35" s="61"/>
      <c r="MVM35" s="55"/>
      <c r="MVN35" s="56"/>
      <c r="MVO35" s="56"/>
      <c r="MVP35" s="56"/>
      <c r="MVQ35" s="56"/>
      <c r="MVR35" s="56"/>
      <c r="MVT35" s="77"/>
      <c r="MVU35" s="78"/>
      <c r="MVV35" s="78"/>
      <c r="MVW35" s="78"/>
      <c r="MVX35" s="78"/>
      <c r="MVY35" s="61"/>
      <c r="MVZ35" s="60"/>
      <c r="MWA35" s="60"/>
      <c r="MWB35" s="60"/>
      <c r="MWC35" s="61"/>
      <c r="MWD35" s="55"/>
      <c r="MWE35" s="56"/>
      <c r="MWF35" s="56"/>
      <c r="MWG35" s="56"/>
      <c r="MWH35" s="56"/>
      <c r="MWI35" s="56"/>
      <c r="MWK35" s="77"/>
      <c r="MWL35" s="78"/>
      <c r="MWM35" s="78"/>
      <c r="MWN35" s="78"/>
      <c r="MWO35" s="78"/>
      <c r="MWP35" s="61"/>
      <c r="MWQ35" s="60"/>
      <c r="MWR35" s="60"/>
      <c r="MWS35" s="60"/>
      <c r="MWT35" s="61"/>
      <c r="MWU35" s="55"/>
      <c r="MWV35" s="56"/>
      <c r="MWW35" s="56"/>
      <c r="MWX35" s="56"/>
      <c r="MWY35" s="56"/>
      <c r="MWZ35" s="56"/>
      <c r="MXB35" s="77"/>
      <c r="MXC35" s="78"/>
      <c r="MXD35" s="78"/>
      <c r="MXE35" s="78"/>
      <c r="MXF35" s="78"/>
      <c r="MXG35" s="61"/>
      <c r="MXH35" s="60"/>
      <c r="MXI35" s="60"/>
      <c r="MXJ35" s="60"/>
      <c r="MXK35" s="61"/>
      <c r="MXL35" s="55"/>
      <c r="MXM35" s="56"/>
      <c r="MXN35" s="56"/>
      <c r="MXO35" s="56"/>
      <c r="MXP35" s="56"/>
      <c r="MXQ35" s="56"/>
      <c r="MXS35" s="77"/>
      <c r="MXT35" s="78"/>
      <c r="MXU35" s="78"/>
      <c r="MXV35" s="78"/>
      <c r="MXW35" s="78"/>
      <c r="MXX35" s="61"/>
      <c r="MXY35" s="60"/>
      <c r="MXZ35" s="60"/>
      <c r="MYA35" s="60"/>
      <c r="MYB35" s="61"/>
      <c r="MYC35" s="55"/>
      <c r="MYD35" s="56"/>
      <c r="MYE35" s="56"/>
      <c r="MYF35" s="56"/>
      <c r="MYG35" s="56"/>
      <c r="MYH35" s="56"/>
      <c r="MYJ35" s="77"/>
      <c r="MYK35" s="78"/>
      <c r="MYL35" s="78"/>
      <c r="MYM35" s="78"/>
      <c r="MYN35" s="78"/>
      <c r="MYO35" s="61"/>
      <c r="MYP35" s="60"/>
      <c r="MYQ35" s="60"/>
      <c r="MYR35" s="60"/>
      <c r="MYS35" s="61"/>
      <c r="MYT35" s="55"/>
      <c r="MYU35" s="56"/>
      <c r="MYV35" s="56"/>
      <c r="MYW35" s="56"/>
      <c r="MYX35" s="56"/>
      <c r="MYY35" s="56"/>
      <c r="MZA35" s="77"/>
      <c r="MZB35" s="78"/>
      <c r="MZC35" s="78"/>
      <c r="MZD35" s="78"/>
      <c r="MZE35" s="78"/>
      <c r="MZF35" s="61"/>
      <c r="MZG35" s="60"/>
      <c r="MZH35" s="60"/>
      <c r="MZI35" s="60"/>
      <c r="MZJ35" s="61"/>
      <c r="MZK35" s="55"/>
      <c r="MZL35" s="56"/>
      <c r="MZM35" s="56"/>
      <c r="MZN35" s="56"/>
      <c r="MZO35" s="56"/>
      <c r="MZP35" s="56"/>
      <c r="MZR35" s="77"/>
      <c r="MZS35" s="78"/>
      <c r="MZT35" s="78"/>
      <c r="MZU35" s="78"/>
      <c r="MZV35" s="78"/>
      <c r="MZW35" s="61"/>
      <c r="MZX35" s="60"/>
      <c r="MZY35" s="60"/>
      <c r="MZZ35" s="60"/>
      <c r="NAA35" s="61"/>
      <c r="NAB35" s="55"/>
      <c r="NAC35" s="56"/>
      <c r="NAD35" s="56"/>
      <c r="NAE35" s="56"/>
      <c r="NAF35" s="56"/>
      <c r="NAG35" s="56"/>
      <c r="NAI35" s="77"/>
      <c r="NAJ35" s="78"/>
      <c r="NAK35" s="78"/>
      <c r="NAL35" s="78"/>
      <c r="NAM35" s="78"/>
      <c r="NAN35" s="61"/>
      <c r="NAO35" s="60"/>
      <c r="NAP35" s="60"/>
      <c r="NAQ35" s="60"/>
      <c r="NAR35" s="61"/>
      <c r="NAS35" s="55"/>
      <c r="NAT35" s="56"/>
      <c r="NAU35" s="56"/>
      <c r="NAV35" s="56"/>
      <c r="NAW35" s="56"/>
      <c r="NAX35" s="56"/>
      <c r="NAZ35" s="77"/>
      <c r="NBA35" s="78"/>
      <c r="NBB35" s="78"/>
      <c r="NBC35" s="78"/>
      <c r="NBD35" s="78"/>
      <c r="NBE35" s="61"/>
      <c r="NBF35" s="60"/>
      <c r="NBG35" s="60"/>
      <c r="NBH35" s="60"/>
      <c r="NBI35" s="61"/>
      <c r="NBJ35" s="55"/>
      <c r="NBK35" s="56"/>
      <c r="NBL35" s="56"/>
      <c r="NBM35" s="56"/>
      <c r="NBN35" s="56"/>
      <c r="NBO35" s="56"/>
      <c r="NBQ35" s="77"/>
      <c r="NBR35" s="78"/>
      <c r="NBS35" s="78"/>
      <c r="NBT35" s="78"/>
      <c r="NBU35" s="78"/>
      <c r="NBV35" s="61"/>
      <c r="NBW35" s="60"/>
      <c r="NBX35" s="60"/>
      <c r="NBY35" s="60"/>
      <c r="NBZ35" s="61"/>
      <c r="NCA35" s="55"/>
      <c r="NCB35" s="56"/>
      <c r="NCC35" s="56"/>
      <c r="NCD35" s="56"/>
      <c r="NCE35" s="56"/>
      <c r="NCF35" s="56"/>
      <c r="NCH35" s="77"/>
      <c r="NCI35" s="78"/>
      <c r="NCJ35" s="78"/>
      <c r="NCK35" s="78"/>
      <c r="NCL35" s="78"/>
      <c r="NCM35" s="61"/>
      <c r="NCN35" s="60"/>
      <c r="NCO35" s="60"/>
      <c r="NCP35" s="60"/>
      <c r="NCQ35" s="61"/>
      <c r="NCR35" s="55"/>
      <c r="NCS35" s="56"/>
      <c r="NCT35" s="56"/>
      <c r="NCU35" s="56"/>
      <c r="NCV35" s="56"/>
      <c r="NCW35" s="56"/>
      <c r="NCY35" s="77"/>
      <c r="NCZ35" s="78"/>
      <c r="NDA35" s="78"/>
      <c r="NDB35" s="78"/>
      <c r="NDC35" s="78"/>
      <c r="NDD35" s="61"/>
      <c r="NDE35" s="60"/>
      <c r="NDF35" s="60"/>
      <c r="NDG35" s="60"/>
      <c r="NDH35" s="61"/>
      <c r="NDI35" s="55"/>
      <c r="NDJ35" s="56"/>
      <c r="NDK35" s="56"/>
      <c r="NDL35" s="56"/>
      <c r="NDM35" s="56"/>
      <c r="NDN35" s="56"/>
      <c r="NDP35" s="77"/>
      <c r="NDQ35" s="78"/>
      <c r="NDR35" s="78"/>
      <c r="NDS35" s="78"/>
      <c r="NDT35" s="78"/>
      <c r="NDU35" s="61"/>
      <c r="NDV35" s="60"/>
      <c r="NDW35" s="60"/>
      <c r="NDX35" s="60"/>
      <c r="NDY35" s="61"/>
      <c r="NDZ35" s="55"/>
      <c r="NEA35" s="56"/>
      <c r="NEB35" s="56"/>
      <c r="NEC35" s="56"/>
      <c r="NED35" s="56"/>
      <c r="NEE35" s="56"/>
      <c r="NEG35" s="77"/>
      <c r="NEH35" s="78"/>
      <c r="NEI35" s="78"/>
      <c r="NEJ35" s="78"/>
      <c r="NEK35" s="78"/>
      <c r="NEL35" s="61"/>
      <c r="NEM35" s="60"/>
      <c r="NEN35" s="60"/>
      <c r="NEO35" s="60"/>
      <c r="NEP35" s="61"/>
      <c r="NEQ35" s="55"/>
      <c r="NER35" s="56"/>
      <c r="NES35" s="56"/>
      <c r="NET35" s="56"/>
      <c r="NEU35" s="56"/>
      <c r="NEV35" s="56"/>
      <c r="NEX35" s="77"/>
      <c r="NEY35" s="78"/>
      <c r="NEZ35" s="78"/>
      <c r="NFA35" s="78"/>
      <c r="NFB35" s="78"/>
      <c r="NFC35" s="61"/>
      <c r="NFD35" s="60"/>
      <c r="NFE35" s="60"/>
      <c r="NFF35" s="60"/>
      <c r="NFG35" s="61"/>
      <c r="NFH35" s="55"/>
      <c r="NFI35" s="56"/>
      <c r="NFJ35" s="56"/>
      <c r="NFK35" s="56"/>
      <c r="NFL35" s="56"/>
      <c r="NFM35" s="56"/>
      <c r="NFO35" s="77"/>
      <c r="NFP35" s="78"/>
      <c r="NFQ35" s="78"/>
      <c r="NFR35" s="78"/>
      <c r="NFS35" s="78"/>
      <c r="NFT35" s="61"/>
      <c r="NFU35" s="60"/>
      <c r="NFV35" s="60"/>
      <c r="NFW35" s="60"/>
      <c r="NFX35" s="61"/>
      <c r="NFY35" s="55"/>
      <c r="NFZ35" s="56"/>
      <c r="NGA35" s="56"/>
      <c r="NGB35" s="56"/>
      <c r="NGC35" s="56"/>
      <c r="NGD35" s="56"/>
      <c r="NGF35" s="77"/>
      <c r="NGG35" s="78"/>
      <c r="NGH35" s="78"/>
      <c r="NGI35" s="78"/>
      <c r="NGJ35" s="78"/>
      <c r="NGK35" s="61"/>
      <c r="NGL35" s="60"/>
      <c r="NGM35" s="60"/>
      <c r="NGN35" s="60"/>
      <c r="NGO35" s="61"/>
      <c r="NGP35" s="55"/>
      <c r="NGQ35" s="56"/>
      <c r="NGR35" s="56"/>
      <c r="NGS35" s="56"/>
      <c r="NGT35" s="56"/>
      <c r="NGU35" s="56"/>
      <c r="NGW35" s="77"/>
      <c r="NGX35" s="78"/>
      <c r="NGY35" s="78"/>
      <c r="NGZ35" s="78"/>
      <c r="NHA35" s="78"/>
      <c r="NHB35" s="61"/>
      <c r="NHC35" s="60"/>
      <c r="NHD35" s="60"/>
      <c r="NHE35" s="60"/>
      <c r="NHF35" s="61"/>
      <c r="NHG35" s="55"/>
      <c r="NHH35" s="56"/>
      <c r="NHI35" s="56"/>
      <c r="NHJ35" s="56"/>
      <c r="NHK35" s="56"/>
      <c r="NHL35" s="56"/>
      <c r="NHN35" s="77"/>
      <c r="NHO35" s="78"/>
      <c r="NHP35" s="78"/>
      <c r="NHQ35" s="78"/>
      <c r="NHR35" s="78"/>
      <c r="NHS35" s="61"/>
      <c r="NHT35" s="60"/>
      <c r="NHU35" s="60"/>
      <c r="NHV35" s="60"/>
      <c r="NHW35" s="61"/>
      <c r="NHX35" s="55"/>
      <c r="NHY35" s="56"/>
      <c r="NHZ35" s="56"/>
      <c r="NIA35" s="56"/>
      <c r="NIB35" s="56"/>
      <c r="NIC35" s="56"/>
      <c r="NIE35" s="77"/>
      <c r="NIF35" s="78"/>
      <c r="NIG35" s="78"/>
      <c r="NIH35" s="78"/>
      <c r="NII35" s="78"/>
      <c r="NIJ35" s="61"/>
      <c r="NIK35" s="60"/>
      <c r="NIL35" s="60"/>
      <c r="NIM35" s="60"/>
      <c r="NIN35" s="61"/>
      <c r="NIO35" s="55"/>
      <c r="NIP35" s="56"/>
      <c r="NIQ35" s="56"/>
      <c r="NIR35" s="56"/>
      <c r="NIS35" s="56"/>
      <c r="NIT35" s="56"/>
      <c r="NIV35" s="77"/>
      <c r="NIW35" s="78"/>
      <c r="NIX35" s="78"/>
      <c r="NIY35" s="78"/>
      <c r="NIZ35" s="78"/>
      <c r="NJA35" s="61"/>
      <c r="NJB35" s="60"/>
      <c r="NJC35" s="60"/>
      <c r="NJD35" s="60"/>
      <c r="NJE35" s="61"/>
      <c r="NJF35" s="55"/>
      <c r="NJG35" s="56"/>
      <c r="NJH35" s="56"/>
      <c r="NJI35" s="56"/>
      <c r="NJJ35" s="56"/>
      <c r="NJK35" s="56"/>
      <c r="NJM35" s="77"/>
      <c r="NJN35" s="78"/>
      <c r="NJO35" s="78"/>
      <c r="NJP35" s="78"/>
      <c r="NJQ35" s="78"/>
      <c r="NJR35" s="61"/>
      <c r="NJS35" s="60"/>
      <c r="NJT35" s="60"/>
      <c r="NJU35" s="60"/>
      <c r="NJV35" s="61"/>
      <c r="NJW35" s="55"/>
      <c r="NJX35" s="56"/>
      <c r="NJY35" s="56"/>
      <c r="NJZ35" s="56"/>
      <c r="NKA35" s="56"/>
      <c r="NKB35" s="56"/>
      <c r="NKD35" s="77"/>
      <c r="NKE35" s="78"/>
      <c r="NKF35" s="78"/>
      <c r="NKG35" s="78"/>
      <c r="NKH35" s="78"/>
      <c r="NKI35" s="61"/>
      <c r="NKJ35" s="60"/>
      <c r="NKK35" s="60"/>
      <c r="NKL35" s="60"/>
      <c r="NKM35" s="61"/>
      <c r="NKN35" s="55"/>
      <c r="NKO35" s="56"/>
      <c r="NKP35" s="56"/>
      <c r="NKQ35" s="56"/>
      <c r="NKR35" s="56"/>
      <c r="NKS35" s="56"/>
      <c r="NKU35" s="77"/>
      <c r="NKV35" s="78"/>
      <c r="NKW35" s="78"/>
      <c r="NKX35" s="78"/>
      <c r="NKY35" s="78"/>
      <c r="NKZ35" s="61"/>
      <c r="NLA35" s="60"/>
      <c r="NLB35" s="60"/>
      <c r="NLC35" s="60"/>
      <c r="NLD35" s="61"/>
      <c r="NLE35" s="55"/>
      <c r="NLF35" s="56"/>
      <c r="NLG35" s="56"/>
      <c r="NLH35" s="56"/>
      <c r="NLI35" s="56"/>
      <c r="NLJ35" s="56"/>
      <c r="NLL35" s="77"/>
      <c r="NLM35" s="78"/>
      <c r="NLN35" s="78"/>
      <c r="NLO35" s="78"/>
      <c r="NLP35" s="78"/>
      <c r="NLQ35" s="61"/>
      <c r="NLR35" s="60"/>
      <c r="NLS35" s="60"/>
      <c r="NLT35" s="60"/>
      <c r="NLU35" s="61"/>
      <c r="NLV35" s="55"/>
      <c r="NLW35" s="56"/>
      <c r="NLX35" s="56"/>
      <c r="NLY35" s="56"/>
      <c r="NLZ35" s="56"/>
      <c r="NMA35" s="56"/>
      <c r="NMC35" s="77"/>
      <c r="NMD35" s="78"/>
      <c r="NME35" s="78"/>
      <c r="NMF35" s="78"/>
      <c r="NMG35" s="78"/>
      <c r="NMH35" s="61"/>
      <c r="NMI35" s="60"/>
      <c r="NMJ35" s="60"/>
      <c r="NMK35" s="60"/>
      <c r="NML35" s="61"/>
      <c r="NMM35" s="55"/>
      <c r="NMN35" s="56"/>
      <c r="NMO35" s="56"/>
      <c r="NMP35" s="56"/>
      <c r="NMQ35" s="56"/>
      <c r="NMR35" s="56"/>
      <c r="NMT35" s="77"/>
      <c r="NMU35" s="78"/>
      <c r="NMV35" s="78"/>
      <c r="NMW35" s="78"/>
      <c r="NMX35" s="78"/>
      <c r="NMY35" s="61"/>
      <c r="NMZ35" s="60"/>
      <c r="NNA35" s="60"/>
      <c r="NNB35" s="60"/>
      <c r="NNC35" s="61"/>
      <c r="NND35" s="55"/>
      <c r="NNE35" s="56"/>
      <c r="NNF35" s="56"/>
      <c r="NNG35" s="56"/>
      <c r="NNH35" s="56"/>
      <c r="NNI35" s="56"/>
      <c r="NNK35" s="77"/>
      <c r="NNL35" s="78"/>
      <c r="NNM35" s="78"/>
      <c r="NNN35" s="78"/>
      <c r="NNO35" s="78"/>
      <c r="NNP35" s="61"/>
      <c r="NNQ35" s="60"/>
      <c r="NNR35" s="60"/>
      <c r="NNS35" s="60"/>
      <c r="NNT35" s="61"/>
      <c r="NNU35" s="55"/>
      <c r="NNV35" s="56"/>
      <c r="NNW35" s="56"/>
      <c r="NNX35" s="56"/>
      <c r="NNY35" s="56"/>
      <c r="NNZ35" s="56"/>
      <c r="NOB35" s="77"/>
      <c r="NOC35" s="78"/>
      <c r="NOD35" s="78"/>
      <c r="NOE35" s="78"/>
      <c r="NOF35" s="78"/>
      <c r="NOG35" s="61"/>
      <c r="NOH35" s="60"/>
      <c r="NOI35" s="60"/>
      <c r="NOJ35" s="60"/>
      <c r="NOK35" s="61"/>
      <c r="NOL35" s="55"/>
      <c r="NOM35" s="56"/>
      <c r="NON35" s="56"/>
      <c r="NOO35" s="56"/>
      <c r="NOP35" s="56"/>
      <c r="NOQ35" s="56"/>
      <c r="NOS35" s="77"/>
      <c r="NOT35" s="78"/>
      <c r="NOU35" s="78"/>
      <c r="NOV35" s="78"/>
      <c r="NOW35" s="78"/>
      <c r="NOX35" s="61"/>
      <c r="NOY35" s="60"/>
      <c r="NOZ35" s="60"/>
      <c r="NPA35" s="60"/>
      <c r="NPB35" s="61"/>
      <c r="NPC35" s="55"/>
      <c r="NPD35" s="56"/>
      <c r="NPE35" s="56"/>
      <c r="NPF35" s="56"/>
      <c r="NPG35" s="56"/>
      <c r="NPH35" s="56"/>
      <c r="NPJ35" s="77"/>
      <c r="NPK35" s="78"/>
      <c r="NPL35" s="78"/>
      <c r="NPM35" s="78"/>
      <c r="NPN35" s="78"/>
      <c r="NPO35" s="61"/>
      <c r="NPP35" s="60"/>
      <c r="NPQ35" s="60"/>
      <c r="NPR35" s="60"/>
      <c r="NPS35" s="61"/>
      <c r="NPT35" s="55"/>
      <c r="NPU35" s="56"/>
      <c r="NPV35" s="56"/>
      <c r="NPW35" s="56"/>
      <c r="NPX35" s="56"/>
      <c r="NPY35" s="56"/>
      <c r="NQA35" s="77"/>
      <c r="NQB35" s="78"/>
      <c r="NQC35" s="78"/>
      <c r="NQD35" s="78"/>
      <c r="NQE35" s="78"/>
      <c r="NQF35" s="61"/>
      <c r="NQG35" s="60"/>
      <c r="NQH35" s="60"/>
      <c r="NQI35" s="60"/>
      <c r="NQJ35" s="61"/>
      <c r="NQK35" s="55"/>
      <c r="NQL35" s="56"/>
      <c r="NQM35" s="56"/>
      <c r="NQN35" s="56"/>
      <c r="NQO35" s="56"/>
      <c r="NQP35" s="56"/>
      <c r="NQR35" s="77"/>
      <c r="NQS35" s="78"/>
      <c r="NQT35" s="78"/>
      <c r="NQU35" s="78"/>
      <c r="NQV35" s="78"/>
      <c r="NQW35" s="61"/>
      <c r="NQX35" s="60"/>
      <c r="NQY35" s="60"/>
      <c r="NQZ35" s="60"/>
      <c r="NRA35" s="61"/>
      <c r="NRB35" s="55"/>
      <c r="NRC35" s="56"/>
      <c r="NRD35" s="56"/>
      <c r="NRE35" s="56"/>
      <c r="NRF35" s="56"/>
      <c r="NRG35" s="56"/>
      <c r="NRI35" s="77"/>
      <c r="NRJ35" s="78"/>
      <c r="NRK35" s="78"/>
      <c r="NRL35" s="78"/>
      <c r="NRM35" s="78"/>
      <c r="NRN35" s="61"/>
      <c r="NRO35" s="60"/>
      <c r="NRP35" s="60"/>
      <c r="NRQ35" s="60"/>
      <c r="NRR35" s="61"/>
      <c r="NRS35" s="55"/>
      <c r="NRT35" s="56"/>
      <c r="NRU35" s="56"/>
      <c r="NRV35" s="56"/>
      <c r="NRW35" s="56"/>
      <c r="NRX35" s="56"/>
      <c r="NRZ35" s="77"/>
      <c r="NSA35" s="78"/>
      <c r="NSB35" s="78"/>
      <c r="NSC35" s="78"/>
      <c r="NSD35" s="78"/>
      <c r="NSE35" s="61"/>
      <c r="NSF35" s="60"/>
      <c r="NSG35" s="60"/>
      <c r="NSH35" s="60"/>
      <c r="NSI35" s="61"/>
      <c r="NSJ35" s="55"/>
      <c r="NSK35" s="56"/>
      <c r="NSL35" s="56"/>
      <c r="NSM35" s="56"/>
      <c r="NSN35" s="56"/>
      <c r="NSO35" s="56"/>
      <c r="NSQ35" s="77"/>
      <c r="NSR35" s="78"/>
      <c r="NSS35" s="78"/>
      <c r="NST35" s="78"/>
      <c r="NSU35" s="78"/>
      <c r="NSV35" s="61"/>
      <c r="NSW35" s="60"/>
      <c r="NSX35" s="60"/>
      <c r="NSY35" s="60"/>
      <c r="NSZ35" s="61"/>
      <c r="NTA35" s="55"/>
      <c r="NTB35" s="56"/>
      <c r="NTC35" s="56"/>
      <c r="NTD35" s="56"/>
      <c r="NTE35" s="56"/>
      <c r="NTF35" s="56"/>
      <c r="NTH35" s="77"/>
      <c r="NTI35" s="78"/>
      <c r="NTJ35" s="78"/>
      <c r="NTK35" s="78"/>
      <c r="NTL35" s="78"/>
      <c r="NTM35" s="61"/>
      <c r="NTN35" s="60"/>
      <c r="NTO35" s="60"/>
      <c r="NTP35" s="60"/>
      <c r="NTQ35" s="61"/>
      <c r="NTR35" s="55"/>
      <c r="NTS35" s="56"/>
      <c r="NTT35" s="56"/>
      <c r="NTU35" s="56"/>
      <c r="NTV35" s="56"/>
      <c r="NTW35" s="56"/>
      <c r="NTY35" s="77"/>
      <c r="NTZ35" s="78"/>
      <c r="NUA35" s="78"/>
      <c r="NUB35" s="78"/>
      <c r="NUC35" s="78"/>
      <c r="NUD35" s="61"/>
      <c r="NUE35" s="60"/>
      <c r="NUF35" s="60"/>
      <c r="NUG35" s="60"/>
      <c r="NUH35" s="61"/>
      <c r="NUI35" s="55"/>
      <c r="NUJ35" s="56"/>
      <c r="NUK35" s="56"/>
      <c r="NUL35" s="56"/>
      <c r="NUM35" s="56"/>
      <c r="NUN35" s="56"/>
      <c r="NUP35" s="77"/>
      <c r="NUQ35" s="78"/>
      <c r="NUR35" s="78"/>
      <c r="NUS35" s="78"/>
      <c r="NUT35" s="78"/>
      <c r="NUU35" s="61"/>
      <c r="NUV35" s="60"/>
      <c r="NUW35" s="60"/>
      <c r="NUX35" s="60"/>
      <c r="NUY35" s="61"/>
      <c r="NUZ35" s="55"/>
      <c r="NVA35" s="56"/>
      <c r="NVB35" s="56"/>
      <c r="NVC35" s="56"/>
      <c r="NVD35" s="56"/>
      <c r="NVE35" s="56"/>
      <c r="NVG35" s="77"/>
      <c r="NVH35" s="78"/>
      <c r="NVI35" s="78"/>
      <c r="NVJ35" s="78"/>
      <c r="NVK35" s="78"/>
      <c r="NVL35" s="61"/>
      <c r="NVM35" s="60"/>
      <c r="NVN35" s="60"/>
      <c r="NVO35" s="60"/>
      <c r="NVP35" s="61"/>
      <c r="NVQ35" s="55"/>
      <c r="NVR35" s="56"/>
      <c r="NVS35" s="56"/>
      <c r="NVT35" s="56"/>
      <c r="NVU35" s="56"/>
      <c r="NVV35" s="56"/>
      <c r="NVX35" s="77"/>
      <c r="NVY35" s="78"/>
      <c r="NVZ35" s="78"/>
      <c r="NWA35" s="78"/>
      <c r="NWB35" s="78"/>
      <c r="NWC35" s="61"/>
      <c r="NWD35" s="60"/>
      <c r="NWE35" s="60"/>
      <c r="NWF35" s="60"/>
      <c r="NWG35" s="61"/>
      <c r="NWH35" s="55"/>
      <c r="NWI35" s="56"/>
      <c r="NWJ35" s="56"/>
      <c r="NWK35" s="56"/>
      <c r="NWL35" s="56"/>
      <c r="NWM35" s="56"/>
      <c r="NWO35" s="77"/>
      <c r="NWP35" s="78"/>
      <c r="NWQ35" s="78"/>
      <c r="NWR35" s="78"/>
      <c r="NWS35" s="78"/>
      <c r="NWT35" s="61"/>
      <c r="NWU35" s="60"/>
      <c r="NWV35" s="60"/>
      <c r="NWW35" s="60"/>
      <c r="NWX35" s="61"/>
      <c r="NWY35" s="55"/>
      <c r="NWZ35" s="56"/>
      <c r="NXA35" s="56"/>
      <c r="NXB35" s="56"/>
      <c r="NXC35" s="56"/>
      <c r="NXD35" s="56"/>
      <c r="NXF35" s="77"/>
      <c r="NXG35" s="78"/>
      <c r="NXH35" s="78"/>
      <c r="NXI35" s="78"/>
      <c r="NXJ35" s="78"/>
      <c r="NXK35" s="61"/>
      <c r="NXL35" s="60"/>
      <c r="NXM35" s="60"/>
      <c r="NXN35" s="60"/>
      <c r="NXO35" s="61"/>
      <c r="NXP35" s="55"/>
      <c r="NXQ35" s="56"/>
      <c r="NXR35" s="56"/>
      <c r="NXS35" s="56"/>
      <c r="NXT35" s="56"/>
      <c r="NXU35" s="56"/>
      <c r="NXW35" s="77"/>
      <c r="NXX35" s="78"/>
      <c r="NXY35" s="78"/>
      <c r="NXZ35" s="78"/>
      <c r="NYA35" s="78"/>
      <c r="NYB35" s="61"/>
      <c r="NYC35" s="60"/>
      <c r="NYD35" s="60"/>
      <c r="NYE35" s="60"/>
      <c r="NYF35" s="61"/>
      <c r="NYG35" s="55"/>
      <c r="NYH35" s="56"/>
      <c r="NYI35" s="56"/>
      <c r="NYJ35" s="56"/>
      <c r="NYK35" s="56"/>
      <c r="NYL35" s="56"/>
      <c r="NYN35" s="77"/>
      <c r="NYO35" s="78"/>
      <c r="NYP35" s="78"/>
      <c r="NYQ35" s="78"/>
      <c r="NYR35" s="78"/>
      <c r="NYS35" s="61"/>
      <c r="NYT35" s="60"/>
      <c r="NYU35" s="60"/>
      <c r="NYV35" s="60"/>
      <c r="NYW35" s="61"/>
      <c r="NYX35" s="55"/>
      <c r="NYY35" s="56"/>
      <c r="NYZ35" s="56"/>
      <c r="NZA35" s="56"/>
      <c r="NZB35" s="56"/>
      <c r="NZC35" s="56"/>
      <c r="NZE35" s="77"/>
      <c r="NZF35" s="78"/>
      <c r="NZG35" s="78"/>
      <c r="NZH35" s="78"/>
      <c r="NZI35" s="78"/>
      <c r="NZJ35" s="61"/>
      <c r="NZK35" s="60"/>
      <c r="NZL35" s="60"/>
      <c r="NZM35" s="60"/>
      <c r="NZN35" s="61"/>
      <c r="NZO35" s="55"/>
      <c r="NZP35" s="56"/>
      <c r="NZQ35" s="56"/>
      <c r="NZR35" s="56"/>
      <c r="NZS35" s="56"/>
      <c r="NZT35" s="56"/>
      <c r="NZV35" s="77"/>
      <c r="NZW35" s="78"/>
      <c r="NZX35" s="78"/>
      <c r="NZY35" s="78"/>
      <c r="NZZ35" s="78"/>
      <c r="OAA35" s="61"/>
      <c r="OAB35" s="60"/>
      <c r="OAC35" s="60"/>
      <c r="OAD35" s="60"/>
      <c r="OAE35" s="61"/>
      <c r="OAF35" s="55"/>
      <c r="OAG35" s="56"/>
      <c r="OAH35" s="56"/>
      <c r="OAI35" s="56"/>
      <c r="OAJ35" s="56"/>
      <c r="OAK35" s="56"/>
      <c r="OAM35" s="77"/>
      <c r="OAN35" s="78"/>
      <c r="OAO35" s="78"/>
      <c r="OAP35" s="78"/>
      <c r="OAQ35" s="78"/>
      <c r="OAR35" s="61"/>
      <c r="OAS35" s="60"/>
      <c r="OAT35" s="60"/>
      <c r="OAU35" s="60"/>
      <c r="OAV35" s="61"/>
      <c r="OAW35" s="55"/>
      <c r="OAX35" s="56"/>
      <c r="OAY35" s="56"/>
      <c r="OAZ35" s="56"/>
      <c r="OBA35" s="56"/>
      <c r="OBB35" s="56"/>
      <c r="OBD35" s="77"/>
      <c r="OBE35" s="78"/>
      <c r="OBF35" s="78"/>
      <c r="OBG35" s="78"/>
      <c r="OBH35" s="78"/>
      <c r="OBI35" s="61"/>
      <c r="OBJ35" s="60"/>
      <c r="OBK35" s="60"/>
      <c r="OBL35" s="60"/>
      <c r="OBM35" s="61"/>
      <c r="OBN35" s="55"/>
      <c r="OBO35" s="56"/>
      <c r="OBP35" s="56"/>
      <c r="OBQ35" s="56"/>
      <c r="OBR35" s="56"/>
      <c r="OBS35" s="56"/>
      <c r="OBU35" s="77"/>
      <c r="OBV35" s="78"/>
      <c r="OBW35" s="78"/>
      <c r="OBX35" s="78"/>
      <c r="OBY35" s="78"/>
      <c r="OBZ35" s="61"/>
      <c r="OCA35" s="60"/>
      <c r="OCB35" s="60"/>
      <c r="OCC35" s="60"/>
      <c r="OCD35" s="61"/>
      <c r="OCE35" s="55"/>
      <c r="OCF35" s="56"/>
      <c r="OCG35" s="56"/>
      <c r="OCH35" s="56"/>
      <c r="OCI35" s="56"/>
      <c r="OCJ35" s="56"/>
      <c r="OCL35" s="77"/>
      <c r="OCM35" s="78"/>
      <c r="OCN35" s="78"/>
      <c r="OCO35" s="78"/>
      <c r="OCP35" s="78"/>
      <c r="OCQ35" s="61"/>
      <c r="OCR35" s="60"/>
      <c r="OCS35" s="60"/>
      <c r="OCT35" s="60"/>
      <c r="OCU35" s="61"/>
      <c r="OCV35" s="55"/>
      <c r="OCW35" s="56"/>
      <c r="OCX35" s="56"/>
      <c r="OCY35" s="56"/>
      <c r="OCZ35" s="56"/>
      <c r="ODA35" s="56"/>
      <c r="ODC35" s="77"/>
      <c r="ODD35" s="78"/>
      <c r="ODE35" s="78"/>
      <c r="ODF35" s="78"/>
      <c r="ODG35" s="78"/>
      <c r="ODH35" s="61"/>
      <c r="ODI35" s="60"/>
      <c r="ODJ35" s="60"/>
      <c r="ODK35" s="60"/>
      <c r="ODL35" s="61"/>
      <c r="ODM35" s="55"/>
      <c r="ODN35" s="56"/>
      <c r="ODO35" s="56"/>
      <c r="ODP35" s="56"/>
      <c r="ODQ35" s="56"/>
      <c r="ODR35" s="56"/>
      <c r="ODT35" s="77"/>
      <c r="ODU35" s="78"/>
      <c r="ODV35" s="78"/>
      <c r="ODW35" s="78"/>
      <c r="ODX35" s="78"/>
      <c r="ODY35" s="61"/>
      <c r="ODZ35" s="60"/>
      <c r="OEA35" s="60"/>
      <c r="OEB35" s="60"/>
      <c r="OEC35" s="61"/>
      <c r="OED35" s="55"/>
      <c r="OEE35" s="56"/>
      <c r="OEF35" s="56"/>
      <c r="OEG35" s="56"/>
      <c r="OEH35" s="56"/>
      <c r="OEI35" s="56"/>
      <c r="OEK35" s="77"/>
      <c r="OEL35" s="78"/>
      <c r="OEM35" s="78"/>
      <c r="OEN35" s="78"/>
      <c r="OEO35" s="78"/>
      <c r="OEP35" s="61"/>
      <c r="OEQ35" s="60"/>
      <c r="OER35" s="60"/>
      <c r="OES35" s="60"/>
      <c r="OET35" s="61"/>
      <c r="OEU35" s="55"/>
      <c r="OEV35" s="56"/>
      <c r="OEW35" s="56"/>
      <c r="OEX35" s="56"/>
      <c r="OEY35" s="56"/>
      <c r="OEZ35" s="56"/>
      <c r="OFB35" s="77"/>
      <c r="OFC35" s="78"/>
      <c r="OFD35" s="78"/>
      <c r="OFE35" s="78"/>
      <c r="OFF35" s="78"/>
      <c r="OFG35" s="61"/>
      <c r="OFH35" s="60"/>
      <c r="OFI35" s="60"/>
      <c r="OFJ35" s="60"/>
      <c r="OFK35" s="61"/>
      <c r="OFL35" s="55"/>
      <c r="OFM35" s="56"/>
      <c r="OFN35" s="56"/>
      <c r="OFO35" s="56"/>
      <c r="OFP35" s="56"/>
      <c r="OFQ35" s="56"/>
      <c r="OFS35" s="77"/>
      <c r="OFT35" s="78"/>
      <c r="OFU35" s="78"/>
      <c r="OFV35" s="78"/>
      <c r="OFW35" s="78"/>
      <c r="OFX35" s="61"/>
      <c r="OFY35" s="60"/>
      <c r="OFZ35" s="60"/>
      <c r="OGA35" s="60"/>
      <c r="OGB35" s="61"/>
      <c r="OGC35" s="55"/>
      <c r="OGD35" s="56"/>
      <c r="OGE35" s="56"/>
      <c r="OGF35" s="56"/>
      <c r="OGG35" s="56"/>
      <c r="OGH35" s="56"/>
      <c r="OGJ35" s="77"/>
      <c r="OGK35" s="78"/>
      <c r="OGL35" s="78"/>
      <c r="OGM35" s="78"/>
      <c r="OGN35" s="78"/>
      <c r="OGO35" s="61"/>
      <c r="OGP35" s="60"/>
      <c r="OGQ35" s="60"/>
      <c r="OGR35" s="60"/>
      <c r="OGS35" s="61"/>
      <c r="OGT35" s="55"/>
      <c r="OGU35" s="56"/>
      <c r="OGV35" s="56"/>
      <c r="OGW35" s="56"/>
      <c r="OGX35" s="56"/>
      <c r="OGY35" s="56"/>
      <c r="OHA35" s="77"/>
      <c r="OHB35" s="78"/>
      <c r="OHC35" s="78"/>
      <c r="OHD35" s="78"/>
      <c r="OHE35" s="78"/>
      <c r="OHF35" s="61"/>
      <c r="OHG35" s="60"/>
      <c r="OHH35" s="60"/>
      <c r="OHI35" s="60"/>
      <c r="OHJ35" s="61"/>
      <c r="OHK35" s="55"/>
      <c r="OHL35" s="56"/>
      <c r="OHM35" s="56"/>
      <c r="OHN35" s="56"/>
      <c r="OHO35" s="56"/>
      <c r="OHP35" s="56"/>
      <c r="OHR35" s="77"/>
      <c r="OHS35" s="78"/>
      <c r="OHT35" s="78"/>
      <c r="OHU35" s="78"/>
      <c r="OHV35" s="78"/>
      <c r="OHW35" s="61"/>
      <c r="OHX35" s="60"/>
      <c r="OHY35" s="60"/>
      <c r="OHZ35" s="60"/>
      <c r="OIA35" s="61"/>
      <c r="OIB35" s="55"/>
      <c r="OIC35" s="56"/>
      <c r="OID35" s="56"/>
      <c r="OIE35" s="56"/>
      <c r="OIF35" s="56"/>
      <c r="OIG35" s="56"/>
      <c r="OII35" s="77"/>
      <c r="OIJ35" s="78"/>
      <c r="OIK35" s="78"/>
      <c r="OIL35" s="78"/>
      <c r="OIM35" s="78"/>
      <c r="OIN35" s="61"/>
      <c r="OIO35" s="60"/>
      <c r="OIP35" s="60"/>
      <c r="OIQ35" s="60"/>
      <c r="OIR35" s="61"/>
      <c r="OIS35" s="55"/>
      <c r="OIT35" s="56"/>
      <c r="OIU35" s="56"/>
      <c r="OIV35" s="56"/>
      <c r="OIW35" s="56"/>
      <c r="OIX35" s="56"/>
      <c r="OIZ35" s="77"/>
      <c r="OJA35" s="78"/>
      <c r="OJB35" s="78"/>
      <c r="OJC35" s="78"/>
      <c r="OJD35" s="78"/>
      <c r="OJE35" s="61"/>
      <c r="OJF35" s="60"/>
      <c r="OJG35" s="60"/>
      <c r="OJH35" s="60"/>
      <c r="OJI35" s="61"/>
      <c r="OJJ35" s="55"/>
      <c r="OJK35" s="56"/>
      <c r="OJL35" s="56"/>
      <c r="OJM35" s="56"/>
      <c r="OJN35" s="56"/>
      <c r="OJO35" s="56"/>
      <c r="OJQ35" s="77"/>
      <c r="OJR35" s="78"/>
      <c r="OJS35" s="78"/>
      <c r="OJT35" s="78"/>
      <c r="OJU35" s="78"/>
      <c r="OJV35" s="61"/>
      <c r="OJW35" s="60"/>
      <c r="OJX35" s="60"/>
      <c r="OJY35" s="60"/>
      <c r="OJZ35" s="61"/>
      <c r="OKA35" s="55"/>
      <c r="OKB35" s="56"/>
      <c r="OKC35" s="56"/>
      <c r="OKD35" s="56"/>
      <c r="OKE35" s="56"/>
      <c r="OKF35" s="56"/>
      <c r="OKH35" s="77"/>
      <c r="OKI35" s="78"/>
      <c r="OKJ35" s="78"/>
      <c r="OKK35" s="78"/>
      <c r="OKL35" s="78"/>
      <c r="OKM35" s="61"/>
      <c r="OKN35" s="60"/>
      <c r="OKO35" s="60"/>
      <c r="OKP35" s="60"/>
      <c r="OKQ35" s="61"/>
      <c r="OKR35" s="55"/>
      <c r="OKS35" s="56"/>
      <c r="OKT35" s="56"/>
      <c r="OKU35" s="56"/>
      <c r="OKV35" s="56"/>
      <c r="OKW35" s="56"/>
      <c r="OKY35" s="77"/>
      <c r="OKZ35" s="78"/>
      <c r="OLA35" s="78"/>
      <c r="OLB35" s="78"/>
      <c r="OLC35" s="78"/>
      <c r="OLD35" s="61"/>
      <c r="OLE35" s="60"/>
      <c r="OLF35" s="60"/>
      <c r="OLG35" s="60"/>
      <c r="OLH35" s="61"/>
      <c r="OLI35" s="55"/>
      <c r="OLJ35" s="56"/>
      <c r="OLK35" s="56"/>
      <c r="OLL35" s="56"/>
      <c r="OLM35" s="56"/>
      <c r="OLN35" s="56"/>
      <c r="OLP35" s="77"/>
      <c r="OLQ35" s="78"/>
      <c r="OLR35" s="78"/>
      <c r="OLS35" s="78"/>
      <c r="OLT35" s="78"/>
      <c r="OLU35" s="61"/>
      <c r="OLV35" s="60"/>
      <c r="OLW35" s="60"/>
      <c r="OLX35" s="60"/>
      <c r="OLY35" s="61"/>
      <c r="OLZ35" s="55"/>
      <c r="OMA35" s="56"/>
      <c r="OMB35" s="56"/>
      <c r="OMC35" s="56"/>
      <c r="OMD35" s="56"/>
      <c r="OME35" s="56"/>
      <c r="OMG35" s="77"/>
      <c r="OMH35" s="78"/>
      <c r="OMI35" s="78"/>
      <c r="OMJ35" s="78"/>
      <c r="OMK35" s="78"/>
      <c r="OML35" s="61"/>
      <c r="OMM35" s="60"/>
      <c r="OMN35" s="60"/>
      <c r="OMO35" s="60"/>
      <c r="OMP35" s="61"/>
      <c r="OMQ35" s="55"/>
      <c r="OMR35" s="56"/>
      <c r="OMS35" s="56"/>
      <c r="OMT35" s="56"/>
      <c r="OMU35" s="56"/>
      <c r="OMV35" s="56"/>
      <c r="OMX35" s="77"/>
      <c r="OMY35" s="78"/>
      <c r="OMZ35" s="78"/>
      <c r="ONA35" s="78"/>
      <c r="ONB35" s="78"/>
      <c r="ONC35" s="61"/>
      <c r="OND35" s="60"/>
      <c r="ONE35" s="60"/>
      <c r="ONF35" s="60"/>
      <c r="ONG35" s="61"/>
      <c r="ONH35" s="55"/>
      <c r="ONI35" s="56"/>
      <c r="ONJ35" s="56"/>
      <c r="ONK35" s="56"/>
      <c r="ONL35" s="56"/>
      <c r="ONM35" s="56"/>
      <c r="ONO35" s="77"/>
      <c r="ONP35" s="78"/>
      <c r="ONQ35" s="78"/>
      <c r="ONR35" s="78"/>
      <c r="ONS35" s="78"/>
      <c r="ONT35" s="61"/>
      <c r="ONU35" s="60"/>
      <c r="ONV35" s="60"/>
      <c r="ONW35" s="60"/>
      <c r="ONX35" s="61"/>
      <c r="ONY35" s="55"/>
      <c r="ONZ35" s="56"/>
      <c r="OOA35" s="56"/>
      <c r="OOB35" s="56"/>
      <c r="OOC35" s="56"/>
      <c r="OOD35" s="56"/>
      <c r="OOF35" s="77"/>
      <c r="OOG35" s="78"/>
      <c r="OOH35" s="78"/>
      <c r="OOI35" s="78"/>
      <c r="OOJ35" s="78"/>
      <c r="OOK35" s="61"/>
      <c r="OOL35" s="60"/>
      <c r="OOM35" s="60"/>
      <c r="OON35" s="60"/>
      <c r="OOO35" s="61"/>
      <c r="OOP35" s="55"/>
      <c r="OOQ35" s="56"/>
      <c r="OOR35" s="56"/>
      <c r="OOS35" s="56"/>
      <c r="OOT35" s="56"/>
      <c r="OOU35" s="56"/>
      <c r="OOW35" s="77"/>
      <c r="OOX35" s="78"/>
      <c r="OOY35" s="78"/>
      <c r="OOZ35" s="78"/>
      <c r="OPA35" s="78"/>
      <c r="OPB35" s="61"/>
      <c r="OPC35" s="60"/>
      <c r="OPD35" s="60"/>
      <c r="OPE35" s="60"/>
      <c r="OPF35" s="61"/>
      <c r="OPG35" s="55"/>
      <c r="OPH35" s="56"/>
      <c r="OPI35" s="56"/>
      <c r="OPJ35" s="56"/>
      <c r="OPK35" s="56"/>
      <c r="OPL35" s="56"/>
      <c r="OPN35" s="77"/>
      <c r="OPO35" s="78"/>
      <c r="OPP35" s="78"/>
      <c r="OPQ35" s="78"/>
      <c r="OPR35" s="78"/>
      <c r="OPS35" s="61"/>
      <c r="OPT35" s="60"/>
      <c r="OPU35" s="60"/>
      <c r="OPV35" s="60"/>
      <c r="OPW35" s="61"/>
      <c r="OPX35" s="55"/>
      <c r="OPY35" s="56"/>
      <c r="OPZ35" s="56"/>
      <c r="OQA35" s="56"/>
      <c r="OQB35" s="56"/>
      <c r="OQC35" s="56"/>
      <c r="OQE35" s="77"/>
      <c r="OQF35" s="78"/>
      <c r="OQG35" s="78"/>
      <c r="OQH35" s="78"/>
      <c r="OQI35" s="78"/>
      <c r="OQJ35" s="61"/>
      <c r="OQK35" s="60"/>
      <c r="OQL35" s="60"/>
      <c r="OQM35" s="60"/>
      <c r="OQN35" s="61"/>
      <c r="OQO35" s="55"/>
      <c r="OQP35" s="56"/>
      <c r="OQQ35" s="56"/>
      <c r="OQR35" s="56"/>
      <c r="OQS35" s="56"/>
      <c r="OQT35" s="56"/>
      <c r="OQV35" s="77"/>
      <c r="OQW35" s="78"/>
      <c r="OQX35" s="78"/>
      <c r="OQY35" s="78"/>
      <c r="OQZ35" s="78"/>
      <c r="ORA35" s="61"/>
      <c r="ORB35" s="60"/>
      <c r="ORC35" s="60"/>
      <c r="ORD35" s="60"/>
      <c r="ORE35" s="61"/>
      <c r="ORF35" s="55"/>
      <c r="ORG35" s="56"/>
      <c r="ORH35" s="56"/>
      <c r="ORI35" s="56"/>
      <c r="ORJ35" s="56"/>
      <c r="ORK35" s="56"/>
      <c r="ORM35" s="77"/>
      <c r="ORN35" s="78"/>
      <c r="ORO35" s="78"/>
      <c r="ORP35" s="78"/>
      <c r="ORQ35" s="78"/>
      <c r="ORR35" s="61"/>
      <c r="ORS35" s="60"/>
      <c r="ORT35" s="60"/>
      <c r="ORU35" s="60"/>
      <c r="ORV35" s="61"/>
      <c r="ORW35" s="55"/>
      <c r="ORX35" s="56"/>
      <c r="ORY35" s="56"/>
      <c r="ORZ35" s="56"/>
      <c r="OSA35" s="56"/>
      <c r="OSB35" s="56"/>
      <c r="OSD35" s="77"/>
      <c r="OSE35" s="78"/>
      <c r="OSF35" s="78"/>
      <c r="OSG35" s="78"/>
      <c r="OSH35" s="78"/>
      <c r="OSI35" s="61"/>
      <c r="OSJ35" s="60"/>
      <c r="OSK35" s="60"/>
      <c r="OSL35" s="60"/>
      <c r="OSM35" s="61"/>
      <c r="OSN35" s="55"/>
      <c r="OSO35" s="56"/>
      <c r="OSP35" s="56"/>
      <c r="OSQ35" s="56"/>
      <c r="OSR35" s="56"/>
      <c r="OSS35" s="56"/>
      <c r="OSU35" s="77"/>
      <c r="OSV35" s="78"/>
      <c r="OSW35" s="78"/>
      <c r="OSX35" s="78"/>
      <c r="OSY35" s="78"/>
      <c r="OSZ35" s="61"/>
      <c r="OTA35" s="60"/>
      <c r="OTB35" s="60"/>
      <c r="OTC35" s="60"/>
      <c r="OTD35" s="61"/>
      <c r="OTE35" s="55"/>
      <c r="OTF35" s="56"/>
      <c r="OTG35" s="56"/>
      <c r="OTH35" s="56"/>
      <c r="OTI35" s="56"/>
      <c r="OTJ35" s="56"/>
      <c r="OTL35" s="77"/>
      <c r="OTM35" s="78"/>
      <c r="OTN35" s="78"/>
      <c r="OTO35" s="78"/>
      <c r="OTP35" s="78"/>
      <c r="OTQ35" s="61"/>
      <c r="OTR35" s="60"/>
      <c r="OTS35" s="60"/>
      <c r="OTT35" s="60"/>
      <c r="OTU35" s="61"/>
      <c r="OTV35" s="55"/>
      <c r="OTW35" s="56"/>
      <c r="OTX35" s="56"/>
      <c r="OTY35" s="56"/>
      <c r="OTZ35" s="56"/>
      <c r="OUA35" s="56"/>
      <c r="OUC35" s="77"/>
      <c r="OUD35" s="78"/>
      <c r="OUE35" s="78"/>
      <c r="OUF35" s="78"/>
      <c r="OUG35" s="78"/>
      <c r="OUH35" s="61"/>
      <c r="OUI35" s="60"/>
      <c r="OUJ35" s="60"/>
      <c r="OUK35" s="60"/>
      <c r="OUL35" s="61"/>
      <c r="OUM35" s="55"/>
      <c r="OUN35" s="56"/>
      <c r="OUO35" s="56"/>
      <c r="OUP35" s="56"/>
      <c r="OUQ35" s="56"/>
      <c r="OUR35" s="56"/>
      <c r="OUT35" s="77"/>
      <c r="OUU35" s="78"/>
      <c r="OUV35" s="78"/>
      <c r="OUW35" s="78"/>
      <c r="OUX35" s="78"/>
      <c r="OUY35" s="61"/>
      <c r="OUZ35" s="60"/>
      <c r="OVA35" s="60"/>
      <c r="OVB35" s="60"/>
      <c r="OVC35" s="61"/>
      <c r="OVD35" s="55"/>
      <c r="OVE35" s="56"/>
      <c r="OVF35" s="56"/>
      <c r="OVG35" s="56"/>
      <c r="OVH35" s="56"/>
      <c r="OVI35" s="56"/>
      <c r="OVK35" s="77"/>
      <c r="OVL35" s="78"/>
      <c r="OVM35" s="78"/>
      <c r="OVN35" s="78"/>
      <c r="OVO35" s="78"/>
      <c r="OVP35" s="61"/>
      <c r="OVQ35" s="60"/>
      <c r="OVR35" s="60"/>
      <c r="OVS35" s="60"/>
      <c r="OVT35" s="61"/>
      <c r="OVU35" s="55"/>
      <c r="OVV35" s="56"/>
      <c r="OVW35" s="56"/>
      <c r="OVX35" s="56"/>
      <c r="OVY35" s="56"/>
      <c r="OVZ35" s="56"/>
      <c r="OWB35" s="77"/>
      <c r="OWC35" s="78"/>
      <c r="OWD35" s="78"/>
      <c r="OWE35" s="78"/>
      <c r="OWF35" s="78"/>
      <c r="OWG35" s="61"/>
      <c r="OWH35" s="60"/>
      <c r="OWI35" s="60"/>
      <c r="OWJ35" s="60"/>
      <c r="OWK35" s="61"/>
      <c r="OWL35" s="55"/>
      <c r="OWM35" s="56"/>
      <c r="OWN35" s="56"/>
      <c r="OWO35" s="56"/>
      <c r="OWP35" s="56"/>
      <c r="OWQ35" s="56"/>
      <c r="OWS35" s="77"/>
      <c r="OWT35" s="78"/>
      <c r="OWU35" s="78"/>
      <c r="OWV35" s="78"/>
      <c r="OWW35" s="78"/>
      <c r="OWX35" s="61"/>
      <c r="OWY35" s="60"/>
      <c r="OWZ35" s="60"/>
      <c r="OXA35" s="60"/>
      <c r="OXB35" s="61"/>
      <c r="OXC35" s="55"/>
      <c r="OXD35" s="56"/>
      <c r="OXE35" s="56"/>
      <c r="OXF35" s="56"/>
      <c r="OXG35" s="56"/>
      <c r="OXH35" s="56"/>
      <c r="OXJ35" s="77"/>
      <c r="OXK35" s="78"/>
      <c r="OXL35" s="78"/>
      <c r="OXM35" s="78"/>
      <c r="OXN35" s="78"/>
      <c r="OXO35" s="61"/>
      <c r="OXP35" s="60"/>
      <c r="OXQ35" s="60"/>
      <c r="OXR35" s="60"/>
      <c r="OXS35" s="61"/>
      <c r="OXT35" s="55"/>
      <c r="OXU35" s="56"/>
      <c r="OXV35" s="56"/>
      <c r="OXW35" s="56"/>
      <c r="OXX35" s="56"/>
      <c r="OXY35" s="56"/>
      <c r="OYA35" s="77"/>
      <c r="OYB35" s="78"/>
      <c r="OYC35" s="78"/>
      <c r="OYD35" s="78"/>
      <c r="OYE35" s="78"/>
      <c r="OYF35" s="61"/>
      <c r="OYG35" s="60"/>
      <c r="OYH35" s="60"/>
      <c r="OYI35" s="60"/>
      <c r="OYJ35" s="61"/>
      <c r="OYK35" s="55"/>
      <c r="OYL35" s="56"/>
      <c r="OYM35" s="56"/>
      <c r="OYN35" s="56"/>
      <c r="OYO35" s="56"/>
      <c r="OYP35" s="56"/>
      <c r="OYR35" s="77"/>
      <c r="OYS35" s="78"/>
      <c r="OYT35" s="78"/>
      <c r="OYU35" s="78"/>
      <c r="OYV35" s="78"/>
      <c r="OYW35" s="61"/>
      <c r="OYX35" s="60"/>
      <c r="OYY35" s="60"/>
      <c r="OYZ35" s="60"/>
      <c r="OZA35" s="61"/>
      <c r="OZB35" s="55"/>
      <c r="OZC35" s="56"/>
      <c r="OZD35" s="56"/>
      <c r="OZE35" s="56"/>
      <c r="OZF35" s="56"/>
      <c r="OZG35" s="56"/>
      <c r="OZI35" s="77"/>
      <c r="OZJ35" s="78"/>
      <c r="OZK35" s="78"/>
      <c r="OZL35" s="78"/>
      <c r="OZM35" s="78"/>
      <c r="OZN35" s="61"/>
      <c r="OZO35" s="60"/>
      <c r="OZP35" s="60"/>
      <c r="OZQ35" s="60"/>
      <c r="OZR35" s="61"/>
      <c r="OZS35" s="55"/>
      <c r="OZT35" s="56"/>
      <c r="OZU35" s="56"/>
      <c r="OZV35" s="56"/>
      <c r="OZW35" s="56"/>
      <c r="OZX35" s="56"/>
      <c r="OZZ35" s="77"/>
      <c r="PAA35" s="78"/>
      <c r="PAB35" s="78"/>
      <c r="PAC35" s="78"/>
      <c r="PAD35" s="78"/>
      <c r="PAE35" s="61"/>
      <c r="PAF35" s="60"/>
      <c r="PAG35" s="60"/>
      <c r="PAH35" s="60"/>
      <c r="PAI35" s="61"/>
      <c r="PAJ35" s="55"/>
      <c r="PAK35" s="56"/>
      <c r="PAL35" s="56"/>
      <c r="PAM35" s="56"/>
      <c r="PAN35" s="56"/>
      <c r="PAO35" s="56"/>
      <c r="PAQ35" s="77"/>
      <c r="PAR35" s="78"/>
      <c r="PAS35" s="78"/>
      <c r="PAT35" s="78"/>
      <c r="PAU35" s="78"/>
      <c r="PAV35" s="61"/>
      <c r="PAW35" s="60"/>
      <c r="PAX35" s="60"/>
      <c r="PAY35" s="60"/>
      <c r="PAZ35" s="61"/>
      <c r="PBA35" s="55"/>
      <c r="PBB35" s="56"/>
      <c r="PBC35" s="56"/>
      <c r="PBD35" s="56"/>
      <c r="PBE35" s="56"/>
      <c r="PBF35" s="56"/>
      <c r="PBH35" s="77"/>
      <c r="PBI35" s="78"/>
      <c r="PBJ35" s="78"/>
      <c r="PBK35" s="78"/>
      <c r="PBL35" s="78"/>
      <c r="PBM35" s="61"/>
      <c r="PBN35" s="60"/>
      <c r="PBO35" s="60"/>
      <c r="PBP35" s="60"/>
      <c r="PBQ35" s="61"/>
      <c r="PBR35" s="55"/>
      <c r="PBS35" s="56"/>
      <c r="PBT35" s="56"/>
      <c r="PBU35" s="56"/>
      <c r="PBV35" s="56"/>
      <c r="PBW35" s="56"/>
      <c r="PBY35" s="77"/>
      <c r="PBZ35" s="78"/>
      <c r="PCA35" s="78"/>
      <c r="PCB35" s="78"/>
      <c r="PCC35" s="78"/>
      <c r="PCD35" s="61"/>
      <c r="PCE35" s="60"/>
      <c r="PCF35" s="60"/>
      <c r="PCG35" s="60"/>
      <c r="PCH35" s="61"/>
      <c r="PCI35" s="55"/>
      <c r="PCJ35" s="56"/>
      <c r="PCK35" s="56"/>
      <c r="PCL35" s="56"/>
      <c r="PCM35" s="56"/>
      <c r="PCN35" s="56"/>
      <c r="PCP35" s="77"/>
      <c r="PCQ35" s="78"/>
      <c r="PCR35" s="78"/>
      <c r="PCS35" s="78"/>
      <c r="PCT35" s="78"/>
      <c r="PCU35" s="61"/>
      <c r="PCV35" s="60"/>
      <c r="PCW35" s="60"/>
      <c r="PCX35" s="60"/>
      <c r="PCY35" s="61"/>
      <c r="PCZ35" s="55"/>
      <c r="PDA35" s="56"/>
      <c r="PDB35" s="56"/>
      <c r="PDC35" s="56"/>
      <c r="PDD35" s="56"/>
      <c r="PDE35" s="56"/>
      <c r="PDG35" s="77"/>
      <c r="PDH35" s="78"/>
      <c r="PDI35" s="78"/>
      <c r="PDJ35" s="78"/>
      <c r="PDK35" s="78"/>
      <c r="PDL35" s="61"/>
      <c r="PDM35" s="60"/>
      <c r="PDN35" s="60"/>
      <c r="PDO35" s="60"/>
      <c r="PDP35" s="61"/>
      <c r="PDQ35" s="55"/>
      <c r="PDR35" s="56"/>
      <c r="PDS35" s="56"/>
      <c r="PDT35" s="56"/>
      <c r="PDU35" s="56"/>
      <c r="PDV35" s="56"/>
      <c r="PDX35" s="77"/>
      <c r="PDY35" s="78"/>
      <c r="PDZ35" s="78"/>
      <c r="PEA35" s="78"/>
      <c r="PEB35" s="78"/>
      <c r="PEC35" s="61"/>
      <c r="PED35" s="60"/>
      <c r="PEE35" s="60"/>
      <c r="PEF35" s="60"/>
      <c r="PEG35" s="61"/>
      <c r="PEH35" s="55"/>
      <c r="PEI35" s="56"/>
      <c r="PEJ35" s="56"/>
      <c r="PEK35" s="56"/>
      <c r="PEL35" s="56"/>
      <c r="PEM35" s="56"/>
      <c r="PEO35" s="77"/>
      <c r="PEP35" s="78"/>
      <c r="PEQ35" s="78"/>
      <c r="PER35" s="78"/>
      <c r="PES35" s="78"/>
      <c r="PET35" s="61"/>
      <c r="PEU35" s="60"/>
      <c r="PEV35" s="60"/>
      <c r="PEW35" s="60"/>
      <c r="PEX35" s="61"/>
      <c r="PEY35" s="55"/>
      <c r="PEZ35" s="56"/>
      <c r="PFA35" s="56"/>
      <c r="PFB35" s="56"/>
      <c r="PFC35" s="56"/>
      <c r="PFD35" s="56"/>
      <c r="PFF35" s="77"/>
      <c r="PFG35" s="78"/>
      <c r="PFH35" s="78"/>
      <c r="PFI35" s="78"/>
      <c r="PFJ35" s="78"/>
      <c r="PFK35" s="61"/>
      <c r="PFL35" s="60"/>
      <c r="PFM35" s="60"/>
      <c r="PFN35" s="60"/>
      <c r="PFO35" s="61"/>
      <c r="PFP35" s="55"/>
      <c r="PFQ35" s="56"/>
      <c r="PFR35" s="56"/>
      <c r="PFS35" s="56"/>
      <c r="PFT35" s="56"/>
      <c r="PFU35" s="56"/>
      <c r="PFW35" s="77"/>
      <c r="PFX35" s="78"/>
      <c r="PFY35" s="78"/>
      <c r="PFZ35" s="78"/>
      <c r="PGA35" s="78"/>
      <c r="PGB35" s="61"/>
      <c r="PGC35" s="60"/>
      <c r="PGD35" s="60"/>
      <c r="PGE35" s="60"/>
      <c r="PGF35" s="61"/>
      <c r="PGG35" s="55"/>
      <c r="PGH35" s="56"/>
      <c r="PGI35" s="56"/>
      <c r="PGJ35" s="56"/>
      <c r="PGK35" s="56"/>
      <c r="PGL35" s="56"/>
      <c r="PGN35" s="77"/>
      <c r="PGO35" s="78"/>
      <c r="PGP35" s="78"/>
      <c r="PGQ35" s="78"/>
      <c r="PGR35" s="78"/>
      <c r="PGS35" s="61"/>
      <c r="PGT35" s="60"/>
      <c r="PGU35" s="60"/>
      <c r="PGV35" s="60"/>
      <c r="PGW35" s="61"/>
      <c r="PGX35" s="55"/>
      <c r="PGY35" s="56"/>
      <c r="PGZ35" s="56"/>
      <c r="PHA35" s="56"/>
      <c r="PHB35" s="56"/>
      <c r="PHC35" s="56"/>
      <c r="PHE35" s="77"/>
      <c r="PHF35" s="78"/>
      <c r="PHG35" s="78"/>
      <c r="PHH35" s="78"/>
      <c r="PHI35" s="78"/>
      <c r="PHJ35" s="61"/>
      <c r="PHK35" s="60"/>
      <c r="PHL35" s="60"/>
      <c r="PHM35" s="60"/>
      <c r="PHN35" s="61"/>
      <c r="PHO35" s="55"/>
      <c r="PHP35" s="56"/>
      <c r="PHQ35" s="56"/>
      <c r="PHR35" s="56"/>
      <c r="PHS35" s="56"/>
      <c r="PHT35" s="56"/>
      <c r="PHV35" s="77"/>
      <c r="PHW35" s="78"/>
      <c r="PHX35" s="78"/>
      <c r="PHY35" s="78"/>
      <c r="PHZ35" s="78"/>
      <c r="PIA35" s="61"/>
      <c r="PIB35" s="60"/>
      <c r="PIC35" s="60"/>
      <c r="PID35" s="60"/>
      <c r="PIE35" s="61"/>
      <c r="PIF35" s="55"/>
      <c r="PIG35" s="56"/>
      <c r="PIH35" s="56"/>
      <c r="PII35" s="56"/>
      <c r="PIJ35" s="56"/>
      <c r="PIK35" s="56"/>
      <c r="PIM35" s="77"/>
      <c r="PIN35" s="78"/>
      <c r="PIO35" s="78"/>
      <c r="PIP35" s="78"/>
      <c r="PIQ35" s="78"/>
      <c r="PIR35" s="61"/>
      <c r="PIS35" s="60"/>
      <c r="PIT35" s="60"/>
      <c r="PIU35" s="60"/>
      <c r="PIV35" s="61"/>
      <c r="PIW35" s="55"/>
      <c r="PIX35" s="56"/>
      <c r="PIY35" s="56"/>
      <c r="PIZ35" s="56"/>
      <c r="PJA35" s="56"/>
      <c r="PJB35" s="56"/>
      <c r="PJD35" s="77"/>
      <c r="PJE35" s="78"/>
      <c r="PJF35" s="78"/>
      <c r="PJG35" s="78"/>
      <c r="PJH35" s="78"/>
      <c r="PJI35" s="61"/>
      <c r="PJJ35" s="60"/>
      <c r="PJK35" s="60"/>
      <c r="PJL35" s="60"/>
      <c r="PJM35" s="61"/>
      <c r="PJN35" s="55"/>
      <c r="PJO35" s="56"/>
      <c r="PJP35" s="56"/>
      <c r="PJQ35" s="56"/>
      <c r="PJR35" s="56"/>
      <c r="PJS35" s="56"/>
      <c r="PJU35" s="77"/>
      <c r="PJV35" s="78"/>
      <c r="PJW35" s="78"/>
      <c r="PJX35" s="78"/>
      <c r="PJY35" s="78"/>
      <c r="PJZ35" s="61"/>
      <c r="PKA35" s="60"/>
      <c r="PKB35" s="60"/>
      <c r="PKC35" s="60"/>
      <c r="PKD35" s="61"/>
      <c r="PKE35" s="55"/>
      <c r="PKF35" s="56"/>
      <c r="PKG35" s="56"/>
      <c r="PKH35" s="56"/>
      <c r="PKI35" s="56"/>
      <c r="PKJ35" s="56"/>
      <c r="PKL35" s="77"/>
      <c r="PKM35" s="78"/>
      <c r="PKN35" s="78"/>
      <c r="PKO35" s="78"/>
      <c r="PKP35" s="78"/>
      <c r="PKQ35" s="61"/>
      <c r="PKR35" s="60"/>
      <c r="PKS35" s="60"/>
      <c r="PKT35" s="60"/>
      <c r="PKU35" s="61"/>
      <c r="PKV35" s="55"/>
      <c r="PKW35" s="56"/>
      <c r="PKX35" s="56"/>
      <c r="PKY35" s="56"/>
      <c r="PKZ35" s="56"/>
      <c r="PLA35" s="56"/>
      <c r="PLC35" s="77"/>
      <c r="PLD35" s="78"/>
      <c r="PLE35" s="78"/>
      <c r="PLF35" s="78"/>
      <c r="PLG35" s="78"/>
      <c r="PLH35" s="61"/>
      <c r="PLI35" s="60"/>
      <c r="PLJ35" s="60"/>
      <c r="PLK35" s="60"/>
      <c r="PLL35" s="61"/>
      <c r="PLM35" s="55"/>
      <c r="PLN35" s="56"/>
      <c r="PLO35" s="56"/>
      <c r="PLP35" s="56"/>
      <c r="PLQ35" s="56"/>
      <c r="PLR35" s="56"/>
      <c r="PLT35" s="77"/>
      <c r="PLU35" s="78"/>
      <c r="PLV35" s="78"/>
      <c r="PLW35" s="78"/>
      <c r="PLX35" s="78"/>
      <c r="PLY35" s="61"/>
      <c r="PLZ35" s="60"/>
      <c r="PMA35" s="60"/>
      <c r="PMB35" s="60"/>
      <c r="PMC35" s="61"/>
      <c r="PMD35" s="55"/>
      <c r="PME35" s="56"/>
      <c r="PMF35" s="56"/>
      <c r="PMG35" s="56"/>
      <c r="PMH35" s="56"/>
      <c r="PMI35" s="56"/>
      <c r="PMK35" s="77"/>
      <c r="PML35" s="78"/>
      <c r="PMM35" s="78"/>
      <c r="PMN35" s="78"/>
      <c r="PMO35" s="78"/>
      <c r="PMP35" s="61"/>
      <c r="PMQ35" s="60"/>
      <c r="PMR35" s="60"/>
      <c r="PMS35" s="60"/>
      <c r="PMT35" s="61"/>
      <c r="PMU35" s="55"/>
      <c r="PMV35" s="56"/>
      <c r="PMW35" s="56"/>
      <c r="PMX35" s="56"/>
      <c r="PMY35" s="56"/>
      <c r="PMZ35" s="56"/>
      <c r="PNB35" s="77"/>
      <c r="PNC35" s="78"/>
      <c r="PND35" s="78"/>
      <c r="PNE35" s="78"/>
      <c r="PNF35" s="78"/>
      <c r="PNG35" s="61"/>
      <c r="PNH35" s="60"/>
      <c r="PNI35" s="60"/>
      <c r="PNJ35" s="60"/>
      <c r="PNK35" s="61"/>
      <c r="PNL35" s="55"/>
      <c r="PNM35" s="56"/>
      <c r="PNN35" s="56"/>
      <c r="PNO35" s="56"/>
      <c r="PNP35" s="56"/>
      <c r="PNQ35" s="56"/>
      <c r="PNS35" s="77"/>
      <c r="PNT35" s="78"/>
      <c r="PNU35" s="78"/>
      <c r="PNV35" s="78"/>
      <c r="PNW35" s="78"/>
      <c r="PNX35" s="61"/>
      <c r="PNY35" s="60"/>
      <c r="PNZ35" s="60"/>
      <c r="POA35" s="60"/>
      <c r="POB35" s="61"/>
      <c r="POC35" s="55"/>
      <c r="POD35" s="56"/>
      <c r="POE35" s="56"/>
      <c r="POF35" s="56"/>
      <c r="POG35" s="56"/>
      <c r="POH35" s="56"/>
      <c r="POJ35" s="77"/>
      <c r="POK35" s="78"/>
      <c r="POL35" s="78"/>
      <c r="POM35" s="78"/>
      <c r="PON35" s="78"/>
      <c r="POO35" s="61"/>
      <c r="POP35" s="60"/>
      <c r="POQ35" s="60"/>
      <c r="POR35" s="60"/>
      <c r="POS35" s="61"/>
      <c r="POT35" s="55"/>
      <c r="POU35" s="56"/>
      <c r="POV35" s="56"/>
      <c r="POW35" s="56"/>
      <c r="POX35" s="56"/>
      <c r="POY35" s="56"/>
      <c r="PPA35" s="77"/>
      <c r="PPB35" s="78"/>
      <c r="PPC35" s="78"/>
      <c r="PPD35" s="78"/>
      <c r="PPE35" s="78"/>
      <c r="PPF35" s="61"/>
      <c r="PPG35" s="60"/>
      <c r="PPH35" s="60"/>
      <c r="PPI35" s="60"/>
      <c r="PPJ35" s="61"/>
      <c r="PPK35" s="55"/>
      <c r="PPL35" s="56"/>
      <c r="PPM35" s="56"/>
      <c r="PPN35" s="56"/>
      <c r="PPO35" s="56"/>
      <c r="PPP35" s="56"/>
      <c r="PPR35" s="77"/>
      <c r="PPS35" s="78"/>
      <c r="PPT35" s="78"/>
      <c r="PPU35" s="78"/>
      <c r="PPV35" s="78"/>
      <c r="PPW35" s="61"/>
      <c r="PPX35" s="60"/>
      <c r="PPY35" s="60"/>
      <c r="PPZ35" s="60"/>
      <c r="PQA35" s="61"/>
      <c r="PQB35" s="55"/>
      <c r="PQC35" s="56"/>
      <c r="PQD35" s="56"/>
      <c r="PQE35" s="56"/>
      <c r="PQF35" s="56"/>
      <c r="PQG35" s="56"/>
      <c r="PQI35" s="77"/>
      <c r="PQJ35" s="78"/>
      <c r="PQK35" s="78"/>
      <c r="PQL35" s="78"/>
      <c r="PQM35" s="78"/>
      <c r="PQN35" s="61"/>
      <c r="PQO35" s="60"/>
      <c r="PQP35" s="60"/>
      <c r="PQQ35" s="60"/>
      <c r="PQR35" s="61"/>
      <c r="PQS35" s="55"/>
      <c r="PQT35" s="56"/>
      <c r="PQU35" s="56"/>
      <c r="PQV35" s="56"/>
      <c r="PQW35" s="56"/>
      <c r="PQX35" s="56"/>
      <c r="PQZ35" s="77"/>
      <c r="PRA35" s="78"/>
      <c r="PRB35" s="78"/>
      <c r="PRC35" s="78"/>
      <c r="PRD35" s="78"/>
      <c r="PRE35" s="61"/>
      <c r="PRF35" s="60"/>
      <c r="PRG35" s="60"/>
      <c r="PRH35" s="60"/>
      <c r="PRI35" s="61"/>
      <c r="PRJ35" s="55"/>
      <c r="PRK35" s="56"/>
      <c r="PRL35" s="56"/>
      <c r="PRM35" s="56"/>
      <c r="PRN35" s="56"/>
      <c r="PRO35" s="56"/>
      <c r="PRQ35" s="77"/>
      <c r="PRR35" s="78"/>
      <c r="PRS35" s="78"/>
      <c r="PRT35" s="78"/>
      <c r="PRU35" s="78"/>
      <c r="PRV35" s="61"/>
      <c r="PRW35" s="60"/>
      <c r="PRX35" s="60"/>
      <c r="PRY35" s="60"/>
      <c r="PRZ35" s="61"/>
      <c r="PSA35" s="55"/>
      <c r="PSB35" s="56"/>
      <c r="PSC35" s="56"/>
      <c r="PSD35" s="56"/>
      <c r="PSE35" s="56"/>
      <c r="PSF35" s="56"/>
      <c r="PSH35" s="77"/>
      <c r="PSI35" s="78"/>
      <c r="PSJ35" s="78"/>
      <c r="PSK35" s="78"/>
      <c r="PSL35" s="78"/>
      <c r="PSM35" s="61"/>
      <c r="PSN35" s="60"/>
      <c r="PSO35" s="60"/>
      <c r="PSP35" s="60"/>
      <c r="PSQ35" s="61"/>
      <c r="PSR35" s="55"/>
      <c r="PSS35" s="56"/>
      <c r="PST35" s="56"/>
      <c r="PSU35" s="56"/>
      <c r="PSV35" s="56"/>
      <c r="PSW35" s="56"/>
      <c r="PSY35" s="77"/>
      <c r="PSZ35" s="78"/>
      <c r="PTA35" s="78"/>
      <c r="PTB35" s="78"/>
      <c r="PTC35" s="78"/>
      <c r="PTD35" s="61"/>
      <c r="PTE35" s="60"/>
      <c r="PTF35" s="60"/>
      <c r="PTG35" s="60"/>
      <c r="PTH35" s="61"/>
      <c r="PTI35" s="55"/>
      <c r="PTJ35" s="56"/>
      <c r="PTK35" s="56"/>
      <c r="PTL35" s="56"/>
      <c r="PTM35" s="56"/>
      <c r="PTN35" s="56"/>
      <c r="PTP35" s="77"/>
      <c r="PTQ35" s="78"/>
      <c r="PTR35" s="78"/>
      <c r="PTS35" s="78"/>
      <c r="PTT35" s="78"/>
      <c r="PTU35" s="61"/>
      <c r="PTV35" s="60"/>
      <c r="PTW35" s="60"/>
      <c r="PTX35" s="60"/>
      <c r="PTY35" s="61"/>
      <c r="PTZ35" s="55"/>
      <c r="PUA35" s="56"/>
      <c r="PUB35" s="56"/>
      <c r="PUC35" s="56"/>
      <c r="PUD35" s="56"/>
      <c r="PUE35" s="56"/>
      <c r="PUG35" s="77"/>
      <c r="PUH35" s="78"/>
      <c r="PUI35" s="78"/>
      <c r="PUJ35" s="78"/>
      <c r="PUK35" s="78"/>
      <c r="PUL35" s="61"/>
      <c r="PUM35" s="60"/>
      <c r="PUN35" s="60"/>
      <c r="PUO35" s="60"/>
      <c r="PUP35" s="61"/>
      <c r="PUQ35" s="55"/>
      <c r="PUR35" s="56"/>
      <c r="PUS35" s="56"/>
      <c r="PUT35" s="56"/>
      <c r="PUU35" s="56"/>
      <c r="PUV35" s="56"/>
      <c r="PUX35" s="77"/>
      <c r="PUY35" s="78"/>
      <c r="PUZ35" s="78"/>
      <c r="PVA35" s="78"/>
      <c r="PVB35" s="78"/>
      <c r="PVC35" s="61"/>
      <c r="PVD35" s="60"/>
      <c r="PVE35" s="60"/>
      <c r="PVF35" s="60"/>
      <c r="PVG35" s="61"/>
      <c r="PVH35" s="55"/>
      <c r="PVI35" s="56"/>
      <c r="PVJ35" s="56"/>
      <c r="PVK35" s="56"/>
      <c r="PVL35" s="56"/>
      <c r="PVM35" s="56"/>
      <c r="PVO35" s="77"/>
      <c r="PVP35" s="78"/>
      <c r="PVQ35" s="78"/>
      <c r="PVR35" s="78"/>
      <c r="PVS35" s="78"/>
      <c r="PVT35" s="61"/>
      <c r="PVU35" s="60"/>
      <c r="PVV35" s="60"/>
      <c r="PVW35" s="60"/>
      <c r="PVX35" s="61"/>
      <c r="PVY35" s="55"/>
      <c r="PVZ35" s="56"/>
      <c r="PWA35" s="56"/>
      <c r="PWB35" s="56"/>
      <c r="PWC35" s="56"/>
      <c r="PWD35" s="56"/>
      <c r="PWF35" s="77"/>
      <c r="PWG35" s="78"/>
      <c r="PWH35" s="78"/>
      <c r="PWI35" s="78"/>
      <c r="PWJ35" s="78"/>
      <c r="PWK35" s="61"/>
      <c r="PWL35" s="60"/>
      <c r="PWM35" s="60"/>
      <c r="PWN35" s="60"/>
      <c r="PWO35" s="61"/>
      <c r="PWP35" s="55"/>
      <c r="PWQ35" s="56"/>
      <c r="PWR35" s="56"/>
      <c r="PWS35" s="56"/>
      <c r="PWT35" s="56"/>
      <c r="PWU35" s="56"/>
      <c r="PWW35" s="77"/>
      <c r="PWX35" s="78"/>
      <c r="PWY35" s="78"/>
      <c r="PWZ35" s="78"/>
      <c r="PXA35" s="78"/>
      <c r="PXB35" s="61"/>
      <c r="PXC35" s="60"/>
      <c r="PXD35" s="60"/>
      <c r="PXE35" s="60"/>
      <c r="PXF35" s="61"/>
      <c r="PXG35" s="55"/>
      <c r="PXH35" s="56"/>
      <c r="PXI35" s="56"/>
      <c r="PXJ35" s="56"/>
      <c r="PXK35" s="56"/>
      <c r="PXL35" s="56"/>
      <c r="PXN35" s="77"/>
      <c r="PXO35" s="78"/>
      <c r="PXP35" s="78"/>
      <c r="PXQ35" s="78"/>
      <c r="PXR35" s="78"/>
      <c r="PXS35" s="61"/>
      <c r="PXT35" s="60"/>
      <c r="PXU35" s="60"/>
      <c r="PXV35" s="60"/>
      <c r="PXW35" s="61"/>
      <c r="PXX35" s="55"/>
      <c r="PXY35" s="56"/>
      <c r="PXZ35" s="56"/>
      <c r="PYA35" s="56"/>
      <c r="PYB35" s="56"/>
      <c r="PYC35" s="56"/>
      <c r="PYE35" s="77"/>
      <c r="PYF35" s="78"/>
      <c r="PYG35" s="78"/>
      <c r="PYH35" s="78"/>
      <c r="PYI35" s="78"/>
      <c r="PYJ35" s="61"/>
      <c r="PYK35" s="60"/>
      <c r="PYL35" s="60"/>
      <c r="PYM35" s="60"/>
      <c r="PYN35" s="61"/>
      <c r="PYO35" s="55"/>
      <c r="PYP35" s="56"/>
      <c r="PYQ35" s="56"/>
      <c r="PYR35" s="56"/>
      <c r="PYS35" s="56"/>
      <c r="PYT35" s="56"/>
      <c r="PYV35" s="77"/>
      <c r="PYW35" s="78"/>
      <c r="PYX35" s="78"/>
      <c r="PYY35" s="78"/>
      <c r="PYZ35" s="78"/>
      <c r="PZA35" s="61"/>
      <c r="PZB35" s="60"/>
      <c r="PZC35" s="60"/>
      <c r="PZD35" s="60"/>
      <c r="PZE35" s="61"/>
      <c r="PZF35" s="55"/>
      <c r="PZG35" s="56"/>
      <c r="PZH35" s="56"/>
      <c r="PZI35" s="56"/>
      <c r="PZJ35" s="56"/>
      <c r="PZK35" s="56"/>
      <c r="PZM35" s="77"/>
      <c r="PZN35" s="78"/>
      <c r="PZO35" s="78"/>
      <c r="PZP35" s="78"/>
      <c r="PZQ35" s="78"/>
      <c r="PZR35" s="61"/>
      <c r="PZS35" s="60"/>
      <c r="PZT35" s="60"/>
      <c r="PZU35" s="60"/>
      <c r="PZV35" s="61"/>
      <c r="PZW35" s="55"/>
      <c r="PZX35" s="56"/>
      <c r="PZY35" s="56"/>
      <c r="PZZ35" s="56"/>
      <c r="QAA35" s="56"/>
      <c r="QAB35" s="56"/>
      <c r="QAD35" s="77"/>
      <c r="QAE35" s="78"/>
      <c r="QAF35" s="78"/>
      <c r="QAG35" s="78"/>
      <c r="QAH35" s="78"/>
      <c r="QAI35" s="61"/>
      <c r="QAJ35" s="60"/>
      <c r="QAK35" s="60"/>
      <c r="QAL35" s="60"/>
      <c r="QAM35" s="61"/>
      <c r="QAN35" s="55"/>
      <c r="QAO35" s="56"/>
      <c r="QAP35" s="56"/>
      <c r="QAQ35" s="56"/>
      <c r="QAR35" s="56"/>
      <c r="QAS35" s="56"/>
      <c r="QAU35" s="77"/>
      <c r="QAV35" s="78"/>
      <c r="QAW35" s="78"/>
      <c r="QAX35" s="78"/>
      <c r="QAY35" s="78"/>
      <c r="QAZ35" s="61"/>
      <c r="QBA35" s="60"/>
      <c r="QBB35" s="60"/>
      <c r="QBC35" s="60"/>
      <c r="QBD35" s="61"/>
      <c r="QBE35" s="55"/>
      <c r="QBF35" s="56"/>
      <c r="QBG35" s="56"/>
      <c r="QBH35" s="56"/>
      <c r="QBI35" s="56"/>
      <c r="QBJ35" s="56"/>
      <c r="QBL35" s="77"/>
      <c r="QBM35" s="78"/>
      <c r="QBN35" s="78"/>
      <c r="QBO35" s="78"/>
      <c r="QBP35" s="78"/>
      <c r="QBQ35" s="61"/>
      <c r="QBR35" s="60"/>
      <c r="QBS35" s="60"/>
      <c r="QBT35" s="60"/>
      <c r="QBU35" s="61"/>
      <c r="QBV35" s="55"/>
      <c r="QBW35" s="56"/>
      <c r="QBX35" s="56"/>
      <c r="QBY35" s="56"/>
      <c r="QBZ35" s="56"/>
      <c r="QCA35" s="56"/>
      <c r="QCC35" s="77"/>
      <c r="QCD35" s="78"/>
      <c r="QCE35" s="78"/>
      <c r="QCF35" s="78"/>
      <c r="QCG35" s="78"/>
      <c r="QCH35" s="61"/>
      <c r="QCI35" s="60"/>
      <c r="QCJ35" s="60"/>
      <c r="QCK35" s="60"/>
      <c r="QCL35" s="61"/>
      <c r="QCM35" s="55"/>
      <c r="QCN35" s="56"/>
      <c r="QCO35" s="56"/>
      <c r="QCP35" s="56"/>
      <c r="QCQ35" s="56"/>
      <c r="QCR35" s="56"/>
      <c r="QCT35" s="77"/>
      <c r="QCU35" s="78"/>
      <c r="QCV35" s="78"/>
      <c r="QCW35" s="78"/>
      <c r="QCX35" s="78"/>
      <c r="QCY35" s="61"/>
      <c r="QCZ35" s="60"/>
      <c r="QDA35" s="60"/>
      <c r="QDB35" s="60"/>
      <c r="QDC35" s="61"/>
      <c r="QDD35" s="55"/>
      <c r="QDE35" s="56"/>
      <c r="QDF35" s="56"/>
      <c r="QDG35" s="56"/>
      <c r="QDH35" s="56"/>
      <c r="QDI35" s="56"/>
      <c r="QDK35" s="77"/>
      <c r="QDL35" s="78"/>
      <c r="QDM35" s="78"/>
      <c r="QDN35" s="78"/>
      <c r="QDO35" s="78"/>
      <c r="QDP35" s="61"/>
      <c r="QDQ35" s="60"/>
      <c r="QDR35" s="60"/>
      <c r="QDS35" s="60"/>
      <c r="QDT35" s="61"/>
      <c r="QDU35" s="55"/>
      <c r="QDV35" s="56"/>
      <c r="QDW35" s="56"/>
      <c r="QDX35" s="56"/>
      <c r="QDY35" s="56"/>
      <c r="QDZ35" s="56"/>
      <c r="QEB35" s="77"/>
      <c r="QEC35" s="78"/>
      <c r="QED35" s="78"/>
      <c r="QEE35" s="78"/>
      <c r="QEF35" s="78"/>
      <c r="QEG35" s="61"/>
      <c r="QEH35" s="60"/>
      <c r="QEI35" s="60"/>
      <c r="QEJ35" s="60"/>
      <c r="QEK35" s="61"/>
      <c r="QEL35" s="55"/>
      <c r="QEM35" s="56"/>
      <c r="QEN35" s="56"/>
      <c r="QEO35" s="56"/>
      <c r="QEP35" s="56"/>
      <c r="QEQ35" s="56"/>
      <c r="QES35" s="77"/>
      <c r="QET35" s="78"/>
      <c r="QEU35" s="78"/>
      <c r="QEV35" s="78"/>
      <c r="QEW35" s="78"/>
      <c r="QEX35" s="61"/>
      <c r="QEY35" s="60"/>
      <c r="QEZ35" s="60"/>
      <c r="QFA35" s="60"/>
      <c r="QFB35" s="61"/>
      <c r="QFC35" s="55"/>
      <c r="QFD35" s="56"/>
      <c r="QFE35" s="56"/>
      <c r="QFF35" s="56"/>
      <c r="QFG35" s="56"/>
      <c r="QFH35" s="56"/>
      <c r="QFJ35" s="77"/>
      <c r="QFK35" s="78"/>
      <c r="QFL35" s="78"/>
      <c r="QFM35" s="78"/>
      <c r="QFN35" s="78"/>
      <c r="QFO35" s="61"/>
      <c r="QFP35" s="60"/>
      <c r="QFQ35" s="60"/>
      <c r="QFR35" s="60"/>
      <c r="QFS35" s="61"/>
      <c r="QFT35" s="55"/>
      <c r="QFU35" s="56"/>
      <c r="QFV35" s="56"/>
      <c r="QFW35" s="56"/>
      <c r="QFX35" s="56"/>
      <c r="QFY35" s="56"/>
      <c r="QGA35" s="77"/>
      <c r="QGB35" s="78"/>
      <c r="QGC35" s="78"/>
      <c r="QGD35" s="78"/>
      <c r="QGE35" s="78"/>
      <c r="QGF35" s="61"/>
      <c r="QGG35" s="60"/>
      <c r="QGH35" s="60"/>
      <c r="QGI35" s="60"/>
      <c r="QGJ35" s="61"/>
      <c r="QGK35" s="55"/>
      <c r="QGL35" s="56"/>
      <c r="QGM35" s="56"/>
      <c r="QGN35" s="56"/>
      <c r="QGO35" s="56"/>
      <c r="QGP35" s="56"/>
      <c r="QGR35" s="77"/>
      <c r="QGS35" s="78"/>
      <c r="QGT35" s="78"/>
      <c r="QGU35" s="78"/>
      <c r="QGV35" s="78"/>
      <c r="QGW35" s="61"/>
      <c r="QGX35" s="60"/>
      <c r="QGY35" s="60"/>
      <c r="QGZ35" s="60"/>
      <c r="QHA35" s="61"/>
      <c r="QHB35" s="55"/>
      <c r="QHC35" s="56"/>
      <c r="QHD35" s="56"/>
      <c r="QHE35" s="56"/>
      <c r="QHF35" s="56"/>
      <c r="QHG35" s="56"/>
      <c r="QHI35" s="77"/>
      <c r="QHJ35" s="78"/>
      <c r="QHK35" s="78"/>
      <c r="QHL35" s="78"/>
      <c r="QHM35" s="78"/>
      <c r="QHN35" s="61"/>
      <c r="QHO35" s="60"/>
      <c r="QHP35" s="60"/>
      <c r="QHQ35" s="60"/>
      <c r="QHR35" s="61"/>
      <c r="QHS35" s="55"/>
      <c r="QHT35" s="56"/>
      <c r="QHU35" s="56"/>
      <c r="QHV35" s="56"/>
      <c r="QHW35" s="56"/>
      <c r="QHX35" s="56"/>
      <c r="QHZ35" s="77"/>
      <c r="QIA35" s="78"/>
      <c r="QIB35" s="78"/>
      <c r="QIC35" s="78"/>
      <c r="QID35" s="78"/>
      <c r="QIE35" s="61"/>
      <c r="QIF35" s="60"/>
      <c r="QIG35" s="60"/>
      <c r="QIH35" s="60"/>
      <c r="QII35" s="61"/>
      <c r="QIJ35" s="55"/>
      <c r="QIK35" s="56"/>
      <c r="QIL35" s="56"/>
      <c r="QIM35" s="56"/>
      <c r="QIN35" s="56"/>
      <c r="QIO35" s="56"/>
      <c r="QIQ35" s="77"/>
      <c r="QIR35" s="78"/>
      <c r="QIS35" s="78"/>
      <c r="QIT35" s="78"/>
      <c r="QIU35" s="78"/>
      <c r="QIV35" s="61"/>
      <c r="QIW35" s="60"/>
      <c r="QIX35" s="60"/>
      <c r="QIY35" s="60"/>
      <c r="QIZ35" s="61"/>
      <c r="QJA35" s="55"/>
      <c r="QJB35" s="56"/>
      <c r="QJC35" s="56"/>
      <c r="QJD35" s="56"/>
      <c r="QJE35" s="56"/>
      <c r="QJF35" s="56"/>
      <c r="QJH35" s="77"/>
      <c r="QJI35" s="78"/>
      <c r="QJJ35" s="78"/>
      <c r="QJK35" s="78"/>
      <c r="QJL35" s="78"/>
      <c r="QJM35" s="61"/>
      <c r="QJN35" s="60"/>
      <c r="QJO35" s="60"/>
      <c r="QJP35" s="60"/>
      <c r="QJQ35" s="61"/>
      <c r="QJR35" s="55"/>
      <c r="QJS35" s="56"/>
      <c r="QJT35" s="56"/>
      <c r="QJU35" s="56"/>
      <c r="QJV35" s="56"/>
      <c r="QJW35" s="56"/>
      <c r="QJY35" s="77"/>
      <c r="QJZ35" s="78"/>
      <c r="QKA35" s="78"/>
      <c r="QKB35" s="78"/>
      <c r="QKC35" s="78"/>
      <c r="QKD35" s="61"/>
      <c r="QKE35" s="60"/>
      <c r="QKF35" s="60"/>
      <c r="QKG35" s="60"/>
      <c r="QKH35" s="61"/>
      <c r="QKI35" s="55"/>
      <c r="QKJ35" s="56"/>
      <c r="QKK35" s="56"/>
      <c r="QKL35" s="56"/>
      <c r="QKM35" s="56"/>
      <c r="QKN35" s="56"/>
      <c r="QKP35" s="77"/>
      <c r="QKQ35" s="78"/>
      <c r="QKR35" s="78"/>
      <c r="QKS35" s="78"/>
      <c r="QKT35" s="78"/>
      <c r="QKU35" s="61"/>
      <c r="QKV35" s="60"/>
      <c r="QKW35" s="60"/>
      <c r="QKX35" s="60"/>
      <c r="QKY35" s="61"/>
      <c r="QKZ35" s="55"/>
      <c r="QLA35" s="56"/>
      <c r="QLB35" s="56"/>
      <c r="QLC35" s="56"/>
      <c r="QLD35" s="56"/>
      <c r="QLE35" s="56"/>
      <c r="QLG35" s="77"/>
      <c r="QLH35" s="78"/>
      <c r="QLI35" s="78"/>
      <c r="QLJ35" s="78"/>
      <c r="QLK35" s="78"/>
      <c r="QLL35" s="61"/>
      <c r="QLM35" s="60"/>
      <c r="QLN35" s="60"/>
      <c r="QLO35" s="60"/>
      <c r="QLP35" s="61"/>
      <c r="QLQ35" s="55"/>
      <c r="QLR35" s="56"/>
      <c r="QLS35" s="56"/>
      <c r="QLT35" s="56"/>
      <c r="QLU35" s="56"/>
      <c r="QLV35" s="56"/>
      <c r="QLX35" s="77"/>
      <c r="QLY35" s="78"/>
      <c r="QLZ35" s="78"/>
      <c r="QMA35" s="78"/>
      <c r="QMB35" s="78"/>
      <c r="QMC35" s="61"/>
      <c r="QMD35" s="60"/>
      <c r="QME35" s="60"/>
      <c r="QMF35" s="60"/>
      <c r="QMG35" s="61"/>
      <c r="QMH35" s="55"/>
      <c r="QMI35" s="56"/>
      <c r="QMJ35" s="56"/>
      <c r="QMK35" s="56"/>
      <c r="QML35" s="56"/>
      <c r="QMM35" s="56"/>
      <c r="QMO35" s="77"/>
      <c r="QMP35" s="78"/>
      <c r="QMQ35" s="78"/>
      <c r="QMR35" s="78"/>
      <c r="QMS35" s="78"/>
      <c r="QMT35" s="61"/>
      <c r="QMU35" s="60"/>
      <c r="QMV35" s="60"/>
      <c r="QMW35" s="60"/>
      <c r="QMX35" s="61"/>
      <c r="QMY35" s="55"/>
      <c r="QMZ35" s="56"/>
      <c r="QNA35" s="56"/>
      <c r="QNB35" s="56"/>
      <c r="QNC35" s="56"/>
      <c r="QND35" s="56"/>
      <c r="QNF35" s="77"/>
      <c r="QNG35" s="78"/>
      <c r="QNH35" s="78"/>
      <c r="QNI35" s="78"/>
      <c r="QNJ35" s="78"/>
      <c r="QNK35" s="61"/>
      <c r="QNL35" s="60"/>
      <c r="QNM35" s="60"/>
      <c r="QNN35" s="60"/>
      <c r="QNO35" s="61"/>
      <c r="QNP35" s="55"/>
      <c r="QNQ35" s="56"/>
      <c r="QNR35" s="56"/>
      <c r="QNS35" s="56"/>
      <c r="QNT35" s="56"/>
      <c r="QNU35" s="56"/>
      <c r="QNW35" s="77"/>
      <c r="QNX35" s="78"/>
      <c r="QNY35" s="78"/>
      <c r="QNZ35" s="78"/>
      <c r="QOA35" s="78"/>
      <c r="QOB35" s="61"/>
      <c r="QOC35" s="60"/>
      <c r="QOD35" s="60"/>
      <c r="QOE35" s="60"/>
      <c r="QOF35" s="61"/>
      <c r="QOG35" s="55"/>
      <c r="QOH35" s="56"/>
      <c r="QOI35" s="56"/>
      <c r="QOJ35" s="56"/>
      <c r="QOK35" s="56"/>
      <c r="QOL35" s="56"/>
      <c r="QON35" s="77"/>
      <c r="QOO35" s="78"/>
      <c r="QOP35" s="78"/>
      <c r="QOQ35" s="78"/>
      <c r="QOR35" s="78"/>
      <c r="QOS35" s="61"/>
      <c r="QOT35" s="60"/>
      <c r="QOU35" s="60"/>
      <c r="QOV35" s="60"/>
      <c r="QOW35" s="61"/>
      <c r="QOX35" s="55"/>
      <c r="QOY35" s="56"/>
      <c r="QOZ35" s="56"/>
      <c r="QPA35" s="56"/>
      <c r="QPB35" s="56"/>
      <c r="QPC35" s="56"/>
      <c r="QPE35" s="77"/>
      <c r="QPF35" s="78"/>
      <c r="QPG35" s="78"/>
      <c r="QPH35" s="78"/>
      <c r="QPI35" s="78"/>
      <c r="QPJ35" s="61"/>
      <c r="QPK35" s="60"/>
      <c r="QPL35" s="60"/>
      <c r="QPM35" s="60"/>
      <c r="QPN35" s="61"/>
      <c r="QPO35" s="55"/>
      <c r="QPP35" s="56"/>
      <c r="QPQ35" s="56"/>
      <c r="QPR35" s="56"/>
      <c r="QPS35" s="56"/>
      <c r="QPT35" s="56"/>
      <c r="QPV35" s="77"/>
      <c r="QPW35" s="78"/>
      <c r="QPX35" s="78"/>
      <c r="QPY35" s="78"/>
      <c r="QPZ35" s="78"/>
      <c r="QQA35" s="61"/>
      <c r="QQB35" s="60"/>
      <c r="QQC35" s="60"/>
      <c r="QQD35" s="60"/>
      <c r="QQE35" s="61"/>
      <c r="QQF35" s="55"/>
      <c r="QQG35" s="56"/>
      <c r="QQH35" s="56"/>
      <c r="QQI35" s="56"/>
      <c r="QQJ35" s="56"/>
      <c r="QQK35" s="56"/>
      <c r="QQM35" s="77"/>
      <c r="QQN35" s="78"/>
      <c r="QQO35" s="78"/>
      <c r="QQP35" s="78"/>
      <c r="QQQ35" s="78"/>
      <c r="QQR35" s="61"/>
      <c r="QQS35" s="60"/>
      <c r="QQT35" s="60"/>
      <c r="QQU35" s="60"/>
      <c r="QQV35" s="61"/>
      <c r="QQW35" s="55"/>
      <c r="QQX35" s="56"/>
      <c r="QQY35" s="56"/>
      <c r="QQZ35" s="56"/>
      <c r="QRA35" s="56"/>
      <c r="QRB35" s="56"/>
      <c r="QRD35" s="77"/>
      <c r="QRE35" s="78"/>
      <c r="QRF35" s="78"/>
      <c r="QRG35" s="78"/>
      <c r="QRH35" s="78"/>
      <c r="QRI35" s="61"/>
      <c r="QRJ35" s="60"/>
      <c r="QRK35" s="60"/>
      <c r="QRL35" s="60"/>
      <c r="QRM35" s="61"/>
      <c r="QRN35" s="55"/>
      <c r="QRO35" s="56"/>
      <c r="QRP35" s="56"/>
      <c r="QRQ35" s="56"/>
      <c r="QRR35" s="56"/>
      <c r="QRS35" s="56"/>
      <c r="QRU35" s="77"/>
      <c r="QRV35" s="78"/>
      <c r="QRW35" s="78"/>
      <c r="QRX35" s="78"/>
      <c r="QRY35" s="78"/>
      <c r="QRZ35" s="61"/>
      <c r="QSA35" s="60"/>
      <c r="QSB35" s="60"/>
      <c r="QSC35" s="60"/>
      <c r="QSD35" s="61"/>
      <c r="QSE35" s="55"/>
      <c r="QSF35" s="56"/>
      <c r="QSG35" s="56"/>
      <c r="QSH35" s="56"/>
      <c r="QSI35" s="56"/>
      <c r="QSJ35" s="56"/>
      <c r="QSL35" s="77"/>
      <c r="QSM35" s="78"/>
      <c r="QSN35" s="78"/>
      <c r="QSO35" s="78"/>
      <c r="QSP35" s="78"/>
      <c r="QSQ35" s="61"/>
      <c r="QSR35" s="60"/>
      <c r="QSS35" s="60"/>
      <c r="QST35" s="60"/>
      <c r="QSU35" s="61"/>
      <c r="QSV35" s="55"/>
      <c r="QSW35" s="56"/>
      <c r="QSX35" s="56"/>
      <c r="QSY35" s="56"/>
      <c r="QSZ35" s="56"/>
      <c r="QTA35" s="56"/>
      <c r="QTC35" s="77"/>
      <c r="QTD35" s="78"/>
      <c r="QTE35" s="78"/>
      <c r="QTF35" s="78"/>
      <c r="QTG35" s="78"/>
      <c r="QTH35" s="61"/>
      <c r="QTI35" s="60"/>
      <c r="QTJ35" s="60"/>
      <c r="QTK35" s="60"/>
      <c r="QTL35" s="61"/>
      <c r="QTM35" s="55"/>
      <c r="QTN35" s="56"/>
      <c r="QTO35" s="56"/>
      <c r="QTP35" s="56"/>
      <c r="QTQ35" s="56"/>
      <c r="QTR35" s="56"/>
      <c r="QTT35" s="77"/>
      <c r="QTU35" s="78"/>
      <c r="QTV35" s="78"/>
      <c r="QTW35" s="78"/>
      <c r="QTX35" s="78"/>
      <c r="QTY35" s="61"/>
      <c r="QTZ35" s="60"/>
      <c r="QUA35" s="60"/>
      <c r="QUB35" s="60"/>
      <c r="QUC35" s="61"/>
      <c r="QUD35" s="55"/>
      <c r="QUE35" s="56"/>
      <c r="QUF35" s="56"/>
      <c r="QUG35" s="56"/>
      <c r="QUH35" s="56"/>
      <c r="QUI35" s="56"/>
      <c r="QUK35" s="77"/>
      <c r="QUL35" s="78"/>
      <c r="QUM35" s="78"/>
      <c r="QUN35" s="78"/>
      <c r="QUO35" s="78"/>
      <c r="QUP35" s="61"/>
      <c r="QUQ35" s="60"/>
      <c r="QUR35" s="60"/>
      <c r="QUS35" s="60"/>
      <c r="QUT35" s="61"/>
      <c r="QUU35" s="55"/>
      <c r="QUV35" s="56"/>
      <c r="QUW35" s="56"/>
      <c r="QUX35" s="56"/>
      <c r="QUY35" s="56"/>
      <c r="QUZ35" s="56"/>
      <c r="QVB35" s="77"/>
      <c r="QVC35" s="78"/>
      <c r="QVD35" s="78"/>
      <c r="QVE35" s="78"/>
      <c r="QVF35" s="78"/>
      <c r="QVG35" s="61"/>
      <c r="QVH35" s="60"/>
      <c r="QVI35" s="60"/>
      <c r="QVJ35" s="60"/>
      <c r="QVK35" s="61"/>
      <c r="QVL35" s="55"/>
      <c r="QVM35" s="56"/>
      <c r="QVN35" s="56"/>
      <c r="QVO35" s="56"/>
      <c r="QVP35" s="56"/>
      <c r="QVQ35" s="56"/>
      <c r="QVS35" s="77"/>
      <c r="QVT35" s="78"/>
      <c r="QVU35" s="78"/>
      <c r="QVV35" s="78"/>
      <c r="QVW35" s="78"/>
      <c r="QVX35" s="61"/>
      <c r="QVY35" s="60"/>
      <c r="QVZ35" s="60"/>
      <c r="QWA35" s="60"/>
      <c r="QWB35" s="61"/>
      <c r="QWC35" s="55"/>
      <c r="QWD35" s="56"/>
      <c r="QWE35" s="56"/>
      <c r="QWF35" s="56"/>
      <c r="QWG35" s="56"/>
      <c r="QWH35" s="56"/>
      <c r="QWJ35" s="77"/>
      <c r="QWK35" s="78"/>
      <c r="QWL35" s="78"/>
      <c r="QWM35" s="78"/>
      <c r="QWN35" s="78"/>
      <c r="QWO35" s="61"/>
      <c r="QWP35" s="60"/>
      <c r="QWQ35" s="60"/>
      <c r="QWR35" s="60"/>
      <c r="QWS35" s="61"/>
      <c r="QWT35" s="55"/>
      <c r="QWU35" s="56"/>
      <c r="QWV35" s="56"/>
      <c r="QWW35" s="56"/>
      <c r="QWX35" s="56"/>
      <c r="QWY35" s="56"/>
      <c r="QXA35" s="77"/>
      <c r="QXB35" s="78"/>
      <c r="QXC35" s="78"/>
      <c r="QXD35" s="78"/>
      <c r="QXE35" s="78"/>
      <c r="QXF35" s="61"/>
      <c r="QXG35" s="60"/>
      <c r="QXH35" s="60"/>
      <c r="QXI35" s="60"/>
      <c r="QXJ35" s="61"/>
      <c r="QXK35" s="55"/>
      <c r="QXL35" s="56"/>
      <c r="QXM35" s="56"/>
      <c r="QXN35" s="56"/>
      <c r="QXO35" s="56"/>
      <c r="QXP35" s="56"/>
      <c r="QXR35" s="77"/>
      <c r="QXS35" s="78"/>
      <c r="QXT35" s="78"/>
      <c r="QXU35" s="78"/>
      <c r="QXV35" s="78"/>
      <c r="QXW35" s="61"/>
      <c r="QXX35" s="60"/>
      <c r="QXY35" s="60"/>
      <c r="QXZ35" s="60"/>
      <c r="QYA35" s="61"/>
      <c r="QYB35" s="55"/>
      <c r="QYC35" s="56"/>
      <c r="QYD35" s="56"/>
      <c r="QYE35" s="56"/>
      <c r="QYF35" s="56"/>
      <c r="QYG35" s="56"/>
      <c r="QYI35" s="77"/>
      <c r="QYJ35" s="78"/>
      <c r="QYK35" s="78"/>
      <c r="QYL35" s="78"/>
      <c r="QYM35" s="78"/>
      <c r="QYN35" s="61"/>
      <c r="QYO35" s="60"/>
      <c r="QYP35" s="60"/>
      <c r="QYQ35" s="60"/>
      <c r="QYR35" s="61"/>
      <c r="QYS35" s="55"/>
      <c r="QYT35" s="56"/>
      <c r="QYU35" s="56"/>
      <c r="QYV35" s="56"/>
      <c r="QYW35" s="56"/>
      <c r="QYX35" s="56"/>
      <c r="QYZ35" s="77"/>
      <c r="QZA35" s="78"/>
      <c r="QZB35" s="78"/>
      <c r="QZC35" s="78"/>
      <c r="QZD35" s="78"/>
      <c r="QZE35" s="61"/>
      <c r="QZF35" s="60"/>
      <c r="QZG35" s="60"/>
      <c r="QZH35" s="60"/>
      <c r="QZI35" s="61"/>
      <c r="QZJ35" s="55"/>
      <c r="QZK35" s="56"/>
      <c r="QZL35" s="56"/>
      <c r="QZM35" s="56"/>
      <c r="QZN35" s="56"/>
      <c r="QZO35" s="56"/>
      <c r="QZQ35" s="77"/>
      <c r="QZR35" s="78"/>
      <c r="QZS35" s="78"/>
      <c r="QZT35" s="78"/>
      <c r="QZU35" s="78"/>
      <c r="QZV35" s="61"/>
      <c r="QZW35" s="60"/>
      <c r="QZX35" s="60"/>
      <c r="QZY35" s="60"/>
      <c r="QZZ35" s="61"/>
      <c r="RAA35" s="55"/>
      <c r="RAB35" s="56"/>
      <c r="RAC35" s="56"/>
      <c r="RAD35" s="56"/>
      <c r="RAE35" s="56"/>
      <c r="RAF35" s="56"/>
      <c r="RAH35" s="77"/>
      <c r="RAI35" s="78"/>
      <c r="RAJ35" s="78"/>
      <c r="RAK35" s="78"/>
      <c r="RAL35" s="78"/>
      <c r="RAM35" s="61"/>
      <c r="RAN35" s="60"/>
      <c r="RAO35" s="60"/>
      <c r="RAP35" s="60"/>
      <c r="RAQ35" s="61"/>
      <c r="RAR35" s="55"/>
      <c r="RAS35" s="56"/>
      <c r="RAT35" s="56"/>
      <c r="RAU35" s="56"/>
      <c r="RAV35" s="56"/>
      <c r="RAW35" s="56"/>
      <c r="RAY35" s="77"/>
      <c r="RAZ35" s="78"/>
      <c r="RBA35" s="78"/>
      <c r="RBB35" s="78"/>
      <c r="RBC35" s="78"/>
      <c r="RBD35" s="61"/>
      <c r="RBE35" s="60"/>
      <c r="RBF35" s="60"/>
      <c r="RBG35" s="60"/>
      <c r="RBH35" s="61"/>
      <c r="RBI35" s="55"/>
      <c r="RBJ35" s="56"/>
      <c r="RBK35" s="56"/>
      <c r="RBL35" s="56"/>
      <c r="RBM35" s="56"/>
      <c r="RBN35" s="56"/>
      <c r="RBP35" s="77"/>
      <c r="RBQ35" s="78"/>
      <c r="RBR35" s="78"/>
      <c r="RBS35" s="78"/>
      <c r="RBT35" s="78"/>
      <c r="RBU35" s="61"/>
      <c r="RBV35" s="60"/>
      <c r="RBW35" s="60"/>
      <c r="RBX35" s="60"/>
      <c r="RBY35" s="61"/>
      <c r="RBZ35" s="55"/>
      <c r="RCA35" s="56"/>
      <c r="RCB35" s="56"/>
      <c r="RCC35" s="56"/>
      <c r="RCD35" s="56"/>
      <c r="RCE35" s="56"/>
      <c r="RCG35" s="77"/>
      <c r="RCH35" s="78"/>
      <c r="RCI35" s="78"/>
      <c r="RCJ35" s="78"/>
      <c r="RCK35" s="78"/>
      <c r="RCL35" s="61"/>
      <c r="RCM35" s="60"/>
      <c r="RCN35" s="60"/>
      <c r="RCO35" s="60"/>
      <c r="RCP35" s="61"/>
      <c r="RCQ35" s="55"/>
      <c r="RCR35" s="56"/>
      <c r="RCS35" s="56"/>
      <c r="RCT35" s="56"/>
      <c r="RCU35" s="56"/>
      <c r="RCV35" s="56"/>
      <c r="RCX35" s="77"/>
      <c r="RCY35" s="78"/>
      <c r="RCZ35" s="78"/>
      <c r="RDA35" s="78"/>
      <c r="RDB35" s="78"/>
      <c r="RDC35" s="61"/>
      <c r="RDD35" s="60"/>
      <c r="RDE35" s="60"/>
      <c r="RDF35" s="60"/>
      <c r="RDG35" s="61"/>
      <c r="RDH35" s="55"/>
      <c r="RDI35" s="56"/>
      <c r="RDJ35" s="56"/>
      <c r="RDK35" s="56"/>
      <c r="RDL35" s="56"/>
      <c r="RDM35" s="56"/>
      <c r="RDO35" s="77"/>
      <c r="RDP35" s="78"/>
      <c r="RDQ35" s="78"/>
      <c r="RDR35" s="78"/>
      <c r="RDS35" s="78"/>
      <c r="RDT35" s="61"/>
      <c r="RDU35" s="60"/>
      <c r="RDV35" s="60"/>
      <c r="RDW35" s="60"/>
      <c r="RDX35" s="61"/>
      <c r="RDY35" s="55"/>
      <c r="RDZ35" s="56"/>
      <c r="REA35" s="56"/>
      <c r="REB35" s="56"/>
      <c r="REC35" s="56"/>
      <c r="RED35" s="56"/>
      <c r="REF35" s="77"/>
      <c r="REG35" s="78"/>
      <c r="REH35" s="78"/>
      <c r="REI35" s="78"/>
      <c r="REJ35" s="78"/>
      <c r="REK35" s="61"/>
      <c r="REL35" s="60"/>
      <c r="REM35" s="60"/>
      <c r="REN35" s="60"/>
      <c r="REO35" s="61"/>
      <c r="REP35" s="55"/>
      <c r="REQ35" s="56"/>
      <c r="RER35" s="56"/>
      <c r="RES35" s="56"/>
      <c r="RET35" s="56"/>
      <c r="REU35" s="56"/>
      <c r="REW35" s="77"/>
      <c r="REX35" s="78"/>
      <c r="REY35" s="78"/>
      <c r="REZ35" s="78"/>
      <c r="RFA35" s="78"/>
      <c r="RFB35" s="61"/>
      <c r="RFC35" s="60"/>
      <c r="RFD35" s="60"/>
      <c r="RFE35" s="60"/>
      <c r="RFF35" s="61"/>
      <c r="RFG35" s="55"/>
      <c r="RFH35" s="56"/>
      <c r="RFI35" s="56"/>
      <c r="RFJ35" s="56"/>
      <c r="RFK35" s="56"/>
      <c r="RFL35" s="56"/>
      <c r="RFN35" s="77"/>
      <c r="RFO35" s="78"/>
      <c r="RFP35" s="78"/>
      <c r="RFQ35" s="78"/>
      <c r="RFR35" s="78"/>
      <c r="RFS35" s="61"/>
      <c r="RFT35" s="60"/>
      <c r="RFU35" s="60"/>
      <c r="RFV35" s="60"/>
      <c r="RFW35" s="61"/>
      <c r="RFX35" s="55"/>
      <c r="RFY35" s="56"/>
      <c r="RFZ35" s="56"/>
      <c r="RGA35" s="56"/>
      <c r="RGB35" s="56"/>
      <c r="RGC35" s="56"/>
      <c r="RGE35" s="77"/>
      <c r="RGF35" s="78"/>
      <c r="RGG35" s="78"/>
      <c r="RGH35" s="78"/>
      <c r="RGI35" s="78"/>
      <c r="RGJ35" s="61"/>
      <c r="RGK35" s="60"/>
      <c r="RGL35" s="60"/>
      <c r="RGM35" s="60"/>
      <c r="RGN35" s="61"/>
      <c r="RGO35" s="55"/>
      <c r="RGP35" s="56"/>
      <c r="RGQ35" s="56"/>
      <c r="RGR35" s="56"/>
      <c r="RGS35" s="56"/>
      <c r="RGT35" s="56"/>
      <c r="RGV35" s="77"/>
      <c r="RGW35" s="78"/>
      <c r="RGX35" s="78"/>
      <c r="RGY35" s="78"/>
      <c r="RGZ35" s="78"/>
      <c r="RHA35" s="61"/>
      <c r="RHB35" s="60"/>
      <c r="RHC35" s="60"/>
      <c r="RHD35" s="60"/>
      <c r="RHE35" s="61"/>
      <c r="RHF35" s="55"/>
      <c r="RHG35" s="56"/>
      <c r="RHH35" s="56"/>
      <c r="RHI35" s="56"/>
      <c r="RHJ35" s="56"/>
      <c r="RHK35" s="56"/>
      <c r="RHM35" s="77"/>
      <c r="RHN35" s="78"/>
      <c r="RHO35" s="78"/>
      <c r="RHP35" s="78"/>
      <c r="RHQ35" s="78"/>
      <c r="RHR35" s="61"/>
      <c r="RHS35" s="60"/>
      <c r="RHT35" s="60"/>
      <c r="RHU35" s="60"/>
      <c r="RHV35" s="61"/>
      <c r="RHW35" s="55"/>
      <c r="RHX35" s="56"/>
      <c r="RHY35" s="56"/>
      <c r="RHZ35" s="56"/>
      <c r="RIA35" s="56"/>
      <c r="RIB35" s="56"/>
      <c r="RID35" s="77"/>
      <c r="RIE35" s="78"/>
      <c r="RIF35" s="78"/>
      <c r="RIG35" s="78"/>
      <c r="RIH35" s="78"/>
      <c r="RII35" s="61"/>
      <c r="RIJ35" s="60"/>
      <c r="RIK35" s="60"/>
      <c r="RIL35" s="60"/>
      <c r="RIM35" s="61"/>
      <c r="RIN35" s="55"/>
      <c r="RIO35" s="56"/>
      <c r="RIP35" s="56"/>
      <c r="RIQ35" s="56"/>
      <c r="RIR35" s="56"/>
      <c r="RIS35" s="56"/>
      <c r="RIU35" s="77"/>
      <c r="RIV35" s="78"/>
      <c r="RIW35" s="78"/>
      <c r="RIX35" s="78"/>
      <c r="RIY35" s="78"/>
      <c r="RIZ35" s="61"/>
      <c r="RJA35" s="60"/>
      <c r="RJB35" s="60"/>
      <c r="RJC35" s="60"/>
      <c r="RJD35" s="61"/>
      <c r="RJE35" s="55"/>
      <c r="RJF35" s="56"/>
      <c r="RJG35" s="56"/>
      <c r="RJH35" s="56"/>
      <c r="RJI35" s="56"/>
      <c r="RJJ35" s="56"/>
      <c r="RJL35" s="77"/>
      <c r="RJM35" s="78"/>
      <c r="RJN35" s="78"/>
      <c r="RJO35" s="78"/>
      <c r="RJP35" s="78"/>
      <c r="RJQ35" s="61"/>
      <c r="RJR35" s="60"/>
      <c r="RJS35" s="60"/>
      <c r="RJT35" s="60"/>
      <c r="RJU35" s="61"/>
      <c r="RJV35" s="55"/>
      <c r="RJW35" s="56"/>
      <c r="RJX35" s="56"/>
      <c r="RJY35" s="56"/>
      <c r="RJZ35" s="56"/>
      <c r="RKA35" s="56"/>
      <c r="RKC35" s="77"/>
      <c r="RKD35" s="78"/>
      <c r="RKE35" s="78"/>
      <c r="RKF35" s="78"/>
      <c r="RKG35" s="78"/>
      <c r="RKH35" s="61"/>
      <c r="RKI35" s="60"/>
      <c r="RKJ35" s="60"/>
      <c r="RKK35" s="60"/>
      <c r="RKL35" s="61"/>
      <c r="RKM35" s="55"/>
      <c r="RKN35" s="56"/>
      <c r="RKO35" s="56"/>
      <c r="RKP35" s="56"/>
      <c r="RKQ35" s="56"/>
      <c r="RKR35" s="56"/>
      <c r="RKT35" s="77"/>
      <c r="RKU35" s="78"/>
      <c r="RKV35" s="78"/>
      <c r="RKW35" s="78"/>
      <c r="RKX35" s="78"/>
      <c r="RKY35" s="61"/>
      <c r="RKZ35" s="60"/>
      <c r="RLA35" s="60"/>
      <c r="RLB35" s="60"/>
      <c r="RLC35" s="61"/>
      <c r="RLD35" s="55"/>
      <c r="RLE35" s="56"/>
      <c r="RLF35" s="56"/>
      <c r="RLG35" s="56"/>
      <c r="RLH35" s="56"/>
      <c r="RLI35" s="56"/>
      <c r="RLK35" s="77"/>
      <c r="RLL35" s="78"/>
      <c r="RLM35" s="78"/>
      <c r="RLN35" s="78"/>
      <c r="RLO35" s="78"/>
      <c r="RLP35" s="61"/>
      <c r="RLQ35" s="60"/>
      <c r="RLR35" s="60"/>
      <c r="RLS35" s="60"/>
      <c r="RLT35" s="61"/>
      <c r="RLU35" s="55"/>
      <c r="RLV35" s="56"/>
      <c r="RLW35" s="56"/>
      <c r="RLX35" s="56"/>
      <c r="RLY35" s="56"/>
      <c r="RLZ35" s="56"/>
      <c r="RMB35" s="77"/>
      <c r="RMC35" s="78"/>
      <c r="RMD35" s="78"/>
      <c r="RME35" s="78"/>
      <c r="RMF35" s="78"/>
      <c r="RMG35" s="61"/>
      <c r="RMH35" s="60"/>
      <c r="RMI35" s="60"/>
      <c r="RMJ35" s="60"/>
      <c r="RMK35" s="61"/>
      <c r="RML35" s="55"/>
      <c r="RMM35" s="56"/>
      <c r="RMN35" s="56"/>
      <c r="RMO35" s="56"/>
      <c r="RMP35" s="56"/>
      <c r="RMQ35" s="56"/>
      <c r="RMS35" s="77"/>
      <c r="RMT35" s="78"/>
      <c r="RMU35" s="78"/>
      <c r="RMV35" s="78"/>
      <c r="RMW35" s="78"/>
      <c r="RMX35" s="61"/>
      <c r="RMY35" s="60"/>
      <c r="RMZ35" s="60"/>
      <c r="RNA35" s="60"/>
      <c r="RNB35" s="61"/>
      <c r="RNC35" s="55"/>
      <c r="RND35" s="56"/>
      <c r="RNE35" s="56"/>
      <c r="RNF35" s="56"/>
      <c r="RNG35" s="56"/>
      <c r="RNH35" s="56"/>
      <c r="RNJ35" s="77"/>
      <c r="RNK35" s="78"/>
      <c r="RNL35" s="78"/>
      <c r="RNM35" s="78"/>
      <c r="RNN35" s="78"/>
      <c r="RNO35" s="61"/>
      <c r="RNP35" s="60"/>
      <c r="RNQ35" s="60"/>
      <c r="RNR35" s="60"/>
      <c r="RNS35" s="61"/>
      <c r="RNT35" s="55"/>
      <c r="RNU35" s="56"/>
      <c r="RNV35" s="56"/>
      <c r="RNW35" s="56"/>
      <c r="RNX35" s="56"/>
      <c r="RNY35" s="56"/>
      <c r="ROA35" s="77"/>
      <c r="ROB35" s="78"/>
      <c r="ROC35" s="78"/>
      <c r="ROD35" s="78"/>
      <c r="ROE35" s="78"/>
      <c r="ROF35" s="61"/>
      <c r="ROG35" s="60"/>
      <c r="ROH35" s="60"/>
      <c r="ROI35" s="60"/>
      <c r="ROJ35" s="61"/>
      <c r="ROK35" s="55"/>
      <c r="ROL35" s="56"/>
      <c r="ROM35" s="56"/>
      <c r="RON35" s="56"/>
      <c r="ROO35" s="56"/>
      <c r="ROP35" s="56"/>
      <c r="ROR35" s="77"/>
      <c r="ROS35" s="78"/>
      <c r="ROT35" s="78"/>
      <c r="ROU35" s="78"/>
      <c r="ROV35" s="78"/>
      <c r="ROW35" s="61"/>
      <c r="ROX35" s="60"/>
      <c r="ROY35" s="60"/>
      <c r="ROZ35" s="60"/>
      <c r="RPA35" s="61"/>
      <c r="RPB35" s="55"/>
      <c r="RPC35" s="56"/>
      <c r="RPD35" s="56"/>
      <c r="RPE35" s="56"/>
      <c r="RPF35" s="56"/>
      <c r="RPG35" s="56"/>
      <c r="RPI35" s="77"/>
      <c r="RPJ35" s="78"/>
      <c r="RPK35" s="78"/>
      <c r="RPL35" s="78"/>
      <c r="RPM35" s="78"/>
      <c r="RPN35" s="61"/>
      <c r="RPO35" s="60"/>
      <c r="RPP35" s="60"/>
      <c r="RPQ35" s="60"/>
      <c r="RPR35" s="61"/>
      <c r="RPS35" s="55"/>
      <c r="RPT35" s="56"/>
      <c r="RPU35" s="56"/>
      <c r="RPV35" s="56"/>
      <c r="RPW35" s="56"/>
      <c r="RPX35" s="56"/>
      <c r="RPZ35" s="77"/>
      <c r="RQA35" s="78"/>
      <c r="RQB35" s="78"/>
      <c r="RQC35" s="78"/>
      <c r="RQD35" s="78"/>
      <c r="RQE35" s="61"/>
      <c r="RQF35" s="60"/>
      <c r="RQG35" s="60"/>
      <c r="RQH35" s="60"/>
      <c r="RQI35" s="61"/>
      <c r="RQJ35" s="55"/>
      <c r="RQK35" s="56"/>
      <c r="RQL35" s="56"/>
      <c r="RQM35" s="56"/>
      <c r="RQN35" s="56"/>
      <c r="RQO35" s="56"/>
      <c r="RQQ35" s="77"/>
      <c r="RQR35" s="78"/>
      <c r="RQS35" s="78"/>
      <c r="RQT35" s="78"/>
      <c r="RQU35" s="78"/>
      <c r="RQV35" s="61"/>
      <c r="RQW35" s="60"/>
      <c r="RQX35" s="60"/>
      <c r="RQY35" s="60"/>
      <c r="RQZ35" s="61"/>
      <c r="RRA35" s="55"/>
      <c r="RRB35" s="56"/>
      <c r="RRC35" s="56"/>
      <c r="RRD35" s="56"/>
      <c r="RRE35" s="56"/>
      <c r="RRF35" s="56"/>
      <c r="RRH35" s="77"/>
      <c r="RRI35" s="78"/>
      <c r="RRJ35" s="78"/>
      <c r="RRK35" s="78"/>
      <c r="RRL35" s="78"/>
      <c r="RRM35" s="61"/>
      <c r="RRN35" s="60"/>
      <c r="RRO35" s="60"/>
      <c r="RRP35" s="60"/>
      <c r="RRQ35" s="61"/>
      <c r="RRR35" s="55"/>
      <c r="RRS35" s="56"/>
      <c r="RRT35" s="56"/>
      <c r="RRU35" s="56"/>
      <c r="RRV35" s="56"/>
      <c r="RRW35" s="56"/>
      <c r="RRY35" s="77"/>
      <c r="RRZ35" s="78"/>
      <c r="RSA35" s="78"/>
      <c r="RSB35" s="78"/>
      <c r="RSC35" s="78"/>
      <c r="RSD35" s="61"/>
      <c r="RSE35" s="60"/>
      <c r="RSF35" s="60"/>
      <c r="RSG35" s="60"/>
      <c r="RSH35" s="61"/>
      <c r="RSI35" s="55"/>
      <c r="RSJ35" s="56"/>
      <c r="RSK35" s="56"/>
      <c r="RSL35" s="56"/>
      <c r="RSM35" s="56"/>
      <c r="RSN35" s="56"/>
      <c r="RSP35" s="77"/>
      <c r="RSQ35" s="78"/>
      <c r="RSR35" s="78"/>
      <c r="RSS35" s="78"/>
      <c r="RST35" s="78"/>
      <c r="RSU35" s="61"/>
      <c r="RSV35" s="60"/>
      <c r="RSW35" s="60"/>
      <c r="RSX35" s="60"/>
      <c r="RSY35" s="61"/>
      <c r="RSZ35" s="55"/>
      <c r="RTA35" s="56"/>
      <c r="RTB35" s="56"/>
      <c r="RTC35" s="56"/>
      <c r="RTD35" s="56"/>
      <c r="RTE35" s="56"/>
      <c r="RTG35" s="77"/>
      <c r="RTH35" s="78"/>
      <c r="RTI35" s="78"/>
      <c r="RTJ35" s="78"/>
      <c r="RTK35" s="78"/>
      <c r="RTL35" s="61"/>
      <c r="RTM35" s="60"/>
      <c r="RTN35" s="60"/>
      <c r="RTO35" s="60"/>
      <c r="RTP35" s="61"/>
      <c r="RTQ35" s="55"/>
      <c r="RTR35" s="56"/>
      <c r="RTS35" s="56"/>
      <c r="RTT35" s="56"/>
      <c r="RTU35" s="56"/>
      <c r="RTV35" s="56"/>
      <c r="RTX35" s="77"/>
      <c r="RTY35" s="78"/>
      <c r="RTZ35" s="78"/>
      <c r="RUA35" s="78"/>
      <c r="RUB35" s="78"/>
      <c r="RUC35" s="61"/>
      <c r="RUD35" s="60"/>
      <c r="RUE35" s="60"/>
      <c r="RUF35" s="60"/>
      <c r="RUG35" s="61"/>
      <c r="RUH35" s="55"/>
      <c r="RUI35" s="56"/>
      <c r="RUJ35" s="56"/>
      <c r="RUK35" s="56"/>
      <c r="RUL35" s="56"/>
      <c r="RUM35" s="56"/>
      <c r="RUO35" s="77"/>
      <c r="RUP35" s="78"/>
      <c r="RUQ35" s="78"/>
      <c r="RUR35" s="78"/>
      <c r="RUS35" s="78"/>
      <c r="RUT35" s="61"/>
      <c r="RUU35" s="60"/>
      <c r="RUV35" s="60"/>
      <c r="RUW35" s="60"/>
      <c r="RUX35" s="61"/>
      <c r="RUY35" s="55"/>
      <c r="RUZ35" s="56"/>
      <c r="RVA35" s="56"/>
      <c r="RVB35" s="56"/>
      <c r="RVC35" s="56"/>
      <c r="RVD35" s="56"/>
      <c r="RVF35" s="77"/>
      <c r="RVG35" s="78"/>
      <c r="RVH35" s="78"/>
      <c r="RVI35" s="78"/>
      <c r="RVJ35" s="78"/>
      <c r="RVK35" s="61"/>
      <c r="RVL35" s="60"/>
      <c r="RVM35" s="60"/>
      <c r="RVN35" s="60"/>
      <c r="RVO35" s="61"/>
      <c r="RVP35" s="55"/>
      <c r="RVQ35" s="56"/>
      <c r="RVR35" s="56"/>
      <c r="RVS35" s="56"/>
      <c r="RVT35" s="56"/>
      <c r="RVU35" s="56"/>
      <c r="RVW35" s="77"/>
      <c r="RVX35" s="78"/>
      <c r="RVY35" s="78"/>
      <c r="RVZ35" s="78"/>
      <c r="RWA35" s="78"/>
      <c r="RWB35" s="61"/>
      <c r="RWC35" s="60"/>
      <c r="RWD35" s="60"/>
      <c r="RWE35" s="60"/>
      <c r="RWF35" s="61"/>
      <c r="RWG35" s="55"/>
      <c r="RWH35" s="56"/>
      <c r="RWI35" s="56"/>
      <c r="RWJ35" s="56"/>
      <c r="RWK35" s="56"/>
      <c r="RWL35" s="56"/>
      <c r="RWN35" s="77"/>
      <c r="RWO35" s="78"/>
      <c r="RWP35" s="78"/>
      <c r="RWQ35" s="78"/>
      <c r="RWR35" s="78"/>
      <c r="RWS35" s="61"/>
      <c r="RWT35" s="60"/>
      <c r="RWU35" s="60"/>
      <c r="RWV35" s="60"/>
      <c r="RWW35" s="61"/>
      <c r="RWX35" s="55"/>
      <c r="RWY35" s="56"/>
      <c r="RWZ35" s="56"/>
      <c r="RXA35" s="56"/>
      <c r="RXB35" s="56"/>
      <c r="RXC35" s="56"/>
      <c r="RXE35" s="77"/>
      <c r="RXF35" s="78"/>
      <c r="RXG35" s="78"/>
      <c r="RXH35" s="78"/>
      <c r="RXI35" s="78"/>
      <c r="RXJ35" s="61"/>
      <c r="RXK35" s="60"/>
      <c r="RXL35" s="60"/>
      <c r="RXM35" s="60"/>
      <c r="RXN35" s="61"/>
      <c r="RXO35" s="55"/>
      <c r="RXP35" s="56"/>
      <c r="RXQ35" s="56"/>
      <c r="RXR35" s="56"/>
      <c r="RXS35" s="56"/>
      <c r="RXT35" s="56"/>
      <c r="RXV35" s="77"/>
      <c r="RXW35" s="78"/>
      <c r="RXX35" s="78"/>
      <c r="RXY35" s="78"/>
      <c r="RXZ35" s="78"/>
      <c r="RYA35" s="61"/>
      <c r="RYB35" s="60"/>
      <c r="RYC35" s="60"/>
      <c r="RYD35" s="60"/>
      <c r="RYE35" s="61"/>
      <c r="RYF35" s="55"/>
      <c r="RYG35" s="56"/>
      <c r="RYH35" s="56"/>
      <c r="RYI35" s="56"/>
      <c r="RYJ35" s="56"/>
      <c r="RYK35" s="56"/>
      <c r="RYM35" s="77"/>
      <c r="RYN35" s="78"/>
      <c r="RYO35" s="78"/>
      <c r="RYP35" s="78"/>
      <c r="RYQ35" s="78"/>
      <c r="RYR35" s="61"/>
      <c r="RYS35" s="60"/>
      <c r="RYT35" s="60"/>
      <c r="RYU35" s="60"/>
      <c r="RYV35" s="61"/>
      <c r="RYW35" s="55"/>
      <c r="RYX35" s="56"/>
      <c r="RYY35" s="56"/>
      <c r="RYZ35" s="56"/>
      <c r="RZA35" s="56"/>
      <c r="RZB35" s="56"/>
      <c r="RZD35" s="77"/>
      <c r="RZE35" s="78"/>
      <c r="RZF35" s="78"/>
      <c r="RZG35" s="78"/>
      <c r="RZH35" s="78"/>
      <c r="RZI35" s="61"/>
      <c r="RZJ35" s="60"/>
      <c r="RZK35" s="60"/>
      <c r="RZL35" s="60"/>
      <c r="RZM35" s="61"/>
      <c r="RZN35" s="55"/>
      <c r="RZO35" s="56"/>
      <c r="RZP35" s="56"/>
      <c r="RZQ35" s="56"/>
      <c r="RZR35" s="56"/>
      <c r="RZS35" s="56"/>
      <c r="RZU35" s="77"/>
      <c r="RZV35" s="78"/>
      <c r="RZW35" s="78"/>
      <c r="RZX35" s="78"/>
      <c r="RZY35" s="78"/>
      <c r="RZZ35" s="61"/>
      <c r="SAA35" s="60"/>
      <c r="SAB35" s="60"/>
      <c r="SAC35" s="60"/>
      <c r="SAD35" s="61"/>
      <c r="SAE35" s="55"/>
      <c r="SAF35" s="56"/>
      <c r="SAG35" s="56"/>
      <c r="SAH35" s="56"/>
      <c r="SAI35" s="56"/>
      <c r="SAJ35" s="56"/>
      <c r="SAL35" s="77"/>
      <c r="SAM35" s="78"/>
      <c r="SAN35" s="78"/>
      <c r="SAO35" s="78"/>
      <c r="SAP35" s="78"/>
      <c r="SAQ35" s="61"/>
      <c r="SAR35" s="60"/>
      <c r="SAS35" s="60"/>
      <c r="SAT35" s="60"/>
      <c r="SAU35" s="61"/>
      <c r="SAV35" s="55"/>
      <c r="SAW35" s="56"/>
      <c r="SAX35" s="56"/>
      <c r="SAY35" s="56"/>
      <c r="SAZ35" s="56"/>
      <c r="SBA35" s="56"/>
      <c r="SBC35" s="77"/>
      <c r="SBD35" s="78"/>
      <c r="SBE35" s="78"/>
      <c r="SBF35" s="78"/>
      <c r="SBG35" s="78"/>
      <c r="SBH35" s="61"/>
      <c r="SBI35" s="60"/>
      <c r="SBJ35" s="60"/>
      <c r="SBK35" s="60"/>
      <c r="SBL35" s="61"/>
      <c r="SBM35" s="55"/>
      <c r="SBN35" s="56"/>
      <c r="SBO35" s="56"/>
      <c r="SBP35" s="56"/>
      <c r="SBQ35" s="56"/>
      <c r="SBR35" s="56"/>
      <c r="SBT35" s="77"/>
      <c r="SBU35" s="78"/>
      <c r="SBV35" s="78"/>
      <c r="SBW35" s="78"/>
      <c r="SBX35" s="78"/>
      <c r="SBY35" s="61"/>
      <c r="SBZ35" s="60"/>
      <c r="SCA35" s="60"/>
      <c r="SCB35" s="60"/>
      <c r="SCC35" s="61"/>
      <c r="SCD35" s="55"/>
      <c r="SCE35" s="56"/>
      <c r="SCF35" s="56"/>
      <c r="SCG35" s="56"/>
      <c r="SCH35" s="56"/>
      <c r="SCI35" s="56"/>
      <c r="SCK35" s="77"/>
      <c r="SCL35" s="78"/>
      <c r="SCM35" s="78"/>
      <c r="SCN35" s="78"/>
      <c r="SCO35" s="78"/>
      <c r="SCP35" s="61"/>
      <c r="SCQ35" s="60"/>
      <c r="SCR35" s="60"/>
      <c r="SCS35" s="60"/>
      <c r="SCT35" s="61"/>
      <c r="SCU35" s="55"/>
      <c r="SCV35" s="56"/>
      <c r="SCW35" s="56"/>
      <c r="SCX35" s="56"/>
      <c r="SCY35" s="56"/>
      <c r="SCZ35" s="56"/>
      <c r="SDB35" s="77"/>
      <c r="SDC35" s="78"/>
      <c r="SDD35" s="78"/>
      <c r="SDE35" s="78"/>
      <c r="SDF35" s="78"/>
      <c r="SDG35" s="61"/>
      <c r="SDH35" s="60"/>
      <c r="SDI35" s="60"/>
      <c r="SDJ35" s="60"/>
      <c r="SDK35" s="61"/>
      <c r="SDL35" s="55"/>
      <c r="SDM35" s="56"/>
      <c r="SDN35" s="56"/>
      <c r="SDO35" s="56"/>
      <c r="SDP35" s="56"/>
      <c r="SDQ35" s="56"/>
      <c r="SDS35" s="77"/>
      <c r="SDT35" s="78"/>
      <c r="SDU35" s="78"/>
      <c r="SDV35" s="78"/>
      <c r="SDW35" s="78"/>
      <c r="SDX35" s="61"/>
      <c r="SDY35" s="60"/>
      <c r="SDZ35" s="60"/>
      <c r="SEA35" s="60"/>
      <c r="SEB35" s="61"/>
      <c r="SEC35" s="55"/>
      <c r="SED35" s="56"/>
      <c r="SEE35" s="56"/>
      <c r="SEF35" s="56"/>
      <c r="SEG35" s="56"/>
      <c r="SEH35" s="56"/>
      <c r="SEJ35" s="77"/>
      <c r="SEK35" s="78"/>
      <c r="SEL35" s="78"/>
      <c r="SEM35" s="78"/>
      <c r="SEN35" s="78"/>
      <c r="SEO35" s="61"/>
      <c r="SEP35" s="60"/>
      <c r="SEQ35" s="60"/>
      <c r="SER35" s="60"/>
      <c r="SES35" s="61"/>
      <c r="SET35" s="55"/>
      <c r="SEU35" s="56"/>
      <c r="SEV35" s="56"/>
      <c r="SEW35" s="56"/>
      <c r="SEX35" s="56"/>
      <c r="SEY35" s="56"/>
      <c r="SFA35" s="77"/>
      <c r="SFB35" s="78"/>
      <c r="SFC35" s="78"/>
      <c r="SFD35" s="78"/>
      <c r="SFE35" s="78"/>
      <c r="SFF35" s="61"/>
      <c r="SFG35" s="60"/>
      <c r="SFH35" s="60"/>
      <c r="SFI35" s="60"/>
      <c r="SFJ35" s="61"/>
      <c r="SFK35" s="55"/>
      <c r="SFL35" s="56"/>
      <c r="SFM35" s="56"/>
      <c r="SFN35" s="56"/>
      <c r="SFO35" s="56"/>
      <c r="SFP35" s="56"/>
      <c r="SFR35" s="77"/>
      <c r="SFS35" s="78"/>
      <c r="SFT35" s="78"/>
      <c r="SFU35" s="78"/>
      <c r="SFV35" s="78"/>
      <c r="SFW35" s="61"/>
      <c r="SFX35" s="60"/>
      <c r="SFY35" s="60"/>
      <c r="SFZ35" s="60"/>
      <c r="SGA35" s="61"/>
      <c r="SGB35" s="55"/>
      <c r="SGC35" s="56"/>
      <c r="SGD35" s="56"/>
      <c r="SGE35" s="56"/>
      <c r="SGF35" s="56"/>
      <c r="SGG35" s="56"/>
      <c r="SGI35" s="77"/>
      <c r="SGJ35" s="78"/>
      <c r="SGK35" s="78"/>
      <c r="SGL35" s="78"/>
      <c r="SGM35" s="78"/>
      <c r="SGN35" s="61"/>
      <c r="SGO35" s="60"/>
      <c r="SGP35" s="60"/>
      <c r="SGQ35" s="60"/>
      <c r="SGR35" s="61"/>
      <c r="SGS35" s="55"/>
      <c r="SGT35" s="56"/>
      <c r="SGU35" s="56"/>
      <c r="SGV35" s="56"/>
      <c r="SGW35" s="56"/>
      <c r="SGX35" s="56"/>
      <c r="SGZ35" s="77"/>
      <c r="SHA35" s="78"/>
      <c r="SHB35" s="78"/>
      <c r="SHC35" s="78"/>
      <c r="SHD35" s="78"/>
      <c r="SHE35" s="61"/>
      <c r="SHF35" s="60"/>
      <c r="SHG35" s="60"/>
      <c r="SHH35" s="60"/>
      <c r="SHI35" s="61"/>
      <c r="SHJ35" s="55"/>
      <c r="SHK35" s="56"/>
      <c r="SHL35" s="56"/>
      <c r="SHM35" s="56"/>
      <c r="SHN35" s="56"/>
      <c r="SHO35" s="56"/>
      <c r="SHQ35" s="77"/>
      <c r="SHR35" s="78"/>
      <c r="SHS35" s="78"/>
      <c r="SHT35" s="78"/>
      <c r="SHU35" s="78"/>
      <c r="SHV35" s="61"/>
      <c r="SHW35" s="60"/>
      <c r="SHX35" s="60"/>
      <c r="SHY35" s="60"/>
      <c r="SHZ35" s="61"/>
      <c r="SIA35" s="55"/>
      <c r="SIB35" s="56"/>
      <c r="SIC35" s="56"/>
      <c r="SID35" s="56"/>
      <c r="SIE35" s="56"/>
      <c r="SIF35" s="56"/>
      <c r="SIH35" s="77"/>
      <c r="SII35" s="78"/>
      <c r="SIJ35" s="78"/>
      <c r="SIK35" s="78"/>
      <c r="SIL35" s="78"/>
      <c r="SIM35" s="61"/>
      <c r="SIN35" s="60"/>
      <c r="SIO35" s="60"/>
      <c r="SIP35" s="60"/>
      <c r="SIQ35" s="61"/>
      <c r="SIR35" s="55"/>
      <c r="SIS35" s="56"/>
      <c r="SIT35" s="56"/>
      <c r="SIU35" s="56"/>
      <c r="SIV35" s="56"/>
      <c r="SIW35" s="56"/>
      <c r="SIY35" s="77"/>
      <c r="SIZ35" s="78"/>
      <c r="SJA35" s="78"/>
      <c r="SJB35" s="78"/>
      <c r="SJC35" s="78"/>
      <c r="SJD35" s="61"/>
      <c r="SJE35" s="60"/>
      <c r="SJF35" s="60"/>
      <c r="SJG35" s="60"/>
      <c r="SJH35" s="61"/>
      <c r="SJI35" s="55"/>
      <c r="SJJ35" s="56"/>
      <c r="SJK35" s="56"/>
      <c r="SJL35" s="56"/>
      <c r="SJM35" s="56"/>
      <c r="SJN35" s="56"/>
      <c r="SJP35" s="77"/>
      <c r="SJQ35" s="78"/>
      <c r="SJR35" s="78"/>
      <c r="SJS35" s="78"/>
      <c r="SJT35" s="78"/>
      <c r="SJU35" s="61"/>
      <c r="SJV35" s="60"/>
      <c r="SJW35" s="60"/>
      <c r="SJX35" s="60"/>
      <c r="SJY35" s="61"/>
      <c r="SJZ35" s="55"/>
      <c r="SKA35" s="56"/>
      <c r="SKB35" s="56"/>
      <c r="SKC35" s="56"/>
      <c r="SKD35" s="56"/>
      <c r="SKE35" s="56"/>
      <c r="SKG35" s="77"/>
      <c r="SKH35" s="78"/>
      <c r="SKI35" s="78"/>
      <c r="SKJ35" s="78"/>
      <c r="SKK35" s="78"/>
      <c r="SKL35" s="61"/>
      <c r="SKM35" s="60"/>
      <c r="SKN35" s="60"/>
      <c r="SKO35" s="60"/>
      <c r="SKP35" s="61"/>
      <c r="SKQ35" s="55"/>
      <c r="SKR35" s="56"/>
      <c r="SKS35" s="56"/>
      <c r="SKT35" s="56"/>
      <c r="SKU35" s="56"/>
      <c r="SKV35" s="56"/>
      <c r="SKX35" s="77"/>
      <c r="SKY35" s="78"/>
      <c r="SKZ35" s="78"/>
      <c r="SLA35" s="78"/>
      <c r="SLB35" s="78"/>
      <c r="SLC35" s="61"/>
      <c r="SLD35" s="60"/>
      <c r="SLE35" s="60"/>
      <c r="SLF35" s="60"/>
      <c r="SLG35" s="61"/>
      <c r="SLH35" s="55"/>
      <c r="SLI35" s="56"/>
      <c r="SLJ35" s="56"/>
      <c r="SLK35" s="56"/>
      <c r="SLL35" s="56"/>
      <c r="SLM35" s="56"/>
      <c r="SLO35" s="77"/>
      <c r="SLP35" s="78"/>
      <c r="SLQ35" s="78"/>
      <c r="SLR35" s="78"/>
      <c r="SLS35" s="78"/>
      <c r="SLT35" s="61"/>
      <c r="SLU35" s="60"/>
      <c r="SLV35" s="60"/>
      <c r="SLW35" s="60"/>
      <c r="SLX35" s="61"/>
      <c r="SLY35" s="55"/>
      <c r="SLZ35" s="56"/>
      <c r="SMA35" s="56"/>
      <c r="SMB35" s="56"/>
      <c r="SMC35" s="56"/>
      <c r="SMD35" s="56"/>
      <c r="SMF35" s="77"/>
      <c r="SMG35" s="78"/>
      <c r="SMH35" s="78"/>
      <c r="SMI35" s="78"/>
      <c r="SMJ35" s="78"/>
      <c r="SMK35" s="61"/>
      <c r="SML35" s="60"/>
      <c r="SMM35" s="60"/>
      <c r="SMN35" s="60"/>
      <c r="SMO35" s="61"/>
      <c r="SMP35" s="55"/>
      <c r="SMQ35" s="56"/>
      <c r="SMR35" s="56"/>
      <c r="SMS35" s="56"/>
      <c r="SMT35" s="56"/>
      <c r="SMU35" s="56"/>
      <c r="SMW35" s="77"/>
      <c r="SMX35" s="78"/>
      <c r="SMY35" s="78"/>
      <c r="SMZ35" s="78"/>
      <c r="SNA35" s="78"/>
      <c r="SNB35" s="61"/>
      <c r="SNC35" s="60"/>
      <c r="SND35" s="60"/>
      <c r="SNE35" s="60"/>
      <c r="SNF35" s="61"/>
      <c r="SNG35" s="55"/>
      <c r="SNH35" s="56"/>
      <c r="SNI35" s="56"/>
      <c r="SNJ35" s="56"/>
      <c r="SNK35" s="56"/>
      <c r="SNL35" s="56"/>
      <c r="SNN35" s="77"/>
      <c r="SNO35" s="78"/>
      <c r="SNP35" s="78"/>
      <c r="SNQ35" s="78"/>
      <c r="SNR35" s="78"/>
      <c r="SNS35" s="61"/>
      <c r="SNT35" s="60"/>
      <c r="SNU35" s="60"/>
      <c r="SNV35" s="60"/>
      <c r="SNW35" s="61"/>
      <c r="SNX35" s="55"/>
      <c r="SNY35" s="56"/>
      <c r="SNZ35" s="56"/>
      <c r="SOA35" s="56"/>
      <c r="SOB35" s="56"/>
      <c r="SOC35" s="56"/>
      <c r="SOE35" s="77"/>
      <c r="SOF35" s="78"/>
      <c r="SOG35" s="78"/>
      <c r="SOH35" s="78"/>
      <c r="SOI35" s="78"/>
      <c r="SOJ35" s="61"/>
      <c r="SOK35" s="60"/>
      <c r="SOL35" s="60"/>
      <c r="SOM35" s="60"/>
      <c r="SON35" s="61"/>
      <c r="SOO35" s="55"/>
      <c r="SOP35" s="56"/>
      <c r="SOQ35" s="56"/>
      <c r="SOR35" s="56"/>
      <c r="SOS35" s="56"/>
      <c r="SOT35" s="56"/>
      <c r="SOV35" s="77"/>
      <c r="SOW35" s="78"/>
      <c r="SOX35" s="78"/>
      <c r="SOY35" s="78"/>
      <c r="SOZ35" s="78"/>
      <c r="SPA35" s="61"/>
      <c r="SPB35" s="60"/>
      <c r="SPC35" s="60"/>
      <c r="SPD35" s="60"/>
      <c r="SPE35" s="61"/>
      <c r="SPF35" s="55"/>
      <c r="SPG35" s="56"/>
      <c r="SPH35" s="56"/>
      <c r="SPI35" s="56"/>
      <c r="SPJ35" s="56"/>
      <c r="SPK35" s="56"/>
      <c r="SPM35" s="77"/>
      <c r="SPN35" s="78"/>
      <c r="SPO35" s="78"/>
      <c r="SPP35" s="78"/>
      <c r="SPQ35" s="78"/>
      <c r="SPR35" s="61"/>
      <c r="SPS35" s="60"/>
      <c r="SPT35" s="60"/>
      <c r="SPU35" s="60"/>
      <c r="SPV35" s="61"/>
      <c r="SPW35" s="55"/>
      <c r="SPX35" s="56"/>
      <c r="SPY35" s="56"/>
      <c r="SPZ35" s="56"/>
      <c r="SQA35" s="56"/>
      <c r="SQB35" s="56"/>
      <c r="SQD35" s="77"/>
      <c r="SQE35" s="78"/>
      <c r="SQF35" s="78"/>
      <c r="SQG35" s="78"/>
      <c r="SQH35" s="78"/>
      <c r="SQI35" s="61"/>
      <c r="SQJ35" s="60"/>
      <c r="SQK35" s="60"/>
      <c r="SQL35" s="60"/>
      <c r="SQM35" s="61"/>
      <c r="SQN35" s="55"/>
      <c r="SQO35" s="56"/>
      <c r="SQP35" s="56"/>
      <c r="SQQ35" s="56"/>
      <c r="SQR35" s="56"/>
      <c r="SQS35" s="56"/>
      <c r="SQU35" s="77"/>
      <c r="SQV35" s="78"/>
      <c r="SQW35" s="78"/>
      <c r="SQX35" s="78"/>
      <c r="SQY35" s="78"/>
      <c r="SQZ35" s="61"/>
      <c r="SRA35" s="60"/>
      <c r="SRB35" s="60"/>
      <c r="SRC35" s="60"/>
      <c r="SRD35" s="61"/>
      <c r="SRE35" s="55"/>
      <c r="SRF35" s="56"/>
      <c r="SRG35" s="56"/>
      <c r="SRH35" s="56"/>
      <c r="SRI35" s="56"/>
      <c r="SRJ35" s="56"/>
      <c r="SRL35" s="77"/>
      <c r="SRM35" s="78"/>
      <c r="SRN35" s="78"/>
      <c r="SRO35" s="78"/>
      <c r="SRP35" s="78"/>
      <c r="SRQ35" s="61"/>
      <c r="SRR35" s="60"/>
      <c r="SRS35" s="60"/>
      <c r="SRT35" s="60"/>
      <c r="SRU35" s="61"/>
      <c r="SRV35" s="55"/>
      <c r="SRW35" s="56"/>
      <c r="SRX35" s="56"/>
      <c r="SRY35" s="56"/>
      <c r="SRZ35" s="56"/>
      <c r="SSA35" s="56"/>
      <c r="SSC35" s="77"/>
      <c r="SSD35" s="78"/>
      <c r="SSE35" s="78"/>
      <c r="SSF35" s="78"/>
      <c r="SSG35" s="78"/>
      <c r="SSH35" s="61"/>
      <c r="SSI35" s="60"/>
      <c r="SSJ35" s="60"/>
      <c r="SSK35" s="60"/>
      <c r="SSL35" s="61"/>
      <c r="SSM35" s="55"/>
      <c r="SSN35" s="56"/>
      <c r="SSO35" s="56"/>
      <c r="SSP35" s="56"/>
      <c r="SSQ35" s="56"/>
      <c r="SSR35" s="56"/>
      <c r="SST35" s="77"/>
      <c r="SSU35" s="78"/>
      <c r="SSV35" s="78"/>
      <c r="SSW35" s="78"/>
      <c r="SSX35" s="78"/>
      <c r="SSY35" s="61"/>
      <c r="SSZ35" s="60"/>
      <c r="STA35" s="60"/>
      <c r="STB35" s="60"/>
      <c r="STC35" s="61"/>
      <c r="STD35" s="55"/>
      <c r="STE35" s="56"/>
      <c r="STF35" s="56"/>
      <c r="STG35" s="56"/>
      <c r="STH35" s="56"/>
      <c r="STI35" s="56"/>
      <c r="STK35" s="77"/>
      <c r="STL35" s="78"/>
      <c r="STM35" s="78"/>
      <c r="STN35" s="78"/>
      <c r="STO35" s="78"/>
      <c r="STP35" s="61"/>
      <c r="STQ35" s="60"/>
      <c r="STR35" s="60"/>
      <c r="STS35" s="60"/>
      <c r="STT35" s="61"/>
      <c r="STU35" s="55"/>
      <c r="STV35" s="56"/>
      <c r="STW35" s="56"/>
      <c r="STX35" s="56"/>
      <c r="STY35" s="56"/>
      <c r="STZ35" s="56"/>
      <c r="SUB35" s="77"/>
      <c r="SUC35" s="78"/>
      <c r="SUD35" s="78"/>
      <c r="SUE35" s="78"/>
      <c r="SUF35" s="78"/>
      <c r="SUG35" s="61"/>
      <c r="SUH35" s="60"/>
      <c r="SUI35" s="60"/>
      <c r="SUJ35" s="60"/>
      <c r="SUK35" s="61"/>
      <c r="SUL35" s="55"/>
      <c r="SUM35" s="56"/>
      <c r="SUN35" s="56"/>
      <c r="SUO35" s="56"/>
      <c r="SUP35" s="56"/>
      <c r="SUQ35" s="56"/>
      <c r="SUS35" s="77"/>
      <c r="SUT35" s="78"/>
      <c r="SUU35" s="78"/>
      <c r="SUV35" s="78"/>
      <c r="SUW35" s="78"/>
      <c r="SUX35" s="61"/>
      <c r="SUY35" s="60"/>
      <c r="SUZ35" s="60"/>
      <c r="SVA35" s="60"/>
      <c r="SVB35" s="61"/>
      <c r="SVC35" s="55"/>
      <c r="SVD35" s="56"/>
      <c r="SVE35" s="56"/>
      <c r="SVF35" s="56"/>
      <c r="SVG35" s="56"/>
      <c r="SVH35" s="56"/>
      <c r="SVJ35" s="77"/>
      <c r="SVK35" s="78"/>
      <c r="SVL35" s="78"/>
      <c r="SVM35" s="78"/>
      <c r="SVN35" s="78"/>
      <c r="SVO35" s="61"/>
      <c r="SVP35" s="60"/>
      <c r="SVQ35" s="60"/>
      <c r="SVR35" s="60"/>
      <c r="SVS35" s="61"/>
      <c r="SVT35" s="55"/>
      <c r="SVU35" s="56"/>
      <c r="SVV35" s="56"/>
      <c r="SVW35" s="56"/>
      <c r="SVX35" s="56"/>
      <c r="SVY35" s="56"/>
      <c r="SWA35" s="77"/>
      <c r="SWB35" s="78"/>
      <c r="SWC35" s="78"/>
      <c r="SWD35" s="78"/>
      <c r="SWE35" s="78"/>
      <c r="SWF35" s="61"/>
      <c r="SWG35" s="60"/>
      <c r="SWH35" s="60"/>
      <c r="SWI35" s="60"/>
      <c r="SWJ35" s="61"/>
      <c r="SWK35" s="55"/>
      <c r="SWL35" s="56"/>
      <c r="SWM35" s="56"/>
      <c r="SWN35" s="56"/>
      <c r="SWO35" s="56"/>
      <c r="SWP35" s="56"/>
      <c r="SWR35" s="77"/>
      <c r="SWS35" s="78"/>
      <c r="SWT35" s="78"/>
      <c r="SWU35" s="78"/>
      <c r="SWV35" s="78"/>
      <c r="SWW35" s="61"/>
      <c r="SWX35" s="60"/>
      <c r="SWY35" s="60"/>
      <c r="SWZ35" s="60"/>
      <c r="SXA35" s="61"/>
      <c r="SXB35" s="55"/>
      <c r="SXC35" s="56"/>
      <c r="SXD35" s="56"/>
      <c r="SXE35" s="56"/>
      <c r="SXF35" s="56"/>
      <c r="SXG35" s="56"/>
      <c r="SXI35" s="77"/>
      <c r="SXJ35" s="78"/>
      <c r="SXK35" s="78"/>
      <c r="SXL35" s="78"/>
      <c r="SXM35" s="78"/>
      <c r="SXN35" s="61"/>
      <c r="SXO35" s="60"/>
      <c r="SXP35" s="60"/>
      <c r="SXQ35" s="60"/>
      <c r="SXR35" s="61"/>
      <c r="SXS35" s="55"/>
      <c r="SXT35" s="56"/>
      <c r="SXU35" s="56"/>
      <c r="SXV35" s="56"/>
      <c r="SXW35" s="56"/>
      <c r="SXX35" s="56"/>
      <c r="SXZ35" s="77"/>
      <c r="SYA35" s="78"/>
      <c r="SYB35" s="78"/>
      <c r="SYC35" s="78"/>
      <c r="SYD35" s="78"/>
      <c r="SYE35" s="61"/>
      <c r="SYF35" s="60"/>
      <c r="SYG35" s="60"/>
      <c r="SYH35" s="60"/>
      <c r="SYI35" s="61"/>
      <c r="SYJ35" s="55"/>
      <c r="SYK35" s="56"/>
      <c r="SYL35" s="56"/>
      <c r="SYM35" s="56"/>
      <c r="SYN35" s="56"/>
      <c r="SYO35" s="56"/>
      <c r="SYQ35" s="77"/>
      <c r="SYR35" s="78"/>
      <c r="SYS35" s="78"/>
      <c r="SYT35" s="78"/>
      <c r="SYU35" s="78"/>
      <c r="SYV35" s="61"/>
      <c r="SYW35" s="60"/>
      <c r="SYX35" s="60"/>
      <c r="SYY35" s="60"/>
      <c r="SYZ35" s="61"/>
      <c r="SZA35" s="55"/>
      <c r="SZB35" s="56"/>
      <c r="SZC35" s="56"/>
      <c r="SZD35" s="56"/>
      <c r="SZE35" s="56"/>
      <c r="SZF35" s="56"/>
      <c r="SZH35" s="77"/>
      <c r="SZI35" s="78"/>
      <c r="SZJ35" s="78"/>
      <c r="SZK35" s="78"/>
      <c r="SZL35" s="78"/>
      <c r="SZM35" s="61"/>
      <c r="SZN35" s="60"/>
      <c r="SZO35" s="60"/>
      <c r="SZP35" s="60"/>
      <c r="SZQ35" s="61"/>
      <c r="SZR35" s="55"/>
      <c r="SZS35" s="56"/>
      <c r="SZT35" s="56"/>
      <c r="SZU35" s="56"/>
      <c r="SZV35" s="56"/>
      <c r="SZW35" s="56"/>
      <c r="SZY35" s="77"/>
      <c r="SZZ35" s="78"/>
      <c r="TAA35" s="78"/>
      <c r="TAB35" s="78"/>
      <c r="TAC35" s="78"/>
      <c r="TAD35" s="61"/>
      <c r="TAE35" s="60"/>
      <c r="TAF35" s="60"/>
      <c r="TAG35" s="60"/>
      <c r="TAH35" s="61"/>
      <c r="TAI35" s="55"/>
      <c r="TAJ35" s="56"/>
      <c r="TAK35" s="56"/>
      <c r="TAL35" s="56"/>
      <c r="TAM35" s="56"/>
      <c r="TAN35" s="56"/>
      <c r="TAP35" s="77"/>
      <c r="TAQ35" s="78"/>
      <c r="TAR35" s="78"/>
      <c r="TAS35" s="78"/>
      <c r="TAT35" s="78"/>
      <c r="TAU35" s="61"/>
      <c r="TAV35" s="60"/>
      <c r="TAW35" s="60"/>
      <c r="TAX35" s="60"/>
      <c r="TAY35" s="61"/>
      <c r="TAZ35" s="55"/>
      <c r="TBA35" s="56"/>
      <c r="TBB35" s="56"/>
      <c r="TBC35" s="56"/>
      <c r="TBD35" s="56"/>
      <c r="TBE35" s="56"/>
      <c r="TBG35" s="77"/>
      <c r="TBH35" s="78"/>
      <c r="TBI35" s="78"/>
      <c r="TBJ35" s="78"/>
      <c r="TBK35" s="78"/>
      <c r="TBL35" s="61"/>
      <c r="TBM35" s="60"/>
      <c r="TBN35" s="60"/>
      <c r="TBO35" s="60"/>
      <c r="TBP35" s="61"/>
      <c r="TBQ35" s="55"/>
      <c r="TBR35" s="56"/>
      <c r="TBS35" s="56"/>
      <c r="TBT35" s="56"/>
      <c r="TBU35" s="56"/>
      <c r="TBV35" s="56"/>
      <c r="TBX35" s="77"/>
      <c r="TBY35" s="78"/>
      <c r="TBZ35" s="78"/>
      <c r="TCA35" s="78"/>
      <c r="TCB35" s="78"/>
      <c r="TCC35" s="61"/>
      <c r="TCD35" s="60"/>
      <c r="TCE35" s="60"/>
      <c r="TCF35" s="60"/>
      <c r="TCG35" s="61"/>
      <c r="TCH35" s="55"/>
      <c r="TCI35" s="56"/>
      <c r="TCJ35" s="56"/>
      <c r="TCK35" s="56"/>
      <c r="TCL35" s="56"/>
      <c r="TCM35" s="56"/>
      <c r="TCO35" s="77"/>
      <c r="TCP35" s="78"/>
      <c r="TCQ35" s="78"/>
      <c r="TCR35" s="78"/>
      <c r="TCS35" s="78"/>
      <c r="TCT35" s="61"/>
      <c r="TCU35" s="60"/>
      <c r="TCV35" s="60"/>
      <c r="TCW35" s="60"/>
      <c r="TCX35" s="61"/>
      <c r="TCY35" s="55"/>
      <c r="TCZ35" s="56"/>
      <c r="TDA35" s="56"/>
      <c r="TDB35" s="56"/>
      <c r="TDC35" s="56"/>
      <c r="TDD35" s="56"/>
      <c r="TDF35" s="77"/>
      <c r="TDG35" s="78"/>
      <c r="TDH35" s="78"/>
      <c r="TDI35" s="78"/>
      <c r="TDJ35" s="78"/>
      <c r="TDK35" s="61"/>
      <c r="TDL35" s="60"/>
      <c r="TDM35" s="60"/>
      <c r="TDN35" s="60"/>
      <c r="TDO35" s="61"/>
      <c r="TDP35" s="55"/>
      <c r="TDQ35" s="56"/>
      <c r="TDR35" s="56"/>
      <c r="TDS35" s="56"/>
      <c r="TDT35" s="56"/>
      <c r="TDU35" s="56"/>
      <c r="TDW35" s="77"/>
      <c r="TDX35" s="78"/>
      <c r="TDY35" s="78"/>
      <c r="TDZ35" s="78"/>
      <c r="TEA35" s="78"/>
      <c r="TEB35" s="61"/>
      <c r="TEC35" s="60"/>
      <c r="TED35" s="60"/>
      <c r="TEE35" s="60"/>
      <c r="TEF35" s="61"/>
      <c r="TEG35" s="55"/>
      <c r="TEH35" s="56"/>
      <c r="TEI35" s="56"/>
      <c r="TEJ35" s="56"/>
      <c r="TEK35" s="56"/>
      <c r="TEL35" s="56"/>
      <c r="TEN35" s="77"/>
      <c r="TEO35" s="78"/>
      <c r="TEP35" s="78"/>
      <c r="TEQ35" s="78"/>
      <c r="TER35" s="78"/>
      <c r="TES35" s="61"/>
      <c r="TET35" s="60"/>
      <c r="TEU35" s="60"/>
      <c r="TEV35" s="60"/>
      <c r="TEW35" s="61"/>
      <c r="TEX35" s="55"/>
      <c r="TEY35" s="56"/>
      <c r="TEZ35" s="56"/>
      <c r="TFA35" s="56"/>
      <c r="TFB35" s="56"/>
      <c r="TFC35" s="56"/>
      <c r="TFE35" s="77"/>
      <c r="TFF35" s="78"/>
      <c r="TFG35" s="78"/>
      <c r="TFH35" s="78"/>
      <c r="TFI35" s="78"/>
      <c r="TFJ35" s="61"/>
      <c r="TFK35" s="60"/>
      <c r="TFL35" s="60"/>
      <c r="TFM35" s="60"/>
      <c r="TFN35" s="61"/>
      <c r="TFO35" s="55"/>
      <c r="TFP35" s="56"/>
      <c r="TFQ35" s="56"/>
      <c r="TFR35" s="56"/>
      <c r="TFS35" s="56"/>
      <c r="TFT35" s="56"/>
      <c r="TFV35" s="77"/>
      <c r="TFW35" s="78"/>
      <c r="TFX35" s="78"/>
      <c r="TFY35" s="78"/>
      <c r="TFZ35" s="78"/>
      <c r="TGA35" s="61"/>
      <c r="TGB35" s="60"/>
      <c r="TGC35" s="60"/>
      <c r="TGD35" s="60"/>
      <c r="TGE35" s="61"/>
      <c r="TGF35" s="55"/>
      <c r="TGG35" s="56"/>
      <c r="TGH35" s="56"/>
      <c r="TGI35" s="56"/>
      <c r="TGJ35" s="56"/>
      <c r="TGK35" s="56"/>
      <c r="TGM35" s="77"/>
      <c r="TGN35" s="78"/>
      <c r="TGO35" s="78"/>
      <c r="TGP35" s="78"/>
      <c r="TGQ35" s="78"/>
      <c r="TGR35" s="61"/>
      <c r="TGS35" s="60"/>
      <c r="TGT35" s="60"/>
      <c r="TGU35" s="60"/>
      <c r="TGV35" s="61"/>
      <c r="TGW35" s="55"/>
      <c r="TGX35" s="56"/>
      <c r="TGY35" s="56"/>
      <c r="TGZ35" s="56"/>
      <c r="THA35" s="56"/>
      <c r="THB35" s="56"/>
      <c r="THD35" s="77"/>
      <c r="THE35" s="78"/>
      <c r="THF35" s="78"/>
      <c r="THG35" s="78"/>
      <c r="THH35" s="78"/>
      <c r="THI35" s="61"/>
      <c r="THJ35" s="60"/>
      <c r="THK35" s="60"/>
      <c r="THL35" s="60"/>
      <c r="THM35" s="61"/>
      <c r="THN35" s="55"/>
      <c r="THO35" s="56"/>
      <c r="THP35" s="56"/>
      <c r="THQ35" s="56"/>
      <c r="THR35" s="56"/>
      <c r="THS35" s="56"/>
      <c r="THU35" s="77"/>
      <c r="THV35" s="78"/>
      <c r="THW35" s="78"/>
      <c r="THX35" s="78"/>
      <c r="THY35" s="78"/>
      <c r="THZ35" s="61"/>
      <c r="TIA35" s="60"/>
      <c r="TIB35" s="60"/>
      <c r="TIC35" s="60"/>
      <c r="TID35" s="61"/>
      <c r="TIE35" s="55"/>
      <c r="TIF35" s="56"/>
      <c r="TIG35" s="56"/>
      <c r="TIH35" s="56"/>
      <c r="TII35" s="56"/>
      <c r="TIJ35" s="56"/>
      <c r="TIL35" s="77"/>
      <c r="TIM35" s="78"/>
      <c r="TIN35" s="78"/>
      <c r="TIO35" s="78"/>
      <c r="TIP35" s="78"/>
      <c r="TIQ35" s="61"/>
      <c r="TIR35" s="60"/>
      <c r="TIS35" s="60"/>
      <c r="TIT35" s="60"/>
      <c r="TIU35" s="61"/>
      <c r="TIV35" s="55"/>
      <c r="TIW35" s="56"/>
      <c r="TIX35" s="56"/>
      <c r="TIY35" s="56"/>
      <c r="TIZ35" s="56"/>
      <c r="TJA35" s="56"/>
      <c r="TJC35" s="77"/>
      <c r="TJD35" s="78"/>
      <c r="TJE35" s="78"/>
      <c r="TJF35" s="78"/>
      <c r="TJG35" s="78"/>
      <c r="TJH35" s="61"/>
      <c r="TJI35" s="60"/>
      <c r="TJJ35" s="60"/>
      <c r="TJK35" s="60"/>
      <c r="TJL35" s="61"/>
      <c r="TJM35" s="55"/>
      <c r="TJN35" s="56"/>
      <c r="TJO35" s="56"/>
      <c r="TJP35" s="56"/>
      <c r="TJQ35" s="56"/>
      <c r="TJR35" s="56"/>
      <c r="TJT35" s="77"/>
      <c r="TJU35" s="78"/>
      <c r="TJV35" s="78"/>
      <c r="TJW35" s="78"/>
      <c r="TJX35" s="78"/>
      <c r="TJY35" s="61"/>
      <c r="TJZ35" s="60"/>
      <c r="TKA35" s="60"/>
      <c r="TKB35" s="60"/>
      <c r="TKC35" s="61"/>
      <c r="TKD35" s="55"/>
      <c r="TKE35" s="56"/>
      <c r="TKF35" s="56"/>
      <c r="TKG35" s="56"/>
      <c r="TKH35" s="56"/>
      <c r="TKI35" s="56"/>
      <c r="TKK35" s="77"/>
      <c r="TKL35" s="78"/>
      <c r="TKM35" s="78"/>
      <c r="TKN35" s="78"/>
      <c r="TKO35" s="78"/>
      <c r="TKP35" s="61"/>
      <c r="TKQ35" s="60"/>
      <c r="TKR35" s="60"/>
      <c r="TKS35" s="60"/>
      <c r="TKT35" s="61"/>
      <c r="TKU35" s="55"/>
      <c r="TKV35" s="56"/>
      <c r="TKW35" s="56"/>
      <c r="TKX35" s="56"/>
      <c r="TKY35" s="56"/>
      <c r="TKZ35" s="56"/>
      <c r="TLB35" s="77"/>
      <c r="TLC35" s="78"/>
      <c r="TLD35" s="78"/>
      <c r="TLE35" s="78"/>
      <c r="TLF35" s="78"/>
      <c r="TLG35" s="61"/>
      <c r="TLH35" s="60"/>
      <c r="TLI35" s="60"/>
      <c r="TLJ35" s="60"/>
      <c r="TLK35" s="61"/>
      <c r="TLL35" s="55"/>
      <c r="TLM35" s="56"/>
      <c r="TLN35" s="56"/>
      <c r="TLO35" s="56"/>
      <c r="TLP35" s="56"/>
      <c r="TLQ35" s="56"/>
      <c r="TLS35" s="77"/>
      <c r="TLT35" s="78"/>
      <c r="TLU35" s="78"/>
      <c r="TLV35" s="78"/>
      <c r="TLW35" s="78"/>
      <c r="TLX35" s="61"/>
      <c r="TLY35" s="60"/>
      <c r="TLZ35" s="60"/>
      <c r="TMA35" s="60"/>
      <c r="TMB35" s="61"/>
      <c r="TMC35" s="55"/>
      <c r="TMD35" s="56"/>
      <c r="TME35" s="56"/>
      <c r="TMF35" s="56"/>
      <c r="TMG35" s="56"/>
      <c r="TMH35" s="56"/>
      <c r="TMJ35" s="77"/>
      <c r="TMK35" s="78"/>
      <c r="TML35" s="78"/>
      <c r="TMM35" s="78"/>
      <c r="TMN35" s="78"/>
      <c r="TMO35" s="61"/>
      <c r="TMP35" s="60"/>
      <c r="TMQ35" s="60"/>
      <c r="TMR35" s="60"/>
      <c r="TMS35" s="61"/>
      <c r="TMT35" s="55"/>
      <c r="TMU35" s="56"/>
      <c r="TMV35" s="56"/>
      <c r="TMW35" s="56"/>
      <c r="TMX35" s="56"/>
      <c r="TMY35" s="56"/>
      <c r="TNA35" s="77"/>
      <c r="TNB35" s="78"/>
      <c r="TNC35" s="78"/>
      <c r="TND35" s="78"/>
      <c r="TNE35" s="78"/>
      <c r="TNF35" s="61"/>
      <c r="TNG35" s="60"/>
      <c r="TNH35" s="60"/>
      <c r="TNI35" s="60"/>
      <c r="TNJ35" s="61"/>
      <c r="TNK35" s="55"/>
      <c r="TNL35" s="56"/>
      <c r="TNM35" s="56"/>
      <c r="TNN35" s="56"/>
      <c r="TNO35" s="56"/>
      <c r="TNP35" s="56"/>
      <c r="TNR35" s="77"/>
      <c r="TNS35" s="78"/>
      <c r="TNT35" s="78"/>
      <c r="TNU35" s="78"/>
      <c r="TNV35" s="78"/>
      <c r="TNW35" s="61"/>
      <c r="TNX35" s="60"/>
      <c r="TNY35" s="60"/>
      <c r="TNZ35" s="60"/>
      <c r="TOA35" s="61"/>
      <c r="TOB35" s="55"/>
      <c r="TOC35" s="56"/>
      <c r="TOD35" s="56"/>
      <c r="TOE35" s="56"/>
      <c r="TOF35" s="56"/>
      <c r="TOG35" s="56"/>
      <c r="TOI35" s="77"/>
      <c r="TOJ35" s="78"/>
      <c r="TOK35" s="78"/>
      <c r="TOL35" s="78"/>
      <c r="TOM35" s="78"/>
      <c r="TON35" s="61"/>
      <c r="TOO35" s="60"/>
      <c r="TOP35" s="60"/>
      <c r="TOQ35" s="60"/>
      <c r="TOR35" s="61"/>
      <c r="TOS35" s="55"/>
      <c r="TOT35" s="56"/>
      <c r="TOU35" s="56"/>
      <c r="TOV35" s="56"/>
      <c r="TOW35" s="56"/>
      <c r="TOX35" s="56"/>
      <c r="TOZ35" s="77"/>
      <c r="TPA35" s="78"/>
      <c r="TPB35" s="78"/>
      <c r="TPC35" s="78"/>
      <c r="TPD35" s="78"/>
      <c r="TPE35" s="61"/>
      <c r="TPF35" s="60"/>
      <c r="TPG35" s="60"/>
      <c r="TPH35" s="60"/>
      <c r="TPI35" s="61"/>
      <c r="TPJ35" s="55"/>
      <c r="TPK35" s="56"/>
      <c r="TPL35" s="56"/>
      <c r="TPM35" s="56"/>
      <c r="TPN35" s="56"/>
      <c r="TPO35" s="56"/>
      <c r="TPQ35" s="77"/>
      <c r="TPR35" s="78"/>
      <c r="TPS35" s="78"/>
      <c r="TPT35" s="78"/>
      <c r="TPU35" s="78"/>
      <c r="TPV35" s="61"/>
      <c r="TPW35" s="60"/>
      <c r="TPX35" s="60"/>
      <c r="TPY35" s="60"/>
      <c r="TPZ35" s="61"/>
      <c r="TQA35" s="55"/>
      <c r="TQB35" s="56"/>
      <c r="TQC35" s="56"/>
      <c r="TQD35" s="56"/>
      <c r="TQE35" s="56"/>
      <c r="TQF35" s="56"/>
      <c r="TQH35" s="77"/>
      <c r="TQI35" s="78"/>
      <c r="TQJ35" s="78"/>
      <c r="TQK35" s="78"/>
      <c r="TQL35" s="78"/>
      <c r="TQM35" s="61"/>
      <c r="TQN35" s="60"/>
      <c r="TQO35" s="60"/>
      <c r="TQP35" s="60"/>
      <c r="TQQ35" s="61"/>
      <c r="TQR35" s="55"/>
      <c r="TQS35" s="56"/>
      <c r="TQT35" s="56"/>
      <c r="TQU35" s="56"/>
      <c r="TQV35" s="56"/>
      <c r="TQW35" s="56"/>
      <c r="TQY35" s="77"/>
      <c r="TQZ35" s="78"/>
      <c r="TRA35" s="78"/>
      <c r="TRB35" s="78"/>
      <c r="TRC35" s="78"/>
      <c r="TRD35" s="61"/>
      <c r="TRE35" s="60"/>
      <c r="TRF35" s="60"/>
      <c r="TRG35" s="60"/>
      <c r="TRH35" s="61"/>
      <c r="TRI35" s="55"/>
      <c r="TRJ35" s="56"/>
      <c r="TRK35" s="56"/>
      <c r="TRL35" s="56"/>
      <c r="TRM35" s="56"/>
      <c r="TRN35" s="56"/>
      <c r="TRP35" s="77"/>
      <c r="TRQ35" s="78"/>
      <c r="TRR35" s="78"/>
      <c r="TRS35" s="78"/>
      <c r="TRT35" s="78"/>
      <c r="TRU35" s="61"/>
      <c r="TRV35" s="60"/>
      <c r="TRW35" s="60"/>
      <c r="TRX35" s="60"/>
      <c r="TRY35" s="61"/>
      <c r="TRZ35" s="55"/>
      <c r="TSA35" s="56"/>
      <c r="TSB35" s="56"/>
      <c r="TSC35" s="56"/>
      <c r="TSD35" s="56"/>
      <c r="TSE35" s="56"/>
      <c r="TSG35" s="77"/>
      <c r="TSH35" s="78"/>
      <c r="TSI35" s="78"/>
      <c r="TSJ35" s="78"/>
      <c r="TSK35" s="78"/>
      <c r="TSL35" s="61"/>
      <c r="TSM35" s="60"/>
      <c r="TSN35" s="60"/>
      <c r="TSO35" s="60"/>
      <c r="TSP35" s="61"/>
      <c r="TSQ35" s="55"/>
      <c r="TSR35" s="56"/>
      <c r="TSS35" s="56"/>
      <c r="TST35" s="56"/>
      <c r="TSU35" s="56"/>
      <c r="TSV35" s="56"/>
      <c r="TSX35" s="77"/>
      <c r="TSY35" s="78"/>
      <c r="TSZ35" s="78"/>
      <c r="TTA35" s="78"/>
      <c r="TTB35" s="78"/>
      <c r="TTC35" s="61"/>
      <c r="TTD35" s="60"/>
      <c r="TTE35" s="60"/>
      <c r="TTF35" s="60"/>
      <c r="TTG35" s="61"/>
      <c r="TTH35" s="55"/>
      <c r="TTI35" s="56"/>
      <c r="TTJ35" s="56"/>
      <c r="TTK35" s="56"/>
      <c r="TTL35" s="56"/>
      <c r="TTM35" s="56"/>
      <c r="TTO35" s="77"/>
      <c r="TTP35" s="78"/>
      <c r="TTQ35" s="78"/>
      <c r="TTR35" s="78"/>
      <c r="TTS35" s="78"/>
      <c r="TTT35" s="61"/>
      <c r="TTU35" s="60"/>
      <c r="TTV35" s="60"/>
      <c r="TTW35" s="60"/>
      <c r="TTX35" s="61"/>
      <c r="TTY35" s="55"/>
      <c r="TTZ35" s="56"/>
      <c r="TUA35" s="56"/>
      <c r="TUB35" s="56"/>
      <c r="TUC35" s="56"/>
      <c r="TUD35" s="56"/>
      <c r="TUF35" s="77"/>
      <c r="TUG35" s="78"/>
      <c r="TUH35" s="78"/>
      <c r="TUI35" s="78"/>
      <c r="TUJ35" s="78"/>
      <c r="TUK35" s="61"/>
      <c r="TUL35" s="60"/>
      <c r="TUM35" s="60"/>
      <c r="TUN35" s="60"/>
      <c r="TUO35" s="61"/>
      <c r="TUP35" s="55"/>
      <c r="TUQ35" s="56"/>
      <c r="TUR35" s="56"/>
      <c r="TUS35" s="56"/>
      <c r="TUT35" s="56"/>
      <c r="TUU35" s="56"/>
      <c r="TUW35" s="77"/>
      <c r="TUX35" s="78"/>
      <c r="TUY35" s="78"/>
      <c r="TUZ35" s="78"/>
      <c r="TVA35" s="78"/>
      <c r="TVB35" s="61"/>
      <c r="TVC35" s="60"/>
      <c r="TVD35" s="60"/>
      <c r="TVE35" s="60"/>
      <c r="TVF35" s="61"/>
      <c r="TVG35" s="55"/>
      <c r="TVH35" s="56"/>
      <c r="TVI35" s="56"/>
      <c r="TVJ35" s="56"/>
      <c r="TVK35" s="56"/>
      <c r="TVL35" s="56"/>
      <c r="TVN35" s="77"/>
      <c r="TVO35" s="78"/>
      <c r="TVP35" s="78"/>
      <c r="TVQ35" s="78"/>
      <c r="TVR35" s="78"/>
      <c r="TVS35" s="61"/>
      <c r="TVT35" s="60"/>
      <c r="TVU35" s="60"/>
      <c r="TVV35" s="60"/>
      <c r="TVW35" s="61"/>
      <c r="TVX35" s="55"/>
      <c r="TVY35" s="56"/>
      <c r="TVZ35" s="56"/>
      <c r="TWA35" s="56"/>
      <c r="TWB35" s="56"/>
      <c r="TWC35" s="56"/>
      <c r="TWE35" s="77"/>
      <c r="TWF35" s="78"/>
      <c r="TWG35" s="78"/>
      <c r="TWH35" s="78"/>
      <c r="TWI35" s="78"/>
      <c r="TWJ35" s="61"/>
      <c r="TWK35" s="60"/>
      <c r="TWL35" s="60"/>
      <c r="TWM35" s="60"/>
      <c r="TWN35" s="61"/>
      <c r="TWO35" s="55"/>
      <c r="TWP35" s="56"/>
      <c r="TWQ35" s="56"/>
      <c r="TWR35" s="56"/>
      <c r="TWS35" s="56"/>
      <c r="TWT35" s="56"/>
      <c r="TWV35" s="77"/>
      <c r="TWW35" s="78"/>
      <c r="TWX35" s="78"/>
      <c r="TWY35" s="78"/>
      <c r="TWZ35" s="78"/>
      <c r="TXA35" s="61"/>
      <c r="TXB35" s="60"/>
      <c r="TXC35" s="60"/>
      <c r="TXD35" s="60"/>
      <c r="TXE35" s="61"/>
      <c r="TXF35" s="55"/>
      <c r="TXG35" s="56"/>
      <c r="TXH35" s="56"/>
      <c r="TXI35" s="56"/>
      <c r="TXJ35" s="56"/>
      <c r="TXK35" s="56"/>
      <c r="TXM35" s="77"/>
      <c r="TXN35" s="78"/>
      <c r="TXO35" s="78"/>
      <c r="TXP35" s="78"/>
      <c r="TXQ35" s="78"/>
      <c r="TXR35" s="61"/>
      <c r="TXS35" s="60"/>
      <c r="TXT35" s="60"/>
      <c r="TXU35" s="60"/>
      <c r="TXV35" s="61"/>
      <c r="TXW35" s="55"/>
      <c r="TXX35" s="56"/>
      <c r="TXY35" s="56"/>
      <c r="TXZ35" s="56"/>
      <c r="TYA35" s="56"/>
      <c r="TYB35" s="56"/>
      <c r="TYD35" s="77"/>
      <c r="TYE35" s="78"/>
      <c r="TYF35" s="78"/>
      <c r="TYG35" s="78"/>
      <c r="TYH35" s="78"/>
      <c r="TYI35" s="61"/>
      <c r="TYJ35" s="60"/>
      <c r="TYK35" s="60"/>
      <c r="TYL35" s="60"/>
      <c r="TYM35" s="61"/>
      <c r="TYN35" s="55"/>
      <c r="TYO35" s="56"/>
      <c r="TYP35" s="56"/>
      <c r="TYQ35" s="56"/>
      <c r="TYR35" s="56"/>
      <c r="TYS35" s="56"/>
      <c r="TYU35" s="77"/>
      <c r="TYV35" s="78"/>
      <c r="TYW35" s="78"/>
      <c r="TYX35" s="78"/>
      <c r="TYY35" s="78"/>
      <c r="TYZ35" s="61"/>
      <c r="TZA35" s="60"/>
      <c r="TZB35" s="60"/>
      <c r="TZC35" s="60"/>
      <c r="TZD35" s="61"/>
      <c r="TZE35" s="55"/>
      <c r="TZF35" s="56"/>
      <c r="TZG35" s="56"/>
      <c r="TZH35" s="56"/>
      <c r="TZI35" s="56"/>
      <c r="TZJ35" s="56"/>
      <c r="TZL35" s="77"/>
      <c r="TZM35" s="78"/>
      <c r="TZN35" s="78"/>
      <c r="TZO35" s="78"/>
      <c r="TZP35" s="78"/>
      <c r="TZQ35" s="61"/>
      <c r="TZR35" s="60"/>
      <c r="TZS35" s="60"/>
      <c r="TZT35" s="60"/>
      <c r="TZU35" s="61"/>
      <c r="TZV35" s="55"/>
      <c r="TZW35" s="56"/>
      <c r="TZX35" s="56"/>
      <c r="TZY35" s="56"/>
      <c r="TZZ35" s="56"/>
      <c r="UAA35" s="56"/>
      <c r="UAC35" s="77"/>
      <c r="UAD35" s="78"/>
      <c r="UAE35" s="78"/>
      <c r="UAF35" s="78"/>
      <c r="UAG35" s="78"/>
      <c r="UAH35" s="61"/>
      <c r="UAI35" s="60"/>
      <c r="UAJ35" s="60"/>
      <c r="UAK35" s="60"/>
      <c r="UAL35" s="61"/>
      <c r="UAM35" s="55"/>
      <c r="UAN35" s="56"/>
      <c r="UAO35" s="56"/>
      <c r="UAP35" s="56"/>
      <c r="UAQ35" s="56"/>
      <c r="UAR35" s="56"/>
      <c r="UAT35" s="77"/>
      <c r="UAU35" s="78"/>
      <c r="UAV35" s="78"/>
      <c r="UAW35" s="78"/>
      <c r="UAX35" s="78"/>
      <c r="UAY35" s="61"/>
      <c r="UAZ35" s="60"/>
      <c r="UBA35" s="60"/>
      <c r="UBB35" s="60"/>
      <c r="UBC35" s="61"/>
      <c r="UBD35" s="55"/>
      <c r="UBE35" s="56"/>
      <c r="UBF35" s="56"/>
      <c r="UBG35" s="56"/>
      <c r="UBH35" s="56"/>
      <c r="UBI35" s="56"/>
      <c r="UBK35" s="77"/>
      <c r="UBL35" s="78"/>
      <c r="UBM35" s="78"/>
      <c r="UBN35" s="78"/>
      <c r="UBO35" s="78"/>
      <c r="UBP35" s="61"/>
      <c r="UBQ35" s="60"/>
      <c r="UBR35" s="60"/>
      <c r="UBS35" s="60"/>
      <c r="UBT35" s="61"/>
      <c r="UBU35" s="55"/>
      <c r="UBV35" s="56"/>
      <c r="UBW35" s="56"/>
      <c r="UBX35" s="56"/>
      <c r="UBY35" s="56"/>
      <c r="UBZ35" s="56"/>
      <c r="UCB35" s="77"/>
      <c r="UCC35" s="78"/>
      <c r="UCD35" s="78"/>
      <c r="UCE35" s="78"/>
      <c r="UCF35" s="78"/>
      <c r="UCG35" s="61"/>
      <c r="UCH35" s="60"/>
      <c r="UCI35" s="60"/>
      <c r="UCJ35" s="60"/>
      <c r="UCK35" s="61"/>
      <c r="UCL35" s="55"/>
      <c r="UCM35" s="56"/>
      <c r="UCN35" s="56"/>
      <c r="UCO35" s="56"/>
      <c r="UCP35" s="56"/>
      <c r="UCQ35" s="56"/>
      <c r="UCS35" s="77"/>
      <c r="UCT35" s="78"/>
      <c r="UCU35" s="78"/>
      <c r="UCV35" s="78"/>
      <c r="UCW35" s="78"/>
      <c r="UCX35" s="61"/>
      <c r="UCY35" s="60"/>
      <c r="UCZ35" s="60"/>
      <c r="UDA35" s="60"/>
      <c r="UDB35" s="61"/>
      <c r="UDC35" s="55"/>
      <c r="UDD35" s="56"/>
      <c r="UDE35" s="56"/>
      <c r="UDF35" s="56"/>
      <c r="UDG35" s="56"/>
      <c r="UDH35" s="56"/>
      <c r="UDJ35" s="77"/>
      <c r="UDK35" s="78"/>
      <c r="UDL35" s="78"/>
      <c r="UDM35" s="78"/>
      <c r="UDN35" s="78"/>
      <c r="UDO35" s="61"/>
      <c r="UDP35" s="60"/>
      <c r="UDQ35" s="60"/>
      <c r="UDR35" s="60"/>
      <c r="UDS35" s="61"/>
      <c r="UDT35" s="55"/>
      <c r="UDU35" s="56"/>
      <c r="UDV35" s="56"/>
      <c r="UDW35" s="56"/>
      <c r="UDX35" s="56"/>
      <c r="UDY35" s="56"/>
      <c r="UEA35" s="77"/>
      <c r="UEB35" s="78"/>
      <c r="UEC35" s="78"/>
      <c r="UED35" s="78"/>
      <c r="UEE35" s="78"/>
      <c r="UEF35" s="61"/>
      <c r="UEG35" s="60"/>
      <c r="UEH35" s="60"/>
      <c r="UEI35" s="60"/>
      <c r="UEJ35" s="61"/>
      <c r="UEK35" s="55"/>
      <c r="UEL35" s="56"/>
      <c r="UEM35" s="56"/>
      <c r="UEN35" s="56"/>
      <c r="UEO35" s="56"/>
      <c r="UEP35" s="56"/>
      <c r="UER35" s="77"/>
      <c r="UES35" s="78"/>
      <c r="UET35" s="78"/>
      <c r="UEU35" s="78"/>
      <c r="UEV35" s="78"/>
      <c r="UEW35" s="61"/>
      <c r="UEX35" s="60"/>
      <c r="UEY35" s="60"/>
      <c r="UEZ35" s="60"/>
      <c r="UFA35" s="61"/>
      <c r="UFB35" s="55"/>
      <c r="UFC35" s="56"/>
      <c r="UFD35" s="56"/>
      <c r="UFE35" s="56"/>
      <c r="UFF35" s="56"/>
      <c r="UFG35" s="56"/>
      <c r="UFI35" s="77"/>
      <c r="UFJ35" s="78"/>
      <c r="UFK35" s="78"/>
      <c r="UFL35" s="78"/>
      <c r="UFM35" s="78"/>
      <c r="UFN35" s="61"/>
      <c r="UFO35" s="60"/>
      <c r="UFP35" s="60"/>
      <c r="UFQ35" s="60"/>
      <c r="UFR35" s="61"/>
      <c r="UFS35" s="55"/>
      <c r="UFT35" s="56"/>
      <c r="UFU35" s="56"/>
      <c r="UFV35" s="56"/>
      <c r="UFW35" s="56"/>
      <c r="UFX35" s="56"/>
      <c r="UFZ35" s="77"/>
      <c r="UGA35" s="78"/>
      <c r="UGB35" s="78"/>
      <c r="UGC35" s="78"/>
      <c r="UGD35" s="78"/>
      <c r="UGE35" s="61"/>
      <c r="UGF35" s="60"/>
      <c r="UGG35" s="60"/>
      <c r="UGH35" s="60"/>
      <c r="UGI35" s="61"/>
      <c r="UGJ35" s="55"/>
      <c r="UGK35" s="56"/>
      <c r="UGL35" s="56"/>
      <c r="UGM35" s="56"/>
      <c r="UGN35" s="56"/>
      <c r="UGO35" s="56"/>
      <c r="UGQ35" s="77"/>
      <c r="UGR35" s="78"/>
      <c r="UGS35" s="78"/>
      <c r="UGT35" s="78"/>
      <c r="UGU35" s="78"/>
      <c r="UGV35" s="61"/>
      <c r="UGW35" s="60"/>
      <c r="UGX35" s="60"/>
      <c r="UGY35" s="60"/>
      <c r="UGZ35" s="61"/>
      <c r="UHA35" s="55"/>
      <c r="UHB35" s="56"/>
      <c r="UHC35" s="56"/>
      <c r="UHD35" s="56"/>
      <c r="UHE35" s="56"/>
      <c r="UHF35" s="56"/>
      <c r="UHH35" s="77"/>
      <c r="UHI35" s="78"/>
      <c r="UHJ35" s="78"/>
      <c r="UHK35" s="78"/>
      <c r="UHL35" s="78"/>
      <c r="UHM35" s="61"/>
      <c r="UHN35" s="60"/>
      <c r="UHO35" s="60"/>
      <c r="UHP35" s="60"/>
      <c r="UHQ35" s="61"/>
      <c r="UHR35" s="55"/>
      <c r="UHS35" s="56"/>
      <c r="UHT35" s="56"/>
      <c r="UHU35" s="56"/>
      <c r="UHV35" s="56"/>
      <c r="UHW35" s="56"/>
      <c r="UHY35" s="77"/>
      <c r="UHZ35" s="78"/>
      <c r="UIA35" s="78"/>
      <c r="UIB35" s="78"/>
      <c r="UIC35" s="78"/>
      <c r="UID35" s="61"/>
      <c r="UIE35" s="60"/>
      <c r="UIF35" s="60"/>
      <c r="UIG35" s="60"/>
      <c r="UIH35" s="61"/>
      <c r="UII35" s="55"/>
      <c r="UIJ35" s="56"/>
      <c r="UIK35" s="56"/>
      <c r="UIL35" s="56"/>
      <c r="UIM35" s="56"/>
      <c r="UIN35" s="56"/>
      <c r="UIP35" s="77"/>
      <c r="UIQ35" s="78"/>
      <c r="UIR35" s="78"/>
      <c r="UIS35" s="78"/>
      <c r="UIT35" s="78"/>
      <c r="UIU35" s="61"/>
      <c r="UIV35" s="60"/>
      <c r="UIW35" s="60"/>
      <c r="UIX35" s="60"/>
      <c r="UIY35" s="61"/>
      <c r="UIZ35" s="55"/>
      <c r="UJA35" s="56"/>
      <c r="UJB35" s="56"/>
      <c r="UJC35" s="56"/>
      <c r="UJD35" s="56"/>
      <c r="UJE35" s="56"/>
      <c r="UJG35" s="77"/>
      <c r="UJH35" s="78"/>
      <c r="UJI35" s="78"/>
      <c r="UJJ35" s="78"/>
      <c r="UJK35" s="78"/>
      <c r="UJL35" s="61"/>
      <c r="UJM35" s="60"/>
      <c r="UJN35" s="60"/>
      <c r="UJO35" s="60"/>
      <c r="UJP35" s="61"/>
      <c r="UJQ35" s="55"/>
      <c r="UJR35" s="56"/>
      <c r="UJS35" s="56"/>
      <c r="UJT35" s="56"/>
      <c r="UJU35" s="56"/>
      <c r="UJV35" s="56"/>
      <c r="UJX35" s="77"/>
      <c r="UJY35" s="78"/>
      <c r="UJZ35" s="78"/>
      <c r="UKA35" s="78"/>
      <c r="UKB35" s="78"/>
      <c r="UKC35" s="61"/>
      <c r="UKD35" s="60"/>
      <c r="UKE35" s="60"/>
      <c r="UKF35" s="60"/>
      <c r="UKG35" s="61"/>
      <c r="UKH35" s="55"/>
      <c r="UKI35" s="56"/>
      <c r="UKJ35" s="56"/>
      <c r="UKK35" s="56"/>
      <c r="UKL35" s="56"/>
      <c r="UKM35" s="56"/>
      <c r="UKO35" s="77"/>
      <c r="UKP35" s="78"/>
      <c r="UKQ35" s="78"/>
      <c r="UKR35" s="78"/>
      <c r="UKS35" s="78"/>
      <c r="UKT35" s="61"/>
      <c r="UKU35" s="60"/>
      <c r="UKV35" s="60"/>
      <c r="UKW35" s="60"/>
      <c r="UKX35" s="61"/>
      <c r="UKY35" s="55"/>
      <c r="UKZ35" s="56"/>
      <c r="ULA35" s="56"/>
      <c r="ULB35" s="56"/>
      <c r="ULC35" s="56"/>
      <c r="ULD35" s="56"/>
      <c r="ULF35" s="77"/>
      <c r="ULG35" s="78"/>
      <c r="ULH35" s="78"/>
      <c r="ULI35" s="78"/>
      <c r="ULJ35" s="78"/>
      <c r="ULK35" s="61"/>
      <c r="ULL35" s="60"/>
      <c r="ULM35" s="60"/>
      <c r="ULN35" s="60"/>
      <c r="ULO35" s="61"/>
      <c r="ULP35" s="55"/>
      <c r="ULQ35" s="56"/>
      <c r="ULR35" s="56"/>
      <c r="ULS35" s="56"/>
      <c r="ULT35" s="56"/>
      <c r="ULU35" s="56"/>
      <c r="ULW35" s="77"/>
      <c r="ULX35" s="78"/>
      <c r="ULY35" s="78"/>
      <c r="ULZ35" s="78"/>
      <c r="UMA35" s="78"/>
      <c r="UMB35" s="61"/>
      <c r="UMC35" s="60"/>
      <c r="UMD35" s="60"/>
      <c r="UME35" s="60"/>
      <c r="UMF35" s="61"/>
      <c r="UMG35" s="55"/>
      <c r="UMH35" s="56"/>
      <c r="UMI35" s="56"/>
      <c r="UMJ35" s="56"/>
      <c r="UMK35" s="56"/>
      <c r="UML35" s="56"/>
      <c r="UMN35" s="77"/>
      <c r="UMO35" s="78"/>
      <c r="UMP35" s="78"/>
      <c r="UMQ35" s="78"/>
      <c r="UMR35" s="78"/>
      <c r="UMS35" s="61"/>
      <c r="UMT35" s="60"/>
      <c r="UMU35" s="60"/>
      <c r="UMV35" s="60"/>
      <c r="UMW35" s="61"/>
      <c r="UMX35" s="55"/>
      <c r="UMY35" s="56"/>
      <c r="UMZ35" s="56"/>
      <c r="UNA35" s="56"/>
      <c r="UNB35" s="56"/>
      <c r="UNC35" s="56"/>
      <c r="UNE35" s="77"/>
      <c r="UNF35" s="78"/>
      <c r="UNG35" s="78"/>
      <c r="UNH35" s="78"/>
      <c r="UNI35" s="78"/>
      <c r="UNJ35" s="61"/>
      <c r="UNK35" s="60"/>
      <c r="UNL35" s="60"/>
      <c r="UNM35" s="60"/>
      <c r="UNN35" s="61"/>
      <c r="UNO35" s="55"/>
      <c r="UNP35" s="56"/>
      <c r="UNQ35" s="56"/>
      <c r="UNR35" s="56"/>
      <c r="UNS35" s="56"/>
      <c r="UNT35" s="56"/>
      <c r="UNV35" s="77"/>
      <c r="UNW35" s="78"/>
      <c r="UNX35" s="78"/>
      <c r="UNY35" s="78"/>
      <c r="UNZ35" s="78"/>
      <c r="UOA35" s="61"/>
      <c r="UOB35" s="60"/>
      <c r="UOC35" s="60"/>
      <c r="UOD35" s="60"/>
      <c r="UOE35" s="61"/>
      <c r="UOF35" s="55"/>
      <c r="UOG35" s="56"/>
      <c r="UOH35" s="56"/>
      <c r="UOI35" s="56"/>
      <c r="UOJ35" s="56"/>
      <c r="UOK35" s="56"/>
      <c r="UOM35" s="77"/>
      <c r="UON35" s="78"/>
      <c r="UOO35" s="78"/>
      <c r="UOP35" s="78"/>
      <c r="UOQ35" s="78"/>
      <c r="UOR35" s="61"/>
      <c r="UOS35" s="60"/>
      <c r="UOT35" s="60"/>
      <c r="UOU35" s="60"/>
      <c r="UOV35" s="61"/>
      <c r="UOW35" s="55"/>
      <c r="UOX35" s="56"/>
      <c r="UOY35" s="56"/>
      <c r="UOZ35" s="56"/>
      <c r="UPA35" s="56"/>
      <c r="UPB35" s="56"/>
      <c r="UPD35" s="77"/>
      <c r="UPE35" s="78"/>
      <c r="UPF35" s="78"/>
      <c r="UPG35" s="78"/>
      <c r="UPH35" s="78"/>
      <c r="UPI35" s="61"/>
      <c r="UPJ35" s="60"/>
      <c r="UPK35" s="60"/>
      <c r="UPL35" s="60"/>
      <c r="UPM35" s="61"/>
      <c r="UPN35" s="55"/>
      <c r="UPO35" s="56"/>
      <c r="UPP35" s="56"/>
      <c r="UPQ35" s="56"/>
      <c r="UPR35" s="56"/>
      <c r="UPS35" s="56"/>
      <c r="UPU35" s="77"/>
      <c r="UPV35" s="78"/>
      <c r="UPW35" s="78"/>
      <c r="UPX35" s="78"/>
      <c r="UPY35" s="78"/>
      <c r="UPZ35" s="61"/>
      <c r="UQA35" s="60"/>
      <c r="UQB35" s="60"/>
      <c r="UQC35" s="60"/>
      <c r="UQD35" s="61"/>
      <c r="UQE35" s="55"/>
      <c r="UQF35" s="56"/>
      <c r="UQG35" s="56"/>
      <c r="UQH35" s="56"/>
      <c r="UQI35" s="56"/>
      <c r="UQJ35" s="56"/>
      <c r="UQL35" s="77"/>
      <c r="UQM35" s="78"/>
      <c r="UQN35" s="78"/>
      <c r="UQO35" s="78"/>
      <c r="UQP35" s="78"/>
      <c r="UQQ35" s="61"/>
      <c r="UQR35" s="60"/>
      <c r="UQS35" s="60"/>
      <c r="UQT35" s="60"/>
      <c r="UQU35" s="61"/>
      <c r="UQV35" s="55"/>
      <c r="UQW35" s="56"/>
      <c r="UQX35" s="56"/>
      <c r="UQY35" s="56"/>
      <c r="UQZ35" s="56"/>
      <c r="URA35" s="56"/>
      <c r="URC35" s="77"/>
      <c r="URD35" s="78"/>
      <c r="URE35" s="78"/>
      <c r="URF35" s="78"/>
      <c r="URG35" s="78"/>
      <c r="URH35" s="61"/>
      <c r="URI35" s="60"/>
      <c r="URJ35" s="60"/>
      <c r="URK35" s="60"/>
      <c r="URL35" s="61"/>
      <c r="URM35" s="55"/>
      <c r="URN35" s="56"/>
      <c r="URO35" s="56"/>
      <c r="URP35" s="56"/>
      <c r="URQ35" s="56"/>
      <c r="URR35" s="56"/>
      <c r="URT35" s="77"/>
      <c r="URU35" s="78"/>
      <c r="URV35" s="78"/>
      <c r="URW35" s="78"/>
      <c r="URX35" s="78"/>
      <c r="URY35" s="61"/>
      <c r="URZ35" s="60"/>
      <c r="USA35" s="60"/>
      <c r="USB35" s="60"/>
      <c r="USC35" s="61"/>
      <c r="USD35" s="55"/>
      <c r="USE35" s="56"/>
      <c r="USF35" s="56"/>
      <c r="USG35" s="56"/>
      <c r="USH35" s="56"/>
      <c r="USI35" s="56"/>
      <c r="USK35" s="77"/>
      <c r="USL35" s="78"/>
      <c r="USM35" s="78"/>
      <c r="USN35" s="78"/>
      <c r="USO35" s="78"/>
      <c r="USP35" s="61"/>
      <c r="USQ35" s="60"/>
      <c r="USR35" s="60"/>
      <c r="USS35" s="60"/>
      <c r="UST35" s="61"/>
      <c r="USU35" s="55"/>
      <c r="USV35" s="56"/>
      <c r="USW35" s="56"/>
      <c r="USX35" s="56"/>
      <c r="USY35" s="56"/>
      <c r="USZ35" s="56"/>
      <c r="UTB35" s="77"/>
      <c r="UTC35" s="78"/>
      <c r="UTD35" s="78"/>
      <c r="UTE35" s="78"/>
      <c r="UTF35" s="78"/>
      <c r="UTG35" s="61"/>
      <c r="UTH35" s="60"/>
      <c r="UTI35" s="60"/>
      <c r="UTJ35" s="60"/>
      <c r="UTK35" s="61"/>
      <c r="UTL35" s="55"/>
      <c r="UTM35" s="56"/>
      <c r="UTN35" s="56"/>
      <c r="UTO35" s="56"/>
      <c r="UTP35" s="56"/>
      <c r="UTQ35" s="56"/>
      <c r="UTS35" s="77"/>
      <c r="UTT35" s="78"/>
      <c r="UTU35" s="78"/>
      <c r="UTV35" s="78"/>
      <c r="UTW35" s="78"/>
      <c r="UTX35" s="61"/>
      <c r="UTY35" s="60"/>
      <c r="UTZ35" s="60"/>
      <c r="UUA35" s="60"/>
      <c r="UUB35" s="61"/>
      <c r="UUC35" s="55"/>
      <c r="UUD35" s="56"/>
      <c r="UUE35" s="56"/>
      <c r="UUF35" s="56"/>
      <c r="UUG35" s="56"/>
      <c r="UUH35" s="56"/>
      <c r="UUJ35" s="77"/>
      <c r="UUK35" s="78"/>
      <c r="UUL35" s="78"/>
      <c r="UUM35" s="78"/>
      <c r="UUN35" s="78"/>
      <c r="UUO35" s="61"/>
      <c r="UUP35" s="60"/>
      <c r="UUQ35" s="60"/>
      <c r="UUR35" s="60"/>
      <c r="UUS35" s="61"/>
      <c r="UUT35" s="55"/>
      <c r="UUU35" s="56"/>
      <c r="UUV35" s="56"/>
      <c r="UUW35" s="56"/>
      <c r="UUX35" s="56"/>
      <c r="UUY35" s="56"/>
      <c r="UVA35" s="77"/>
      <c r="UVB35" s="78"/>
      <c r="UVC35" s="78"/>
      <c r="UVD35" s="78"/>
      <c r="UVE35" s="78"/>
      <c r="UVF35" s="61"/>
      <c r="UVG35" s="60"/>
      <c r="UVH35" s="60"/>
      <c r="UVI35" s="60"/>
      <c r="UVJ35" s="61"/>
      <c r="UVK35" s="55"/>
      <c r="UVL35" s="56"/>
      <c r="UVM35" s="56"/>
      <c r="UVN35" s="56"/>
      <c r="UVO35" s="56"/>
      <c r="UVP35" s="56"/>
      <c r="UVR35" s="77"/>
      <c r="UVS35" s="78"/>
      <c r="UVT35" s="78"/>
      <c r="UVU35" s="78"/>
      <c r="UVV35" s="78"/>
      <c r="UVW35" s="61"/>
      <c r="UVX35" s="60"/>
      <c r="UVY35" s="60"/>
      <c r="UVZ35" s="60"/>
      <c r="UWA35" s="61"/>
      <c r="UWB35" s="55"/>
      <c r="UWC35" s="56"/>
      <c r="UWD35" s="56"/>
      <c r="UWE35" s="56"/>
      <c r="UWF35" s="56"/>
      <c r="UWG35" s="56"/>
      <c r="UWI35" s="77"/>
      <c r="UWJ35" s="78"/>
      <c r="UWK35" s="78"/>
      <c r="UWL35" s="78"/>
      <c r="UWM35" s="78"/>
      <c r="UWN35" s="61"/>
      <c r="UWO35" s="60"/>
      <c r="UWP35" s="60"/>
      <c r="UWQ35" s="60"/>
      <c r="UWR35" s="61"/>
      <c r="UWS35" s="55"/>
      <c r="UWT35" s="56"/>
      <c r="UWU35" s="56"/>
      <c r="UWV35" s="56"/>
      <c r="UWW35" s="56"/>
      <c r="UWX35" s="56"/>
      <c r="UWZ35" s="77"/>
      <c r="UXA35" s="78"/>
      <c r="UXB35" s="78"/>
      <c r="UXC35" s="78"/>
      <c r="UXD35" s="78"/>
      <c r="UXE35" s="61"/>
      <c r="UXF35" s="60"/>
      <c r="UXG35" s="60"/>
      <c r="UXH35" s="60"/>
      <c r="UXI35" s="61"/>
      <c r="UXJ35" s="55"/>
      <c r="UXK35" s="56"/>
      <c r="UXL35" s="56"/>
      <c r="UXM35" s="56"/>
      <c r="UXN35" s="56"/>
      <c r="UXO35" s="56"/>
      <c r="UXQ35" s="77"/>
      <c r="UXR35" s="78"/>
      <c r="UXS35" s="78"/>
      <c r="UXT35" s="78"/>
      <c r="UXU35" s="78"/>
      <c r="UXV35" s="61"/>
      <c r="UXW35" s="60"/>
      <c r="UXX35" s="60"/>
      <c r="UXY35" s="60"/>
      <c r="UXZ35" s="61"/>
      <c r="UYA35" s="55"/>
      <c r="UYB35" s="56"/>
      <c r="UYC35" s="56"/>
      <c r="UYD35" s="56"/>
      <c r="UYE35" s="56"/>
      <c r="UYF35" s="56"/>
      <c r="UYH35" s="77"/>
      <c r="UYI35" s="78"/>
      <c r="UYJ35" s="78"/>
      <c r="UYK35" s="78"/>
      <c r="UYL35" s="78"/>
      <c r="UYM35" s="61"/>
      <c r="UYN35" s="60"/>
      <c r="UYO35" s="60"/>
      <c r="UYP35" s="60"/>
      <c r="UYQ35" s="61"/>
      <c r="UYR35" s="55"/>
      <c r="UYS35" s="56"/>
      <c r="UYT35" s="56"/>
      <c r="UYU35" s="56"/>
      <c r="UYV35" s="56"/>
      <c r="UYW35" s="56"/>
      <c r="UYY35" s="77"/>
      <c r="UYZ35" s="78"/>
      <c r="UZA35" s="78"/>
      <c r="UZB35" s="78"/>
      <c r="UZC35" s="78"/>
      <c r="UZD35" s="61"/>
      <c r="UZE35" s="60"/>
      <c r="UZF35" s="60"/>
      <c r="UZG35" s="60"/>
      <c r="UZH35" s="61"/>
      <c r="UZI35" s="55"/>
      <c r="UZJ35" s="56"/>
      <c r="UZK35" s="56"/>
      <c r="UZL35" s="56"/>
      <c r="UZM35" s="56"/>
      <c r="UZN35" s="56"/>
      <c r="UZP35" s="77"/>
      <c r="UZQ35" s="78"/>
      <c r="UZR35" s="78"/>
      <c r="UZS35" s="78"/>
      <c r="UZT35" s="78"/>
      <c r="UZU35" s="61"/>
      <c r="UZV35" s="60"/>
      <c r="UZW35" s="60"/>
      <c r="UZX35" s="60"/>
      <c r="UZY35" s="61"/>
      <c r="UZZ35" s="55"/>
      <c r="VAA35" s="56"/>
      <c r="VAB35" s="56"/>
      <c r="VAC35" s="56"/>
      <c r="VAD35" s="56"/>
      <c r="VAE35" s="56"/>
      <c r="VAG35" s="77"/>
      <c r="VAH35" s="78"/>
      <c r="VAI35" s="78"/>
      <c r="VAJ35" s="78"/>
      <c r="VAK35" s="78"/>
      <c r="VAL35" s="61"/>
      <c r="VAM35" s="60"/>
      <c r="VAN35" s="60"/>
      <c r="VAO35" s="60"/>
      <c r="VAP35" s="61"/>
      <c r="VAQ35" s="55"/>
      <c r="VAR35" s="56"/>
      <c r="VAS35" s="56"/>
      <c r="VAT35" s="56"/>
      <c r="VAU35" s="56"/>
      <c r="VAV35" s="56"/>
      <c r="VAX35" s="77"/>
      <c r="VAY35" s="78"/>
      <c r="VAZ35" s="78"/>
      <c r="VBA35" s="78"/>
      <c r="VBB35" s="78"/>
      <c r="VBC35" s="61"/>
      <c r="VBD35" s="60"/>
      <c r="VBE35" s="60"/>
      <c r="VBF35" s="60"/>
      <c r="VBG35" s="61"/>
      <c r="VBH35" s="55"/>
      <c r="VBI35" s="56"/>
      <c r="VBJ35" s="56"/>
      <c r="VBK35" s="56"/>
      <c r="VBL35" s="56"/>
      <c r="VBM35" s="56"/>
      <c r="VBO35" s="77"/>
      <c r="VBP35" s="78"/>
      <c r="VBQ35" s="78"/>
      <c r="VBR35" s="78"/>
      <c r="VBS35" s="78"/>
      <c r="VBT35" s="61"/>
      <c r="VBU35" s="60"/>
      <c r="VBV35" s="60"/>
      <c r="VBW35" s="60"/>
      <c r="VBX35" s="61"/>
      <c r="VBY35" s="55"/>
      <c r="VBZ35" s="56"/>
      <c r="VCA35" s="56"/>
      <c r="VCB35" s="56"/>
      <c r="VCC35" s="56"/>
      <c r="VCD35" s="56"/>
      <c r="VCF35" s="77"/>
      <c r="VCG35" s="78"/>
      <c r="VCH35" s="78"/>
      <c r="VCI35" s="78"/>
      <c r="VCJ35" s="78"/>
      <c r="VCK35" s="61"/>
      <c r="VCL35" s="60"/>
      <c r="VCM35" s="60"/>
      <c r="VCN35" s="60"/>
      <c r="VCO35" s="61"/>
      <c r="VCP35" s="55"/>
      <c r="VCQ35" s="56"/>
      <c r="VCR35" s="56"/>
      <c r="VCS35" s="56"/>
      <c r="VCT35" s="56"/>
      <c r="VCU35" s="56"/>
      <c r="VCW35" s="77"/>
      <c r="VCX35" s="78"/>
      <c r="VCY35" s="78"/>
      <c r="VCZ35" s="78"/>
      <c r="VDA35" s="78"/>
      <c r="VDB35" s="61"/>
      <c r="VDC35" s="60"/>
      <c r="VDD35" s="60"/>
      <c r="VDE35" s="60"/>
      <c r="VDF35" s="61"/>
      <c r="VDG35" s="55"/>
      <c r="VDH35" s="56"/>
      <c r="VDI35" s="56"/>
      <c r="VDJ35" s="56"/>
      <c r="VDK35" s="56"/>
      <c r="VDL35" s="56"/>
      <c r="VDN35" s="77"/>
      <c r="VDO35" s="78"/>
      <c r="VDP35" s="78"/>
      <c r="VDQ35" s="78"/>
      <c r="VDR35" s="78"/>
      <c r="VDS35" s="61"/>
      <c r="VDT35" s="60"/>
      <c r="VDU35" s="60"/>
      <c r="VDV35" s="60"/>
      <c r="VDW35" s="61"/>
      <c r="VDX35" s="55"/>
      <c r="VDY35" s="56"/>
      <c r="VDZ35" s="56"/>
      <c r="VEA35" s="56"/>
      <c r="VEB35" s="56"/>
      <c r="VEC35" s="56"/>
      <c r="VEE35" s="77"/>
      <c r="VEF35" s="78"/>
      <c r="VEG35" s="78"/>
      <c r="VEH35" s="78"/>
      <c r="VEI35" s="78"/>
      <c r="VEJ35" s="61"/>
      <c r="VEK35" s="60"/>
      <c r="VEL35" s="60"/>
      <c r="VEM35" s="60"/>
      <c r="VEN35" s="61"/>
      <c r="VEO35" s="55"/>
      <c r="VEP35" s="56"/>
      <c r="VEQ35" s="56"/>
      <c r="VER35" s="56"/>
      <c r="VES35" s="56"/>
      <c r="VET35" s="56"/>
      <c r="VEV35" s="77"/>
      <c r="VEW35" s="78"/>
      <c r="VEX35" s="78"/>
      <c r="VEY35" s="78"/>
      <c r="VEZ35" s="78"/>
      <c r="VFA35" s="61"/>
      <c r="VFB35" s="60"/>
      <c r="VFC35" s="60"/>
      <c r="VFD35" s="60"/>
      <c r="VFE35" s="61"/>
      <c r="VFF35" s="55"/>
      <c r="VFG35" s="56"/>
      <c r="VFH35" s="56"/>
      <c r="VFI35" s="56"/>
      <c r="VFJ35" s="56"/>
      <c r="VFK35" s="56"/>
      <c r="VFM35" s="77"/>
      <c r="VFN35" s="78"/>
      <c r="VFO35" s="78"/>
      <c r="VFP35" s="78"/>
      <c r="VFQ35" s="78"/>
      <c r="VFR35" s="61"/>
      <c r="VFS35" s="60"/>
      <c r="VFT35" s="60"/>
      <c r="VFU35" s="60"/>
      <c r="VFV35" s="61"/>
      <c r="VFW35" s="55"/>
      <c r="VFX35" s="56"/>
      <c r="VFY35" s="56"/>
      <c r="VFZ35" s="56"/>
      <c r="VGA35" s="56"/>
      <c r="VGB35" s="56"/>
      <c r="VGD35" s="77"/>
      <c r="VGE35" s="78"/>
      <c r="VGF35" s="78"/>
      <c r="VGG35" s="78"/>
      <c r="VGH35" s="78"/>
      <c r="VGI35" s="61"/>
      <c r="VGJ35" s="60"/>
      <c r="VGK35" s="60"/>
      <c r="VGL35" s="60"/>
      <c r="VGM35" s="61"/>
      <c r="VGN35" s="55"/>
      <c r="VGO35" s="56"/>
      <c r="VGP35" s="56"/>
      <c r="VGQ35" s="56"/>
      <c r="VGR35" s="56"/>
      <c r="VGS35" s="56"/>
      <c r="VGU35" s="77"/>
      <c r="VGV35" s="78"/>
      <c r="VGW35" s="78"/>
      <c r="VGX35" s="78"/>
      <c r="VGY35" s="78"/>
      <c r="VGZ35" s="61"/>
      <c r="VHA35" s="60"/>
      <c r="VHB35" s="60"/>
      <c r="VHC35" s="60"/>
      <c r="VHD35" s="61"/>
      <c r="VHE35" s="55"/>
      <c r="VHF35" s="56"/>
      <c r="VHG35" s="56"/>
      <c r="VHH35" s="56"/>
      <c r="VHI35" s="56"/>
      <c r="VHJ35" s="56"/>
      <c r="VHL35" s="77"/>
      <c r="VHM35" s="78"/>
      <c r="VHN35" s="78"/>
      <c r="VHO35" s="78"/>
      <c r="VHP35" s="78"/>
      <c r="VHQ35" s="61"/>
      <c r="VHR35" s="60"/>
      <c r="VHS35" s="60"/>
      <c r="VHT35" s="60"/>
      <c r="VHU35" s="61"/>
      <c r="VHV35" s="55"/>
      <c r="VHW35" s="56"/>
      <c r="VHX35" s="56"/>
      <c r="VHY35" s="56"/>
      <c r="VHZ35" s="56"/>
      <c r="VIA35" s="56"/>
      <c r="VIC35" s="77"/>
      <c r="VID35" s="78"/>
      <c r="VIE35" s="78"/>
      <c r="VIF35" s="78"/>
      <c r="VIG35" s="78"/>
      <c r="VIH35" s="61"/>
      <c r="VII35" s="60"/>
      <c r="VIJ35" s="60"/>
      <c r="VIK35" s="60"/>
      <c r="VIL35" s="61"/>
      <c r="VIM35" s="55"/>
      <c r="VIN35" s="56"/>
      <c r="VIO35" s="56"/>
      <c r="VIP35" s="56"/>
      <c r="VIQ35" s="56"/>
      <c r="VIR35" s="56"/>
      <c r="VIT35" s="77"/>
      <c r="VIU35" s="78"/>
      <c r="VIV35" s="78"/>
      <c r="VIW35" s="78"/>
      <c r="VIX35" s="78"/>
      <c r="VIY35" s="61"/>
      <c r="VIZ35" s="60"/>
      <c r="VJA35" s="60"/>
      <c r="VJB35" s="60"/>
      <c r="VJC35" s="61"/>
      <c r="VJD35" s="55"/>
      <c r="VJE35" s="56"/>
      <c r="VJF35" s="56"/>
      <c r="VJG35" s="56"/>
      <c r="VJH35" s="56"/>
      <c r="VJI35" s="56"/>
      <c r="VJK35" s="77"/>
      <c r="VJL35" s="78"/>
      <c r="VJM35" s="78"/>
      <c r="VJN35" s="78"/>
      <c r="VJO35" s="78"/>
      <c r="VJP35" s="61"/>
      <c r="VJQ35" s="60"/>
      <c r="VJR35" s="60"/>
      <c r="VJS35" s="60"/>
      <c r="VJT35" s="61"/>
      <c r="VJU35" s="55"/>
      <c r="VJV35" s="56"/>
      <c r="VJW35" s="56"/>
      <c r="VJX35" s="56"/>
      <c r="VJY35" s="56"/>
      <c r="VJZ35" s="56"/>
      <c r="VKB35" s="77"/>
      <c r="VKC35" s="78"/>
      <c r="VKD35" s="78"/>
      <c r="VKE35" s="78"/>
      <c r="VKF35" s="78"/>
      <c r="VKG35" s="61"/>
      <c r="VKH35" s="60"/>
      <c r="VKI35" s="60"/>
      <c r="VKJ35" s="60"/>
      <c r="VKK35" s="61"/>
      <c r="VKL35" s="55"/>
      <c r="VKM35" s="56"/>
      <c r="VKN35" s="56"/>
      <c r="VKO35" s="56"/>
      <c r="VKP35" s="56"/>
      <c r="VKQ35" s="56"/>
      <c r="VKS35" s="77"/>
      <c r="VKT35" s="78"/>
      <c r="VKU35" s="78"/>
      <c r="VKV35" s="78"/>
      <c r="VKW35" s="78"/>
      <c r="VKX35" s="61"/>
      <c r="VKY35" s="60"/>
      <c r="VKZ35" s="60"/>
      <c r="VLA35" s="60"/>
      <c r="VLB35" s="61"/>
      <c r="VLC35" s="55"/>
      <c r="VLD35" s="56"/>
      <c r="VLE35" s="56"/>
      <c r="VLF35" s="56"/>
      <c r="VLG35" s="56"/>
      <c r="VLH35" s="56"/>
      <c r="VLJ35" s="77"/>
      <c r="VLK35" s="78"/>
      <c r="VLL35" s="78"/>
      <c r="VLM35" s="78"/>
      <c r="VLN35" s="78"/>
      <c r="VLO35" s="61"/>
      <c r="VLP35" s="60"/>
      <c r="VLQ35" s="60"/>
      <c r="VLR35" s="60"/>
      <c r="VLS35" s="61"/>
      <c r="VLT35" s="55"/>
      <c r="VLU35" s="56"/>
      <c r="VLV35" s="56"/>
      <c r="VLW35" s="56"/>
      <c r="VLX35" s="56"/>
      <c r="VLY35" s="56"/>
      <c r="VMA35" s="77"/>
      <c r="VMB35" s="78"/>
      <c r="VMC35" s="78"/>
      <c r="VMD35" s="78"/>
      <c r="VME35" s="78"/>
      <c r="VMF35" s="61"/>
      <c r="VMG35" s="60"/>
      <c r="VMH35" s="60"/>
      <c r="VMI35" s="60"/>
      <c r="VMJ35" s="61"/>
      <c r="VMK35" s="55"/>
      <c r="VML35" s="56"/>
      <c r="VMM35" s="56"/>
      <c r="VMN35" s="56"/>
      <c r="VMO35" s="56"/>
      <c r="VMP35" s="56"/>
      <c r="VMR35" s="77"/>
      <c r="VMS35" s="78"/>
      <c r="VMT35" s="78"/>
      <c r="VMU35" s="78"/>
      <c r="VMV35" s="78"/>
      <c r="VMW35" s="61"/>
      <c r="VMX35" s="60"/>
      <c r="VMY35" s="60"/>
      <c r="VMZ35" s="60"/>
      <c r="VNA35" s="61"/>
      <c r="VNB35" s="55"/>
      <c r="VNC35" s="56"/>
      <c r="VND35" s="56"/>
      <c r="VNE35" s="56"/>
      <c r="VNF35" s="56"/>
      <c r="VNG35" s="56"/>
      <c r="VNI35" s="77"/>
      <c r="VNJ35" s="78"/>
      <c r="VNK35" s="78"/>
      <c r="VNL35" s="78"/>
      <c r="VNM35" s="78"/>
      <c r="VNN35" s="61"/>
      <c r="VNO35" s="60"/>
      <c r="VNP35" s="60"/>
      <c r="VNQ35" s="60"/>
      <c r="VNR35" s="61"/>
      <c r="VNS35" s="55"/>
      <c r="VNT35" s="56"/>
      <c r="VNU35" s="56"/>
      <c r="VNV35" s="56"/>
      <c r="VNW35" s="56"/>
      <c r="VNX35" s="56"/>
      <c r="VNZ35" s="77"/>
      <c r="VOA35" s="78"/>
      <c r="VOB35" s="78"/>
      <c r="VOC35" s="78"/>
      <c r="VOD35" s="78"/>
      <c r="VOE35" s="61"/>
      <c r="VOF35" s="60"/>
      <c r="VOG35" s="60"/>
      <c r="VOH35" s="60"/>
      <c r="VOI35" s="61"/>
      <c r="VOJ35" s="55"/>
      <c r="VOK35" s="56"/>
      <c r="VOL35" s="56"/>
      <c r="VOM35" s="56"/>
      <c r="VON35" s="56"/>
      <c r="VOO35" s="56"/>
      <c r="VOQ35" s="77"/>
      <c r="VOR35" s="78"/>
      <c r="VOS35" s="78"/>
      <c r="VOT35" s="78"/>
      <c r="VOU35" s="78"/>
      <c r="VOV35" s="61"/>
      <c r="VOW35" s="60"/>
      <c r="VOX35" s="60"/>
      <c r="VOY35" s="60"/>
      <c r="VOZ35" s="61"/>
      <c r="VPA35" s="55"/>
      <c r="VPB35" s="56"/>
      <c r="VPC35" s="56"/>
      <c r="VPD35" s="56"/>
      <c r="VPE35" s="56"/>
      <c r="VPF35" s="56"/>
      <c r="VPH35" s="77"/>
      <c r="VPI35" s="78"/>
      <c r="VPJ35" s="78"/>
      <c r="VPK35" s="78"/>
      <c r="VPL35" s="78"/>
      <c r="VPM35" s="61"/>
      <c r="VPN35" s="60"/>
      <c r="VPO35" s="60"/>
      <c r="VPP35" s="60"/>
      <c r="VPQ35" s="61"/>
      <c r="VPR35" s="55"/>
      <c r="VPS35" s="56"/>
      <c r="VPT35" s="56"/>
      <c r="VPU35" s="56"/>
      <c r="VPV35" s="56"/>
      <c r="VPW35" s="56"/>
      <c r="VPY35" s="77"/>
      <c r="VPZ35" s="78"/>
      <c r="VQA35" s="78"/>
      <c r="VQB35" s="78"/>
      <c r="VQC35" s="78"/>
      <c r="VQD35" s="61"/>
      <c r="VQE35" s="60"/>
      <c r="VQF35" s="60"/>
      <c r="VQG35" s="60"/>
      <c r="VQH35" s="61"/>
      <c r="VQI35" s="55"/>
      <c r="VQJ35" s="56"/>
      <c r="VQK35" s="56"/>
      <c r="VQL35" s="56"/>
      <c r="VQM35" s="56"/>
      <c r="VQN35" s="56"/>
      <c r="VQP35" s="77"/>
      <c r="VQQ35" s="78"/>
      <c r="VQR35" s="78"/>
      <c r="VQS35" s="78"/>
      <c r="VQT35" s="78"/>
      <c r="VQU35" s="61"/>
      <c r="VQV35" s="60"/>
      <c r="VQW35" s="60"/>
      <c r="VQX35" s="60"/>
      <c r="VQY35" s="61"/>
      <c r="VQZ35" s="55"/>
      <c r="VRA35" s="56"/>
      <c r="VRB35" s="56"/>
      <c r="VRC35" s="56"/>
      <c r="VRD35" s="56"/>
      <c r="VRE35" s="56"/>
      <c r="VRG35" s="77"/>
      <c r="VRH35" s="78"/>
      <c r="VRI35" s="78"/>
      <c r="VRJ35" s="78"/>
      <c r="VRK35" s="78"/>
      <c r="VRL35" s="61"/>
      <c r="VRM35" s="60"/>
      <c r="VRN35" s="60"/>
      <c r="VRO35" s="60"/>
      <c r="VRP35" s="61"/>
      <c r="VRQ35" s="55"/>
      <c r="VRR35" s="56"/>
      <c r="VRS35" s="56"/>
      <c r="VRT35" s="56"/>
      <c r="VRU35" s="56"/>
      <c r="VRV35" s="56"/>
      <c r="VRX35" s="77"/>
      <c r="VRY35" s="78"/>
      <c r="VRZ35" s="78"/>
      <c r="VSA35" s="78"/>
      <c r="VSB35" s="78"/>
      <c r="VSC35" s="61"/>
      <c r="VSD35" s="60"/>
      <c r="VSE35" s="60"/>
      <c r="VSF35" s="60"/>
      <c r="VSG35" s="61"/>
      <c r="VSH35" s="55"/>
      <c r="VSI35" s="56"/>
      <c r="VSJ35" s="56"/>
      <c r="VSK35" s="56"/>
      <c r="VSL35" s="56"/>
      <c r="VSM35" s="56"/>
      <c r="VSO35" s="77"/>
      <c r="VSP35" s="78"/>
      <c r="VSQ35" s="78"/>
      <c r="VSR35" s="78"/>
      <c r="VSS35" s="78"/>
      <c r="VST35" s="61"/>
      <c r="VSU35" s="60"/>
      <c r="VSV35" s="60"/>
      <c r="VSW35" s="60"/>
      <c r="VSX35" s="61"/>
      <c r="VSY35" s="55"/>
      <c r="VSZ35" s="56"/>
      <c r="VTA35" s="56"/>
      <c r="VTB35" s="56"/>
      <c r="VTC35" s="56"/>
      <c r="VTD35" s="56"/>
      <c r="VTF35" s="77"/>
      <c r="VTG35" s="78"/>
      <c r="VTH35" s="78"/>
      <c r="VTI35" s="78"/>
      <c r="VTJ35" s="78"/>
      <c r="VTK35" s="61"/>
      <c r="VTL35" s="60"/>
      <c r="VTM35" s="60"/>
      <c r="VTN35" s="60"/>
      <c r="VTO35" s="61"/>
      <c r="VTP35" s="55"/>
      <c r="VTQ35" s="56"/>
      <c r="VTR35" s="56"/>
      <c r="VTS35" s="56"/>
      <c r="VTT35" s="56"/>
      <c r="VTU35" s="56"/>
      <c r="VTW35" s="77"/>
      <c r="VTX35" s="78"/>
      <c r="VTY35" s="78"/>
      <c r="VTZ35" s="78"/>
      <c r="VUA35" s="78"/>
      <c r="VUB35" s="61"/>
      <c r="VUC35" s="60"/>
      <c r="VUD35" s="60"/>
      <c r="VUE35" s="60"/>
      <c r="VUF35" s="61"/>
      <c r="VUG35" s="55"/>
      <c r="VUH35" s="56"/>
      <c r="VUI35" s="56"/>
      <c r="VUJ35" s="56"/>
      <c r="VUK35" s="56"/>
      <c r="VUL35" s="56"/>
      <c r="VUN35" s="77"/>
      <c r="VUO35" s="78"/>
      <c r="VUP35" s="78"/>
      <c r="VUQ35" s="78"/>
      <c r="VUR35" s="78"/>
      <c r="VUS35" s="61"/>
      <c r="VUT35" s="60"/>
      <c r="VUU35" s="60"/>
      <c r="VUV35" s="60"/>
      <c r="VUW35" s="61"/>
      <c r="VUX35" s="55"/>
      <c r="VUY35" s="56"/>
      <c r="VUZ35" s="56"/>
      <c r="VVA35" s="56"/>
      <c r="VVB35" s="56"/>
      <c r="VVC35" s="56"/>
      <c r="VVE35" s="77"/>
      <c r="VVF35" s="78"/>
      <c r="VVG35" s="78"/>
      <c r="VVH35" s="78"/>
      <c r="VVI35" s="78"/>
      <c r="VVJ35" s="61"/>
      <c r="VVK35" s="60"/>
      <c r="VVL35" s="60"/>
      <c r="VVM35" s="60"/>
      <c r="VVN35" s="61"/>
      <c r="VVO35" s="55"/>
      <c r="VVP35" s="56"/>
      <c r="VVQ35" s="56"/>
      <c r="VVR35" s="56"/>
      <c r="VVS35" s="56"/>
      <c r="VVT35" s="56"/>
      <c r="VVV35" s="77"/>
      <c r="VVW35" s="78"/>
      <c r="VVX35" s="78"/>
      <c r="VVY35" s="78"/>
      <c r="VVZ35" s="78"/>
      <c r="VWA35" s="61"/>
      <c r="VWB35" s="60"/>
      <c r="VWC35" s="60"/>
      <c r="VWD35" s="60"/>
      <c r="VWE35" s="61"/>
      <c r="VWF35" s="55"/>
      <c r="VWG35" s="56"/>
      <c r="VWH35" s="56"/>
      <c r="VWI35" s="56"/>
      <c r="VWJ35" s="56"/>
      <c r="VWK35" s="56"/>
      <c r="VWM35" s="77"/>
      <c r="VWN35" s="78"/>
      <c r="VWO35" s="78"/>
      <c r="VWP35" s="78"/>
      <c r="VWQ35" s="78"/>
      <c r="VWR35" s="61"/>
      <c r="VWS35" s="60"/>
      <c r="VWT35" s="60"/>
      <c r="VWU35" s="60"/>
      <c r="VWV35" s="61"/>
      <c r="VWW35" s="55"/>
      <c r="VWX35" s="56"/>
      <c r="VWY35" s="56"/>
      <c r="VWZ35" s="56"/>
      <c r="VXA35" s="56"/>
      <c r="VXB35" s="56"/>
      <c r="VXD35" s="77"/>
      <c r="VXE35" s="78"/>
      <c r="VXF35" s="78"/>
      <c r="VXG35" s="78"/>
      <c r="VXH35" s="78"/>
      <c r="VXI35" s="61"/>
      <c r="VXJ35" s="60"/>
      <c r="VXK35" s="60"/>
      <c r="VXL35" s="60"/>
      <c r="VXM35" s="61"/>
      <c r="VXN35" s="55"/>
      <c r="VXO35" s="56"/>
      <c r="VXP35" s="56"/>
      <c r="VXQ35" s="56"/>
      <c r="VXR35" s="56"/>
      <c r="VXS35" s="56"/>
      <c r="VXU35" s="77"/>
      <c r="VXV35" s="78"/>
      <c r="VXW35" s="78"/>
      <c r="VXX35" s="78"/>
      <c r="VXY35" s="78"/>
      <c r="VXZ35" s="61"/>
      <c r="VYA35" s="60"/>
      <c r="VYB35" s="60"/>
      <c r="VYC35" s="60"/>
      <c r="VYD35" s="61"/>
      <c r="VYE35" s="55"/>
      <c r="VYF35" s="56"/>
      <c r="VYG35" s="56"/>
      <c r="VYH35" s="56"/>
      <c r="VYI35" s="56"/>
      <c r="VYJ35" s="56"/>
      <c r="VYL35" s="77"/>
      <c r="VYM35" s="78"/>
      <c r="VYN35" s="78"/>
      <c r="VYO35" s="78"/>
      <c r="VYP35" s="78"/>
      <c r="VYQ35" s="61"/>
      <c r="VYR35" s="60"/>
      <c r="VYS35" s="60"/>
      <c r="VYT35" s="60"/>
      <c r="VYU35" s="61"/>
      <c r="VYV35" s="55"/>
      <c r="VYW35" s="56"/>
      <c r="VYX35" s="56"/>
      <c r="VYY35" s="56"/>
      <c r="VYZ35" s="56"/>
      <c r="VZA35" s="56"/>
      <c r="VZC35" s="77"/>
      <c r="VZD35" s="78"/>
      <c r="VZE35" s="78"/>
      <c r="VZF35" s="78"/>
      <c r="VZG35" s="78"/>
      <c r="VZH35" s="61"/>
      <c r="VZI35" s="60"/>
      <c r="VZJ35" s="60"/>
      <c r="VZK35" s="60"/>
      <c r="VZL35" s="61"/>
      <c r="VZM35" s="55"/>
      <c r="VZN35" s="56"/>
      <c r="VZO35" s="56"/>
      <c r="VZP35" s="56"/>
      <c r="VZQ35" s="56"/>
      <c r="VZR35" s="56"/>
      <c r="VZT35" s="77"/>
      <c r="VZU35" s="78"/>
      <c r="VZV35" s="78"/>
      <c r="VZW35" s="78"/>
      <c r="VZX35" s="78"/>
      <c r="VZY35" s="61"/>
      <c r="VZZ35" s="60"/>
      <c r="WAA35" s="60"/>
      <c r="WAB35" s="60"/>
      <c r="WAC35" s="61"/>
      <c r="WAD35" s="55"/>
      <c r="WAE35" s="56"/>
      <c r="WAF35" s="56"/>
      <c r="WAG35" s="56"/>
      <c r="WAH35" s="56"/>
      <c r="WAI35" s="56"/>
      <c r="WAK35" s="77"/>
      <c r="WAL35" s="78"/>
      <c r="WAM35" s="78"/>
      <c r="WAN35" s="78"/>
      <c r="WAO35" s="78"/>
      <c r="WAP35" s="61"/>
      <c r="WAQ35" s="60"/>
      <c r="WAR35" s="60"/>
      <c r="WAS35" s="60"/>
      <c r="WAT35" s="61"/>
      <c r="WAU35" s="55"/>
      <c r="WAV35" s="56"/>
      <c r="WAW35" s="56"/>
      <c r="WAX35" s="56"/>
      <c r="WAY35" s="56"/>
      <c r="WAZ35" s="56"/>
      <c r="WBB35" s="77"/>
      <c r="WBC35" s="78"/>
      <c r="WBD35" s="78"/>
      <c r="WBE35" s="78"/>
      <c r="WBF35" s="78"/>
      <c r="WBG35" s="61"/>
      <c r="WBH35" s="60"/>
      <c r="WBI35" s="60"/>
      <c r="WBJ35" s="60"/>
      <c r="WBK35" s="61"/>
      <c r="WBL35" s="55"/>
      <c r="WBM35" s="56"/>
      <c r="WBN35" s="56"/>
      <c r="WBO35" s="56"/>
      <c r="WBP35" s="56"/>
      <c r="WBQ35" s="56"/>
      <c r="WBS35" s="77"/>
      <c r="WBT35" s="78"/>
      <c r="WBU35" s="78"/>
      <c r="WBV35" s="78"/>
      <c r="WBW35" s="78"/>
      <c r="WBX35" s="61"/>
      <c r="WBY35" s="60"/>
      <c r="WBZ35" s="60"/>
      <c r="WCA35" s="60"/>
      <c r="WCB35" s="61"/>
      <c r="WCC35" s="55"/>
      <c r="WCD35" s="56"/>
      <c r="WCE35" s="56"/>
      <c r="WCF35" s="56"/>
      <c r="WCG35" s="56"/>
      <c r="WCH35" s="56"/>
      <c r="WCJ35" s="77"/>
      <c r="WCK35" s="78"/>
      <c r="WCL35" s="78"/>
      <c r="WCM35" s="78"/>
      <c r="WCN35" s="78"/>
      <c r="WCO35" s="61"/>
      <c r="WCP35" s="60"/>
      <c r="WCQ35" s="60"/>
      <c r="WCR35" s="60"/>
      <c r="WCS35" s="61"/>
      <c r="WCT35" s="55"/>
      <c r="WCU35" s="56"/>
      <c r="WCV35" s="56"/>
      <c r="WCW35" s="56"/>
      <c r="WCX35" s="56"/>
      <c r="WCY35" s="56"/>
      <c r="WDA35" s="77"/>
      <c r="WDB35" s="78"/>
      <c r="WDC35" s="78"/>
      <c r="WDD35" s="78"/>
      <c r="WDE35" s="78"/>
      <c r="WDF35" s="61"/>
      <c r="WDG35" s="60"/>
      <c r="WDH35" s="60"/>
      <c r="WDI35" s="60"/>
      <c r="WDJ35" s="61"/>
      <c r="WDK35" s="55"/>
      <c r="WDL35" s="56"/>
      <c r="WDM35" s="56"/>
      <c r="WDN35" s="56"/>
      <c r="WDO35" s="56"/>
      <c r="WDP35" s="56"/>
      <c r="WDR35" s="77"/>
      <c r="WDS35" s="78"/>
      <c r="WDT35" s="78"/>
      <c r="WDU35" s="78"/>
      <c r="WDV35" s="78"/>
      <c r="WDW35" s="61"/>
      <c r="WDX35" s="60"/>
      <c r="WDY35" s="60"/>
      <c r="WDZ35" s="60"/>
      <c r="WEA35" s="61"/>
      <c r="WEB35" s="55"/>
      <c r="WEC35" s="56"/>
      <c r="WED35" s="56"/>
      <c r="WEE35" s="56"/>
      <c r="WEF35" s="56"/>
      <c r="WEG35" s="56"/>
      <c r="WEI35" s="77"/>
      <c r="WEJ35" s="78"/>
      <c r="WEK35" s="78"/>
      <c r="WEL35" s="78"/>
      <c r="WEM35" s="78"/>
      <c r="WEN35" s="61"/>
      <c r="WEO35" s="60"/>
      <c r="WEP35" s="60"/>
      <c r="WEQ35" s="60"/>
      <c r="WER35" s="61"/>
      <c r="WES35" s="55"/>
      <c r="WET35" s="56"/>
      <c r="WEU35" s="56"/>
      <c r="WEV35" s="56"/>
      <c r="WEW35" s="56"/>
      <c r="WEX35" s="56"/>
      <c r="WEZ35" s="77"/>
      <c r="WFA35" s="78"/>
      <c r="WFB35" s="78"/>
      <c r="WFC35" s="78"/>
      <c r="WFD35" s="78"/>
      <c r="WFE35" s="61"/>
      <c r="WFF35" s="60"/>
      <c r="WFG35" s="60"/>
      <c r="WFH35" s="60"/>
      <c r="WFI35" s="61"/>
      <c r="WFJ35" s="55"/>
      <c r="WFK35" s="56"/>
      <c r="WFL35" s="56"/>
      <c r="WFM35" s="56"/>
      <c r="WFN35" s="56"/>
      <c r="WFO35" s="56"/>
      <c r="WFQ35" s="77"/>
      <c r="WFR35" s="78"/>
      <c r="WFS35" s="78"/>
      <c r="WFT35" s="78"/>
      <c r="WFU35" s="78"/>
      <c r="WFV35" s="61"/>
      <c r="WFW35" s="60"/>
      <c r="WFX35" s="60"/>
      <c r="WFY35" s="60"/>
      <c r="WFZ35" s="61"/>
      <c r="WGA35" s="55"/>
      <c r="WGB35" s="56"/>
      <c r="WGC35" s="56"/>
      <c r="WGD35" s="56"/>
      <c r="WGE35" s="56"/>
      <c r="WGF35" s="56"/>
      <c r="WGH35" s="77"/>
      <c r="WGI35" s="78"/>
      <c r="WGJ35" s="78"/>
      <c r="WGK35" s="78"/>
      <c r="WGL35" s="78"/>
      <c r="WGM35" s="61"/>
      <c r="WGN35" s="60"/>
      <c r="WGO35" s="60"/>
      <c r="WGP35" s="60"/>
      <c r="WGQ35" s="61"/>
      <c r="WGR35" s="55"/>
      <c r="WGS35" s="56"/>
      <c r="WGT35" s="56"/>
      <c r="WGU35" s="56"/>
      <c r="WGV35" s="56"/>
      <c r="WGW35" s="56"/>
      <c r="WGY35" s="77"/>
      <c r="WGZ35" s="78"/>
      <c r="WHA35" s="78"/>
      <c r="WHB35" s="78"/>
      <c r="WHC35" s="78"/>
      <c r="WHD35" s="61"/>
      <c r="WHE35" s="60"/>
      <c r="WHF35" s="60"/>
      <c r="WHG35" s="60"/>
      <c r="WHH35" s="61"/>
      <c r="WHI35" s="55"/>
      <c r="WHJ35" s="56"/>
      <c r="WHK35" s="56"/>
      <c r="WHL35" s="56"/>
      <c r="WHM35" s="56"/>
      <c r="WHN35" s="56"/>
      <c r="WHP35" s="77"/>
      <c r="WHQ35" s="78"/>
      <c r="WHR35" s="78"/>
      <c r="WHS35" s="78"/>
      <c r="WHT35" s="78"/>
      <c r="WHU35" s="61"/>
      <c r="WHV35" s="60"/>
      <c r="WHW35" s="60"/>
      <c r="WHX35" s="60"/>
      <c r="WHY35" s="61"/>
      <c r="WHZ35" s="55"/>
      <c r="WIA35" s="56"/>
      <c r="WIB35" s="56"/>
      <c r="WIC35" s="56"/>
      <c r="WID35" s="56"/>
      <c r="WIE35" s="56"/>
      <c r="WIG35" s="77"/>
      <c r="WIH35" s="78"/>
      <c r="WII35" s="78"/>
      <c r="WIJ35" s="78"/>
      <c r="WIK35" s="78"/>
      <c r="WIL35" s="61"/>
      <c r="WIM35" s="60"/>
      <c r="WIN35" s="60"/>
      <c r="WIO35" s="60"/>
      <c r="WIP35" s="61"/>
      <c r="WIQ35" s="55"/>
      <c r="WIR35" s="56"/>
      <c r="WIS35" s="56"/>
      <c r="WIT35" s="56"/>
      <c r="WIU35" s="56"/>
      <c r="WIV35" s="56"/>
      <c r="WIX35" s="77"/>
      <c r="WIY35" s="78"/>
      <c r="WIZ35" s="78"/>
      <c r="WJA35" s="78"/>
      <c r="WJB35" s="78"/>
      <c r="WJC35" s="61"/>
      <c r="WJD35" s="60"/>
      <c r="WJE35" s="60"/>
      <c r="WJF35" s="60"/>
      <c r="WJG35" s="61"/>
      <c r="WJH35" s="55"/>
      <c r="WJI35" s="56"/>
      <c r="WJJ35" s="56"/>
      <c r="WJK35" s="56"/>
      <c r="WJL35" s="56"/>
      <c r="WJM35" s="56"/>
      <c r="WJO35" s="77"/>
      <c r="WJP35" s="78"/>
      <c r="WJQ35" s="78"/>
      <c r="WJR35" s="78"/>
      <c r="WJS35" s="78"/>
      <c r="WJT35" s="61"/>
      <c r="WJU35" s="60"/>
      <c r="WJV35" s="60"/>
      <c r="WJW35" s="60"/>
      <c r="WJX35" s="61"/>
      <c r="WJY35" s="55"/>
      <c r="WJZ35" s="56"/>
      <c r="WKA35" s="56"/>
      <c r="WKB35" s="56"/>
      <c r="WKC35" s="56"/>
      <c r="WKD35" s="56"/>
      <c r="WKF35" s="77"/>
      <c r="WKG35" s="78"/>
      <c r="WKH35" s="78"/>
      <c r="WKI35" s="78"/>
      <c r="WKJ35" s="78"/>
      <c r="WKK35" s="61"/>
      <c r="WKL35" s="60"/>
      <c r="WKM35" s="60"/>
      <c r="WKN35" s="60"/>
      <c r="WKO35" s="61"/>
      <c r="WKP35" s="55"/>
      <c r="WKQ35" s="56"/>
      <c r="WKR35" s="56"/>
      <c r="WKS35" s="56"/>
      <c r="WKT35" s="56"/>
      <c r="WKU35" s="56"/>
      <c r="WKW35" s="77"/>
      <c r="WKX35" s="78"/>
      <c r="WKY35" s="78"/>
      <c r="WKZ35" s="78"/>
      <c r="WLA35" s="78"/>
      <c r="WLB35" s="61"/>
      <c r="WLC35" s="60"/>
      <c r="WLD35" s="60"/>
      <c r="WLE35" s="60"/>
      <c r="WLF35" s="61"/>
      <c r="WLG35" s="55"/>
      <c r="WLH35" s="56"/>
      <c r="WLI35" s="56"/>
      <c r="WLJ35" s="56"/>
      <c r="WLK35" s="56"/>
      <c r="WLL35" s="56"/>
      <c r="WLN35" s="77"/>
      <c r="WLO35" s="78"/>
      <c r="WLP35" s="78"/>
      <c r="WLQ35" s="78"/>
      <c r="WLR35" s="78"/>
      <c r="WLS35" s="61"/>
      <c r="WLT35" s="60"/>
      <c r="WLU35" s="60"/>
      <c r="WLV35" s="60"/>
      <c r="WLW35" s="61"/>
      <c r="WLX35" s="55"/>
      <c r="WLY35" s="56"/>
      <c r="WLZ35" s="56"/>
      <c r="WMA35" s="56"/>
      <c r="WMB35" s="56"/>
      <c r="WMC35" s="56"/>
      <c r="WME35" s="77"/>
      <c r="WMF35" s="78"/>
      <c r="WMG35" s="78"/>
      <c r="WMH35" s="78"/>
      <c r="WMI35" s="78"/>
      <c r="WMJ35" s="61"/>
      <c r="WMK35" s="60"/>
      <c r="WML35" s="60"/>
      <c r="WMM35" s="60"/>
      <c r="WMN35" s="61"/>
      <c r="WMO35" s="55"/>
      <c r="WMP35" s="56"/>
      <c r="WMQ35" s="56"/>
      <c r="WMR35" s="56"/>
      <c r="WMS35" s="56"/>
      <c r="WMT35" s="56"/>
      <c r="WMV35" s="77"/>
      <c r="WMW35" s="78"/>
      <c r="WMX35" s="78"/>
      <c r="WMY35" s="78"/>
      <c r="WMZ35" s="78"/>
      <c r="WNA35" s="61"/>
      <c r="WNB35" s="60"/>
      <c r="WNC35" s="60"/>
      <c r="WND35" s="60"/>
      <c r="WNE35" s="61"/>
      <c r="WNF35" s="55"/>
      <c r="WNG35" s="56"/>
      <c r="WNH35" s="56"/>
      <c r="WNI35" s="56"/>
      <c r="WNJ35" s="56"/>
      <c r="WNK35" s="56"/>
      <c r="WNM35" s="77"/>
      <c r="WNN35" s="78"/>
      <c r="WNO35" s="78"/>
      <c r="WNP35" s="78"/>
      <c r="WNQ35" s="78"/>
      <c r="WNR35" s="61"/>
      <c r="WNS35" s="60"/>
      <c r="WNT35" s="60"/>
      <c r="WNU35" s="60"/>
      <c r="WNV35" s="61"/>
      <c r="WNW35" s="55"/>
      <c r="WNX35" s="56"/>
      <c r="WNY35" s="56"/>
      <c r="WNZ35" s="56"/>
      <c r="WOA35" s="56"/>
      <c r="WOB35" s="56"/>
      <c r="WOD35" s="77"/>
      <c r="WOE35" s="78"/>
      <c r="WOF35" s="78"/>
      <c r="WOG35" s="78"/>
      <c r="WOH35" s="78"/>
      <c r="WOI35" s="61"/>
      <c r="WOJ35" s="60"/>
      <c r="WOK35" s="60"/>
      <c r="WOL35" s="60"/>
      <c r="WOM35" s="61"/>
      <c r="WON35" s="55"/>
      <c r="WOO35" s="56"/>
      <c r="WOP35" s="56"/>
      <c r="WOQ35" s="56"/>
      <c r="WOR35" s="56"/>
      <c r="WOS35" s="56"/>
      <c r="WOU35" s="77"/>
      <c r="WOV35" s="78"/>
      <c r="WOW35" s="78"/>
      <c r="WOX35" s="78"/>
      <c r="WOY35" s="78"/>
      <c r="WOZ35" s="61"/>
      <c r="WPA35" s="60"/>
      <c r="WPB35" s="60"/>
      <c r="WPC35" s="60"/>
      <c r="WPD35" s="61"/>
      <c r="WPE35" s="55"/>
      <c r="WPF35" s="56"/>
      <c r="WPG35" s="56"/>
      <c r="WPH35" s="56"/>
      <c r="WPI35" s="56"/>
      <c r="WPJ35" s="56"/>
      <c r="WPL35" s="77"/>
      <c r="WPM35" s="78"/>
      <c r="WPN35" s="78"/>
      <c r="WPO35" s="78"/>
      <c r="WPP35" s="78"/>
      <c r="WPQ35" s="61"/>
      <c r="WPR35" s="60"/>
      <c r="WPS35" s="60"/>
      <c r="WPT35" s="60"/>
      <c r="WPU35" s="61"/>
      <c r="WPV35" s="55"/>
      <c r="WPW35" s="56"/>
      <c r="WPX35" s="56"/>
      <c r="WPY35" s="56"/>
      <c r="WPZ35" s="56"/>
      <c r="WQA35" s="56"/>
      <c r="WQC35" s="77"/>
      <c r="WQD35" s="78"/>
      <c r="WQE35" s="78"/>
      <c r="WQF35" s="78"/>
      <c r="WQG35" s="78"/>
      <c r="WQH35" s="61"/>
      <c r="WQI35" s="60"/>
      <c r="WQJ35" s="60"/>
      <c r="WQK35" s="60"/>
      <c r="WQL35" s="61"/>
      <c r="WQM35" s="55"/>
      <c r="WQN35" s="56"/>
      <c r="WQO35" s="56"/>
      <c r="WQP35" s="56"/>
      <c r="WQQ35" s="56"/>
      <c r="WQR35" s="56"/>
      <c r="WQT35" s="77"/>
      <c r="WQU35" s="78"/>
      <c r="WQV35" s="78"/>
      <c r="WQW35" s="78"/>
      <c r="WQX35" s="78"/>
      <c r="WQY35" s="61"/>
      <c r="WQZ35" s="60"/>
      <c r="WRA35" s="60"/>
      <c r="WRB35" s="60"/>
      <c r="WRC35" s="61"/>
      <c r="WRD35" s="55"/>
      <c r="WRE35" s="56"/>
      <c r="WRF35" s="56"/>
      <c r="WRG35" s="56"/>
      <c r="WRH35" s="56"/>
      <c r="WRI35" s="56"/>
      <c r="WRK35" s="77"/>
      <c r="WRL35" s="78"/>
      <c r="WRM35" s="78"/>
      <c r="WRN35" s="78"/>
      <c r="WRO35" s="78"/>
      <c r="WRP35" s="61"/>
      <c r="WRQ35" s="60"/>
      <c r="WRR35" s="60"/>
      <c r="WRS35" s="60"/>
      <c r="WRT35" s="61"/>
      <c r="WRU35" s="55"/>
      <c r="WRV35" s="56"/>
      <c r="WRW35" s="56"/>
      <c r="WRX35" s="56"/>
      <c r="WRY35" s="56"/>
      <c r="WRZ35" s="56"/>
      <c r="WSB35" s="77"/>
      <c r="WSC35" s="78"/>
      <c r="WSD35" s="78"/>
      <c r="WSE35" s="78"/>
      <c r="WSF35" s="78"/>
      <c r="WSG35" s="61"/>
      <c r="WSH35" s="60"/>
      <c r="WSI35" s="60"/>
      <c r="WSJ35" s="60"/>
      <c r="WSK35" s="61"/>
      <c r="WSL35" s="55"/>
      <c r="WSM35" s="56"/>
      <c r="WSN35" s="56"/>
      <c r="WSO35" s="56"/>
      <c r="WSP35" s="56"/>
      <c r="WSQ35" s="56"/>
      <c r="WSS35" s="77"/>
      <c r="WST35" s="78"/>
      <c r="WSU35" s="78"/>
      <c r="WSV35" s="78"/>
      <c r="WSW35" s="78"/>
      <c r="WSX35" s="61"/>
      <c r="WSY35" s="60"/>
      <c r="WSZ35" s="60"/>
      <c r="WTA35" s="60"/>
      <c r="WTB35" s="61"/>
      <c r="WTC35" s="55"/>
      <c r="WTD35" s="56"/>
      <c r="WTE35" s="56"/>
      <c r="WTF35" s="56"/>
      <c r="WTG35" s="56"/>
      <c r="WTH35" s="56"/>
      <c r="WTJ35" s="77"/>
      <c r="WTK35" s="78"/>
      <c r="WTL35" s="78"/>
      <c r="WTM35" s="78"/>
      <c r="WTN35" s="78"/>
      <c r="WTO35" s="61"/>
      <c r="WTP35" s="60"/>
      <c r="WTQ35" s="60"/>
      <c r="WTR35" s="60"/>
      <c r="WTS35" s="61"/>
      <c r="WTT35" s="55"/>
      <c r="WTU35" s="56"/>
      <c r="WTV35" s="56"/>
      <c r="WTW35" s="56"/>
      <c r="WTX35" s="56"/>
      <c r="WTY35" s="56"/>
      <c r="WUA35" s="77"/>
      <c r="WUB35" s="78"/>
      <c r="WUC35" s="78"/>
      <c r="WUD35" s="78"/>
      <c r="WUE35" s="78"/>
      <c r="WUF35" s="61"/>
      <c r="WUG35" s="60"/>
      <c r="WUH35" s="60"/>
      <c r="WUI35" s="60"/>
      <c r="WUJ35" s="61"/>
      <c r="WUK35" s="55"/>
      <c r="WUL35" s="56"/>
      <c r="WUM35" s="56"/>
      <c r="WUN35" s="56"/>
      <c r="WUO35" s="56"/>
      <c r="WUP35" s="56"/>
      <c r="WUR35" s="77"/>
      <c r="WUS35" s="78"/>
      <c r="WUT35" s="78"/>
      <c r="WUU35" s="78"/>
      <c r="WUV35" s="78"/>
      <c r="WUW35" s="61"/>
      <c r="WUX35" s="60"/>
      <c r="WUY35" s="60"/>
      <c r="WUZ35" s="60"/>
      <c r="WVA35" s="61"/>
      <c r="WVB35" s="55"/>
      <c r="WVC35" s="56"/>
      <c r="WVD35" s="56"/>
      <c r="WVE35" s="56"/>
      <c r="WVF35" s="56"/>
      <c r="WVG35" s="56"/>
      <c r="WVI35" s="77"/>
      <c r="WVJ35" s="78"/>
      <c r="WVK35" s="78"/>
      <c r="WVL35" s="78"/>
      <c r="WVM35" s="78"/>
      <c r="WVN35" s="61"/>
      <c r="WVO35" s="60"/>
      <c r="WVP35" s="60"/>
      <c r="WVQ35" s="60"/>
      <c r="WVR35" s="61"/>
      <c r="WVS35" s="55"/>
      <c r="WVT35" s="56"/>
      <c r="WVU35" s="56"/>
      <c r="WVV35" s="56"/>
      <c r="WVW35" s="56"/>
      <c r="WVX35" s="56"/>
      <c r="WVZ35" s="77"/>
      <c r="WWA35" s="78"/>
      <c r="WWB35" s="78"/>
      <c r="WWC35" s="78"/>
      <c r="WWD35" s="78"/>
      <c r="WWE35" s="61"/>
      <c r="WWF35" s="60"/>
      <c r="WWG35" s="60"/>
      <c r="WWH35" s="60"/>
      <c r="WWI35" s="61"/>
      <c r="WWJ35" s="55"/>
      <c r="WWK35" s="56"/>
      <c r="WWL35" s="56"/>
      <c r="WWM35" s="56"/>
      <c r="WWN35" s="56"/>
      <c r="WWO35" s="56"/>
      <c r="WWQ35" s="77"/>
      <c r="WWR35" s="78"/>
      <c r="WWS35" s="78"/>
      <c r="WWT35" s="78"/>
      <c r="WWU35" s="78"/>
      <c r="WWV35" s="61"/>
      <c r="WWW35" s="60"/>
      <c r="WWX35" s="60"/>
      <c r="WWY35" s="60"/>
      <c r="WWZ35" s="61"/>
      <c r="WXA35" s="55"/>
      <c r="WXB35" s="56"/>
      <c r="WXC35" s="56"/>
      <c r="WXD35" s="56"/>
      <c r="WXE35" s="56"/>
      <c r="WXF35" s="56"/>
      <c r="WXH35" s="77"/>
      <c r="WXI35" s="78"/>
      <c r="WXJ35" s="78"/>
      <c r="WXK35" s="78"/>
      <c r="WXL35" s="78"/>
      <c r="WXM35" s="61"/>
      <c r="WXN35" s="60"/>
      <c r="WXO35" s="60"/>
      <c r="WXP35" s="60"/>
      <c r="WXQ35" s="61"/>
      <c r="WXR35" s="55"/>
      <c r="WXS35" s="56"/>
      <c r="WXT35" s="56"/>
      <c r="WXU35" s="56"/>
      <c r="WXV35" s="56"/>
      <c r="WXW35" s="56"/>
      <c r="WXY35" s="77"/>
      <c r="WXZ35" s="78"/>
      <c r="WYA35" s="78"/>
      <c r="WYB35" s="78"/>
      <c r="WYC35" s="78"/>
      <c r="WYD35" s="61"/>
      <c r="WYE35" s="60"/>
      <c r="WYF35" s="60"/>
      <c r="WYG35" s="60"/>
      <c r="WYH35" s="61"/>
      <c r="WYI35" s="55"/>
      <c r="WYJ35" s="56"/>
      <c r="WYK35" s="56"/>
      <c r="WYL35" s="56"/>
      <c r="WYM35" s="56"/>
      <c r="WYN35" s="56"/>
      <c r="WYP35" s="77"/>
      <c r="WYQ35" s="78"/>
      <c r="WYR35" s="78"/>
      <c r="WYS35" s="78"/>
      <c r="WYT35" s="78"/>
      <c r="WYU35" s="61"/>
      <c r="WYV35" s="60"/>
      <c r="WYW35" s="60"/>
      <c r="WYX35" s="60"/>
      <c r="WYY35" s="61"/>
      <c r="WYZ35" s="55"/>
      <c r="WZA35" s="56"/>
      <c r="WZB35" s="56"/>
      <c r="WZC35" s="56"/>
      <c r="WZD35" s="56"/>
      <c r="WZE35" s="56"/>
      <c r="WZG35" s="77"/>
      <c r="WZH35" s="78"/>
      <c r="WZI35" s="78"/>
      <c r="WZJ35" s="78"/>
      <c r="WZK35" s="78"/>
      <c r="WZL35" s="61"/>
      <c r="WZM35" s="60"/>
      <c r="WZN35" s="60"/>
      <c r="WZO35" s="60"/>
      <c r="WZP35" s="61"/>
      <c r="WZQ35" s="55"/>
      <c r="WZR35" s="56"/>
      <c r="WZS35" s="56"/>
      <c r="WZT35" s="56"/>
      <c r="WZU35" s="56"/>
      <c r="WZV35" s="56"/>
      <c r="WZX35" s="77"/>
      <c r="WZY35" s="78"/>
      <c r="WZZ35" s="78"/>
      <c r="XAA35" s="78"/>
      <c r="XAB35" s="78"/>
      <c r="XAC35" s="61"/>
      <c r="XAD35" s="60"/>
      <c r="XAE35" s="60"/>
      <c r="XAF35" s="60"/>
      <c r="XAG35" s="61"/>
      <c r="XAH35" s="55"/>
      <c r="XAI35" s="56"/>
      <c r="XAJ35" s="56"/>
      <c r="XAK35" s="56"/>
      <c r="XAL35" s="56"/>
      <c r="XAM35" s="56"/>
      <c r="XAO35" s="77"/>
      <c r="XAP35" s="78"/>
      <c r="XAQ35" s="78"/>
      <c r="XAR35" s="78"/>
      <c r="XAS35" s="78"/>
      <c r="XAT35" s="61"/>
      <c r="XAU35" s="60"/>
      <c r="XAV35" s="60"/>
      <c r="XAW35" s="60"/>
      <c r="XAX35" s="61"/>
      <c r="XAY35" s="55"/>
      <c r="XAZ35" s="56"/>
      <c r="XBA35" s="56"/>
      <c r="XBB35" s="56"/>
      <c r="XBC35" s="56"/>
      <c r="XBD35" s="56"/>
      <c r="XBF35" s="77"/>
      <c r="XBG35" s="78"/>
      <c r="XBH35" s="78"/>
      <c r="XBI35" s="78"/>
      <c r="XBJ35" s="78"/>
      <c r="XBK35" s="61"/>
      <c r="XBL35" s="60"/>
      <c r="XBM35" s="60"/>
      <c r="XBN35" s="60"/>
      <c r="XBO35" s="61"/>
      <c r="XBP35" s="55"/>
      <c r="XBQ35" s="56"/>
      <c r="XBR35" s="56"/>
      <c r="XBS35" s="56"/>
      <c r="XBT35" s="56"/>
      <c r="XBU35" s="56"/>
      <c r="XBW35" s="77"/>
      <c r="XBX35" s="78"/>
      <c r="XBY35" s="78"/>
      <c r="XBZ35" s="78"/>
      <c r="XCA35" s="78"/>
      <c r="XCB35" s="61"/>
      <c r="XCC35" s="60"/>
      <c r="XCD35" s="60"/>
      <c r="XCE35" s="60"/>
      <c r="XCF35" s="61"/>
      <c r="XCG35" s="55"/>
      <c r="XCH35" s="56"/>
      <c r="XCI35" s="56"/>
      <c r="XCJ35" s="56"/>
      <c r="XCK35" s="56"/>
      <c r="XCL35" s="56"/>
      <c r="XCN35" s="77"/>
      <c r="XCO35" s="78"/>
      <c r="XCP35" s="78"/>
      <c r="XCQ35" s="78"/>
      <c r="XCR35" s="78"/>
      <c r="XCS35" s="61"/>
      <c r="XCT35" s="60"/>
      <c r="XCU35" s="60"/>
      <c r="XCV35" s="60"/>
      <c r="XCW35" s="61"/>
      <c r="XCX35" s="55"/>
      <c r="XCY35" s="56"/>
      <c r="XCZ35" s="56"/>
      <c r="XDA35" s="56"/>
      <c r="XDB35" s="56"/>
      <c r="XDC35" s="56"/>
      <c r="XDE35" s="77"/>
      <c r="XDF35" s="78"/>
      <c r="XDG35" s="78"/>
      <c r="XDH35" s="78"/>
      <c r="XDI35" s="78"/>
      <c r="XDJ35" s="61"/>
      <c r="XDK35" s="60"/>
      <c r="XDL35" s="60"/>
      <c r="XDM35" s="60"/>
      <c r="XDN35" s="61"/>
      <c r="XDO35" s="55"/>
      <c r="XDP35" s="56"/>
      <c r="XDQ35" s="56"/>
      <c r="XDR35" s="56"/>
      <c r="XDS35" s="56"/>
      <c r="XDT35" s="56"/>
      <c r="XDV35" s="77"/>
      <c r="XDW35" s="78"/>
      <c r="XDX35" s="78"/>
      <c r="XDY35" s="78"/>
      <c r="XDZ35" s="78"/>
      <c r="XEA35" s="61"/>
      <c r="XEB35" s="60"/>
      <c r="XEC35" s="60"/>
      <c r="XED35" s="60"/>
      <c r="XEE35" s="61"/>
      <c r="XEF35" s="55"/>
      <c r="XEG35" s="56"/>
      <c r="XEH35" s="56"/>
      <c r="XEI35" s="56"/>
      <c r="XEJ35" s="56"/>
      <c r="XEK35" s="56"/>
      <c r="XEM35" s="77"/>
      <c r="XEN35" s="78"/>
      <c r="XEO35" s="78"/>
      <c r="XEP35" s="78"/>
      <c r="XEQ35" s="78"/>
      <c r="XER35" s="61"/>
    </row>
    <row r="36" spans="1:3071 3073:7168 7170:16372" x14ac:dyDescent="0.2">
      <c r="A36" s="57" t="s">
        <v>27</v>
      </c>
      <c r="B36" s="58" t="e">
        <f>SUM(B29:B35)</f>
        <v>#REF!</v>
      </c>
      <c r="C36" s="58" t="e">
        <f>SUM(C29:C35)</f>
        <v>#REF!</v>
      </c>
      <c r="D36" s="227" t="e">
        <f t="shared" si="21"/>
        <v>#REF!</v>
      </c>
      <c r="E36" s="56" t="e">
        <f t="shared" si="18"/>
        <v>#REF!</v>
      </c>
      <c r="G36" s="66" t="s">
        <v>27</v>
      </c>
      <c r="H36" s="66" t="e">
        <f>#REF!</f>
        <v>#REF!</v>
      </c>
      <c r="I36" s="66" t="e">
        <f>#REF!</f>
        <v>#REF!</v>
      </c>
      <c r="J36" s="227" t="e">
        <f t="shared" si="22"/>
        <v>#REF!</v>
      </c>
      <c r="K36" s="66" t="e">
        <f t="shared" si="19"/>
        <v>#REF!</v>
      </c>
      <c r="L36" s="66" t="e">
        <f>K36*31</f>
        <v>#REF!</v>
      </c>
      <c r="M36" s="67" t="e">
        <f t="shared" si="20"/>
        <v>#REF!</v>
      </c>
      <c r="O36" s="66" t="s">
        <v>27</v>
      </c>
      <c r="P36" s="66">
        <f>SUM(P29:P35)</f>
        <v>4024398.3000000045</v>
      </c>
      <c r="CT36" s="66"/>
      <c r="CU36" s="66"/>
      <c r="CV36" s="66"/>
      <c r="CW36" s="66"/>
      <c r="CX36" s="66"/>
      <c r="CY36" s="67"/>
      <c r="CZ36" s="66"/>
      <c r="DA36" s="60"/>
      <c r="DB36" s="60"/>
      <c r="DC36" s="67"/>
      <c r="DD36" s="57"/>
      <c r="DE36" s="58"/>
      <c r="DF36" s="58"/>
      <c r="DG36" s="58"/>
      <c r="DH36" s="58"/>
      <c r="DI36" s="58"/>
      <c r="DK36" s="66"/>
      <c r="DL36" s="66"/>
      <c r="DM36" s="66"/>
      <c r="DN36" s="66"/>
      <c r="DO36" s="66"/>
      <c r="DP36" s="67"/>
      <c r="DQ36" s="66"/>
      <c r="DR36" s="60"/>
      <c r="DS36" s="60"/>
      <c r="DT36" s="67"/>
      <c r="DU36" s="57"/>
      <c r="DV36" s="58"/>
      <c r="DW36" s="58"/>
      <c r="DX36" s="58"/>
      <c r="DY36" s="58"/>
      <c r="DZ36" s="58"/>
      <c r="EB36" s="66"/>
      <c r="EC36" s="66"/>
      <c r="ED36" s="66"/>
      <c r="EE36" s="66"/>
      <c r="EF36" s="66"/>
      <c r="EG36" s="67"/>
      <c r="EH36" s="66"/>
      <c r="EI36" s="60"/>
      <c r="EJ36" s="60"/>
      <c r="EK36" s="67"/>
      <c r="EL36" s="57"/>
      <c r="EM36" s="58"/>
      <c r="EN36" s="58"/>
      <c r="EO36" s="58"/>
      <c r="EP36" s="58"/>
      <c r="EQ36" s="58"/>
      <c r="ES36" s="66"/>
      <c r="ET36" s="66"/>
      <c r="EU36" s="66"/>
      <c r="EV36" s="66"/>
      <c r="EW36" s="66"/>
      <c r="EX36" s="67"/>
      <c r="EY36" s="66"/>
      <c r="EZ36" s="60"/>
      <c r="FA36" s="60"/>
      <c r="FB36" s="67"/>
      <c r="FC36" s="57"/>
      <c r="FD36" s="58"/>
      <c r="FE36" s="58"/>
      <c r="FF36" s="58"/>
      <c r="FG36" s="58"/>
      <c r="FH36" s="58"/>
      <c r="FJ36" s="66"/>
      <c r="FK36" s="66"/>
      <c r="FL36" s="66"/>
      <c r="FM36" s="66"/>
      <c r="FN36" s="66"/>
      <c r="FO36" s="67"/>
      <c r="FP36" s="66"/>
      <c r="FQ36" s="60"/>
      <c r="FR36" s="60"/>
      <c r="FS36" s="67"/>
      <c r="FT36" s="57"/>
      <c r="FU36" s="58"/>
      <c r="FV36" s="58"/>
      <c r="FW36" s="58"/>
      <c r="FX36" s="58"/>
      <c r="FY36" s="58"/>
      <c r="GA36" s="66"/>
      <c r="GB36" s="66"/>
      <c r="GC36" s="66"/>
      <c r="GD36" s="66"/>
      <c r="GE36" s="66"/>
      <c r="GF36" s="67"/>
      <c r="GG36" s="66"/>
      <c r="GH36" s="60"/>
      <c r="GI36" s="60"/>
      <c r="GJ36" s="67"/>
      <c r="GK36" s="57"/>
      <c r="GL36" s="58"/>
      <c r="GM36" s="58"/>
      <c r="GN36" s="58"/>
      <c r="GO36" s="58"/>
      <c r="GP36" s="58"/>
      <c r="GR36" s="66"/>
      <c r="GS36" s="66"/>
      <c r="GT36" s="66"/>
      <c r="GU36" s="66"/>
      <c r="GV36" s="66"/>
      <c r="GW36" s="67"/>
      <c r="GX36" s="66"/>
      <c r="GY36" s="60"/>
      <c r="GZ36" s="60"/>
      <c r="HA36" s="67"/>
      <c r="HB36" s="57"/>
      <c r="HC36" s="58"/>
      <c r="HD36" s="58"/>
      <c r="HE36" s="58"/>
      <c r="HF36" s="58"/>
      <c r="HG36" s="58"/>
      <c r="HI36" s="66"/>
      <c r="HJ36" s="66"/>
      <c r="HK36" s="66"/>
      <c r="HL36" s="66"/>
      <c r="HM36" s="66"/>
      <c r="HN36" s="67"/>
      <c r="HO36" s="66"/>
      <c r="HP36" s="60"/>
      <c r="HQ36" s="60"/>
      <c r="HR36" s="67"/>
      <c r="HS36" s="57"/>
      <c r="HT36" s="58"/>
      <c r="HU36" s="58"/>
      <c r="HV36" s="58"/>
      <c r="HW36" s="58"/>
      <c r="HX36" s="58"/>
      <c r="HZ36" s="66"/>
      <c r="IA36" s="66"/>
      <c r="IB36" s="66"/>
      <c r="IC36" s="66"/>
      <c r="ID36" s="66"/>
      <c r="IE36" s="67"/>
      <c r="IF36" s="66"/>
      <c r="IG36" s="60"/>
      <c r="IH36" s="60"/>
      <c r="II36" s="67"/>
      <c r="IJ36" s="57"/>
      <c r="IK36" s="58"/>
      <c r="IL36" s="58"/>
      <c r="IM36" s="58"/>
      <c r="IN36" s="58"/>
      <c r="IO36" s="58"/>
      <c r="IQ36" s="66"/>
      <c r="IR36" s="66"/>
      <c r="IS36" s="66"/>
      <c r="IT36" s="66"/>
      <c r="IU36" s="66"/>
      <c r="IV36" s="67"/>
      <c r="IW36" s="66"/>
      <c r="IX36" s="60"/>
      <c r="IY36" s="60"/>
      <c r="IZ36" s="67"/>
      <c r="JA36" s="57"/>
      <c r="JB36" s="58"/>
      <c r="JC36" s="58"/>
      <c r="JD36" s="58"/>
      <c r="JE36" s="58"/>
      <c r="JF36" s="58"/>
      <c r="JH36" s="66"/>
      <c r="JI36" s="66"/>
      <c r="JJ36" s="66"/>
      <c r="JK36" s="66"/>
      <c r="JL36" s="66"/>
      <c r="JM36" s="67"/>
      <c r="JN36" s="66"/>
      <c r="JO36" s="60"/>
      <c r="JP36" s="60"/>
      <c r="JQ36" s="67"/>
      <c r="JR36" s="57"/>
      <c r="JS36" s="58"/>
      <c r="JT36" s="58"/>
      <c r="JU36" s="58"/>
      <c r="JV36" s="58"/>
      <c r="JW36" s="58"/>
      <c r="JY36" s="66"/>
      <c r="JZ36" s="66"/>
      <c r="KA36" s="66"/>
      <c r="KB36" s="66"/>
      <c r="KC36" s="66"/>
      <c r="KD36" s="67"/>
      <c r="KE36" s="66"/>
      <c r="KF36" s="60"/>
      <c r="KG36" s="60"/>
      <c r="KH36" s="67"/>
      <c r="KI36" s="57"/>
      <c r="KJ36" s="58"/>
      <c r="KK36" s="58"/>
      <c r="KL36" s="58"/>
      <c r="KM36" s="58"/>
      <c r="KN36" s="58"/>
      <c r="KP36" s="66"/>
      <c r="KQ36" s="66"/>
      <c r="KR36" s="66"/>
      <c r="KS36" s="66"/>
      <c r="KT36" s="66"/>
      <c r="KU36" s="67"/>
      <c r="KV36" s="66"/>
      <c r="KW36" s="60"/>
      <c r="KX36" s="60"/>
      <c r="KY36" s="67"/>
      <c r="KZ36" s="57"/>
      <c r="LA36" s="58"/>
      <c r="LB36" s="58"/>
      <c r="LC36" s="58"/>
      <c r="LD36" s="58"/>
      <c r="LE36" s="58"/>
      <c r="LG36" s="66"/>
      <c r="LH36" s="66"/>
      <c r="LI36" s="66"/>
      <c r="LJ36" s="66"/>
      <c r="LK36" s="66"/>
      <c r="LL36" s="67"/>
      <c r="LM36" s="66"/>
      <c r="LN36" s="60"/>
      <c r="LO36" s="60"/>
      <c r="LP36" s="67"/>
      <c r="LQ36" s="57"/>
      <c r="LR36" s="58"/>
      <c r="LS36" s="58"/>
      <c r="LT36" s="58"/>
      <c r="LU36" s="58"/>
      <c r="LV36" s="58"/>
      <c r="LX36" s="66"/>
      <c r="LY36" s="66"/>
      <c r="LZ36" s="66"/>
      <c r="MA36" s="66"/>
      <c r="MB36" s="66"/>
      <c r="MC36" s="67"/>
      <c r="MD36" s="66"/>
      <c r="ME36" s="60"/>
      <c r="MF36" s="60"/>
      <c r="MG36" s="67"/>
      <c r="MH36" s="57"/>
      <c r="MI36" s="58"/>
      <c r="MJ36" s="58"/>
      <c r="MK36" s="58"/>
      <c r="ML36" s="58"/>
      <c r="MM36" s="58"/>
      <c r="MO36" s="66"/>
      <c r="MP36" s="66"/>
      <c r="MQ36" s="66"/>
      <c r="MR36" s="66"/>
      <c r="MS36" s="66"/>
      <c r="MT36" s="67"/>
      <c r="MU36" s="66"/>
      <c r="MV36" s="60"/>
      <c r="MW36" s="60"/>
      <c r="MX36" s="67"/>
      <c r="MY36" s="57"/>
      <c r="MZ36" s="58"/>
      <c r="NA36" s="58"/>
      <c r="NB36" s="58"/>
      <c r="NC36" s="58"/>
      <c r="ND36" s="58"/>
      <c r="NF36" s="66"/>
      <c r="NG36" s="66"/>
      <c r="NH36" s="66"/>
      <c r="NI36" s="66"/>
      <c r="NJ36" s="66"/>
      <c r="NK36" s="67"/>
      <c r="NL36" s="66"/>
      <c r="NM36" s="60"/>
      <c r="NN36" s="60"/>
      <c r="NO36" s="67"/>
      <c r="NP36" s="57"/>
      <c r="NQ36" s="58"/>
      <c r="NR36" s="58"/>
      <c r="NS36" s="58"/>
      <c r="NT36" s="58"/>
      <c r="NU36" s="58"/>
      <c r="NW36" s="66"/>
      <c r="NX36" s="66"/>
      <c r="NY36" s="66"/>
      <c r="NZ36" s="66"/>
      <c r="OA36" s="66"/>
      <c r="OB36" s="67"/>
      <c r="OC36" s="66"/>
      <c r="OD36" s="60"/>
      <c r="OE36" s="60"/>
      <c r="OF36" s="67"/>
      <c r="OG36" s="57"/>
      <c r="OH36" s="58"/>
      <c r="OI36" s="58"/>
      <c r="OJ36" s="58"/>
      <c r="OK36" s="58"/>
      <c r="OL36" s="58"/>
      <c r="ON36" s="66"/>
      <c r="OO36" s="66"/>
      <c r="OP36" s="66"/>
      <c r="OQ36" s="66"/>
      <c r="OR36" s="66"/>
      <c r="OS36" s="67"/>
      <c r="OT36" s="66"/>
      <c r="OU36" s="60"/>
      <c r="OV36" s="60"/>
      <c r="OW36" s="67"/>
      <c r="OX36" s="57"/>
      <c r="OY36" s="58"/>
      <c r="OZ36" s="58"/>
      <c r="PA36" s="58"/>
      <c r="PB36" s="58"/>
      <c r="PC36" s="58"/>
      <c r="PE36" s="66"/>
      <c r="PF36" s="66"/>
      <c r="PG36" s="66"/>
      <c r="PH36" s="66"/>
      <c r="PI36" s="66"/>
      <c r="PJ36" s="67"/>
      <c r="PK36" s="66"/>
      <c r="PL36" s="60"/>
      <c r="PM36" s="60"/>
      <c r="PN36" s="67"/>
      <c r="PO36" s="57"/>
      <c r="PP36" s="58"/>
      <c r="PQ36" s="58"/>
      <c r="PR36" s="58"/>
      <c r="PS36" s="58"/>
      <c r="PT36" s="58"/>
      <c r="PV36" s="66"/>
      <c r="PW36" s="66"/>
      <c r="PX36" s="66"/>
      <c r="PY36" s="66"/>
      <c r="PZ36" s="66"/>
      <c r="QA36" s="67"/>
      <c r="QB36" s="66"/>
      <c r="QC36" s="60"/>
      <c r="QD36" s="60"/>
      <c r="QE36" s="67"/>
      <c r="QF36" s="57"/>
      <c r="QG36" s="58"/>
      <c r="QH36" s="58"/>
      <c r="QI36" s="58"/>
      <c r="QJ36" s="58"/>
      <c r="QK36" s="58"/>
      <c r="QM36" s="66"/>
      <c r="QN36" s="66"/>
      <c r="QO36" s="66"/>
      <c r="QP36" s="66"/>
      <c r="QQ36" s="66"/>
      <c r="QR36" s="67"/>
      <c r="QS36" s="66"/>
      <c r="QT36" s="60"/>
      <c r="QU36" s="60"/>
      <c r="QV36" s="67"/>
      <c r="QW36" s="57"/>
      <c r="QX36" s="58"/>
      <c r="QY36" s="58"/>
      <c r="QZ36" s="58"/>
      <c r="RA36" s="58"/>
      <c r="RB36" s="58"/>
      <c r="RD36" s="66"/>
      <c r="RE36" s="66"/>
      <c r="RF36" s="66"/>
      <c r="RG36" s="66"/>
      <c r="RH36" s="66"/>
      <c r="RI36" s="67"/>
      <c r="RJ36" s="66"/>
      <c r="RK36" s="60"/>
      <c r="RL36" s="60"/>
      <c r="RM36" s="67"/>
      <c r="RN36" s="57"/>
      <c r="RO36" s="58"/>
      <c r="RP36" s="58"/>
      <c r="RQ36" s="58"/>
      <c r="RR36" s="58"/>
      <c r="RS36" s="58"/>
      <c r="RU36" s="66"/>
      <c r="RV36" s="66"/>
      <c r="RW36" s="66"/>
      <c r="RX36" s="66"/>
      <c r="RY36" s="66"/>
      <c r="RZ36" s="67"/>
      <c r="SA36" s="66"/>
      <c r="SB36" s="60"/>
      <c r="SC36" s="60"/>
      <c r="SD36" s="67"/>
      <c r="SE36" s="57"/>
      <c r="SF36" s="58"/>
      <c r="SG36" s="58"/>
      <c r="SH36" s="58"/>
      <c r="SI36" s="58"/>
      <c r="SJ36" s="58"/>
      <c r="SL36" s="66"/>
      <c r="SM36" s="66"/>
      <c r="SN36" s="66"/>
      <c r="SO36" s="66"/>
      <c r="SP36" s="66"/>
      <c r="SQ36" s="67"/>
      <c r="SR36" s="66"/>
      <c r="SS36" s="60"/>
      <c r="ST36" s="60"/>
      <c r="SU36" s="67"/>
      <c r="SV36" s="57"/>
      <c r="SW36" s="58"/>
      <c r="SX36" s="58"/>
      <c r="SY36" s="58"/>
      <c r="SZ36" s="58"/>
      <c r="TA36" s="58"/>
      <c r="TC36" s="66"/>
      <c r="TD36" s="66"/>
      <c r="TE36" s="66"/>
      <c r="TF36" s="66"/>
      <c r="TG36" s="66"/>
      <c r="TH36" s="67"/>
      <c r="TI36" s="66"/>
      <c r="TJ36" s="60"/>
      <c r="TK36" s="60"/>
      <c r="TL36" s="67"/>
      <c r="TM36" s="57"/>
      <c r="TN36" s="58"/>
      <c r="TO36" s="58"/>
      <c r="TP36" s="58"/>
      <c r="TQ36" s="58"/>
      <c r="TR36" s="58"/>
      <c r="TT36" s="66"/>
      <c r="TU36" s="66"/>
      <c r="TV36" s="66"/>
      <c r="TW36" s="66"/>
      <c r="TX36" s="66"/>
      <c r="TY36" s="67"/>
      <c r="TZ36" s="66"/>
      <c r="UA36" s="60"/>
      <c r="UB36" s="60"/>
      <c r="UC36" s="67"/>
      <c r="UD36" s="57"/>
      <c r="UE36" s="58"/>
      <c r="UF36" s="58"/>
      <c r="UG36" s="58"/>
      <c r="UH36" s="58"/>
      <c r="UI36" s="58"/>
      <c r="UK36" s="66"/>
      <c r="UL36" s="66"/>
      <c r="UM36" s="66"/>
      <c r="UN36" s="66"/>
      <c r="UO36" s="66"/>
      <c r="UP36" s="67"/>
      <c r="UQ36" s="66"/>
      <c r="UR36" s="60"/>
      <c r="US36" s="60"/>
      <c r="UT36" s="67"/>
      <c r="UU36" s="57"/>
      <c r="UV36" s="58"/>
      <c r="UW36" s="58"/>
      <c r="UX36" s="58"/>
      <c r="UY36" s="58"/>
      <c r="UZ36" s="58"/>
      <c r="VB36" s="66"/>
      <c r="VC36" s="66"/>
      <c r="VD36" s="66"/>
      <c r="VE36" s="66"/>
      <c r="VF36" s="66"/>
      <c r="VG36" s="67"/>
      <c r="VH36" s="66"/>
      <c r="VI36" s="60"/>
      <c r="VJ36" s="60"/>
      <c r="VK36" s="67"/>
      <c r="VL36" s="57"/>
      <c r="VM36" s="58"/>
      <c r="VN36" s="58"/>
      <c r="VO36" s="58"/>
      <c r="VP36" s="58"/>
      <c r="VQ36" s="58"/>
      <c r="VS36" s="66"/>
      <c r="VT36" s="66"/>
      <c r="VU36" s="66"/>
      <c r="VV36" s="66"/>
      <c r="VW36" s="66"/>
      <c r="VX36" s="67"/>
      <c r="VY36" s="66"/>
      <c r="VZ36" s="60"/>
      <c r="WA36" s="60"/>
      <c r="WB36" s="67"/>
      <c r="WC36" s="57"/>
      <c r="WD36" s="58"/>
      <c r="WE36" s="58"/>
      <c r="WF36" s="58"/>
      <c r="WG36" s="58"/>
      <c r="WH36" s="58"/>
      <c r="WJ36" s="66"/>
      <c r="WK36" s="66"/>
      <c r="WL36" s="66"/>
      <c r="WM36" s="66"/>
      <c r="WN36" s="66"/>
      <c r="WO36" s="67"/>
      <c r="WP36" s="66"/>
      <c r="WQ36" s="60"/>
      <c r="WR36" s="60"/>
      <c r="WS36" s="67"/>
      <c r="WT36" s="57"/>
      <c r="WU36" s="58"/>
      <c r="WV36" s="58"/>
      <c r="WW36" s="58"/>
      <c r="WX36" s="58"/>
      <c r="WY36" s="58"/>
      <c r="XA36" s="66"/>
      <c r="XB36" s="66"/>
      <c r="XC36" s="66"/>
      <c r="XD36" s="66"/>
      <c r="XE36" s="66"/>
      <c r="XF36" s="67"/>
      <c r="XG36" s="66"/>
      <c r="XH36" s="60"/>
      <c r="XI36" s="60"/>
      <c r="XJ36" s="67"/>
      <c r="XK36" s="57"/>
      <c r="XL36" s="58"/>
      <c r="XM36" s="58"/>
      <c r="XN36" s="58"/>
      <c r="XO36" s="58"/>
      <c r="XP36" s="58"/>
      <c r="XR36" s="66"/>
      <c r="XS36" s="66"/>
      <c r="XT36" s="66"/>
      <c r="XU36" s="66"/>
      <c r="XV36" s="66"/>
      <c r="XW36" s="67"/>
      <c r="XX36" s="66"/>
      <c r="XY36" s="60"/>
      <c r="XZ36" s="60"/>
      <c r="YA36" s="67"/>
      <c r="YB36" s="57"/>
      <c r="YC36" s="58"/>
      <c r="YD36" s="58"/>
      <c r="YE36" s="58"/>
      <c r="YF36" s="58"/>
      <c r="YG36" s="58"/>
      <c r="YI36" s="66"/>
      <c r="YJ36" s="66"/>
      <c r="YK36" s="66"/>
      <c r="YL36" s="66"/>
      <c r="YM36" s="66"/>
      <c r="YN36" s="67"/>
      <c r="YO36" s="66"/>
      <c r="YP36" s="60"/>
      <c r="YQ36" s="60"/>
      <c r="YR36" s="67"/>
      <c r="YS36" s="57"/>
      <c r="YT36" s="58"/>
      <c r="YU36" s="58"/>
      <c r="YV36" s="58"/>
      <c r="YW36" s="58"/>
      <c r="YX36" s="58"/>
      <c r="YZ36" s="66"/>
      <c r="ZA36" s="66"/>
      <c r="ZB36" s="66"/>
      <c r="ZC36" s="66"/>
      <c r="ZD36" s="66"/>
      <c r="ZE36" s="67"/>
      <c r="ZF36" s="66"/>
      <c r="ZG36" s="60"/>
      <c r="ZH36" s="60"/>
      <c r="ZI36" s="67"/>
      <c r="ZJ36" s="57"/>
      <c r="ZK36" s="58"/>
      <c r="ZL36" s="58"/>
      <c r="ZM36" s="58"/>
      <c r="ZN36" s="58"/>
      <c r="ZO36" s="58"/>
      <c r="ZQ36" s="66"/>
      <c r="ZR36" s="66"/>
      <c r="ZS36" s="66"/>
      <c r="ZT36" s="66"/>
      <c r="ZU36" s="66"/>
      <c r="ZV36" s="67"/>
      <c r="ZW36" s="66"/>
      <c r="ZX36" s="60"/>
      <c r="ZY36" s="60"/>
      <c r="ZZ36" s="67"/>
      <c r="AAA36" s="57"/>
      <c r="AAB36" s="58"/>
      <c r="AAC36" s="58"/>
      <c r="AAD36" s="58"/>
      <c r="AAE36" s="58"/>
      <c r="AAF36" s="58"/>
      <c r="AAH36" s="66"/>
      <c r="AAI36" s="66"/>
      <c r="AAJ36" s="66"/>
      <c r="AAK36" s="66"/>
      <c r="AAL36" s="66"/>
      <c r="AAM36" s="67"/>
      <c r="AAN36" s="66"/>
      <c r="AAO36" s="60"/>
      <c r="AAP36" s="60"/>
      <c r="AAQ36" s="67"/>
      <c r="AAR36" s="57"/>
      <c r="AAS36" s="58"/>
      <c r="AAT36" s="58"/>
      <c r="AAU36" s="58"/>
      <c r="AAV36" s="58"/>
      <c r="AAW36" s="58"/>
      <c r="AAY36" s="66"/>
      <c r="AAZ36" s="66"/>
      <c r="ABA36" s="66"/>
      <c r="ABB36" s="66"/>
      <c r="ABC36" s="66"/>
      <c r="ABD36" s="67"/>
      <c r="ABE36" s="66"/>
      <c r="ABF36" s="60"/>
      <c r="ABG36" s="60"/>
      <c r="ABH36" s="67"/>
      <c r="ABI36" s="57"/>
      <c r="ABJ36" s="58"/>
      <c r="ABK36" s="58"/>
      <c r="ABL36" s="58"/>
      <c r="ABM36" s="58"/>
      <c r="ABN36" s="58"/>
      <c r="ABP36" s="66"/>
      <c r="ABQ36" s="66"/>
      <c r="ABR36" s="66"/>
      <c r="ABS36" s="66"/>
      <c r="ABT36" s="66"/>
      <c r="ABU36" s="67"/>
      <c r="ABV36" s="66"/>
      <c r="ABW36" s="60"/>
      <c r="ABX36" s="60"/>
      <c r="ABY36" s="67"/>
      <c r="ABZ36" s="57"/>
      <c r="ACA36" s="58"/>
      <c r="ACB36" s="58"/>
      <c r="ACC36" s="58"/>
      <c r="ACD36" s="58"/>
      <c r="ACE36" s="58"/>
      <c r="ACG36" s="66"/>
      <c r="ACH36" s="66"/>
      <c r="ACI36" s="66"/>
      <c r="ACJ36" s="66"/>
      <c r="ACK36" s="66"/>
      <c r="ACL36" s="67"/>
      <c r="ACM36" s="66"/>
      <c r="ACN36" s="60"/>
      <c r="ACO36" s="60"/>
      <c r="ACP36" s="67"/>
      <c r="ACQ36" s="57"/>
      <c r="ACR36" s="58"/>
      <c r="ACS36" s="58"/>
      <c r="ACT36" s="58"/>
      <c r="ACU36" s="58"/>
      <c r="ACV36" s="58"/>
      <c r="ACX36" s="66"/>
      <c r="ACY36" s="66"/>
      <c r="ACZ36" s="66"/>
      <c r="ADA36" s="66"/>
      <c r="ADB36" s="66"/>
      <c r="ADC36" s="67"/>
      <c r="ADD36" s="66"/>
      <c r="ADE36" s="60"/>
      <c r="ADF36" s="60"/>
      <c r="ADG36" s="67"/>
      <c r="ADH36" s="57"/>
      <c r="ADI36" s="58"/>
      <c r="ADJ36" s="58"/>
      <c r="ADK36" s="58"/>
      <c r="ADL36" s="58"/>
      <c r="ADM36" s="58"/>
      <c r="ADO36" s="66"/>
      <c r="ADP36" s="66"/>
      <c r="ADQ36" s="66"/>
      <c r="ADR36" s="66"/>
      <c r="ADS36" s="66"/>
      <c r="ADT36" s="67"/>
      <c r="ADU36" s="66"/>
      <c r="ADV36" s="60"/>
      <c r="ADW36" s="60"/>
      <c r="ADX36" s="67"/>
      <c r="ADY36" s="57"/>
      <c r="ADZ36" s="58"/>
      <c r="AEA36" s="58"/>
      <c r="AEB36" s="58"/>
      <c r="AEC36" s="58"/>
      <c r="AED36" s="58"/>
      <c r="AEF36" s="66"/>
      <c r="AEG36" s="66"/>
      <c r="AEH36" s="66"/>
      <c r="AEI36" s="66"/>
      <c r="AEJ36" s="66"/>
      <c r="AEK36" s="67"/>
      <c r="AEL36" s="66"/>
      <c r="AEM36" s="60"/>
      <c r="AEN36" s="60"/>
      <c r="AEO36" s="67"/>
      <c r="AEP36" s="57"/>
      <c r="AEQ36" s="58"/>
      <c r="AER36" s="58"/>
      <c r="AES36" s="58"/>
      <c r="AET36" s="58"/>
      <c r="AEU36" s="58"/>
      <c r="AEW36" s="66"/>
      <c r="AEX36" s="66"/>
      <c r="AEY36" s="66"/>
      <c r="AEZ36" s="66"/>
      <c r="AFA36" s="66"/>
      <c r="AFB36" s="67"/>
      <c r="AFC36" s="66"/>
      <c r="AFD36" s="60"/>
      <c r="AFE36" s="60"/>
      <c r="AFF36" s="67"/>
      <c r="AFG36" s="57"/>
      <c r="AFH36" s="58"/>
      <c r="AFI36" s="58"/>
      <c r="AFJ36" s="58"/>
      <c r="AFK36" s="58"/>
      <c r="AFL36" s="58"/>
      <c r="AFN36" s="66"/>
      <c r="AFO36" s="66"/>
      <c r="AFP36" s="66"/>
      <c r="AFQ36" s="66"/>
      <c r="AFR36" s="66"/>
      <c r="AFS36" s="67"/>
      <c r="AFT36" s="66"/>
      <c r="AFU36" s="60"/>
      <c r="AFV36" s="60"/>
      <c r="AFW36" s="67"/>
      <c r="AFX36" s="57"/>
      <c r="AFY36" s="58"/>
      <c r="AFZ36" s="58"/>
      <c r="AGA36" s="58"/>
      <c r="AGB36" s="58"/>
      <c r="AGC36" s="58"/>
      <c r="AGE36" s="66"/>
      <c r="AGF36" s="66"/>
      <c r="AGG36" s="66"/>
      <c r="AGH36" s="66"/>
      <c r="AGI36" s="66"/>
      <c r="AGJ36" s="67"/>
      <c r="AGK36" s="66"/>
      <c r="AGL36" s="60"/>
      <c r="AGM36" s="60"/>
      <c r="AGN36" s="67"/>
      <c r="AGO36" s="57"/>
      <c r="AGP36" s="58"/>
      <c r="AGQ36" s="58"/>
      <c r="AGR36" s="58"/>
      <c r="AGS36" s="58"/>
      <c r="AGT36" s="58"/>
      <c r="AGV36" s="66"/>
      <c r="AGW36" s="66"/>
      <c r="AGX36" s="66"/>
      <c r="AGY36" s="66"/>
      <c r="AGZ36" s="66"/>
      <c r="AHA36" s="67"/>
      <c r="AHB36" s="66"/>
      <c r="AHC36" s="60"/>
      <c r="AHD36" s="60"/>
      <c r="AHE36" s="67"/>
      <c r="AHF36" s="57"/>
      <c r="AHG36" s="58"/>
      <c r="AHH36" s="58"/>
      <c r="AHI36" s="58"/>
      <c r="AHJ36" s="58"/>
      <c r="AHK36" s="58"/>
      <c r="AHM36" s="66"/>
      <c r="AHN36" s="66"/>
      <c r="AHO36" s="66"/>
      <c r="AHP36" s="66"/>
      <c r="AHQ36" s="66"/>
      <c r="AHR36" s="67"/>
      <c r="AHS36" s="66"/>
      <c r="AHT36" s="60"/>
      <c r="AHU36" s="60"/>
      <c r="AHV36" s="67"/>
      <c r="AHW36" s="57"/>
      <c r="AHX36" s="58"/>
      <c r="AHY36" s="58"/>
      <c r="AHZ36" s="58"/>
      <c r="AIA36" s="58"/>
      <c r="AIB36" s="58"/>
      <c r="AID36" s="66"/>
      <c r="AIE36" s="66"/>
      <c r="AIF36" s="66"/>
      <c r="AIG36" s="66"/>
      <c r="AIH36" s="66"/>
      <c r="AII36" s="67"/>
      <c r="AIJ36" s="66"/>
      <c r="AIK36" s="60"/>
      <c r="AIL36" s="60"/>
      <c r="AIM36" s="67"/>
      <c r="AIN36" s="57"/>
      <c r="AIO36" s="58"/>
      <c r="AIP36" s="58"/>
      <c r="AIQ36" s="58"/>
      <c r="AIR36" s="58"/>
      <c r="AIS36" s="58"/>
      <c r="AIU36" s="66"/>
      <c r="AIV36" s="66"/>
      <c r="AIW36" s="66"/>
      <c r="AIX36" s="66"/>
      <c r="AIY36" s="66"/>
      <c r="AIZ36" s="67"/>
      <c r="AJA36" s="66"/>
      <c r="AJB36" s="60"/>
      <c r="AJC36" s="60"/>
      <c r="AJD36" s="67"/>
      <c r="AJE36" s="57"/>
      <c r="AJF36" s="58"/>
      <c r="AJG36" s="58"/>
      <c r="AJH36" s="58"/>
      <c r="AJI36" s="58"/>
      <c r="AJJ36" s="58"/>
      <c r="AJL36" s="66"/>
      <c r="AJM36" s="66"/>
      <c r="AJN36" s="66"/>
      <c r="AJO36" s="66"/>
      <c r="AJP36" s="66"/>
      <c r="AJQ36" s="67"/>
      <c r="AJR36" s="66"/>
      <c r="AJS36" s="60"/>
      <c r="AJT36" s="60"/>
      <c r="AJU36" s="67"/>
      <c r="AJV36" s="57"/>
      <c r="AJW36" s="58"/>
      <c r="AJX36" s="58"/>
      <c r="AJY36" s="58"/>
      <c r="AJZ36" s="58"/>
      <c r="AKA36" s="58"/>
      <c r="AKC36" s="66"/>
      <c r="AKD36" s="66"/>
      <c r="AKE36" s="66"/>
      <c r="AKF36" s="66"/>
      <c r="AKG36" s="66"/>
      <c r="AKH36" s="67"/>
      <c r="AKI36" s="66"/>
      <c r="AKJ36" s="60"/>
      <c r="AKK36" s="60"/>
      <c r="AKL36" s="67"/>
      <c r="AKM36" s="57"/>
      <c r="AKN36" s="58"/>
      <c r="AKO36" s="58"/>
      <c r="AKP36" s="58"/>
      <c r="AKQ36" s="58"/>
      <c r="AKR36" s="58"/>
      <c r="AKT36" s="66"/>
      <c r="AKU36" s="66"/>
      <c r="AKV36" s="66"/>
      <c r="AKW36" s="66"/>
      <c r="AKX36" s="66"/>
      <c r="AKY36" s="67"/>
      <c r="AKZ36" s="66"/>
      <c r="ALA36" s="60"/>
      <c r="ALB36" s="60"/>
      <c r="ALC36" s="67"/>
      <c r="ALD36" s="57"/>
      <c r="ALE36" s="58"/>
      <c r="ALF36" s="58"/>
      <c r="ALG36" s="58"/>
      <c r="ALH36" s="58"/>
      <c r="ALI36" s="58"/>
      <c r="ALK36" s="66"/>
      <c r="ALL36" s="66"/>
      <c r="ALM36" s="66"/>
      <c r="ALN36" s="66"/>
      <c r="ALO36" s="66"/>
      <c r="ALP36" s="67"/>
      <c r="ALQ36" s="66"/>
      <c r="ALR36" s="60"/>
      <c r="ALS36" s="60"/>
      <c r="ALT36" s="67"/>
      <c r="ALU36" s="57"/>
      <c r="ALV36" s="58"/>
      <c r="ALW36" s="58"/>
      <c r="ALX36" s="58"/>
      <c r="ALY36" s="58"/>
      <c r="ALZ36" s="58"/>
      <c r="AMB36" s="66"/>
      <c r="AMC36" s="66"/>
      <c r="AMD36" s="66"/>
      <c r="AME36" s="66"/>
      <c r="AMF36" s="66"/>
      <c r="AMG36" s="67"/>
      <c r="AMH36" s="66"/>
      <c r="AMI36" s="60"/>
      <c r="AMJ36" s="60"/>
      <c r="AMK36" s="67"/>
      <c r="AML36" s="57"/>
      <c r="AMM36" s="58"/>
      <c r="AMN36" s="58"/>
      <c r="AMO36" s="58"/>
      <c r="AMP36" s="58"/>
      <c r="AMQ36" s="58"/>
      <c r="AMS36" s="66"/>
      <c r="AMT36" s="66"/>
      <c r="AMU36" s="66"/>
      <c r="AMV36" s="66"/>
      <c r="AMW36" s="66"/>
      <c r="AMX36" s="67"/>
      <c r="AMY36" s="66"/>
      <c r="AMZ36" s="60"/>
      <c r="ANA36" s="60"/>
      <c r="ANB36" s="67"/>
      <c r="ANC36" s="57"/>
      <c r="AND36" s="58"/>
      <c r="ANE36" s="58"/>
      <c r="ANF36" s="58"/>
      <c r="ANG36" s="58"/>
      <c r="ANH36" s="58"/>
      <c r="ANJ36" s="66"/>
      <c r="ANK36" s="66"/>
      <c r="ANL36" s="66"/>
      <c r="ANM36" s="66"/>
      <c r="ANN36" s="66"/>
      <c r="ANO36" s="67"/>
      <c r="ANP36" s="66"/>
      <c r="ANQ36" s="60"/>
      <c r="ANR36" s="60"/>
      <c r="ANS36" s="67"/>
      <c r="ANT36" s="57"/>
      <c r="ANU36" s="58"/>
      <c r="ANV36" s="58"/>
      <c r="ANW36" s="58"/>
      <c r="ANX36" s="58"/>
      <c r="ANY36" s="58"/>
      <c r="AOA36" s="66"/>
      <c r="AOB36" s="66"/>
      <c r="AOC36" s="66"/>
      <c r="AOD36" s="66"/>
      <c r="AOE36" s="66"/>
      <c r="AOF36" s="67"/>
      <c r="AOG36" s="66"/>
      <c r="AOH36" s="60"/>
      <c r="AOI36" s="60"/>
      <c r="AOJ36" s="67"/>
      <c r="AOK36" s="57"/>
      <c r="AOL36" s="58"/>
      <c r="AOM36" s="58"/>
      <c r="AON36" s="58"/>
      <c r="AOO36" s="58"/>
      <c r="AOP36" s="58"/>
      <c r="AOR36" s="66"/>
      <c r="AOS36" s="66"/>
      <c r="AOT36" s="66"/>
      <c r="AOU36" s="66"/>
      <c r="AOV36" s="66"/>
      <c r="AOW36" s="67"/>
      <c r="AOX36" s="66"/>
      <c r="AOY36" s="60"/>
      <c r="AOZ36" s="60"/>
      <c r="APA36" s="67"/>
      <c r="APB36" s="57"/>
      <c r="APC36" s="58"/>
      <c r="APD36" s="58"/>
      <c r="APE36" s="58"/>
      <c r="APF36" s="58"/>
      <c r="APG36" s="58"/>
      <c r="API36" s="66"/>
      <c r="APJ36" s="66"/>
      <c r="APK36" s="66"/>
      <c r="APL36" s="66"/>
      <c r="APM36" s="66"/>
      <c r="APN36" s="67"/>
      <c r="APO36" s="66"/>
      <c r="APP36" s="60"/>
      <c r="APQ36" s="60"/>
      <c r="APR36" s="67"/>
      <c r="APS36" s="57"/>
      <c r="APT36" s="58"/>
      <c r="APU36" s="58"/>
      <c r="APV36" s="58"/>
      <c r="APW36" s="58"/>
      <c r="APX36" s="58"/>
      <c r="APZ36" s="66"/>
      <c r="AQA36" s="66"/>
      <c r="AQB36" s="66"/>
      <c r="AQC36" s="66"/>
      <c r="AQD36" s="66"/>
      <c r="AQE36" s="67"/>
      <c r="AQF36" s="66"/>
      <c r="AQG36" s="60"/>
      <c r="AQH36" s="60"/>
      <c r="AQI36" s="67"/>
      <c r="AQJ36" s="57"/>
      <c r="AQK36" s="58"/>
      <c r="AQL36" s="58"/>
      <c r="AQM36" s="58"/>
      <c r="AQN36" s="58"/>
      <c r="AQO36" s="58"/>
      <c r="AQQ36" s="66"/>
      <c r="AQR36" s="66"/>
      <c r="AQS36" s="66"/>
      <c r="AQT36" s="66"/>
      <c r="AQU36" s="66"/>
      <c r="AQV36" s="67"/>
      <c r="AQW36" s="66"/>
      <c r="AQX36" s="60"/>
      <c r="AQY36" s="60"/>
      <c r="AQZ36" s="67"/>
      <c r="ARA36" s="57"/>
      <c r="ARB36" s="58"/>
      <c r="ARC36" s="58"/>
      <c r="ARD36" s="58"/>
      <c r="ARE36" s="58"/>
      <c r="ARF36" s="58"/>
      <c r="ARH36" s="66"/>
      <c r="ARI36" s="66"/>
      <c r="ARJ36" s="66"/>
      <c r="ARK36" s="66"/>
      <c r="ARL36" s="66"/>
      <c r="ARM36" s="67"/>
      <c r="ARN36" s="66"/>
      <c r="ARO36" s="60"/>
      <c r="ARP36" s="60"/>
      <c r="ARQ36" s="67"/>
      <c r="ARR36" s="57"/>
      <c r="ARS36" s="58"/>
      <c r="ART36" s="58"/>
      <c r="ARU36" s="58"/>
      <c r="ARV36" s="58"/>
      <c r="ARW36" s="58"/>
      <c r="ARY36" s="66"/>
      <c r="ARZ36" s="66"/>
      <c r="ASA36" s="66"/>
      <c r="ASB36" s="66"/>
      <c r="ASC36" s="66"/>
      <c r="ASD36" s="67"/>
      <c r="ASE36" s="66"/>
      <c r="ASF36" s="60"/>
      <c r="ASG36" s="60"/>
      <c r="ASH36" s="67"/>
      <c r="ASI36" s="57"/>
      <c r="ASJ36" s="58"/>
      <c r="ASK36" s="58"/>
      <c r="ASL36" s="58"/>
      <c r="ASM36" s="58"/>
      <c r="ASN36" s="58"/>
      <c r="ASP36" s="66"/>
      <c r="ASQ36" s="66"/>
      <c r="ASR36" s="66"/>
      <c r="ASS36" s="66"/>
      <c r="AST36" s="66"/>
      <c r="ASU36" s="67"/>
      <c r="ASV36" s="66"/>
      <c r="ASW36" s="60"/>
      <c r="ASX36" s="60"/>
      <c r="ASY36" s="67"/>
      <c r="ASZ36" s="57"/>
      <c r="ATA36" s="58"/>
      <c r="ATB36" s="58"/>
      <c r="ATC36" s="58"/>
      <c r="ATD36" s="58"/>
      <c r="ATE36" s="58"/>
      <c r="ATG36" s="66"/>
      <c r="ATH36" s="66"/>
      <c r="ATI36" s="66"/>
      <c r="ATJ36" s="66"/>
      <c r="ATK36" s="66"/>
      <c r="ATL36" s="67"/>
      <c r="ATM36" s="66"/>
      <c r="ATN36" s="60"/>
      <c r="ATO36" s="60"/>
      <c r="ATP36" s="67"/>
      <c r="ATQ36" s="57"/>
      <c r="ATR36" s="58"/>
      <c r="ATS36" s="58"/>
      <c r="ATT36" s="58"/>
      <c r="ATU36" s="58"/>
      <c r="ATV36" s="58"/>
      <c r="ATX36" s="66"/>
      <c r="ATY36" s="66"/>
      <c r="ATZ36" s="66"/>
      <c r="AUA36" s="66"/>
      <c r="AUB36" s="66"/>
      <c r="AUC36" s="67"/>
      <c r="AUD36" s="66"/>
      <c r="AUE36" s="60"/>
      <c r="AUF36" s="60"/>
      <c r="AUG36" s="67"/>
      <c r="AUH36" s="57"/>
      <c r="AUI36" s="58"/>
      <c r="AUJ36" s="58"/>
      <c r="AUK36" s="58"/>
      <c r="AUL36" s="58"/>
      <c r="AUM36" s="58"/>
      <c r="AUO36" s="66"/>
      <c r="AUP36" s="66"/>
      <c r="AUQ36" s="66"/>
      <c r="AUR36" s="66"/>
      <c r="AUS36" s="66"/>
      <c r="AUT36" s="67"/>
      <c r="AUU36" s="66"/>
      <c r="AUV36" s="60"/>
      <c r="AUW36" s="60"/>
      <c r="AUX36" s="67"/>
      <c r="AUY36" s="57"/>
      <c r="AUZ36" s="58"/>
      <c r="AVA36" s="58"/>
      <c r="AVB36" s="58"/>
      <c r="AVC36" s="58"/>
      <c r="AVD36" s="58"/>
      <c r="AVF36" s="66"/>
      <c r="AVG36" s="66"/>
      <c r="AVH36" s="66"/>
      <c r="AVI36" s="66"/>
      <c r="AVJ36" s="66"/>
      <c r="AVK36" s="67"/>
      <c r="AVL36" s="66"/>
      <c r="AVM36" s="60"/>
      <c r="AVN36" s="60"/>
      <c r="AVO36" s="67"/>
      <c r="AVP36" s="57"/>
      <c r="AVQ36" s="58"/>
      <c r="AVR36" s="58"/>
      <c r="AVS36" s="58"/>
      <c r="AVT36" s="58"/>
      <c r="AVU36" s="58"/>
      <c r="AVW36" s="66"/>
      <c r="AVX36" s="66"/>
      <c r="AVY36" s="66"/>
      <c r="AVZ36" s="66"/>
      <c r="AWA36" s="66"/>
      <c r="AWB36" s="67"/>
      <c r="AWC36" s="66"/>
      <c r="AWD36" s="60"/>
      <c r="AWE36" s="60"/>
      <c r="AWF36" s="67"/>
      <c r="AWG36" s="57"/>
      <c r="AWH36" s="58"/>
      <c r="AWI36" s="58"/>
      <c r="AWJ36" s="58"/>
      <c r="AWK36" s="58"/>
      <c r="AWL36" s="58"/>
      <c r="AWN36" s="66"/>
      <c r="AWO36" s="66"/>
      <c r="AWP36" s="66"/>
      <c r="AWQ36" s="66"/>
      <c r="AWR36" s="66"/>
      <c r="AWS36" s="67"/>
      <c r="AWT36" s="66"/>
      <c r="AWU36" s="60"/>
      <c r="AWV36" s="60"/>
      <c r="AWW36" s="67"/>
      <c r="AWX36" s="57"/>
      <c r="AWY36" s="58"/>
      <c r="AWZ36" s="58"/>
      <c r="AXA36" s="58"/>
      <c r="AXB36" s="58"/>
      <c r="AXC36" s="58"/>
      <c r="AXE36" s="66"/>
      <c r="AXF36" s="66"/>
      <c r="AXG36" s="66"/>
      <c r="AXH36" s="66"/>
      <c r="AXI36" s="66"/>
      <c r="AXJ36" s="67"/>
      <c r="AXK36" s="66"/>
      <c r="AXL36" s="60"/>
      <c r="AXM36" s="60"/>
      <c r="AXN36" s="67"/>
      <c r="AXO36" s="57"/>
      <c r="AXP36" s="58"/>
      <c r="AXQ36" s="58"/>
      <c r="AXR36" s="58"/>
      <c r="AXS36" s="58"/>
      <c r="AXT36" s="58"/>
      <c r="AXV36" s="66"/>
      <c r="AXW36" s="66"/>
      <c r="AXX36" s="66"/>
      <c r="AXY36" s="66"/>
      <c r="AXZ36" s="66"/>
      <c r="AYA36" s="67"/>
      <c r="AYB36" s="66"/>
      <c r="AYC36" s="60"/>
      <c r="AYD36" s="60"/>
      <c r="AYE36" s="67"/>
      <c r="AYF36" s="57"/>
      <c r="AYG36" s="58"/>
      <c r="AYH36" s="58"/>
      <c r="AYI36" s="58"/>
      <c r="AYJ36" s="58"/>
      <c r="AYK36" s="58"/>
      <c r="AYM36" s="66"/>
      <c r="AYN36" s="66"/>
      <c r="AYO36" s="66"/>
      <c r="AYP36" s="66"/>
      <c r="AYQ36" s="66"/>
      <c r="AYR36" s="67"/>
      <c r="AYS36" s="66"/>
      <c r="AYT36" s="60"/>
      <c r="AYU36" s="60"/>
      <c r="AYV36" s="67"/>
      <c r="AYW36" s="57"/>
      <c r="AYX36" s="58"/>
      <c r="AYY36" s="58"/>
      <c r="AYZ36" s="58"/>
      <c r="AZA36" s="58"/>
      <c r="AZB36" s="58"/>
      <c r="AZD36" s="66"/>
      <c r="AZE36" s="66"/>
      <c r="AZF36" s="66"/>
      <c r="AZG36" s="66"/>
      <c r="AZH36" s="66"/>
      <c r="AZI36" s="67"/>
      <c r="AZJ36" s="66"/>
      <c r="AZK36" s="60"/>
      <c r="AZL36" s="60"/>
      <c r="AZM36" s="67"/>
      <c r="AZN36" s="57"/>
      <c r="AZO36" s="58"/>
      <c r="AZP36" s="58"/>
      <c r="AZQ36" s="58"/>
      <c r="AZR36" s="58"/>
      <c r="AZS36" s="58"/>
      <c r="AZU36" s="66"/>
      <c r="AZV36" s="66"/>
      <c r="AZW36" s="66"/>
      <c r="AZX36" s="66"/>
      <c r="AZY36" s="66"/>
      <c r="AZZ36" s="67"/>
      <c r="BAA36" s="66"/>
      <c r="BAB36" s="60"/>
      <c r="BAC36" s="60"/>
      <c r="BAD36" s="67"/>
      <c r="BAE36" s="57"/>
      <c r="BAF36" s="58"/>
      <c r="BAG36" s="58"/>
      <c r="BAH36" s="58"/>
      <c r="BAI36" s="58"/>
      <c r="BAJ36" s="58"/>
      <c r="BAL36" s="66"/>
      <c r="BAM36" s="66"/>
      <c r="BAN36" s="66"/>
      <c r="BAO36" s="66"/>
      <c r="BAP36" s="66"/>
      <c r="BAQ36" s="67"/>
      <c r="BAR36" s="66"/>
      <c r="BAS36" s="60"/>
      <c r="BAT36" s="60"/>
      <c r="BAU36" s="67"/>
      <c r="BAV36" s="57"/>
      <c r="BAW36" s="58"/>
      <c r="BAX36" s="58"/>
      <c r="BAY36" s="58"/>
      <c r="BAZ36" s="58"/>
      <c r="BBA36" s="58"/>
      <c r="BBC36" s="66"/>
      <c r="BBD36" s="66"/>
      <c r="BBE36" s="66"/>
      <c r="BBF36" s="66"/>
      <c r="BBG36" s="66"/>
      <c r="BBH36" s="67"/>
      <c r="BBI36" s="66"/>
      <c r="BBJ36" s="60"/>
      <c r="BBK36" s="60"/>
      <c r="BBL36" s="67"/>
      <c r="BBM36" s="57"/>
      <c r="BBN36" s="58"/>
      <c r="BBO36" s="58"/>
      <c r="BBP36" s="58"/>
      <c r="BBQ36" s="58"/>
      <c r="BBR36" s="58"/>
      <c r="BBT36" s="66"/>
      <c r="BBU36" s="66"/>
      <c r="BBV36" s="66"/>
      <c r="BBW36" s="66"/>
      <c r="BBX36" s="66"/>
      <c r="BBY36" s="67"/>
      <c r="BBZ36" s="66"/>
      <c r="BCA36" s="60"/>
      <c r="BCB36" s="60"/>
      <c r="BCC36" s="67"/>
      <c r="BCD36" s="57"/>
      <c r="BCE36" s="58"/>
      <c r="BCF36" s="58"/>
      <c r="BCG36" s="58"/>
      <c r="BCH36" s="58"/>
      <c r="BCI36" s="58"/>
      <c r="BCK36" s="66"/>
      <c r="BCL36" s="66"/>
      <c r="BCM36" s="66"/>
      <c r="BCN36" s="66"/>
      <c r="BCO36" s="66"/>
      <c r="BCP36" s="67"/>
      <c r="BCQ36" s="66"/>
      <c r="BCR36" s="60"/>
      <c r="BCS36" s="60"/>
      <c r="BCT36" s="67"/>
      <c r="BCU36" s="57"/>
      <c r="BCV36" s="58"/>
      <c r="BCW36" s="58"/>
      <c r="BCX36" s="58"/>
      <c r="BCY36" s="58"/>
      <c r="BCZ36" s="58"/>
      <c r="BDB36" s="66"/>
      <c r="BDC36" s="66"/>
      <c r="BDD36" s="66"/>
      <c r="BDE36" s="66"/>
      <c r="BDF36" s="66"/>
      <c r="BDG36" s="67"/>
      <c r="BDH36" s="66"/>
      <c r="BDI36" s="60"/>
      <c r="BDJ36" s="60"/>
      <c r="BDK36" s="67"/>
      <c r="BDL36" s="57"/>
      <c r="BDM36" s="58"/>
      <c r="BDN36" s="58"/>
      <c r="BDO36" s="58"/>
      <c r="BDP36" s="58"/>
      <c r="BDQ36" s="58"/>
      <c r="BDS36" s="66"/>
      <c r="BDT36" s="66"/>
      <c r="BDU36" s="66"/>
      <c r="BDV36" s="66"/>
      <c r="BDW36" s="66"/>
      <c r="BDX36" s="67"/>
      <c r="BDY36" s="66"/>
      <c r="BDZ36" s="60"/>
      <c r="BEA36" s="60"/>
      <c r="BEB36" s="67"/>
      <c r="BEC36" s="57"/>
      <c r="BED36" s="58"/>
      <c r="BEE36" s="58"/>
      <c r="BEF36" s="58"/>
      <c r="BEG36" s="58"/>
      <c r="BEH36" s="58"/>
      <c r="BEJ36" s="66"/>
      <c r="BEK36" s="66"/>
      <c r="BEL36" s="66"/>
      <c r="BEM36" s="66"/>
      <c r="BEN36" s="66"/>
      <c r="BEO36" s="67"/>
      <c r="BEP36" s="66"/>
      <c r="BEQ36" s="60"/>
      <c r="BER36" s="60"/>
      <c r="BES36" s="67"/>
      <c r="BET36" s="57"/>
      <c r="BEU36" s="58"/>
      <c r="BEV36" s="58"/>
      <c r="BEW36" s="58"/>
      <c r="BEX36" s="58"/>
      <c r="BEY36" s="58"/>
      <c r="BFA36" s="66"/>
      <c r="BFB36" s="66"/>
      <c r="BFC36" s="66"/>
      <c r="BFD36" s="66"/>
      <c r="BFE36" s="66"/>
      <c r="BFF36" s="67"/>
      <c r="BFG36" s="66"/>
      <c r="BFH36" s="60"/>
      <c r="BFI36" s="60"/>
      <c r="BFJ36" s="67"/>
      <c r="BFK36" s="57"/>
      <c r="BFL36" s="58"/>
      <c r="BFM36" s="58"/>
      <c r="BFN36" s="58"/>
      <c r="BFO36" s="58"/>
      <c r="BFP36" s="58"/>
      <c r="BFR36" s="66"/>
      <c r="BFS36" s="66"/>
      <c r="BFT36" s="66"/>
      <c r="BFU36" s="66"/>
      <c r="BFV36" s="66"/>
      <c r="BFW36" s="67"/>
      <c r="BFX36" s="66"/>
      <c r="BFY36" s="60"/>
      <c r="BFZ36" s="60"/>
      <c r="BGA36" s="67"/>
      <c r="BGB36" s="57"/>
      <c r="BGC36" s="58"/>
      <c r="BGD36" s="58"/>
      <c r="BGE36" s="58"/>
      <c r="BGF36" s="58"/>
      <c r="BGG36" s="58"/>
      <c r="BGI36" s="66"/>
      <c r="BGJ36" s="66"/>
      <c r="BGK36" s="66"/>
      <c r="BGL36" s="66"/>
      <c r="BGM36" s="66"/>
      <c r="BGN36" s="67"/>
      <c r="BGO36" s="66"/>
      <c r="BGP36" s="60"/>
      <c r="BGQ36" s="60"/>
      <c r="BGR36" s="67"/>
      <c r="BGS36" s="57"/>
      <c r="BGT36" s="58"/>
      <c r="BGU36" s="58"/>
      <c r="BGV36" s="58"/>
      <c r="BGW36" s="58"/>
      <c r="BGX36" s="58"/>
      <c r="BGZ36" s="66"/>
      <c r="BHA36" s="66"/>
      <c r="BHB36" s="66"/>
      <c r="BHC36" s="66"/>
      <c r="BHD36" s="66"/>
      <c r="BHE36" s="67"/>
      <c r="BHF36" s="66"/>
      <c r="BHG36" s="60"/>
      <c r="BHH36" s="60"/>
      <c r="BHI36" s="67"/>
      <c r="BHJ36" s="57"/>
      <c r="BHK36" s="58"/>
      <c r="BHL36" s="58"/>
      <c r="BHM36" s="58"/>
      <c r="BHN36" s="58"/>
      <c r="BHO36" s="58"/>
      <c r="BHQ36" s="66"/>
      <c r="BHR36" s="66"/>
      <c r="BHS36" s="66"/>
      <c r="BHT36" s="66"/>
      <c r="BHU36" s="66"/>
      <c r="BHV36" s="67"/>
      <c r="BHW36" s="66"/>
      <c r="BHX36" s="60"/>
      <c r="BHY36" s="60"/>
      <c r="BHZ36" s="67"/>
      <c r="BIA36" s="57"/>
      <c r="BIB36" s="58"/>
      <c r="BIC36" s="58"/>
      <c r="BID36" s="58"/>
      <c r="BIE36" s="58"/>
      <c r="BIF36" s="58"/>
      <c r="BIH36" s="66"/>
      <c r="BII36" s="66"/>
      <c r="BIJ36" s="66"/>
      <c r="BIK36" s="66"/>
      <c r="BIL36" s="66"/>
      <c r="BIM36" s="67"/>
      <c r="BIN36" s="66"/>
      <c r="BIO36" s="60"/>
      <c r="BIP36" s="60"/>
      <c r="BIQ36" s="67"/>
      <c r="BIR36" s="57"/>
      <c r="BIS36" s="58"/>
      <c r="BIT36" s="58"/>
      <c r="BIU36" s="58"/>
      <c r="BIV36" s="58"/>
      <c r="BIW36" s="58"/>
      <c r="BIY36" s="66"/>
      <c r="BIZ36" s="66"/>
      <c r="BJA36" s="66"/>
      <c r="BJB36" s="66"/>
      <c r="BJC36" s="66"/>
      <c r="BJD36" s="67"/>
      <c r="BJE36" s="66"/>
      <c r="BJF36" s="60"/>
      <c r="BJG36" s="60"/>
      <c r="BJH36" s="67"/>
      <c r="BJI36" s="57"/>
      <c r="BJJ36" s="58"/>
      <c r="BJK36" s="58"/>
      <c r="BJL36" s="58"/>
      <c r="BJM36" s="58"/>
      <c r="BJN36" s="58"/>
      <c r="BJP36" s="66"/>
      <c r="BJQ36" s="66"/>
      <c r="BJR36" s="66"/>
      <c r="BJS36" s="66"/>
      <c r="BJT36" s="66"/>
      <c r="BJU36" s="67"/>
      <c r="BJV36" s="66"/>
      <c r="BJW36" s="60"/>
      <c r="BJX36" s="60"/>
      <c r="BJY36" s="67"/>
      <c r="BJZ36" s="57"/>
      <c r="BKA36" s="58"/>
      <c r="BKB36" s="58"/>
      <c r="BKC36" s="58"/>
      <c r="BKD36" s="58"/>
      <c r="BKE36" s="58"/>
      <c r="BKG36" s="66"/>
      <c r="BKH36" s="66"/>
      <c r="BKI36" s="66"/>
      <c r="BKJ36" s="66"/>
      <c r="BKK36" s="66"/>
      <c r="BKL36" s="67"/>
      <c r="BKM36" s="66"/>
      <c r="BKN36" s="60"/>
      <c r="BKO36" s="60"/>
      <c r="BKP36" s="67"/>
      <c r="BKQ36" s="57"/>
      <c r="BKR36" s="58"/>
      <c r="BKS36" s="58"/>
      <c r="BKT36" s="58"/>
      <c r="BKU36" s="58"/>
      <c r="BKV36" s="58"/>
      <c r="BKX36" s="66"/>
      <c r="BKY36" s="66"/>
      <c r="BKZ36" s="66"/>
      <c r="BLA36" s="66"/>
      <c r="BLB36" s="66"/>
      <c r="BLC36" s="67"/>
      <c r="BLD36" s="66"/>
      <c r="BLE36" s="60"/>
      <c r="BLF36" s="60"/>
      <c r="BLG36" s="67"/>
      <c r="BLH36" s="57"/>
      <c r="BLI36" s="58"/>
      <c r="BLJ36" s="58"/>
      <c r="BLK36" s="58"/>
      <c r="BLL36" s="58"/>
      <c r="BLM36" s="58"/>
      <c r="BLO36" s="66"/>
      <c r="BLP36" s="66"/>
      <c r="BLQ36" s="66"/>
      <c r="BLR36" s="66"/>
      <c r="BLS36" s="66"/>
      <c r="BLT36" s="67"/>
      <c r="BLU36" s="66"/>
      <c r="BLV36" s="60"/>
      <c r="BLW36" s="60"/>
      <c r="BLX36" s="67"/>
      <c r="BLY36" s="57"/>
      <c r="BLZ36" s="58"/>
      <c r="BMA36" s="58"/>
      <c r="BMB36" s="58"/>
      <c r="BMC36" s="58"/>
      <c r="BMD36" s="58"/>
      <c r="BMF36" s="66"/>
      <c r="BMG36" s="66"/>
      <c r="BMH36" s="66"/>
      <c r="BMI36" s="66"/>
      <c r="BMJ36" s="66"/>
      <c r="BMK36" s="67"/>
      <c r="BML36" s="66"/>
      <c r="BMM36" s="60"/>
      <c r="BMN36" s="60"/>
      <c r="BMO36" s="67"/>
      <c r="BMP36" s="57"/>
      <c r="BMQ36" s="58"/>
      <c r="BMR36" s="58"/>
      <c r="BMS36" s="58"/>
      <c r="BMT36" s="58"/>
      <c r="BMU36" s="58"/>
      <c r="BMW36" s="66"/>
      <c r="BMX36" s="66"/>
      <c r="BMY36" s="66"/>
      <c r="BMZ36" s="66"/>
      <c r="BNA36" s="66"/>
      <c r="BNB36" s="67"/>
      <c r="BNC36" s="66"/>
      <c r="BND36" s="60"/>
      <c r="BNE36" s="60"/>
      <c r="BNF36" s="67"/>
      <c r="BNG36" s="57"/>
      <c r="BNH36" s="58"/>
      <c r="BNI36" s="58"/>
      <c r="BNJ36" s="58"/>
      <c r="BNK36" s="58"/>
      <c r="BNL36" s="58"/>
      <c r="BNN36" s="66"/>
      <c r="BNO36" s="66"/>
      <c r="BNP36" s="66"/>
      <c r="BNQ36" s="66"/>
      <c r="BNR36" s="66"/>
      <c r="BNS36" s="67"/>
      <c r="BNT36" s="66"/>
      <c r="BNU36" s="60"/>
      <c r="BNV36" s="60"/>
      <c r="BNW36" s="67"/>
      <c r="BNX36" s="57"/>
      <c r="BNY36" s="58"/>
      <c r="BNZ36" s="58"/>
      <c r="BOA36" s="58"/>
      <c r="BOB36" s="58"/>
      <c r="BOC36" s="58"/>
      <c r="BOE36" s="66"/>
      <c r="BOF36" s="66"/>
      <c r="BOG36" s="66"/>
      <c r="BOH36" s="66"/>
      <c r="BOI36" s="66"/>
      <c r="BOJ36" s="67"/>
      <c r="BOK36" s="66"/>
      <c r="BOL36" s="60"/>
      <c r="BOM36" s="60"/>
      <c r="BON36" s="67"/>
      <c r="BOO36" s="57"/>
      <c r="BOP36" s="58"/>
      <c r="BOQ36" s="58"/>
      <c r="BOR36" s="58"/>
      <c r="BOS36" s="58"/>
      <c r="BOT36" s="58"/>
      <c r="BOV36" s="66"/>
      <c r="BOW36" s="66"/>
      <c r="BOX36" s="66"/>
      <c r="BOY36" s="66"/>
      <c r="BOZ36" s="66"/>
      <c r="BPA36" s="67"/>
      <c r="BPB36" s="66"/>
      <c r="BPC36" s="60"/>
      <c r="BPD36" s="60"/>
      <c r="BPE36" s="67"/>
      <c r="BPF36" s="57"/>
      <c r="BPG36" s="58"/>
      <c r="BPH36" s="58"/>
      <c r="BPI36" s="58"/>
      <c r="BPJ36" s="58"/>
      <c r="BPK36" s="58"/>
      <c r="BPM36" s="66"/>
      <c r="BPN36" s="66"/>
      <c r="BPO36" s="66"/>
      <c r="BPP36" s="66"/>
      <c r="BPQ36" s="66"/>
      <c r="BPR36" s="67"/>
      <c r="BPS36" s="66"/>
      <c r="BPT36" s="60"/>
      <c r="BPU36" s="60"/>
      <c r="BPV36" s="67"/>
      <c r="BPW36" s="57"/>
      <c r="BPX36" s="58"/>
      <c r="BPY36" s="58"/>
      <c r="BPZ36" s="58"/>
      <c r="BQA36" s="58"/>
      <c r="BQB36" s="58"/>
      <c r="BQD36" s="66"/>
      <c r="BQE36" s="66"/>
      <c r="BQF36" s="66"/>
      <c r="BQG36" s="66"/>
      <c r="BQH36" s="66"/>
      <c r="BQI36" s="67"/>
      <c r="BQJ36" s="66"/>
      <c r="BQK36" s="60"/>
      <c r="BQL36" s="60"/>
      <c r="BQM36" s="67"/>
      <c r="BQN36" s="57"/>
      <c r="BQO36" s="58"/>
      <c r="BQP36" s="58"/>
      <c r="BQQ36" s="58"/>
      <c r="BQR36" s="58"/>
      <c r="BQS36" s="58"/>
      <c r="BQU36" s="66"/>
      <c r="BQV36" s="66"/>
      <c r="BQW36" s="66"/>
      <c r="BQX36" s="66"/>
      <c r="BQY36" s="66"/>
      <c r="BQZ36" s="67"/>
      <c r="BRA36" s="66"/>
      <c r="BRB36" s="60"/>
      <c r="BRC36" s="60"/>
      <c r="BRD36" s="67"/>
      <c r="BRE36" s="57"/>
      <c r="BRF36" s="58"/>
      <c r="BRG36" s="58"/>
      <c r="BRH36" s="58"/>
      <c r="BRI36" s="58"/>
      <c r="BRJ36" s="58"/>
      <c r="BRL36" s="66"/>
      <c r="BRM36" s="66"/>
      <c r="BRN36" s="66"/>
      <c r="BRO36" s="66"/>
      <c r="BRP36" s="66"/>
      <c r="BRQ36" s="67"/>
      <c r="BRR36" s="66"/>
      <c r="BRS36" s="60"/>
      <c r="BRT36" s="60"/>
      <c r="BRU36" s="67"/>
      <c r="BRV36" s="57"/>
      <c r="BRW36" s="58"/>
      <c r="BRX36" s="58"/>
      <c r="BRY36" s="58"/>
      <c r="BRZ36" s="58"/>
      <c r="BSA36" s="58"/>
      <c r="BSC36" s="66"/>
      <c r="BSD36" s="66"/>
      <c r="BSE36" s="66"/>
      <c r="BSF36" s="66"/>
      <c r="BSG36" s="66"/>
      <c r="BSH36" s="67"/>
      <c r="BSI36" s="66"/>
      <c r="BSJ36" s="60"/>
      <c r="BSK36" s="60"/>
      <c r="BSL36" s="67"/>
      <c r="BSM36" s="57"/>
      <c r="BSN36" s="58"/>
      <c r="BSO36" s="58"/>
      <c r="BSP36" s="58"/>
      <c r="BSQ36" s="58"/>
      <c r="BSR36" s="58"/>
      <c r="BST36" s="66"/>
      <c r="BSU36" s="66"/>
      <c r="BSV36" s="66"/>
      <c r="BSW36" s="66"/>
      <c r="BSX36" s="66"/>
      <c r="BSY36" s="67"/>
      <c r="BSZ36" s="66"/>
      <c r="BTA36" s="60"/>
      <c r="BTB36" s="60"/>
      <c r="BTC36" s="67"/>
      <c r="BTD36" s="57"/>
      <c r="BTE36" s="58"/>
      <c r="BTF36" s="58"/>
      <c r="BTG36" s="58"/>
      <c r="BTH36" s="58"/>
      <c r="BTI36" s="58"/>
      <c r="BTK36" s="66"/>
      <c r="BTL36" s="66"/>
      <c r="BTM36" s="66"/>
      <c r="BTN36" s="66"/>
      <c r="BTO36" s="66"/>
      <c r="BTP36" s="67"/>
      <c r="BTQ36" s="66"/>
      <c r="BTR36" s="60"/>
      <c r="BTS36" s="60"/>
      <c r="BTT36" s="67"/>
      <c r="BTU36" s="57"/>
      <c r="BTV36" s="58"/>
      <c r="BTW36" s="58"/>
      <c r="BTX36" s="58"/>
      <c r="BTY36" s="58"/>
      <c r="BTZ36" s="58"/>
      <c r="BUB36" s="66"/>
      <c r="BUC36" s="66"/>
      <c r="BUD36" s="66"/>
      <c r="BUE36" s="66"/>
      <c r="BUF36" s="66"/>
      <c r="BUG36" s="67"/>
      <c r="BUH36" s="66"/>
      <c r="BUI36" s="60"/>
      <c r="BUJ36" s="60"/>
      <c r="BUK36" s="67"/>
      <c r="BUL36" s="57"/>
      <c r="BUM36" s="58"/>
      <c r="BUN36" s="58"/>
      <c r="BUO36" s="58"/>
      <c r="BUP36" s="58"/>
      <c r="BUQ36" s="58"/>
      <c r="BUS36" s="66"/>
      <c r="BUT36" s="66"/>
      <c r="BUU36" s="66"/>
      <c r="BUV36" s="66"/>
      <c r="BUW36" s="66"/>
      <c r="BUX36" s="67"/>
      <c r="BUY36" s="66"/>
      <c r="BUZ36" s="60"/>
      <c r="BVA36" s="60"/>
      <c r="BVB36" s="67"/>
      <c r="BVC36" s="57"/>
      <c r="BVD36" s="58"/>
      <c r="BVE36" s="58"/>
      <c r="BVF36" s="58"/>
      <c r="BVG36" s="58"/>
      <c r="BVH36" s="58"/>
      <c r="BVJ36" s="66"/>
      <c r="BVK36" s="66"/>
      <c r="BVL36" s="66"/>
      <c r="BVM36" s="66"/>
      <c r="BVN36" s="66"/>
      <c r="BVO36" s="67"/>
      <c r="BVP36" s="66"/>
      <c r="BVQ36" s="60"/>
      <c r="BVR36" s="60"/>
      <c r="BVS36" s="67"/>
      <c r="BVT36" s="57"/>
      <c r="BVU36" s="58"/>
      <c r="BVV36" s="58"/>
      <c r="BVW36" s="58"/>
      <c r="BVX36" s="58"/>
      <c r="BVY36" s="58"/>
      <c r="BWA36" s="66"/>
      <c r="BWB36" s="66"/>
      <c r="BWC36" s="66"/>
      <c r="BWD36" s="66"/>
      <c r="BWE36" s="66"/>
      <c r="BWF36" s="67"/>
      <c r="BWG36" s="66"/>
      <c r="BWH36" s="60"/>
      <c r="BWI36" s="60"/>
      <c r="BWJ36" s="67"/>
      <c r="BWK36" s="57"/>
      <c r="BWL36" s="58"/>
      <c r="BWM36" s="58"/>
      <c r="BWN36" s="58"/>
      <c r="BWO36" s="58"/>
      <c r="BWP36" s="58"/>
      <c r="BWR36" s="66"/>
      <c r="BWS36" s="66"/>
      <c r="BWT36" s="66"/>
      <c r="BWU36" s="66"/>
      <c r="BWV36" s="66"/>
      <c r="BWW36" s="67"/>
      <c r="BWX36" s="66"/>
      <c r="BWY36" s="60"/>
      <c r="BWZ36" s="60"/>
      <c r="BXA36" s="67"/>
      <c r="BXB36" s="57"/>
      <c r="BXC36" s="58"/>
      <c r="BXD36" s="58"/>
      <c r="BXE36" s="58"/>
      <c r="BXF36" s="58"/>
      <c r="BXG36" s="58"/>
      <c r="BXI36" s="66"/>
      <c r="BXJ36" s="66"/>
      <c r="BXK36" s="66"/>
      <c r="BXL36" s="66"/>
      <c r="BXM36" s="66"/>
      <c r="BXN36" s="67"/>
      <c r="BXO36" s="66"/>
      <c r="BXP36" s="60"/>
      <c r="BXQ36" s="60"/>
      <c r="BXR36" s="67"/>
      <c r="BXS36" s="57"/>
      <c r="BXT36" s="58"/>
      <c r="BXU36" s="58"/>
      <c r="BXV36" s="58"/>
      <c r="BXW36" s="58"/>
      <c r="BXX36" s="58"/>
      <c r="BXZ36" s="66"/>
      <c r="BYA36" s="66"/>
      <c r="BYB36" s="66"/>
      <c r="BYC36" s="66"/>
      <c r="BYD36" s="66"/>
      <c r="BYE36" s="67"/>
      <c r="BYF36" s="66"/>
      <c r="BYG36" s="60"/>
      <c r="BYH36" s="60"/>
      <c r="BYI36" s="67"/>
      <c r="BYJ36" s="57"/>
      <c r="BYK36" s="58"/>
      <c r="BYL36" s="58"/>
      <c r="BYM36" s="58"/>
      <c r="BYN36" s="58"/>
      <c r="BYO36" s="58"/>
      <c r="BYQ36" s="66"/>
      <c r="BYR36" s="66"/>
      <c r="BYS36" s="66"/>
      <c r="BYT36" s="66"/>
      <c r="BYU36" s="66"/>
      <c r="BYV36" s="67"/>
      <c r="BYW36" s="66"/>
      <c r="BYX36" s="60"/>
      <c r="BYY36" s="60"/>
      <c r="BYZ36" s="67"/>
      <c r="BZA36" s="57"/>
      <c r="BZB36" s="58"/>
      <c r="BZC36" s="58"/>
      <c r="BZD36" s="58"/>
      <c r="BZE36" s="58"/>
      <c r="BZF36" s="58"/>
      <c r="BZH36" s="66"/>
      <c r="BZI36" s="66"/>
      <c r="BZJ36" s="66"/>
      <c r="BZK36" s="66"/>
      <c r="BZL36" s="66"/>
      <c r="BZM36" s="67"/>
      <c r="BZN36" s="66"/>
      <c r="BZO36" s="60"/>
      <c r="BZP36" s="60"/>
      <c r="BZQ36" s="67"/>
      <c r="BZR36" s="57"/>
      <c r="BZS36" s="58"/>
      <c r="BZT36" s="58"/>
      <c r="BZU36" s="58"/>
      <c r="BZV36" s="58"/>
      <c r="BZW36" s="58"/>
      <c r="BZY36" s="66"/>
      <c r="BZZ36" s="66"/>
      <c r="CAA36" s="66"/>
      <c r="CAB36" s="66"/>
      <c r="CAC36" s="66"/>
      <c r="CAD36" s="67"/>
      <c r="CAE36" s="66"/>
      <c r="CAF36" s="60"/>
      <c r="CAG36" s="60"/>
      <c r="CAH36" s="67"/>
      <c r="CAI36" s="57"/>
      <c r="CAJ36" s="58"/>
      <c r="CAK36" s="58"/>
      <c r="CAL36" s="58"/>
      <c r="CAM36" s="58"/>
      <c r="CAN36" s="58"/>
      <c r="CAP36" s="66"/>
      <c r="CAQ36" s="66"/>
      <c r="CAR36" s="66"/>
      <c r="CAS36" s="66"/>
      <c r="CAT36" s="66"/>
      <c r="CAU36" s="67"/>
      <c r="CAV36" s="66"/>
      <c r="CAW36" s="60"/>
      <c r="CAX36" s="60"/>
      <c r="CAY36" s="67"/>
      <c r="CAZ36" s="57"/>
      <c r="CBA36" s="58"/>
      <c r="CBB36" s="58"/>
      <c r="CBC36" s="58"/>
      <c r="CBD36" s="58"/>
      <c r="CBE36" s="58"/>
      <c r="CBG36" s="66"/>
      <c r="CBH36" s="66"/>
      <c r="CBI36" s="66"/>
      <c r="CBJ36" s="66"/>
      <c r="CBK36" s="66"/>
      <c r="CBL36" s="67"/>
      <c r="CBM36" s="66"/>
      <c r="CBN36" s="60"/>
      <c r="CBO36" s="60"/>
      <c r="CBP36" s="67"/>
      <c r="CBQ36" s="57"/>
      <c r="CBR36" s="58"/>
      <c r="CBS36" s="58"/>
      <c r="CBT36" s="58"/>
      <c r="CBU36" s="58"/>
      <c r="CBV36" s="58"/>
      <c r="CBX36" s="66"/>
      <c r="CBY36" s="66"/>
      <c r="CBZ36" s="66"/>
      <c r="CCA36" s="66"/>
      <c r="CCB36" s="66"/>
      <c r="CCC36" s="67"/>
      <c r="CCD36" s="66"/>
      <c r="CCE36" s="60"/>
      <c r="CCF36" s="60"/>
      <c r="CCG36" s="67"/>
      <c r="CCH36" s="57"/>
      <c r="CCI36" s="58"/>
      <c r="CCJ36" s="58"/>
      <c r="CCK36" s="58"/>
      <c r="CCL36" s="58"/>
      <c r="CCM36" s="58"/>
      <c r="CCO36" s="66"/>
      <c r="CCP36" s="66"/>
      <c r="CCQ36" s="66"/>
      <c r="CCR36" s="66"/>
      <c r="CCS36" s="66"/>
      <c r="CCT36" s="67"/>
      <c r="CCU36" s="66"/>
      <c r="CCV36" s="60"/>
      <c r="CCW36" s="60"/>
      <c r="CCX36" s="67"/>
      <c r="CCY36" s="57"/>
      <c r="CCZ36" s="58"/>
      <c r="CDA36" s="58"/>
      <c r="CDB36" s="58"/>
      <c r="CDC36" s="58"/>
      <c r="CDD36" s="58"/>
      <c r="CDF36" s="66"/>
      <c r="CDG36" s="66"/>
      <c r="CDH36" s="66"/>
      <c r="CDI36" s="66"/>
      <c r="CDJ36" s="66"/>
      <c r="CDK36" s="67"/>
      <c r="CDL36" s="66"/>
      <c r="CDM36" s="60"/>
      <c r="CDN36" s="60"/>
      <c r="CDO36" s="67"/>
      <c r="CDP36" s="57"/>
      <c r="CDQ36" s="58"/>
      <c r="CDR36" s="58"/>
      <c r="CDS36" s="58"/>
      <c r="CDT36" s="58"/>
      <c r="CDU36" s="58"/>
      <c r="CDW36" s="66"/>
      <c r="CDX36" s="66"/>
      <c r="CDY36" s="66"/>
      <c r="CDZ36" s="66"/>
      <c r="CEA36" s="66"/>
      <c r="CEB36" s="67"/>
      <c r="CEC36" s="66"/>
      <c r="CED36" s="60"/>
      <c r="CEE36" s="60"/>
      <c r="CEF36" s="67"/>
      <c r="CEG36" s="57"/>
      <c r="CEH36" s="58"/>
      <c r="CEI36" s="58"/>
      <c r="CEJ36" s="58"/>
      <c r="CEK36" s="58"/>
      <c r="CEL36" s="58"/>
      <c r="CEN36" s="66"/>
      <c r="CEO36" s="66"/>
      <c r="CEP36" s="66"/>
      <c r="CEQ36" s="66"/>
      <c r="CER36" s="66"/>
      <c r="CES36" s="67"/>
      <c r="CET36" s="66"/>
      <c r="CEU36" s="60"/>
      <c r="CEV36" s="60"/>
      <c r="CEW36" s="67"/>
      <c r="CEX36" s="57"/>
      <c r="CEY36" s="58"/>
      <c r="CEZ36" s="58"/>
      <c r="CFA36" s="58"/>
      <c r="CFB36" s="58"/>
      <c r="CFC36" s="58"/>
      <c r="CFE36" s="66"/>
      <c r="CFF36" s="66"/>
      <c r="CFG36" s="66"/>
      <c r="CFH36" s="66"/>
      <c r="CFI36" s="66"/>
      <c r="CFJ36" s="67"/>
      <c r="CFK36" s="66"/>
      <c r="CFL36" s="60"/>
      <c r="CFM36" s="60"/>
      <c r="CFN36" s="67"/>
      <c r="CFO36" s="57"/>
      <c r="CFP36" s="58"/>
      <c r="CFQ36" s="58"/>
      <c r="CFR36" s="58"/>
      <c r="CFS36" s="58"/>
      <c r="CFT36" s="58"/>
      <c r="CFV36" s="66"/>
      <c r="CFW36" s="66"/>
      <c r="CFX36" s="66"/>
      <c r="CFY36" s="66"/>
      <c r="CFZ36" s="66"/>
      <c r="CGA36" s="67"/>
      <c r="CGB36" s="66"/>
      <c r="CGC36" s="60"/>
      <c r="CGD36" s="60"/>
      <c r="CGE36" s="67"/>
      <c r="CGF36" s="57"/>
      <c r="CGG36" s="58"/>
      <c r="CGH36" s="58"/>
      <c r="CGI36" s="58"/>
      <c r="CGJ36" s="58"/>
      <c r="CGK36" s="58"/>
      <c r="CGM36" s="66"/>
      <c r="CGN36" s="66"/>
      <c r="CGO36" s="66"/>
      <c r="CGP36" s="66"/>
      <c r="CGQ36" s="66"/>
      <c r="CGR36" s="67"/>
      <c r="CGS36" s="66"/>
      <c r="CGT36" s="60"/>
      <c r="CGU36" s="60"/>
      <c r="CGV36" s="67"/>
      <c r="CGW36" s="57"/>
      <c r="CGX36" s="58"/>
      <c r="CGY36" s="58"/>
      <c r="CGZ36" s="58"/>
      <c r="CHA36" s="58"/>
      <c r="CHB36" s="58"/>
      <c r="CHD36" s="66"/>
      <c r="CHE36" s="66"/>
      <c r="CHF36" s="66"/>
      <c r="CHG36" s="66"/>
      <c r="CHH36" s="66"/>
      <c r="CHI36" s="67"/>
      <c r="CHJ36" s="66"/>
      <c r="CHK36" s="60"/>
      <c r="CHL36" s="60"/>
      <c r="CHM36" s="67"/>
      <c r="CHN36" s="57"/>
      <c r="CHO36" s="58"/>
      <c r="CHP36" s="58"/>
      <c r="CHQ36" s="58"/>
      <c r="CHR36" s="58"/>
      <c r="CHS36" s="58"/>
      <c r="CHU36" s="66"/>
      <c r="CHV36" s="66"/>
      <c r="CHW36" s="66"/>
      <c r="CHX36" s="66"/>
      <c r="CHY36" s="66"/>
      <c r="CHZ36" s="67"/>
      <c r="CIA36" s="66"/>
      <c r="CIB36" s="60"/>
      <c r="CIC36" s="60"/>
      <c r="CID36" s="67"/>
      <c r="CIE36" s="57"/>
      <c r="CIF36" s="58"/>
      <c r="CIG36" s="58"/>
      <c r="CIH36" s="58"/>
      <c r="CII36" s="58"/>
      <c r="CIJ36" s="58"/>
      <c r="CIL36" s="66"/>
      <c r="CIM36" s="66"/>
      <c r="CIN36" s="66"/>
      <c r="CIO36" s="66"/>
      <c r="CIP36" s="66"/>
      <c r="CIQ36" s="67"/>
      <c r="CIR36" s="66"/>
      <c r="CIS36" s="60"/>
      <c r="CIT36" s="60"/>
      <c r="CIU36" s="67"/>
      <c r="CIV36" s="57"/>
      <c r="CIW36" s="58"/>
      <c r="CIX36" s="58"/>
      <c r="CIY36" s="58"/>
      <c r="CIZ36" s="58"/>
      <c r="CJA36" s="58"/>
      <c r="CJC36" s="66"/>
      <c r="CJD36" s="66"/>
      <c r="CJE36" s="66"/>
      <c r="CJF36" s="66"/>
      <c r="CJG36" s="66"/>
      <c r="CJH36" s="67"/>
      <c r="CJI36" s="66"/>
      <c r="CJJ36" s="60"/>
      <c r="CJK36" s="60"/>
      <c r="CJL36" s="67"/>
      <c r="CJM36" s="57"/>
      <c r="CJN36" s="58"/>
      <c r="CJO36" s="58"/>
      <c r="CJP36" s="58"/>
      <c r="CJQ36" s="58"/>
      <c r="CJR36" s="58"/>
      <c r="CJT36" s="66"/>
      <c r="CJU36" s="66"/>
      <c r="CJV36" s="66"/>
      <c r="CJW36" s="66"/>
      <c r="CJX36" s="66"/>
      <c r="CJY36" s="67"/>
      <c r="CJZ36" s="66"/>
      <c r="CKA36" s="60"/>
      <c r="CKB36" s="60"/>
      <c r="CKC36" s="67"/>
      <c r="CKD36" s="57"/>
      <c r="CKE36" s="58"/>
      <c r="CKF36" s="58"/>
      <c r="CKG36" s="58"/>
      <c r="CKH36" s="58"/>
      <c r="CKI36" s="58"/>
      <c r="CKK36" s="66"/>
      <c r="CKL36" s="66"/>
      <c r="CKM36" s="66"/>
      <c r="CKN36" s="66"/>
      <c r="CKO36" s="66"/>
      <c r="CKP36" s="67"/>
      <c r="CKQ36" s="66"/>
      <c r="CKR36" s="60"/>
      <c r="CKS36" s="60"/>
      <c r="CKT36" s="67"/>
      <c r="CKU36" s="57"/>
      <c r="CKV36" s="58"/>
      <c r="CKW36" s="58"/>
      <c r="CKX36" s="58"/>
      <c r="CKY36" s="58"/>
      <c r="CKZ36" s="58"/>
      <c r="CLB36" s="66"/>
      <c r="CLC36" s="66"/>
      <c r="CLD36" s="66"/>
      <c r="CLE36" s="66"/>
      <c r="CLF36" s="66"/>
      <c r="CLG36" s="67"/>
      <c r="CLH36" s="66"/>
      <c r="CLI36" s="60"/>
      <c r="CLJ36" s="60"/>
      <c r="CLK36" s="67"/>
      <c r="CLL36" s="57"/>
      <c r="CLM36" s="58"/>
      <c r="CLN36" s="58"/>
      <c r="CLO36" s="58"/>
      <c r="CLP36" s="58"/>
      <c r="CLQ36" s="58"/>
      <c r="CLS36" s="66"/>
      <c r="CLT36" s="66"/>
      <c r="CLU36" s="66"/>
      <c r="CLV36" s="66"/>
      <c r="CLW36" s="66"/>
      <c r="CLX36" s="67"/>
      <c r="CLY36" s="66"/>
      <c r="CLZ36" s="60"/>
      <c r="CMA36" s="60"/>
      <c r="CMB36" s="67"/>
      <c r="CMC36" s="57"/>
      <c r="CMD36" s="58"/>
      <c r="CME36" s="58"/>
      <c r="CMF36" s="58"/>
      <c r="CMG36" s="58"/>
      <c r="CMH36" s="58"/>
      <c r="CMJ36" s="66"/>
      <c r="CMK36" s="66"/>
      <c r="CML36" s="66"/>
      <c r="CMM36" s="66"/>
      <c r="CMN36" s="66"/>
      <c r="CMO36" s="67"/>
      <c r="CMP36" s="66"/>
      <c r="CMQ36" s="60"/>
      <c r="CMR36" s="60"/>
      <c r="CMS36" s="67"/>
      <c r="CMT36" s="57"/>
      <c r="CMU36" s="58"/>
      <c r="CMV36" s="58"/>
      <c r="CMW36" s="58"/>
      <c r="CMX36" s="58"/>
      <c r="CMY36" s="58"/>
      <c r="CNA36" s="66"/>
      <c r="CNB36" s="66"/>
      <c r="CNC36" s="66"/>
      <c r="CND36" s="66"/>
      <c r="CNE36" s="66"/>
      <c r="CNF36" s="67"/>
      <c r="CNG36" s="66"/>
      <c r="CNH36" s="60"/>
      <c r="CNI36" s="60"/>
      <c r="CNJ36" s="67"/>
      <c r="CNK36" s="57"/>
      <c r="CNL36" s="58"/>
      <c r="CNM36" s="58"/>
      <c r="CNN36" s="58"/>
      <c r="CNO36" s="58"/>
      <c r="CNP36" s="58"/>
      <c r="CNR36" s="66"/>
      <c r="CNS36" s="66"/>
      <c r="CNT36" s="66"/>
      <c r="CNU36" s="66"/>
      <c r="CNV36" s="66"/>
      <c r="CNW36" s="67"/>
      <c r="CNX36" s="66"/>
      <c r="CNY36" s="60"/>
      <c r="CNZ36" s="60"/>
      <c r="COA36" s="67"/>
      <c r="COB36" s="57"/>
      <c r="COC36" s="58"/>
      <c r="COD36" s="58"/>
      <c r="COE36" s="58"/>
      <c r="COF36" s="58"/>
      <c r="COG36" s="58"/>
      <c r="COI36" s="66"/>
      <c r="COJ36" s="66"/>
      <c r="COK36" s="66"/>
      <c r="COL36" s="66"/>
      <c r="COM36" s="66"/>
      <c r="CON36" s="67"/>
      <c r="COO36" s="66"/>
      <c r="COP36" s="60"/>
      <c r="COQ36" s="60"/>
      <c r="COR36" s="67"/>
      <c r="COS36" s="57"/>
      <c r="COT36" s="58"/>
      <c r="COU36" s="58"/>
      <c r="COV36" s="58"/>
      <c r="COW36" s="58"/>
      <c r="COX36" s="58"/>
      <c r="COZ36" s="66"/>
      <c r="CPA36" s="66"/>
      <c r="CPB36" s="66"/>
      <c r="CPC36" s="66"/>
      <c r="CPD36" s="66"/>
      <c r="CPE36" s="67"/>
      <c r="CPF36" s="66"/>
      <c r="CPG36" s="60"/>
      <c r="CPH36" s="60"/>
      <c r="CPI36" s="67"/>
      <c r="CPJ36" s="57"/>
      <c r="CPK36" s="58"/>
      <c r="CPL36" s="58"/>
      <c r="CPM36" s="58"/>
      <c r="CPN36" s="58"/>
      <c r="CPO36" s="58"/>
      <c r="CPQ36" s="66"/>
      <c r="CPR36" s="66"/>
      <c r="CPS36" s="66"/>
      <c r="CPT36" s="66"/>
      <c r="CPU36" s="66"/>
      <c r="CPV36" s="67"/>
      <c r="CPW36" s="66"/>
      <c r="CPX36" s="60"/>
      <c r="CPY36" s="60"/>
      <c r="CPZ36" s="67"/>
      <c r="CQA36" s="57"/>
      <c r="CQB36" s="58"/>
      <c r="CQC36" s="58"/>
      <c r="CQD36" s="58"/>
      <c r="CQE36" s="58"/>
      <c r="CQF36" s="58"/>
      <c r="CQH36" s="66"/>
      <c r="CQI36" s="66"/>
      <c r="CQJ36" s="66"/>
      <c r="CQK36" s="66"/>
      <c r="CQL36" s="66"/>
      <c r="CQM36" s="67"/>
      <c r="CQN36" s="66"/>
      <c r="CQO36" s="60"/>
      <c r="CQP36" s="60"/>
      <c r="CQQ36" s="67"/>
      <c r="CQR36" s="57"/>
      <c r="CQS36" s="58"/>
      <c r="CQT36" s="58"/>
      <c r="CQU36" s="58"/>
      <c r="CQV36" s="58"/>
      <c r="CQW36" s="58"/>
      <c r="CQY36" s="66"/>
      <c r="CQZ36" s="66"/>
      <c r="CRA36" s="66"/>
      <c r="CRB36" s="66"/>
      <c r="CRC36" s="66"/>
      <c r="CRD36" s="67"/>
      <c r="CRE36" s="66"/>
      <c r="CRF36" s="60"/>
      <c r="CRG36" s="60"/>
      <c r="CRH36" s="67"/>
      <c r="CRI36" s="57"/>
      <c r="CRJ36" s="58"/>
      <c r="CRK36" s="58"/>
      <c r="CRL36" s="58"/>
      <c r="CRM36" s="58"/>
      <c r="CRN36" s="58"/>
      <c r="CRP36" s="66"/>
      <c r="CRQ36" s="66"/>
      <c r="CRR36" s="66"/>
      <c r="CRS36" s="66"/>
      <c r="CRT36" s="66"/>
      <c r="CRU36" s="67"/>
      <c r="CRV36" s="66"/>
      <c r="CRW36" s="60"/>
      <c r="CRX36" s="60"/>
      <c r="CRY36" s="67"/>
      <c r="CRZ36" s="57"/>
      <c r="CSA36" s="58"/>
      <c r="CSB36" s="58"/>
      <c r="CSC36" s="58"/>
      <c r="CSD36" s="58"/>
      <c r="CSE36" s="58"/>
      <c r="CSG36" s="66"/>
      <c r="CSH36" s="66"/>
      <c r="CSI36" s="66"/>
      <c r="CSJ36" s="66"/>
      <c r="CSK36" s="66"/>
      <c r="CSL36" s="67"/>
      <c r="CSM36" s="66"/>
      <c r="CSN36" s="60"/>
      <c r="CSO36" s="60"/>
      <c r="CSP36" s="67"/>
      <c r="CSQ36" s="57"/>
      <c r="CSR36" s="58"/>
      <c r="CSS36" s="58"/>
      <c r="CST36" s="58"/>
      <c r="CSU36" s="58"/>
      <c r="CSV36" s="58"/>
      <c r="CSX36" s="66"/>
      <c r="CSY36" s="66"/>
      <c r="CSZ36" s="66"/>
      <c r="CTA36" s="66"/>
      <c r="CTB36" s="66"/>
      <c r="CTC36" s="67"/>
      <c r="CTD36" s="66"/>
      <c r="CTE36" s="60"/>
      <c r="CTF36" s="60"/>
      <c r="CTG36" s="67"/>
      <c r="CTH36" s="57"/>
      <c r="CTI36" s="58"/>
      <c r="CTJ36" s="58"/>
      <c r="CTK36" s="58"/>
      <c r="CTL36" s="58"/>
      <c r="CTM36" s="58"/>
      <c r="CTO36" s="66"/>
      <c r="CTP36" s="66"/>
      <c r="CTQ36" s="66"/>
      <c r="CTR36" s="66"/>
      <c r="CTS36" s="66"/>
      <c r="CTT36" s="67"/>
      <c r="CTU36" s="66"/>
      <c r="CTV36" s="60"/>
      <c r="CTW36" s="60"/>
      <c r="CTX36" s="67"/>
      <c r="CTY36" s="57"/>
      <c r="CTZ36" s="58"/>
      <c r="CUA36" s="58"/>
      <c r="CUB36" s="58"/>
      <c r="CUC36" s="58"/>
      <c r="CUD36" s="58"/>
      <c r="CUF36" s="66"/>
      <c r="CUG36" s="66"/>
      <c r="CUH36" s="66"/>
      <c r="CUI36" s="66"/>
      <c r="CUJ36" s="66"/>
      <c r="CUK36" s="67"/>
      <c r="CUL36" s="66"/>
      <c r="CUM36" s="60"/>
      <c r="CUN36" s="60"/>
      <c r="CUO36" s="67"/>
      <c r="CUP36" s="57"/>
      <c r="CUQ36" s="58"/>
      <c r="CUR36" s="58"/>
      <c r="CUS36" s="58"/>
      <c r="CUT36" s="58"/>
      <c r="CUU36" s="58"/>
      <c r="CUW36" s="66"/>
      <c r="CUX36" s="66"/>
      <c r="CUY36" s="66"/>
      <c r="CUZ36" s="66"/>
      <c r="CVA36" s="66"/>
      <c r="CVB36" s="67"/>
      <c r="CVC36" s="66"/>
      <c r="CVD36" s="60"/>
      <c r="CVE36" s="60"/>
      <c r="CVF36" s="67"/>
      <c r="CVG36" s="57"/>
      <c r="CVH36" s="58"/>
      <c r="CVI36" s="58"/>
      <c r="CVJ36" s="58"/>
      <c r="CVK36" s="58"/>
      <c r="CVL36" s="58"/>
      <c r="CVN36" s="66"/>
      <c r="CVO36" s="66"/>
      <c r="CVP36" s="66"/>
      <c r="CVQ36" s="66"/>
      <c r="CVR36" s="66"/>
      <c r="CVS36" s="67"/>
      <c r="CVT36" s="66"/>
      <c r="CVU36" s="60"/>
      <c r="CVV36" s="60"/>
      <c r="CVW36" s="67"/>
      <c r="CVX36" s="57"/>
      <c r="CVY36" s="58"/>
      <c r="CVZ36" s="58"/>
      <c r="CWA36" s="58"/>
      <c r="CWB36" s="58"/>
      <c r="CWC36" s="58"/>
      <c r="CWE36" s="66"/>
      <c r="CWF36" s="66"/>
      <c r="CWG36" s="66"/>
      <c r="CWH36" s="66"/>
      <c r="CWI36" s="66"/>
      <c r="CWJ36" s="67"/>
      <c r="CWK36" s="66"/>
      <c r="CWL36" s="60"/>
      <c r="CWM36" s="60"/>
      <c r="CWN36" s="67"/>
      <c r="CWO36" s="57"/>
      <c r="CWP36" s="58"/>
      <c r="CWQ36" s="58"/>
      <c r="CWR36" s="58"/>
      <c r="CWS36" s="58"/>
      <c r="CWT36" s="58"/>
      <c r="CWV36" s="66"/>
      <c r="CWW36" s="66"/>
      <c r="CWX36" s="66"/>
      <c r="CWY36" s="66"/>
      <c r="CWZ36" s="66"/>
      <c r="CXA36" s="67"/>
      <c r="CXB36" s="66"/>
      <c r="CXC36" s="60"/>
      <c r="CXD36" s="60"/>
      <c r="CXE36" s="67"/>
      <c r="CXF36" s="57"/>
      <c r="CXG36" s="58"/>
      <c r="CXH36" s="58"/>
      <c r="CXI36" s="58"/>
      <c r="CXJ36" s="58"/>
      <c r="CXK36" s="58"/>
      <c r="CXM36" s="66"/>
      <c r="CXN36" s="66"/>
      <c r="CXO36" s="66"/>
      <c r="CXP36" s="66"/>
      <c r="CXQ36" s="66"/>
      <c r="CXR36" s="67"/>
      <c r="CXS36" s="66"/>
      <c r="CXT36" s="60"/>
      <c r="CXU36" s="60"/>
      <c r="CXV36" s="67"/>
      <c r="CXW36" s="57"/>
      <c r="CXX36" s="58"/>
      <c r="CXY36" s="58"/>
      <c r="CXZ36" s="58"/>
      <c r="CYA36" s="58"/>
      <c r="CYB36" s="58"/>
      <c r="CYD36" s="66"/>
      <c r="CYE36" s="66"/>
      <c r="CYF36" s="66"/>
      <c r="CYG36" s="66"/>
      <c r="CYH36" s="66"/>
      <c r="CYI36" s="67"/>
      <c r="CYJ36" s="66"/>
      <c r="CYK36" s="60"/>
      <c r="CYL36" s="60"/>
      <c r="CYM36" s="67"/>
      <c r="CYN36" s="57"/>
      <c r="CYO36" s="58"/>
      <c r="CYP36" s="58"/>
      <c r="CYQ36" s="58"/>
      <c r="CYR36" s="58"/>
      <c r="CYS36" s="58"/>
      <c r="CYU36" s="66"/>
      <c r="CYV36" s="66"/>
      <c r="CYW36" s="66"/>
      <c r="CYX36" s="66"/>
      <c r="CYY36" s="66"/>
      <c r="CYZ36" s="67"/>
      <c r="CZA36" s="66"/>
      <c r="CZB36" s="60"/>
      <c r="CZC36" s="60"/>
      <c r="CZD36" s="67"/>
      <c r="CZE36" s="57"/>
      <c r="CZF36" s="58"/>
      <c r="CZG36" s="58"/>
      <c r="CZH36" s="58"/>
      <c r="CZI36" s="58"/>
      <c r="CZJ36" s="58"/>
      <c r="CZL36" s="66"/>
      <c r="CZM36" s="66"/>
      <c r="CZN36" s="66"/>
      <c r="CZO36" s="66"/>
      <c r="CZP36" s="66"/>
      <c r="CZQ36" s="67"/>
      <c r="CZR36" s="66"/>
      <c r="CZS36" s="60"/>
      <c r="CZT36" s="60"/>
      <c r="CZU36" s="67"/>
      <c r="CZV36" s="57"/>
      <c r="CZW36" s="58"/>
      <c r="CZX36" s="58"/>
      <c r="CZY36" s="58"/>
      <c r="CZZ36" s="58"/>
      <c r="DAA36" s="58"/>
      <c r="DAC36" s="66"/>
      <c r="DAD36" s="66"/>
      <c r="DAE36" s="66"/>
      <c r="DAF36" s="66"/>
      <c r="DAG36" s="66"/>
      <c r="DAH36" s="67"/>
      <c r="DAI36" s="66"/>
      <c r="DAJ36" s="60"/>
      <c r="DAK36" s="60"/>
      <c r="DAL36" s="67"/>
      <c r="DAM36" s="57"/>
      <c r="DAN36" s="58"/>
      <c r="DAO36" s="58"/>
      <c r="DAP36" s="58"/>
      <c r="DAQ36" s="58"/>
      <c r="DAR36" s="58"/>
      <c r="DAT36" s="66"/>
      <c r="DAU36" s="66"/>
      <c r="DAV36" s="66"/>
      <c r="DAW36" s="66"/>
      <c r="DAX36" s="66"/>
      <c r="DAY36" s="67"/>
      <c r="DAZ36" s="66"/>
      <c r="DBA36" s="60"/>
      <c r="DBB36" s="60"/>
      <c r="DBC36" s="67"/>
      <c r="DBD36" s="57"/>
      <c r="DBE36" s="58"/>
      <c r="DBF36" s="58"/>
      <c r="DBG36" s="58"/>
      <c r="DBH36" s="58"/>
      <c r="DBI36" s="58"/>
      <c r="DBK36" s="66"/>
      <c r="DBL36" s="66"/>
      <c r="DBM36" s="66"/>
      <c r="DBN36" s="66"/>
      <c r="DBO36" s="66"/>
      <c r="DBP36" s="67"/>
      <c r="DBQ36" s="66"/>
      <c r="DBR36" s="60"/>
      <c r="DBS36" s="60"/>
      <c r="DBT36" s="67"/>
      <c r="DBU36" s="57"/>
      <c r="DBV36" s="58"/>
      <c r="DBW36" s="58"/>
      <c r="DBX36" s="58"/>
      <c r="DBY36" s="58"/>
      <c r="DBZ36" s="58"/>
      <c r="DCB36" s="66"/>
      <c r="DCC36" s="66"/>
      <c r="DCD36" s="66"/>
      <c r="DCE36" s="66"/>
      <c r="DCF36" s="66"/>
      <c r="DCG36" s="67"/>
      <c r="DCH36" s="66"/>
      <c r="DCI36" s="60"/>
      <c r="DCJ36" s="60"/>
      <c r="DCK36" s="67"/>
      <c r="DCL36" s="57"/>
      <c r="DCM36" s="58"/>
      <c r="DCN36" s="58"/>
      <c r="DCO36" s="58"/>
      <c r="DCP36" s="58"/>
      <c r="DCQ36" s="58"/>
      <c r="DCS36" s="66"/>
      <c r="DCT36" s="66"/>
      <c r="DCU36" s="66"/>
      <c r="DCV36" s="66"/>
      <c r="DCW36" s="66"/>
      <c r="DCX36" s="67"/>
      <c r="DCY36" s="66"/>
      <c r="DCZ36" s="60"/>
      <c r="DDA36" s="60"/>
      <c r="DDB36" s="67"/>
      <c r="DDC36" s="57"/>
      <c r="DDD36" s="58"/>
      <c r="DDE36" s="58"/>
      <c r="DDF36" s="58"/>
      <c r="DDG36" s="58"/>
      <c r="DDH36" s="58"/>
      <c r="DDJ36" s="66"/>
      <c r="DDK36" s="66"/>
      <c r="DDL36" s="66"/>
      <c r="DDM36" s="66"/>
      <c r="DDN36" s="66"/>
      <c r="DDO36" s="67"/>
      <c r="DDP36" s="66"/>
      <c r="DDQ36" s="60"/>
      <c r="DDR36" s="60"/>
      <c r="DDS36" s="67"/>
      <c r="DDT36" s="57"/>
      <c r="DDU36" s="58"/>
      <c r="DDV36" s="58"/>
      <c r="DDW36" s="58"/>
      <c r="DDX36" s="58"/>
      <c r="DDY36" s="58"/>
      <c r="DEA36" s="66"/>
      <c r="DEB36" s="66"/>
      <c r="DEC36" s="66"/>
      <c r="DED36" s="66"/>
      <c r="DEE36" s="66"/>
      <c r="DEF36" s="67"/>
      <c r="DEG36" s="66"/>
      <c r="DEH36" s="60"/>
      <c r="DEI36" s="60"/>
      <c r="DEJ36" s="67"/>
      <c r="DEK36" s="57"/>
      <c r="DEL36" s="58"/>
      <c r="DEM36" s="58"/>
      <c r="DEN36" s="58"/>
      <c r="DEO36" s="58"/>
      <c r="DEP36" s="58"/>
      <c r="DER36" s="66"/>
      <c r="DES36" s="66"/>
      <c r="DET36" s="66"/>
      <c r="DEU36" s="66"/>
      <c r="DEV36" s="66"/>
      <c r="DEW36" s="67"/>
      <c r="DEX36" s="66"/>
      <c r="DEY36" s="60"/>
      <c r="DEZ36" s="60"/>
      <c r="DFA36" s="67"/>
      <c r="DFB36" s="57"/>
      <c r="DFC36" s="58"/>
      <c r="DFD36" s="58"/>
      <c r="DFE36" s="58"/>
      <c r="DFF36" s="58"/>
      <c r="DFG36" s="58"/>
      <c r="DFI36" s="66"/>
      <c r="DFJ36" s="66"/>
      <c r="DFK36" s="66"/>
      <c r="DFL36" s="66"/>
      <c r="DFM36" s="66"/>
      <c r="DFN36" s="67"/>
      <c r="DFO36" s="66"/>
      <c r="DFP36" s="60"/>
      <c r="DFQ36" s="60"/>
      <c r="DFR36" s="67"/>
      <c r="DFS36" s="57"/>
      <c r="DFT36" s="58"/>
      <c r="DFU36" s="58"/>
      <c r="DFV36" s="58"/>
      <c r="DFW36" s="58"/>
      <c r="DFX36" s="58"/>
      <c r="DFZ36" s="66"/>
      <c r="DGA36" s="66"/>
      <c r="DGB36" s="66"/>
      <c r="DGC36" s="66"/>
      <c r="DGD36" s="66"/>
      <c r="DGE36" s="67"/>
      <c r="DGF36" s="66"/>
      <c r="DGG36" s="60"/>
      <c r="DGH36" s="60"/>
      <c r="DGI36" s="67"/>
      <c r="DGJ36" s="57"/>
      <c r="DGK36" s="58"/>
      <c r="DGL36" s="58"/>
      <c r="DGM36" s="58"/>
      <c r="DGN36" s="58"/>
      <c r="DGO36" s="58"/>
      <c r="DGQ36" s="66"/>
      <c r="DGR36" s="66"/>
      <c r="DGS36" s="66"/>
      <c r="DGT36" s="66"/>
      <c r="DGU36" s="66"/>
      <c r="DGV36" s="67"/>
      <c r="DGW36" s="66"/>
      <c r="DGX36" s="60"/>
      <c r="DGY36" s="60"/>
      <c r="DGZ36" s="67"/>
      <c r="DHA36" s="57"/>
      <c r="DHB36" s="58"/>
      <c r="DHC36" s="58"/>
      <c r="DHD36" s="58"/>
      <c r="DHE36" s="58"/>
      <c r="DHF36" s="58"/>
      <c r="DHH36" s="66"/>
      <c r="DHI36" s="66"/>
      <c r="DHJ36" s="66"/>
      <c r="DHK36" s="66"/>
      <c r="DHL36" s="66"/>
      <c r="DHM36" s="67"/>
      <c r="DHN36" s="66"/>
      <c r="DHO36" s="60"/>
      <c r="DHP36" s="60"/>
      <c r="DHQ36" s="67"/>
      <c r="DHR36" s="57"/>
      <c r="DHS36" s="58"/>
      <c r="DHT36" s="58"/>
      <c r="DHU36" s="58"/>
      <c r="DHV36" s="58"/>
      <c r="DHW36" s="58"/>
      <c r="DHY36" s="66"/>
      <c r="DHZ36" s="66"/>
      <c r="DIA36" s="66"/>
      <c r="DIB36" s="66"/>
      <c r="DIC36" s="66"/>
      <c r="DID36" s="67"/>
      <c r="DIE36" s="66"/>
      <c r="DIF36" s="60"/>
      <c r="DIG36" s="60"/>
      <c r="DIH36" s="67"/>
      <c r="DII36" s="57"/>
      <c r="DIJ36" s="58"/>
      <c r="DIK36" s="58"/>
      <c r="DIL36" s="58"/>
      <c r="DIM36" s="58"/>
      <c r="DIN36" s="58"/>
      <c r="DIP36" s="66"/>
      <c r="DIQ36" s="66"/>
      <c r="DIR36" s="66"/>
      <c r="DIS36" s="66"/>
      <c r="DIT36" s="66"/>
      <c r="DIU36" s="67"/>
      <c r="DIV36" s="66"/>
      <c r="DIW36" s="60"/>
      <c r="DIX36" s="60"/>
      <c r="DIY36" s="67"/>
      <c r="DIZ36" s="57"/>
      <c r="DJA36" s="58"/>
      <c r="DJB36" s="58"/>
      <c r="DJC36" s="58"/>
      <c r="DJD36" s="58"/>
      <c r="DJE36" s="58"/>
      <c r="DJG36" s="66"/>
      <c r="DJH36" s="66"/>
      <c r="DJI36" s="66"/>
      <c r="DJJ36" s="66"/>
      <c r="DJK36" s="66"/>
      <c r="DJL36" s="67"/>
      <c r="DJM36" s="66"/>
      <c r="DJN36" s="60"/>
      <c r="DJO36" s="60"/>
      <c r="DJP36" s="67"/>
      <c r="DJQ36" s="57"/>
      <c r="DJR36" s="58"/>
      <c r="DJS36" s="58"/>
      <c r="DJT36" s="58"/>
      <c r="DJU36" s="58"/>
      <c r="DJV36" s="58"/>
      <c r="DJX36" s="66"/>
      <c r="DJY36" s="66"/>
      <c r="DJZ36" s="66"/>
      <c r="DKA36" s="66"/>
      <c r="DKB36" s="66"/>
      <c r="DKC36" s="67"/>
      <c r="DKD36" s="66"/>
      <c r="DKE36" s="60"/>
      <c r="DKF36" s="60"/>
      <c r="DKG36" s="67"/>
      <c r="DKH36" s="57"/>
      <c r="DKI36" s="58"/>
      <c r="DKJ36" s="58"/>
      <c r="DKK36" s="58"/>
      <c r="DKL36" s="58"/>
      <c r="DKM36" s="58"/>
      <c r="DKO36" s="66"/>
      <c r="DKP36" s="66"/>
      <c r="DKQ36" s="66"/>
      <c r="DKR36" s="66"/>
      <c r="DKS36" s="66"/>
      <c r="DKT36" s="67"/>
      <c r="DKU36" s="66"/>
      <c r="DKV36" s="60"/>
      <c r="DKW36" s="60"/>
      <c r="DKX36" s="67"/>
      <c r="DKY36" s="57"/>
      <c r="DKZ36" s="58"/>
      <c r="DLA36" s="58"/>
      <c r="DLB36" s="58"/>
      <c r="DLC36" s="58"/>
      <c r="DLD36" s="58"/>
      <c r="DLF36" s="66"/>
      <c r="DLG36" s="66"/>
      <c r="DLH36" s="66"/>
      <c r="DLI36" s="66"/>
      <c r="DLJ36" s="66"/>
      <c r="DLK36" s="67"/>
      <c r="DLL36" s="66"/>
      <c r="DLM36" s="60"/>
      <c r="DLN36" s="60"/>
      <c r="DLO36" s="67"/>
      <c r="DLP36" s="57"/>
      <c r="DLQ36" s="58"/>
      <c r="DLR36" s="58"/>
      <c r="DLS36" s="58"/>
      <c r="DLT36" s="58"/>
      <c r="DLU36" s="58"/>
      <c r="DLW36" s="66"/>
      <c r="DLX36" s="66"/>
      <c r="DLY36" s="66"/>
      <c r="DLZ36" s="66"/>
      <c r="DMA36" s="66"/>
      <c r="DMB36" s="67"/>
      <c r="DMC36" s="66"/>
      <c r="DMD36" s="60"/>
      <c r="DME36" s="60"/>
      <c r="DMF36" s="67"/>
      <c r="DMG36" s="57"/>
      <c r="DMH36" s="58"/>
      <c r="DMI36" s="58"/>
      <c r="DMJ36" s="58"/>
      <c r="DMK36" s="58"/>
      <c r="DML36" s="58"/>
      <c r="DMN36" s="66"/>
      <c r="DMO36" s="66"/>
      <c r="DMP36" s="66"/>
      <c r="DMQ36" s="66"/>
      <c r="DMR36" s="66"/>
      <c r="DMS36" s="67"/>
      <c r="DMT36" s="66"/>
      <c r="DMU36" s="60"/>
      <c r="DMV36" s="60"/>
      <c r="DMW36" s="67"/>
      <c r="DMX36" s="57"/>
      <c r="DMY36" s="58"/>
      <c r="DMZ36" s="58"/>
      <c r="DNA36" s="58"/>
      <c r="DNB36" s="58"/>
      <c r="DNC36" s="58"/>
      <c r="DNE36" s="66"/>
      <c r="DNF36" s="66"/>
      <c r="DNG36" s="66"/>
      <c r="DNH36" s="66"/>
      <c r="DNI36" s="66"/>
      <c r="DNJ36" s="67"/>
      <c r="DNK36" s="66"/>
      <c r="DNL36" s="60"/>
      <c r="DNM36" s="60"/>
      <c r="DNN36" s="67"/>
      <c r="DNO36" s="57"/>
      <c r="DNP36" s="58"/>
      <c r="DNQ36" s="58"/>
      <c r="DNR36" s="58"/>
      <c r="DNS36" s="58"/>
      <c r="DNT36" s="58"/>
      <c r="DNV36" s="66"/>
      <c r="DNW36" s="66"/>
      <c r="DNX36" s="66"/>
      <c r="DNY36" s="66"/>
      <c r="DNZ36" s="66"/>
      <c r="DOA36" s="67"/>
      <c r="DOB36" s="66"/>
      <c r="DOC36" s="60"/>
      <c r="DOD36" s="60"/>
      <c r="DOE36" s="67"/>
      <c r="DOF36" s="57"/>
      <c r="DOG36" s="58"/>
      <c r="DOH36" s="58"/>
      <c r="DOI36" s="58"/>
      <c r="DOJ36" s="58"/>
      <c r="DOK36" s="58"/>
      <c r="DOM36" s="66"/>
      <c r="DON36" s="66"/>
      <c r="DOO36" s="66"/>
      <c r="DOP36" s="66"/>
      <c r="DOQ36" s="66"/>
      <c r="DOR36" s="67"/>
      <c r="DOS36" s="66"/>
      <c r="DOT36" s="60"/>
      <c r="DOU36" s="60"/>
      <c r="DOV36" s="67"/>
      <c r="DOW36" s="57"/>
      <c r="DOX36" s="58"/>
      <c r="DOY36" s="58"/>
      <c r="DOZ36" s="58"/>
      <c r="DPA36" s="58"/>
      <c r="DPB36" s="58"/>
      <c r="DPD36" s="66"/>
      <c r="DPE36" s="66"/>
      <c r="DPF36" s="66"/>
      <c r="DPG36" s="66"/>
      <c r="DPH36" s="66"/>
      <c r="DPI36" s="67"/>
      <c r="DPJ36" s="66"/>
      <c r="DPK36" s="60"/>
      <c r="DPL36" s="60"/>
      <c r="DPM36" s="67"/>
      <c r="DPN36" s="57"/>
      <c r="DPO36" s="58"/>
      <c r="DPP36" s="58"/>
      <c r="DPQ36" s="58"/>
      <c r="DPR36" s="58"/>
      <c r="DPS36" s="58"/>
      <c r="DPU36" s="66"/>
      <c r="DPV36" s="66"/>
      <c r="DPW36" s="66"/>
      <c r="DPX36" s="66"/>
      <c r="DPY36" s="66"/>
      <c r="DPZ36" s="67"/>
      <c r="DQA36" s="66"/>
      <c r="DQB36" s="60"/>
      <c r="DQC36" s="60"/>
      <c r="DQD36" s="67"/>
      <c r="DQE36" s="57"/>
      <c r="DQF36" s="58"/>
      <c r="DQG36" s="58"/>
      <c r="DQH36" s="58"/>
      <c r="DQI36" s="58"/>
      <c r="DQJ36" s="58"/>
      <c r="DQL36" s="66"/>
      <c r="DQM36" s="66"/>
      <c r="DQN36" s="66"/>
      <c r="DQO36" s="66"/>
      <c r="DQP36" s="66"/>
      <c r="DQQ36" s="67"/>
      <c r="DQR36" s="66"/>
      <c r="DQS36" s="60"/>
      <c r="DQT36" s="60"/>
      <c r="DQU36" s="67"/>
      <c r="DQV36" s="57"/>
      <c r="DQW36" s="58"/>
      <c r="DQX36" s="58"/>
      <c r="DQY36" s="58"/>
      <c r="DQZ36" s="58"/>
      <c r="DRA36" s="58"/>
      <c r="DRC36" s="66"/>
      <c r="DRD36" s="66"/>
      <c r="DRE36" s="66"/>
      <c r="DRF36" s="66"/>
      <c r="DRG36" s="66"/>
      <c r="DRH36" s="67"/>
      <c r="DRI36" s="66"/>
      <c r="DRJ36" s="60"/>
      <c r="DRK36" s="60"/>
      <c r="DRL36" s="67"/>
      <c r="DRM36" s="57"/>
      <c r="DRN36" s="58"/>
      <c r="DRO36" s="58"/>
      <c r="DRP36" s="58"/>
      <c r="DRQ36" s="58"/>
      <c r="DRR36" s="58"/>
      <c r="DRT36" s="66"/>
      <c r="DRU36" s="66"/>
      <c r="DRV36" s="66"/>
      <c r="DRW36" s="66"/>
      <c r="DRX36" s="66"/>
      <c r="DRY36" s="67"/>
      <c r="DRZ36" s="66"/>
      <c r="DSA36" s="60"/>
      <c r="DSB36" s="60"/>
      <c r="DSC36" s="67"/>
      <c r="DSD36" s="57"/>
      <c r="DSE36" s="58"/>
      <c r="DSF36" s="58"/>
      <c r="DSG36" s="58"/>
      <c r="DSH36" s="58"/>
      <c r="DSI36" s="58"/>
      <c r="DSK36" s="66"/>
      <c r="DSL36" s="66"/>
      <c r="DSM36" s="66"/>
      <c r="DSN36" s="66"/>
      <c r="DSO36" s="66"/>
      <c r="DSP36" s="67"/>
      <c r="DSQ36" s="66"/>
      <c r="DSR36" s="60"/>
      <c r="DSS36" s="60"/>
      <c r="DST36" s="67"/>
      <c r="DSU36" s="57"/>
      <c r="DSV36" s="58"/>
      <c r="DSW36" s="58"/>
      <c r="DSX36" s="58"/>
      <c r="DSY36" s="58"/>
      <c r="DSZ36" s="58"/>
      <c r="DTB36" s="66"/>
      <c r="DTC36" s="66"/>
      <c r="DTD36" s="66"/>
      <c r="DTE36" s="66"/>
      <c r="DTF36" s="66"/>
      <c r="DTG36" s="67"/>
      <c r="DTH36" s="66"/>
      <c r="DTI36" s="60"/>
      <c r="DTJ36" s="60"/>
      <c r="DTK36" s="67"/>
      <c r="DTL36" s="57"/>
      <c r="DTM36" s="58"/>
      <c r="DTN36" s="58"/>
      <c r="DTO36" s="58"/>
      <c r="DTP36" s="58"/>
      <c r="DTQ36" s="58"/>
      <c r="DTS36" s="66"/>
      <c r="DTT36" s="66"/>
      <c r="DTU36" s="66"/>
      <c r="DTV36" s="66"/>
      <c r="DTW36" s="66"/>
      <c r="DTX36" s="67"/>
      <c r="DTY36" s="66"/>
      <c r="DTZ36" s="60"/>
      <c r="DUA36" s="60"/>
      <c r="DUB36" s="67"/>
      <c r="DUC36" s="57"/>
      <c r="DUD36" s="58"/>
      <c r="DUE36" s="58"/>
      <c r="DUF36" s="58"/>
      <c r="DUG36" s="58"/>
      <c r="DUH36" s="58"/>
      <c r="DUJ36" s="66"/>
      <c r="DUK36" s="66"/>
      <c r="DUL36" s="66"/>
      <c r="DUM36" s="66"/>
      <c r="DUN36" s="66"/>
      <c r="DUO36" s="67"/>
      <c r="DUP36" s="66"/>
      <c r="DUQ36" s="60"/>
      <c r="DUR36" s="60"/>
      <c r="DUS36" s="67"/>
      <c r="DUT36" s="57"/>
      <c r="DUU36" s="58"/>
      <c r="DUV36" s="58"/>
      <c r="DUW36" s="58"/>
      <c r="DUX36" s="58"/>
      <c r="DUY36" s="58"/>
      <c r="DVA36" s="66"/>
      <c r="DVB36" s="66"/>
      <c r="DVC36" s="66"/>
      <c r="DVD36" s="66"/>
      <c r="DVE36" s="66"/>
      <c r="DVF36" s="67"/>
      <c r="DVG36" s="66"/>
      <c r="DVH36" s="60"/>
      <c r="DVI36" s="60"/>
      <c r="DVJ36" s="67"/>
      <c r="DVK36" s="57"/>
      <c r="DVL36" s="58"/>
      <c r="DVM36" s="58"/>
      <c r="DVN36" s="58"/>
      <c r="DVO36" s="58"/>
      <c r="DVP36" s="58"/>
      <c r="DVR36" s="66"/>
      <c r="DVS36" s="66"/>
      <c r="DVT36" s="66"/>
      <c r="DVU36" s="66"/>
      <c r="DVV36" s="66"/>
      <c r="DVW36" s="67"/>
      <c r="DVX36" s="66"/>
      <c r="DVY36" s="60"/>
      <c r="DVZ36" s="60"/>
      <c r="DWA36" s="67"/>
      <c r="DWB36" s="57"/>
      <c r="DWC36" s="58"/>
      <c r="DWD36" s="58"/>
      <c r="DWE36" s="58"/>
      <c r="DWF36" s="58"/>
      <c r="DWG36" s="58"/>
      <c r="DWI36" s="66"/>
      <c r="DWJ36" s="66"/>
      <c r="DWK36" s="66"/>
      <c r="DWL36" s="66"/>
      <c r="DWM36" s="66"/>
      <c r="DWN36" s="67"/>
      <c r="DWO36" s="66"/>
      <c r="DWP36" s="60"/>
      <c r="DWQ36" s="60"/>
      <c r="DWR36" s="67"/>
      <c r="DWS36" s="57"/>
      <c r="DWT36" s="58"/>
      <c r="DWU36" s="58"/>
      <c r="DWV36" s="58"/>
      <c r="DWW36" s="58"/>
      <c r="DWX36" s="58"/>
      <c r="DWZ36" s="66"/>
      <c r="DXA36" s="66"/>
      <c r="DXB36" s="66"/>
      <c r="DXC36" s="66"/>
      <c r="DXD36" s="66"/>
      <c r="DXE36" s="67"/>
      <c r="DXF36" s="66"/>
      <c r="DXG36" s="60"/>
      <c r="DXH36" s="60"/>
      <c r="DXI36" s="67"/>
      <c r="DXJ36" s="57"/>
      <c r="DXK36" s="58"/>
      <c r="DXL36" s="58"/>
      <c r="DXM36" s="58"/>
      <c r="DXN36" s="58"/>
      <c r="DXO36" s="58"/>
      <c r="DXQ36" s="66"/>
      <c r="DXR36" s="66"/>
      <c r="DXS36" s="66"/>
      <c r="DXT36" s="66"/>
      <c r="DXU36" s="66"/>
      <c r="DXV36" s="67"/>
      <c r="DXW36" s="66"/>
      <c r="DXX36" s="60"/>
      <c r="DXY36" s="60"/>
      <c r="DXZ36" s="67"/>
      <c r="DYA36" s="57"/>
      <c r="DYB36" s="58"/>
      <c r="DYC36" s="58"/>
      <c r="DYD36" s="58"/>
      <c r="DYE36" s="58"/>
      <c r="DYF36" s="58"/>
      <c r="DYH36" s="66"/>
      <c r="DYI36" s="66"/>
      <c r="DYJ36" s="66"/>
      <c r="DYK36" s="66"/>
      <c r="DYL36" s="66"/>
      <c r="DYM36" s="67"/>
      <c r="DYN36" s="66"/>
      <c r="DYO36" s="60"/>
      <c r="DYP36" s="60"/>
      <c r="DYQ36" s="67"/>
      <c r="DYR36" s="57"/>
      <c r="DYS36" s="58"/>
      <c r="DYT36" s="58"/>
      <c r="DYU36" s="58"/>
      <c r="DYV36" s="58"/>
      <c r="DYW36" s="58"/>
      <c r="DYY36" s="66"/>
      <c r="DYZ36" s="66"/>
      <c r="DZA36" s="66"/>
      <c r="DZB36" s="66"/>
      <c r="DZC36" s="66"/>
      <c r="DZD36" s="67"/>
      <c r="DZE36" s="66"/>
      <c r="DZF36" s="60"/>
      <c r="DZG36" s="60"/>
      <c r="DZH36" s="67"/>
      <c r="DZI36" s="57"/>
      <c r="DZJ36" s="58"/>
      <c r="DZK36" s="58"/>
      <c r="DZL36" s="58"/>
      <c r="DZM36" s="58"/>
      <c r="DZN36" s="58"/>
      <c r="DZP36" s="66"/>
      <c r="DZQ36" s="66"/>
      <c r="DZR36" s="66"/>
      <c r="DZS36" s="66"/>
      <c r="DZT36" s="66"/>
      <c r="DZU36" s="67"/>
      <c r="DZV36" s="66"/>
      <c r="DZW36" s="60"/>
      <c r="DZX36" s="60"/>
      <c r="DZY36" s="67"/>
      <c r="DZZ36" s="57"/>
      <c r="EAA36" s="58"/>
      <c r="EAB36" s="58"/>
      <c r="EAC36" s="58"/>
      <c r="EAD36" s="58"/>
      <c r="EAE36" s="58"/>
      <c r="EAG36" s="66"/>
      <c r="EAH36" s="66"/>
      <c r="EAI36" s="66"/>
      <c r="EAJ36" s="66"/>
      <c r="EAK36" s="66"/>
      <c r="EAL36" s="67"/>
      <c r="EAM36" s="66"/>
      <c r="EAN36" s="60"/>
      <c r="EAO36" s="60"/>
      <c r="EAP36" s="67"/>
      <c r="EAQ36" s="57"/>
      <c r="EAR36" s="58"/>
      <c r="EAS36" s="58"/>
      <c r="EAT36" s="58"/>
      <c r="EAU36" s="58"/>
      <c r="EAV36" s="58"/>
      <c r="EAX36" s="66"/>
      <c r="EAY36" s="66"/>
      <c r="EAZ36" s="66"/>
      <c r="EBA36" s="66"/>
      <c r="EBB36" s="66"/>
      <c r="EBC36" s="67"/>
      <c r="EBD36" s="66"/>
      <c r="EBE36" s="60"/>
      <c r="EBF36" s="60"/>
      <c r="EBG36" s="67"/>
      <c r="EBH36" s="57"/>
      <c r="EBI36" s="58"/>
      <c r="EBJ36" s="58"/>
      <c r="EBK36" s="58"/>
      <c r="EBL36" s="58"/>
      <c r="EBM36" s="58"/>
      <c r="EBO36" s="66"/>
      <c r="EBP36" s="66"/>
      <c r="EBQ36" s="66"/>
      <c r="EBR36" s="66"/>
      <c r="EBS36" s="66"/>
      <c r="EBT36" s="67"/>
      <c r="EBU36" s="66"/>
      <c r="EBV36" s="60"/>
      <c r="EBW36" s="60"/>
      <c r="EBX36" s="67"/>
      <c r="EBY36" s="57"/>
      <c r="EBZ36" s="58"/>
      <c r="ECA36" s="58"/>
      <c r="ECB36" s="58"/>
      <c r="ECC36" s="58"/>
      <c r="ECD36" s="58"/>
      <c r="ECF36" s="66"/>
      <c r="ECG36" s="66"/>
      <c r="ECH36" s="66"/>
      <c r="ECI36" s="66"/>
      <c r="ECJ36" s="66"/>
      <c r="ECK36" s="67"/>
      <c r="ECL36" s="66"/>
      <c r="ECM36" s="60"/>
      <c r="ECN36" s="60"/>
      <c r="ECO36" s="67"/>
      <c r="ECP36" s="57"/>
      <c r="ECQ36" s="58"/>
      <c r="ECR36" s="58"/>
      <c r="ECS36" s="58"/>
      <c r="ECT36" s="58"/>
      <c r="ECU36" s="58"/>
      <c r="ECW36" s="66"/>
      <c r="ECX36" s="66"/>
      <c r="ECY36" s="66"/>
      <c r="ECZ36" s="66"/>
      <c r="EDA36" s="66"/>
      <c r="EDB36" s="67"/>
      <c r="EDC36" s="66"/>
      <c r="EDD36" s="60"/>
      <c r="EDE36" s="60"/>
      <c r="EDF36" s="67"/>
      <c r="EDG36" s="57"/>
      <c r="EDH36" s="58"/>
      <c r="EDI36" s="58"/>
      <c r="EDJ36" s="58"/>
      <c r="EDK36" s="58"/>
      <c r="EDL36" s="58"/>
      <c r="EDN36" s="66"/>
      <c r="EDO36" s="66"/>
      <c r="EDP36" s="66"/>
      <c r="EDQ36" s="66"/>
      <c r="EDR36" s="66"/>
      <c r="EDS36" s="67"/>
      <c r="EDT36" s="66"/>
      <c r="EDU36" s="60"/>
      <c r="EDV36" s="60"/>
      <c r="EDW36" s="67"/>
      <c r="EDX36" s="57"/>
      <c r="EDY36" s="58"/>
      <c r="EDZ36" s="58"/>
      <c r="EEA36" s="58"/>
      <c r="EEB36" s="58"/>
      <c r="EEC36" s="58"/>
      <c r="EEE36" s="66"/>
      <c r="EEF36" s="66"/>
      <c r="EEG36" s="66"/>
      <c r="EEH36" s="66"/>
      <c r="EEI36" s="66"/>
      <c r="EEJ36" s="67"/>
      <c r="EEK36" s="66"/>
      <c r="EEL36" s="60"/>
      <c r="EEM36" s="60"/>
      <c r="EEN36" s="67"/>
      <c r="EEO36" s="57"/>
      <c r="EEP36" s="58"/>
      <c r="EEQ36" s="58"/>
      <c r="EER36" s="58"/>
      <c r="EES36" s="58"/>
      <c r="EET36" s="58"/>
      <c r="EEV36" s="66"/>
      <c r="EEW36" s="66"/>
      <c r="EEX36" s="66"/>
      <c r="EEY36" s="66"/>
      <c r="EEZ36" s="66"/>
      <c r="EFA36" s="67"/>
      <c r="EFB36" s="66"/>
      <c r="EFC36" s="60"/>
      <c r="EFD36" s="60"/>
      <c r="EFE36" s="67"/>
      <c r="EFF36" s="57"/>
      <c r="EFG36" s="58"/>
      <c r="EFH36" s="58"/>
      <c r="EFI36" s="58"/>
      <c r="EFJ36" s="58"/>
      <c r="EFK36" s="58"/>
      <c r="EFM36" s="66"/>
      <c r="EFN36" s="66"/>
      <c r="EFO36" s="66"/>
      <c r="EFP36" s="66"/>
      <c r="EFQ36" s="66"/>
      <c r="EFR36" s="67"/>
      <c r="EFS36" s="66"/>
      <c r="EFT36" s="60"/>
      <c r="EFU36" s="60"/>
      <c r="EFV36" s="67"/>
      <c r="EFW36" s="57"/>
      <c r="EFX36" s="58"/>
      <c r="EFY36" s="58"/>
      <c r="EFZ36" s="58"/>
      <c r="EGA36" s="58"/>
      <c r="EGB36" s="58"/>
      <c r="EGD36" s="66"/>
      <c r="EGE36" s="66"/>
      <c r="EGF36" s="66"/>
      <c r="EGG36" s="66"/>
      <c r="EGH36" s="66"/>
      <c r="EGI36" s="67"/>
      <c r="EGJ36" s="66"/>
      <c r="EGK36" s="60"/>
      <c r="EGL36" s="60"/>
      <c r="EGM36" s="67"/>
      <c r="EGN36" s="57"/>
      <c r="EGO36" s="58"/>
      <c r="EGP36" s="58"/>
      <c r="EGQ36" s="58"/>
      <c r="EGR36" s="58"/>
      <c r="EGS36" s="58"/>
      <c r="EGU36" s="66"/>
      <c r="EGV36" s="66"/>
      <c r="EGW36" s="66"/>
      <c r="EGX36" s="66"/>
      <c r="EGY36" s="66"/>
      <c r="EGZ36" s="67"/>
      <c r="EHA36" s="66"/>
      <c r="EHB36" s="60"/>
      <c r="EHC36" s="60"/>
      <c r="EHD36" s="67"/>
      <c r="EHE36" s="57"/>
      <c r="EHF36" s="58"/>
      <c r="EHG36" s="58"/>
      <c r="EHH36" s="58"/>
      <c r="EHI36" s="58"/>
      <c r="EHJ36" s="58"/>
      <c r="EHL36" s="66"/>
      <c r="EHM36" s="66"/>
      <c r="EHN36" s="66"/>
      <c r="EHO36" s="66"/>
      <c r="EHP36" s="66"/>
      <c r="EHQ36" s="67"/>
      <c r="EHR36" s="66"/>
      <c r="EHS36" s="60"/>
      <c r="EHT36" s="60"/>
      <c r="EHU36" s="67"/>
      <c r="EHV36" s="57"/>
      <c r="EHW36" s="58"/>
      <c r="EHX36" s="58"/>
      <c r="EHY36" s="58"/>
      <c r="EHZ36" s="58"/>
      <c r="EIA36" s="58"/>
      <c r="EIC36" s="66"/>
      <c r="EID36" s="66"/>
      <c r="EIE36" s="66"/>
      <c r="EIF36" s="66"/>
      <c r="EIG36" s="66"/>
      <c r="EIH36" s="67"/>
      <c r="EII36" s="66"/>
      <c r="EIJ36" s="60"/>
      <c r="EIK36" s="60"/>
      <c r="EIL36" s="67"/>
      <c r="EIM36" s="57"/>
      <c r="EIN36" s="58"/>
      <c r="EIO36" s="58"/>
      <c r="EIP36" s="58"/>
      <c r="EIQ36" s="58"/>
      <c r="EIR36" s="58"/>
      <c r="EIT36" s="66"/>
      <c r="EIU36" s="66"/>
      <c r="EIV36" s="66"/>
      <c r="EIW36" s="66"/>
      <c r="EIX36" s="66"/>
      <c r="EIY36" s="67"/>
      <c r="EIZ36" s="66"/>
      <c r="EJA36" s="60"/>
      <c r="EJB36" s="60"/>
      <c r="EJC36" s="67"/>
      <c r="EJD36" s="57"/>
      <c r="EJE36" s="58"/>
      <c r="EJF36" s="58"/>
      <c r="EJG36" s="58"/>
      <c r="EJH36" s="58"/>
      <c r="EJI36" s="58"/>
      <c r="EJK36" s="66"/>
      <c r="EJL36" s="66"/>
      <c r="EJM36" s="66"/>
      <c r="EJN36" s="66"/>
      <c r="EJO36" s="66"/>
      <c r="EJP36" s="67"/>
      <c r="EJQ36" s="66"/>
      <c r="EJR36" s="60"/>
      <c r="EJS36" s="60"/>
      <c r="EJT36" s="67"/>
      <c r="EJU36" s="57"/>
      <c r="EJV36" s="58"/>
      <c r="EJW36" s="58"/>
      <c r="EJX36" s="58"/>
      <c r="EJY36" s="58"/>
      <c r="EJZ36" s="58"/>
      <c r="EKB36" s="66"/>
      <c r="EKC36" s="66"/>
      <c r="EKD36" s="66"/>
      <c r="EKE36" s="66"/>
      <c r="EKF36" s="66"/>
      <c r="EKG36" s="67"/>
      <c r="EKH36" s="66"/>
      <c r="EKI36" s="60"/>
      <c r="EKJ36" s="60"/>
      <c r="EKK36" s="67"/>
      <c r="EKL36" s="57"/>
      <c r="EKM36" s="58"/>
      <c r="EKN36" s="58"/>
      <c r="EKO36" s="58"/>
      <c r="EKP36" s="58"/>
      <c r="EKQ36" s="58"/>
      <c r="EKS36" s="66"/>
      <c r="EKT36" s="66"/>
      <c r="EKU36" s="66"/>
      <c r="EKV36" s="66"/>
      <c r="EKW36" s="66"/>
      <c r="EKX36" s="67"/>
      <c r="EKY36" s="66"/>
      <c r="EKZ36" s="60"/>
      <c r="ELA36" s="60"/>
      <c r="ELB36" s="67"/>
      <c r="ELC36" s="57"/>
      <c r="ELD36" s="58"/>
      <c r="ELE36" s="58"/>
      <c r="ELF36" s="58"/>
      <c r="ELG36" s="58"/>
      <c r="ELH36" s="58"/>
      <c r="ELJ36" s="66"/>
      <c r="ELK36" s="66"/>
      <c r="ELL36" s="66"/>
      <c r="ELM36" s="66"/>
      <c r="ELN36" s="66"/>
      <c r="ELO36" s="67"/>
      <c r="ELP36" s="66"/>
      <c r="ELQ36" s="60"/>
      <c r="ELR36" s="60"/>
      <c r="ELS36" s="67"/>
      <c r="ELT36" s="57"/>
      <c r="ELU36" s="58"/>
      <c r="ELV36" s="58"/>
      <c r="ELW36" s="58"/>
      <c r="ELX36" s="58"/>
      <c r="ELY36" s="58"/>
      <c r="EMA36" s="66"/>
      <c r="EMB36" s="66"/>
      <c r="EMC36" s="66"/>
      <c r="EMD36" s="66"/>
      <c r="EME36" s="66"/>
      <c r="EMF36" s="67"/>
      <c r="EMG36" s="66"/>
      <c r="EMH36" s="60"/>
      <c r="EMI36" s="60"/>
      <c r="EMJ36" s="67"/>
      <c r="EMK36" s="57"/>
      <c r="EML36" s="58"/>
      <c r="EMM36" s="58"/>
      <c r="EMN36" s="58"/>
      <c r="EMO36" s="58"/>
      <c r="EMP36" s="58"/>
      <c r="EMR36" s="66"/>
      <c r="EMS36" s="66"/>
      <c r="EMT36" s="66"/>
      <c r="EMU36" s="66"/>
      <c r="EMV36" s="66"/>
      <c r="EMW36" s="67"/>
      <c r="EMX36" s="66"/>
      <c r="EMY36" s="60"/>
      <c r="EMZ36" s="60"/>
      <c r="ENA36" s="67"/>
      <c r="ENB36" s="57"/>
      <c r="ENC36" s="58"/>
      <c r="END36" s="58"/>
      <c r="ENE36" s="58"/>
      <c r="ENF36" s="58"/>
      <c r="ENG36" s="58"/>
      <c r="ENI36" s="66"/>
      <c r="ENJ36" s="66"/>
      <c r="ENK36" s="66"/>
      <c r="ENL36" s="66"/>
      <c r="ENM36" s="66"/>
      <c r="ENN36" s="67"/>
      <c r="ENO36" s="66"/>
      <c r="ENP36" s="60"/>
      <c r="ENQ36" s="60"/>
      <c r="ENR36" s="67"/>
      <c r="ENS36" s="57"/>
      <c r="ENT36" s="58"/>
      <c r="ENU36" s="58"/>
      <c r="ENV36" s="58"/>
      <c r="ENW36" s="58"/>
      <c r="ENX36" s="58"/>
      <c r="ENZ36" s="66"/>
      <c r="EOA36" s="66"/>
      <c r="EOB36" s="66"/>
      <c r="EOC36" s="66"/>
      <c r="EOD36" s="66"/>
      <c r="EOE36" s="67"/>
      <c r="EOF36" s="66"/>
      <c r="EOG36" s="60"/>
      <c r="EOH36" s="60"/>
      <c r="EOI36" s="67"/>
      <c r="EOJ36" s="57"/>
      <c r="EOK36" s="58"/>
      <c r="EOL36" s="58"/>
      <c r="EOM36" s="58"/>
      <c r="EON36" s="58"/>
      <c r="EOO36" s="58"/>
      <c r="EOQ36" s="66"/>
      <c r="EOR36" s="66"/>
      <c r="EOS36" s="66"/>
      <c r="EOT36" s="66"/>
      <c r="EOU36" s="66"/>
      <c r="EOV36" s="67"/>
      <c r="EOW36" s="66"/>
      <c r="EOX36" s="60"/>
      <c r="EOY36" s="60"/>
      <c r="EOZ36" s="67"/>
      <c r="EPA36" s="57"/>
      <c r="EPB36" s="58"/>
      <c r="EPC36" s="58"/>
      <c r="EPD36" s="58"/>
      <c r="EPE36" s="58"/>
      <c r="EPF36" s="58"/>
      <c r="EPH36" s="66"/>
      <c r="EPI36" s="66"/>
      <c r="EPJ36" s="66"/>
      <c r="EPK36" s="66"/>
      <c r="EPL36" s="66"/>
      <c r="EPM36" s="67"/>
      <c r="EPN36" s="66"/>
      <c r="EPO36" s="60"/>
      <c r="EPP36" s="60"/>
      <c r="EPQ36" s="67"/>
      <c r="EPR36" s="57"/>
      <c r="EPS36" s="58"/>
      <c r="EPT36" s="58"/>
      <c r="EPU36" s="58"/>
      <c r="EPV36" s="58"/>
      <c r="EPW36" s="58"/>
      <c r="EPY36" s="66"/>
      <c r="EPZ36" s="66"/>
      <c r="EQA36" s="66"/>
      <c r="EQB36" s="66"/>
      <c r="EQC36" s="66"/>
      <c r="EQD36" s="67"/>
      <c r="EQE36" s="66"/>
      <c r="EQF36" s="60"/>
      <c r="EQG36" s="60"/>
      <c r="EQH36" s="67"/>
      <c r="EQI36" s="57"/>
      <c r="EQJ36" s="58"/>
      <c r="EQK36" s="58"/>
      <c r="EQL36" s="58"/>
      <c r="EQM36" s="58"/>
      <c r="EQN36" s="58"/>
      <c r="EQP36" s="66"/>
      <c r="EQQ36" s="66"/>
      <c r="EQR36" s="66"/>
      <c r="EQS36" s="66"/>
      <c r="EQT36" s="66"/>
      <c r="EQU36" s="67"/>
      <c r="EQV36" s="66"/>
      <c r="EQW36" s="60"/>
      <c r="EQX36" s="60"/>
      <c r="EQY36" s="67"/>
      <c r="EQZ36" s="57"/>
      <c r="ERA36" s="58"/>
      <c r="ERB36" s="58"/>
      <c r="ERC36" s="58"/>
      <c r="ERD36" s="58"/>
      <c r="ERE36" s="58"/>
      <c r="ERG36" s="66"/>
      <c r="ERH36" s="66"/>
      <c r="ERI36" s="66"/>
      <c r="ERJ36" s="66"/>
      <c r="ERK36" s="66"/>
      <c r="ERL36" s="67"/>
      <c r="ERM36" s="66"/>
      <c r="ERN36" s="60"/>
      <c r="ERO36" s="60"/>
      <c r="ERP36" s="67"/>
      <c r="ERQ36" s="57"/>
      <c r="ERR36" s="58"/>
      <c r="ERS36" s="58"/>
      <c r="ERT36" s="58"/>
      <c r="ERU36" s="58"/>
      <c r="ERV36" s="58"/>
      <c r="ERX36" s="66"/>
      <c r="ERY36" s="66"/>
      <c r="ERZ36" s="66"/>
      <c r="ESA36" s="66"/>
      <c r="ESB36" s="66"/>
      <c r="ESC36" s="67"/>
      <c r="ESD36" s="66"/>
      <c r="ESE36" s="60"/>
      <c r="ESF36" s="60"/>
      <c r="ESG36" s="67"/>
      <c r="ESH36" s="57"/>
      <c r="ESI36" s="58"/>
      <c r="ESJ36" s="58"/>
      <c r="ESK36" s="58"/>
      <c r="ESL36" s="58"/>
      <c r="ESM36" s="58"/>
      <c r="ESO36" s="66"/>
      <c r="ESP36" s="66"/>
      <c r="ESQ36" s="66"/>
      <c r="ESR36" s="66"/>
      <c r="ESS36" s="66"/>
      <c r="EST36" s="67"/>
      <c r="ESU36" s="66"/>
      <c r="ESV36" s="60"/>
      <c r="ESW36" s="60"/>
      <c r="ESX36" s="67"/>
      <c r="ESY36" s="57"/>
      <c r="ESZ36" s="58"/>
      <c r="ETA36" s="58"/>
      <c r="ETB36" s="58"/>
      <c r="ETC36" s="58"/>
      <c r="ETD36" s="58"/>
      <c r="ETF36" s="66"/>
      <c r="ETG36" s="66"/>
      <c r="ETH36" s="66"/>
      <c r="ETI36" s="66"/>
      <c r="ETJ36" s="66"/>
      <c r="ETK36" s="67"/>
      <c r="ETL36" s="66"/>
      <c r="ETM36" s="60"/>
      <c r="ETN36" s="60"/>
      <c r="ETO36" s="67"/>
      <c r="ETP36" s="57"/>
      <c r="ETQ36" s="58"/>
      <c r="ETR36" s="58"/>
      <c r="ETS36" s="58"/>
      <c r="ETT36" s="58"/>
      <c r="ETU36" s="58"/>
      <c r="ETW36" s="66"/>
      <c r="ETX36" s="66"/>
      <c r="ETY36" s="66"/>
      <c r="ETZ36" s="66"/>
      <c r="EUA36" s="66"/>
      <c r="EUB36" s="67"/>
      <c r="EUC36" s="66"/>
      <c r="EUD36" s="60"/>
      <c r="EUE36" s="60"/>
      <c r="EUF36" s="67"/>
      <c r="EUG36" s="57"/>
      <c r="EUH36" s="58"/>
      <c r="EUI36" s="58"/>
      <c r="EUJ36" s="58"/>
      <c r="EUK36" s="58"/>
      <c r="EUL36" s="58"/>
      <c r="EUN36" s="66"/>
      <c r="EUO36" s="66"/>
      <c r="EUP36" s="66"/>
      <c r="EUQ36" s="66"/>
      <c r="EUR36" s="66"/>
      <c r="EUS36" s="67"/>
      <c r="EUT36" s="66"/>
      <c r="EUU36" s="60"/>
      <c r="EUV36" s="60"/>
      <c r="EUW36" s="67"/>
      <c r="EUX36" s="57"/>
      <c r="EUY36" s="58"/>
      <c r="EUZ36" s="58"/>
      <c r="EVA36" s="58"/>
      <c r="EVB36" s="58"/>
      <c r="EVC36" s="58"/>
      <c r="EVE36" s="66"/>
      <c r="EVF36" s="66"/>
      <c r="EVG36" s="66"/>
      <c r="EVH36" s="66"/>
      <c r="EVI36" s="66"/>
      <c r="EVJ36" s="67"/>
      <c r="EVK36" s="66"/>
      <c r="EVL36" s="60"/>
      <c r="EVM36" s="60"/>
      <c r="EVN36" s="67"/>
      <c r="EVO36" s="57"/>
      <c r="EVP36" s="58"/>
      <c r="EVQ36" s="58"/>
      <c r="EVR36" s="58"/>
      <c r="EVS36" s="58"/>
      <c r="EVT36" s="58"/>
      <c r="EVV36" s="66"/>
      <c r="EVW36" s="66"/>
      <c r="EVX36" s="66"/>
      <c r="EVY36" s="66"/>
      <c r="EVZ36" s="66"/>
      <c r="EWA36" s="67"/>
      <c r="EWB36" s="66"/>
      <c r="EWC36" s="60"/>
      <c r="EWD36" s="60"/>
      <c r="EWE36" s="67"/>
      <c r="EWF36" s="57"/>
      <c r="EWG36" s="58"/>
      <c r="EWH36" s="58"/>
      <c r="EWI36" s="58"/>
      <c r="EWJ36" s="58"/>
      <c r="EWK36" s="58"/>
      <c r="EWM36" s="66"/>
      <c r="EWN36" s="66"/>
      <c r="EWO36" s="66"/>
      <c r="EWP36" s="66"/>
      <c r="EWQ36" s="66"/>
      <c r="EWR36" s="67"/>
      <c r="EWS36" s="66"/>
      <c r="EWT36" s="60"/>
      <c r="EWU36" s="60"/>
      <c r="EWV36" s="67"/>
      <c r="EWW36" s="57"/>
      <c r="EWX36" s="58"/>
      <c r="EWY36" s="58"/>
      <c r="EWZ36" s="58"/>
      <c r="EXA36" s="58"/>
      <c r="EXB36" s="58"/>
      <c r="EXD36" s="66"/>
      <c r="EXE36" s="66"/>
      <c r="EXF36" s="66"/>
      <c r="EXG36" s="66"/>
      <c r="EXH36" s="66"/>
      <c r="EXI36" s="67"/>
      <c r="EXJ36" s="66"/>
      <c r="EXK36" s="60"/>
      <c r="EXL36" s="60"/>
      <c r="EXM36" s="67"/>
      <c r="EXN36" s="57"/>
      <c r="EXO36" s="58"/>
      <c r="EXP36" s="58"/>
      <c r="EXQ36" s="58"/>
      <c r="EXR36" s="58"/>
      <c r="EXS36" s="58"/>
      <c r="EXU36" s="66"/>
      <c r="EXV36" s="66"/>
      <c r="EXW36" s="66"/>
      <c r="EXX36" s="66"/>
      <c r="EXY36" s="66"/>
      <c r="EXZ36" s="67"/>
      <c r="EYA36" s="66"/>
      <c r="EYB36" s="60"/>
      <c r="EYC36" s="60"/>
      <c r="EYD36" s="67"/>
      <c r="EYE36" s="57"/>
      <c r="EYF36" s="58"/>
      <c r="EYG36" s="58"/>
      <c r="EYH36" s="58"/>
      <c r="EYI36" s="58"/>
      <c r="EYJ36" s="58"/>
      <c r="EYL36" s="66"/>
      <c r="EYM36" s="66"/>
      <c r="EYN36" s="66"/>
      <c r="EYO36" s="66"/>
      <c r="EYP36" s="66"/>
      <c r="EYQ36" s="67"/>
      <c r="EYR36" s="66"/>
      <c r="EYS36" s="60"/>
      <c r="EYT36" s="60"/>
      <c r="EYU36" s="67"/>
      <c r="EYV36" s="57"/>
      <c r="EYW36" s="58"/>
      <c r="EYX36" s="58"/>
      <c r="EYY36" s="58"/>
      <c r="EYZ36" s="58"/>
      <c r="EZA36" s="58"/>
      <c r="EZC36" s="66"/>
      <c r="EZD36" s="66"/>
      <c r="EZE36" s="66"/>
      <c r="EZF36" s="66"/>
      <c r="EZG36" s="66"/>
      <c r="EZH36" s="67"/>
      <c r="EZI36" s="66"/>
      <c r="EZJ36" s="60"/>
      <c r="EZK36" s="60"/>
      <c r="EZL36" s="67"/>
      <c r="EZM36" s="57"/>
      <c r="EZN36" s="58"/>
      <c r="EZO36" s="58"/>
      <c r="EZP36" s="58"/>
      <c r="EZQ36" s="58"/>
      <c r="EZR36" s="58"/>
      <c r="EZT36" s="66"/>
      <c r="EZU36" s="66"/>
      <c r="EZV36" s="66"/>
      <c r="EZW36" s="66"/>
      <c r="EZX36" s="66"/>
      <c r="EZY36" s="67"/>
      <c r="EZZ36" s="66"/>
      <c r="FAA36" s="60"/>
      <c r="FAB36" s="60"/>
      <c r="FAC36" s="67"/>
      <c r="FAD36" s="57"/>
      <c r="FAE36" s="58"/>
      <c r="FAF36" s="58"/>
      <c r="FAG36" s="58"/>
      <c r="FAH36" s="58"/>
      <c r="FAI36" s="58"/>
      <c r="FAK36" s="66"/>
      <c r="FAL36" s="66"/>
      <c r="FAM36" s="66"/>
      <c r="FAN36" s="66"/>
      <c r="FAO36" s="66"/>
      <c r="FAP36" s="67"/>
      <c r="FAQ36" s="66"/>
      <c r="FAR36" s="60"/>
      <c r="FAS36" s="60"/>
      <c r="FAT36" s="67"/>
      <c r="FAU36" s="57"/>
      <c r="FAV36" s="58"/>
      <c r="FAW36" s="58"/>
      <c r="FAX36" s="58"/>
      <c r="FAY36" s="58"/>
      <c r="FAZ36" s="58"/>
      <c r="FBB36" s="66"/>
      <c r="FBC36" s="66"/>
      <c r="FBD36" s="66"/>
      <c r="FBE36" s="66"/>
      <c r="FBF36" s="66"/>
      <c r="FBG36" s="67"/>
      <c r="FBH36" s="66"/>
      <c r="FBI36" s="60"/>
      <c r="FBJ36" s="60"/>
      <c r="FBK36" s="67"/>
      <c r="FBL36" s="57"/>
      <c r="FBM36" s="58"/>
      <c r="FBN36" s="58"/>
      <c r="FBO36" s="58"/>
      <c r="FBP36" s="58"/>
      <c r="FBQ36" s="58"/>
      <c r="FBS36" s="66"/>
      <c r="FBT36" s="66"/>
      <c r="FBU36" s="66"/>
      <c r="FBV36" s="66"/>
      <c r="FBW36" s="66"/>
      <c r="FBX36" s="67"/>
      <c r="FBY36" s="66"/>
      <c r="FBZ36" s="60"/>
      <c r="FCA36" s="60"/>
      <c r="FCB36" s="67"/>
      <c r="FCC36" s="57"/>
      <c r="FCD36" s="58"/>
      <c r="FCE36" s="58"/>
      <c r="FCF36" s="58"/>
      <c r="FCG36" s="58"/>
      <c r="FCH36" s="58"/>
      <c r="FCJ36" s="66"/>
      <c r="FCK36" s="66"/>
      <c r="FCL36" s="66"/>
      <c r="FCM36" s="66"/>
      <c r="FCN36" s="66"/>
      <c r="FCO36" s="67"/>
      <c r="FCP36" s="66"/>
      <c r="FCQ36" s="60"/>
      <c r="FCR36" s="60"/>
      <c r="FCS36" s="67"/>
      <c r="FCT36" s="57"/>
      <c r="FCU36" s="58"/>
      <c r="FCV36" s="58"/>
      <c r="FCW36" s="58"/>
      <c r="FCX36" s="58"/>
      <c r="FCY36" s="58"/>
      <c r="FDA36" s="66"/>
      <c r="FDB36" s="66"/>
      <c r="FDC36" s="66"/>
      <c r="FDD36" s="66"/>
      <c r="FDE36" s="66"/>
      <c r="FDF36" s="67"/>
      <c r="FDG36" s="66"/>
      <c r="FDH36" s="60"/>
      <c r="FDI36" s="60"/>
      <c r="FDJ36" s="67"/>
      <c r="FDK36" s="57"/>
      <c r="FDL36" s="58"/>
      <c r="FDM36" s="58"/>
      <c r="FDN36" s="58"/>
      <c r="FDO36" s="58"/>
      <c r="FDP36" s="58"/>
      <c r="FDR36" s="66"/>
      <c r="FDS36" s="66"/>
      <c r="FDT36" s="66"/>
      <c r="FDU36" s="66"/>
      <c r="FDV36" s="66"/>
      <c r="FDW36" s="67"/>
      <c r="FDX36" s="66"/>
      <c r="FDY36" s="60"/>
      <c r="FDZ36" s="60"/>
      <c r="FEA36" s="67"/>
      <c r="FEB36" s="57"/>
      <c r="FEC36" s="58"/>
      <c r="FED36" s="58"/>
      <c r="FEE36" s="58"/>
      <c r="FEF36" s="58"/>
      <c r="FEG36" s="58"/>
      <c r="FEI36" s="66"/>
      <c r="FEJ36" s="66"/>
      <c r="FEK36" s="66"/>
      <c r="FEL36" s="66"/>
      <c r="FEM36" s="66"/>
      <c r="FEN36" s="67"/>
      <c r="FEO36" s="66"/>
      <c r="FEP36" s="60"/>
      <c r="FEQ36" s="60"/>
      <c r="FER36" s="67"/>
      <c r="FES36" s="57"/>
      <c r="FET36" s="58"/>
      <c r="FEU36" s="58"/>
      <c r="FEV36" s="58"/>
      <c r="FEW36" s="58"/>
      <c r="FEX36" s="58"/>
      <c r="FEZ36" s="66"/>
      <c r="FFA36" s="66"/>
      <c r="FFB36" s="66"/>
      <c r="FFC36" s="66"/>
      <c r="FFD36" s="66"/>
      <c r="FFE36" s="67"/>
      <c r="FFF36" s="66"/>
      <c r="FFG36" s="60"/>
      <c r="FFH36" s="60"/>
      <c r="FFI36" s="67"/>
      <c r="FFJ36" s="57"/>
      <c r="FFK36" s="58"/>
      <c r="FFL36" s="58"/>
      <c r="FFM36" s="58"/>
      <c r="FFN36" s="58"/>
      <c r="FFO36" s="58"/>
      <c r="FFQ36" s="66"/>
      <c r="FFR36" s="66"/>
      <c r="FFS36" s="66"/>
      <c r="FFT36" s="66"/>
      <c r="FFU36" s="66"/>
      <c r="FFV36" s="67"/>
      <c r="FFW36" s="66"/>
      <c r="FFX36" s="60"/>
      <c r="FFY36" s="60"/>
      <c r="FFZ36" s="67"/>
      <c r="FGA36" s="57"/>
      <c r="FGB36" s="58"/>
      <c r="FGC36" s="58"/>
      <c r="FGD36" s="58"/>
      <c r="FGE36" s="58"/>
      <c r="FGF36" s="58"/>
      <c r="FGH36" s="66"/>
      <c r="FGI36" s="66"/>
      <c r="FGJ36" s="66"/>
      <c r="FGK36" s="66"/>
      <c r="FGL36" s="66"/>
      <c r="FGM36" s="67"/>
      <c r="FGN36" s="66"/>
      <c r="FGO36" s="60"/>
      <c r="FGP36" s="60"/>
      <c r="FGQ36" s="67"/>
      <c r="FGR36" s="57"/>
      <c r="FGS36" s="58"/>
      <c r="FGT36" s="58"/>
      <c r="FGU36" s="58"/>
      <c r="FGV36" s="58"/>
      <c r="FGW36" s="58"/>
      <c r="FGY36" s="66"/>
      <c r="FGZ36" s="66"/>
      <c r="FHA36" s="66"/>
      <c r="FHB36" s="66"/>
      <c r="FHC36" s="66"/>
      <c r="FHD36" s="67"/>
      <c r="FHE36" s="66"/>
      <c r="FHF36" s="60"/>
      <c r="FHG36" s="60"/>
      <c r="FHH36" s="67"/>
      <c r="FHI36" s="57"/>
      <c r="FHJ36" s="58"/>
      <c r="FHK36" s="58"/>
      <c r="FHL36" s="58"/>
      <c r="FHM36" s="58"/>
      <c r="FHN36" s="58"/>
      <c r="FHP36" s="66"/>
      <c r="FHQ36" s="66"/>
      <c r="FHR36" s="66"/>
      <c r="FHS36" s="66"/>
      <c r="FHT36" s="66"/>
      <c r="FHU36" s="67"/>
      <c r="FHV36" s="66"/>
      <c r="FHW36" s="60"/>
      <c r="FHX36" s="60"/>
      <c r="FHY36" s="67"/>
      <c r="FHZ36" s="57"/>
      <c r="FIA36" s="58"/>
      <c r="FIB36" s="58"/>
      <c r="FIC36" s="58"/>
      <c r="FID36" s="58"/>
      <c r="FIE36" s="58"/>
      <c r="FIG36" s="66"/>
      <c r="FIH36" s="66"/>
      <c r="FII36" s="66"/>
      <c r="FIJ36" s="66"/>
      <c r="FIK36" s="66"/>
      <c r="FIL36" s="67"/>
      <c r="FIM36" s="66"/>
      <c r="FIN36" s="60"/>
      <c r="FIO36" s="60"/>
      <c r="FIP36" s="67"/>
      <c r="FIQ36" s="57"/>
      <c r="FIR36" s="58"/>
      <c r="FIS36" s="58"/>
      <c r="FIT36" s="58"/>
      <c r="FIU36" s="58"/>
      <c r="FIV36" s="58"/>
      <c r="FIX36" s="66"/>
      <c r="FIY36" s="66"/>
      <c r="FIZ36" s="66"/>
      <c r="FJA36" s="66"/>
      <c r="FJB36" s="66"/>
      <c r="FJC36" s="67"/>
      <c r="FJD36" s="66"/>
      <c r="FJE36" s="60"/>
      <c r="FJF36" s="60"/>
      <c r="FJG36" s="67"/>
      <c r="FJH36" s="57"/>
      <c r="FJI36" s="58"/>
      <c r="FJJ36" s="58"/>
      <c r="FJK36" s="58"/>
      <c r="FJL36" s="58"/>
      <c r="FJM36" s="58"/>
      <c r="FJO36" s="66"/>
      <c r="FJP36" s="66"/>
      <c r="FJQ36" s="66"/>
      <c r="FJR36" s="66"/>
      <c r="FJS36" s="66"/>
      <c r="FJT36" s="67"/>
      <c r="FJU36" s="66"/>
      <c r="FJV36" s="60"/>
      <c r="FJW36" s="60"/>
      <c r="FJX36" s="67"/>
      <c r="FJY36" s="57"/>
      <c r="FJZ36" s="58"/>
      <c r="FKA36" s="58"/>
      <c r="FKB36" s="58"/>
      <c r="FKC36" s="58"/>
      <c r="FKD36" s="58"/>
      <c r="FKF36" s="66"/>
      <c r="FKG36" s="66"/>
      <c r="FKH36" s="66"/>
      <c r="FKI36" s="66"/>
      <c r="FKJ36" s="66"/>
      <c r="FKK36" s="67"/>
      <c r="FKL36" s="66"/>
      <c r="FKM36" s="60"/>
      <c r="FKN36" s="60"/>
      <c r="FKO36" s="67"/>
      <c r="FKP36" s="57"/>
      <c r="FKQ36" s="58"/>
      <c r="FKR36" s="58"/>
      <c r="FKS36" s="58"/>
      <c r="FKT36" s="58"/>
      <c r="FKU36" s="58"/>
      <c r="FKW36" s="66"/>
      <c r="FKX36" s="66"/>
      <c r="FKY36" s="66"/>
      <c r="FKZ36" s="66"/>
      <c r="FLA36" s="66"/>
      <c r="FLB36" s="67"/>
      <c r="FLC36" s="66"/>
      <c r="FLD36" s="60"/>
      <c r="FLE36" s="60"/>
      <c r="FLF36" s="67"/>
      <c r="FLG36" s="57"/>
      <c r="FLH36" s="58"/>
      <c r="FLI36" s="58"/>
      <c r="FLJ36" s="58"/>
      <c r="FLK36" s="58"/>
      <c r="FLL36" s="58"/>
      <c r="FLN36" s="66"/>
      <c r="FLO36" s="66"/>
      <c r="FLP36" s="66"/>
      <c r="FLQ36" s="66"/>
      <c r="FLR36" s="66"/>
      <c r="FLS36" s="67"/>
      <c r="FLT36" s="66"/>
      <c r="FLU36" s="60"/>
      <c r="FLV36" s="60"/>
      <c r="FLW36" s="67"/>
      <c r="FLX36" s="57"/>
      <c r="FLY36" s="58"/>
      <c r="FLZ36" s="58"/>
      <c r="FMA36" s="58"/>
      <c r="FMB36" s="58"/>
      <c r="FMC36" s="58"/>
      <c r="FME36" s="66"/>
      <c r="FMF36" s="66"/>
      <c r="FMG36" s="66"/>
      <c r="FMH36" s="66"/>
      <c r="FMI36" s="66"/>
      <c r="FMJ36" s="67"/>
      <c r="FMK36" s="66"/>
      <c r="FML36" s="60"/>
      <c r="FMM36" s="60"/>
      <c r="FMN36" s="67"/>
      <c r="FMO36" s="57"/>
      <c r="FMP36" s="58"/>
      <c r="FMQ36" s="58"/>
      <c r="FMR36" s="58"/>
      <c r="FMS36" s="58"/>
      <c r="FMT36" s="58"/>
      <c r="FMV36" s="66"/>
      <c r="FMW36" s="66"/>
      <c r="FMX36" s="66"/>
      <c r="FMY36" s="66"/>
      <c r="FMZ36" s="66"/>
      <c r="FNA36" s="67"/>
      <c r="FNB36" s="66"/>
      <c r="FNC36" s="60"/>
      <c r="FND36" s="60"/>
      <c r="FNE36" s="67"/>
      <c r="FNF36" s="57"/>
      <c r="FNG36" s="58"/>
      <c r="FNH36" s="58"/>
      <c r="FNI36" s="58"/>
      <c r="FNJ36" s="58"/>
      <c r="FNK36" s="58"/>
      <c r="FNM36" s="66"/>
      <c r="FNN36" s="66"/>
      <c r="FNO36" s="66"/>
      <c r="FNP36" s="66"/>
      <c r="FNQ36" s="66"/>
      <c r="FNR36" s="67"/>
      <c r="FNS36" s="66"/>
      <c r="FNT36" s="60"/>
      <c r="FNU36" s="60"/>
      <c r="FNV36" s="67"/>
      <c r="FNW36" s="57"/>
      <c r="FNX36" s="58"/>
      <c r="FNY36" s="58"/>
      <c r="FNZ36" s="58"/>
      <c r="FOA36" s="58"/>
      <c r="FOB36" s="58"/>
      <c r="FOD36" s="66"/>
      <c r="FOE36" s="66"/>
      <c r="FOF36" s="66"/>
      <c r="FOG36" s="66"/>
      <c r="FOH36" s="66"/>
      <c r="FOI36" s="67"/>
      <c r="FOJ36" s="66"/>
      <c r="FOK36" s="60"/>
      <c r="FOL36" s="60"/>
      <c r="FOM36" s="67"/>
      <c r="FON36" s="57"/>
      <c r="FOO36" s="58"/>
      <c r="FOP36" s="58"/>
      <c r="FOQ36" s="58"/>
      <c r="FOR36" s="58"/>
      <c r="FOS36" s="58"/>
      <c r="FOU36" s="66"/>
      <c r="FOV36" s="66"/>
      <c r="FOW36" s="66"/>
      <c r="FOX36" s="66"/>
      <c r="FOY36" s="66"/>
      <c r="FOZ36" s="67"/>
      <c r="FPA36" s="66"/>
      <c r="FPB36" s="60"/>
      <c r="FPC36" s="60"/>
      <c r="FPD36" s="67"/>
      <c r="FPE36" s="57"/>
      <c r="FPF36" s="58"/>
      <c r="FPG36" s="58"/>
      <c r="FPH36" s="58"/>
      <c r="FPI36" s="58"/>
      <c r="FPJ36" s="58"/>
      <c r="FPL36" s="66"/>
      <c r="FPM36" s="66"/>
      <c r="FPN36" s="66"/>
      <c r="FPO36" s="66"/>
      <c r="FPP36" s="66"/>
      <c r="FPQ36" s="67"/>
      <c r="FPR36" s="66"/>
      <c r="FPS36" s="60"/>
      <c r="FPT36" s="60"/>
      <c r="FPU36" s="67"/>
      <c r="FPV36" s="57"/>
      <c r="FPW36" s="58"/>
      <c r="FPX36" s="58"/>
      <c r="FPY36" s="58"/>
      <c r="FPZ36" s="58"/>
      <c r="FQA36" s="58"/>
      <c r="FQC36" s="66"/>
      <c r="FQD36" s="66"/>
      <c r="FQE36" s="66"/>
      <c r="FQF36" s="66"/>
      <c r="FQG36" s="66"/>
      <c r="FQH36" s="67"/>
      <c r="FQI36" s="66"/>
      <c r="FQJ36" s="60"/>
      <c r="FQK36" s="60"/>
      <c r="FQL36" s="67"/>
      <c r="FQM36" s="57"/>
      <c r="FQN36" s="58"/>
      <c r="FQO36" s="58"/>
      <c r="FQP36" s="58"/>
      <c r="FQQ36" s="58"/>
      <c r="FQR36" s="58"/>
      <c r="FQT36" s="66"/>
      <c r="FQU36" s="66"/>
      <c r="FQV36" s="66"/>
      <c r="FQW36" s="66"/>
      <c r="FQX36" s="66"/>
      <c r="FQY36" s="67"/>
      <c r="FQZ36" s="66"/>
      <c r="FRA36" s="60"/>
      <c r="FRB36" s="60"/>
      <c r="FRC36" s="67"/>
      <c r="FRD36" s="57"/>
      <c r="FRE36" s="58"/>
      <c r="FRF36" s="58"/>
      <c r="FRG36" s="58"/>
      <c r="FRH36" s="58"/>
      <c r="FRI36" s="58"/>
      <c r="FRK36" s="66"/>
      <c r="FRL36" s="66"/>
      <c r="FRM36" s="66"/>
      <c r="FRN36" s="66"/>
      <c r="FRO36" s="66"/>
      <c r="FRP36" s="67"/>
      <c r="FRQ36" s="66"/>
      <c r="FRR36" s="60"/>
      <c r="FRS36" s="60"/>
      <c r="FRT36" s="67"/>
      <c r="FRU36" s="57"/>
      <c r="FRV36" s="58"/>
      <c r="FRW36" s="58"/>
      <c r="FRX36" s="58"/>
      <c r="FRY36" s="58"/>
      <c r="FRZ36" s="58"/>
      <c r="FSB36" s="66"/>
      <c r="FSC36" s="66"/>
      <c r="FSD36" s="66"/>
      <c r="FSE36" s="66"/>
      <c r="FSF36" s="66"/>
      <c r="FSG36" s="67"/>
      <c r="FSH36" s="66"/>
      <c r="FSI36" s="60"/>
      <c r="FSJ36" s="60"/>
      <c r="FSK36" s="67"/>
      <c r="FSL36" s="57"/>
      <c r="FSM36" s="58"/>
      <c r="FSN36" s="58"/>
      <c r="FSO36" s="58"/>
      <c r="FSP36" s="58"/>
      <c r="FSQ36" s="58"/>
      <c r="FSS36" s="66"/>
      <c r="FST36" s="66"/>
      <c r="FSU36" s="66"/>
      <c r="FSV36" s="66"/>
      <c r="FSW36" s="66"/>
      <c r="FSX36" s="67"/>
      <c r="FSY36" s="66"/>
      <c r="FSZ36" s="60"/>
      <c r="FTA36" s="60"/>
      <c r="FTB36" s="67"/>
      <c r="FTC36" s="57"/>
      <c r="FTD36" s="58"/>
      <c r="FTE36" s="58"/>
      <c r="FTF36" s="58"/>
      <c r="FTG36" s="58"/>
      <c r="FTH36" s="58"/>
      <c r="FTJ36" s="66"/>
      <c r="FTK36" s="66"/>
      <c r="FTL36" s="66"/>
      <c r="FTM36" s="66"/>
      <c r="FTN36" s="66"/>
      <c r="FTO36" s="67"/>
      <c r="FTP36" s="66"/>
      <c r="FTQ36" s="60"/>
      <c r="FTR36" s="60"/>
      <c r="FTS36" s="67"/>
      <c r="FTT36" s="57"/>
      <c r="FTU36" s="58"/>
      <c r="FTV36" s="58"/>
      <c r="FTW36" s="58"/>
      <c r="FTX36" s="58"/>
      <c r="FTY36" s="58"/>
      <c r="FUA36" s="66"/>
      <c r="FUB36" s="66"/>
      <c r="FUC36" s="66"/>
      <c r="FUD36" s="66"/>
      <c r="FUE36" s="66"/>
      <c r="FUF36" s="67"/>
      <c r="FUG36" s="66"/>
      <c r="FUH36" s="60"/>
      <c r="FUI36" s="60"/>
      <c r="FUJ36" s="67"/>
      <c r="FUK36" s="57"/>
      <c r="FUL36" s="58"/>
      <c r="FUM36" s="58"/>
      <c r="FUN36" s="58"/>
      <c r="FUO36" s="58"/>
      <c r="FUP36" s="58"/>
      <c r="FUR36" s="66"/>
      <c r="FUS36" s="66"/>
      <c r="FUT36" s="66"/>
      <c r="FUU36" s="66"/>
      <c r="FUV36" s="66"/>
      <c r="FUW36" s="67"/>
      <c r="FUX36" s="66"/>
      <c r="FUY36" s="60"/>
      <c r="FUZ36" s="60"/>
      <c r="FVA36" s="67"/>
      <c r="FVB36" s="57"/>
      <c r="FVC36" s="58"/>
      <c r="FVD36" s="58"/>
      <c r="FVE36" s="58"/>
      <c r="FVF36" s="58"/>
      <c r="FVG36" s="58"/>
      <c r="FVI36" s="66"/>
      <c r="FVJ36" s="66"/>
      <c r="FVK36" s="66"/>
      <c r="FVL36" s="66"/>
      <c r="FVM36" s="66"/>
      <c r="FVN36" s="67"/>
      <c r="FVO36" s="66"/>
      <c r="FVP36" s="60"/>
      <c r="FVQ36" s="60"/>
      <c r="FVR36" s="67"/>
      <c r="FVS36" s="57"/>
      <c r="FVT36" s="58"/>
      <c r="FVU36" s="58"/>
      <c r="FVV36" s="58"/>
      <c r="FVW36" s="58"/>
      <c r="FVX36" s="58"/>
      <c r="FVZ36" s="66"/>
      <c r="FWA36" s="66"/>
      <c r="FWB36" s="66"/>
      <c r="FWC36" s="66"/>
      <c r="FWD36" s="66"/>
      <c r="FWE36" s="67"/>
      <c r="FWF36" s="66"/>
      <c r="FWG36" s="60"/>
      <c r="FWH36" s="60"/>
      <c r="FWI36" s="67"/>
      <c r="FWJ36" s="57"/>
      <c r="FWK36" s="58"/>
      <c r="FWL36" s="58"/>
      <c r="FWM36" s="58"/>
      <c r="FWN36" s="58"/>
      <c r="FWO36" s="58"/>
      <c r="FWQ36" s="66"/>
      <c r="FWR36" s="66"/>
      <c r="FWS36" s="66"/>
      <c r="FWT36" s="66"/>
      <c r="FWU36" s="66"/>
      <c r="FWV36" s="67"/>
      <c r="FWW36" s="66"/>
      <c r="FWX36" s="60"/>
      <c r="FWY36" s="60"/>
      <c r="FWZ36" s="67"/>
      <c r="FXA36" s="57"/>
      <c r="FXB36" s="58"/>
      <c r="FXC36" s="58"/>
      <c r="FXD36" s="58"/>
      <c r="FXE36" s="58"/>
      <c r="FXF36" s="58"/>
      <c r="FXH36" s="66"/>
      <c r="FXI36" s="66"/>
      <c r="FXJ36" s="66"/>
      <c r="FXK36" s="66"/>
      <c r="FXL36" s="66"/>
      <c r="FXM36" s="67"/>
      <c r="FXN36" s="66"/>
      <c r="FXO36" s="60"/>
      <c r="FXP36" s="60"/>
      <c r="FXQ36" s="67"/>
      <c r="FXR36" s="57"/>
      <c r="FXS36" s="58"/>
      <c r="FXT36" s="58"/>
      <c r="FXU36" s="58"/>
      <c r="FXV36" s="58"/>
      <c r="FXW36" s="58"/>
      <c r="FXY36" s="66"/>
      <c r="FXZ36" s="66"/>
      <c r="FYA36" s="66"/>
      <c r="FYB36" s="66"/>
      <c r="FYC36" s="66"/>
      <c r="FYD36" s="67"/>
      <c r="FYE36" s="66"/>
      <c r="FYF36" s="60"/>
      <c r="FYG36" s="60"/>
      <c r="FYH36" s="67"/>
      <c r="FYI36" s="57"/>
      <c r="FYJ36" s="58"/>
      <c r="FYK36" s="58"/>
      <c r="FYL36" s="58"/>
      <c r="FYM36" s="58"/>
      <c r="FYN36" s="58"/>
      <c r="FYP36" s="66"/>
      <c r="FYQ36" s="66"/>
      <c r="FYR36" s="66"/>
      <c r="FYS36" s="66"/>
      <c r="FYT36" s="66"/>
      <c r="FYU36" s="67"/>
      <c r="FYV36" s="66"/>
      <c r="FYW36" s="60"/>
      <c r="FYX36" s="60"/>
      <c r="FYY36" s="67"/>
      <c r="FYZ36" s="57"/>
      <c r="FZA36" s="58"/>
      <c r="FZB36" s="58"/>
      <c r="FZC36" s="58"/>
      <c r="FZD36" s="58"/>
      <c r="FZE36" s="58"/>
      <c r="FZG36" s="66"/>
      <c r="FZH36" s="66"/>
      <c r="FZI36" s="66"/>
      <c r="FZJ36" s="66"/>
      <c r="FZK36" s="66"/>
      <c r="FZL36" s="67"/>
      <c r="FZM36" s="66"/>
      <c r="FZN36" s="60"/>
      <c r="FZO36" s="60"/>
      <c r="FZP36" s="67"/>
      <c r="FZQ36" s="57"/>
      <c r="FZR36" s="58"/>
      <c r="FZS36" s="58"/>
      <c r="FZT36" s="58"/>
      <c r="FZU36" s="58"/>
      <c r="FZV36" s="58"/>
      <c r="FZX36" s="66"/>
      <c r="FZY36" s="66"/>
      <c r="FZZ36" s="66"/>
      <c r="GAA36" s="66"/>
      <c r="GAB36" s="66"/>
      <c r="GAC36" s="67"/>
      <c r="GAD36" s="66"/>
      <c r="GAE36" s="60"/>
      <c r="GAF36" s="60"/>
      <c r="GAG36" s="67"/>
      <c r="GAH36" s="57"/>
      <c r="GAI36" s="58"/>
      <c r="GAJ36" s="58"/>
      <c r="GAK36" s="58"/>
      <c r="GAL36" s="58"/>
      <c r="GAM36" s="58"/>
      <c r="GAO36" s="66"/>
      <c r="GAP36" s="66"/>
      <c r="GAQ36" s="66"/>
      <c r="GAR36" s="66"/>
      <c r="GAS36" s="66"/>
      <c r="GAT36" s="67"/>
      <c r="GAU36" s="66"/>
      <c r="GAV36" s="60"/>
      <c r="GAW36" s="60"/>
      <c r="GAX36" s="67"/>
      <c r="GAY36" s="57"/>
      <c r="GAZ36" s="58"/>
      <c r="GBA36" s="58"/>
      <c r="GBB36" s="58"/>
      <c r="GBC36" s="58"/>
      <c r="GBD36" s="58"/>
      <c r="GBF36" s="66"/>
      <c r="GBG36" s="66"/>
      <c r="GBH36" s="66"/>
      <c r="GBI36" s="66"/>
      <c r="GBJ36" s="66"/>
      <c r="GBK36" s="67"/>
      <c r="GBL36" s="66"/>
      <c r="GBM36" s="60"/>
      <c r="GBN36" s="60"/>
      <c r="GBO36" s="67"/>
      <c r="GBP36" s="57"/>
      <c r="GBQ36" s="58"/>
      <c r="GBR36" s="58"/>
      <c r="GBS36" s="58"/>
      <c r="GBT36" s="58"/>
      <c r="GBU36" s="58"/>
      <c r="GBW36" s="66"/>
      <c r="GBX36" s="66"/>
      <c r="GBY36" s="66"/>
      <c r="GBZ36" s="66"/>
      <c r="GCA36" s="66"/>
      <c r="GCB36" s="67"/>
      <c r="GCC36" s="66"/>
      <c r="GCD36" s="60"/>
      <c r="GCE36" s="60"/>
      <c r="GCF36" s="67"/>
      <c r="GCG36" s="57"/>
      <c r="GCH36" s="58"/>
      <c r="GCI36" s="58"/>
      <c r="GCJ36" s="58"/>
      <c r="GCK36" s="58"/>
      <c r="GCL36" s="58"/>
      <c r="GCN36" s="66"/>
      <c r="GCO36" s="66"/>
      <c r="GCP36" s="66"/>
      <c r="GCQ36" s="66"/>
      <c r="GCR36" s="66"/>
      <c r="GCS36" s="67"/>
      <c r="GCT36" s="66"/>
      <c r="GCU36" s="60"/>
      <c r="GCV36" s="60"/>
      <c r="GCW36" s="67"/>
      <c r="GCX36" s="57"/>
      <c r="GCY36" s="58"/>
      <c r="GCZ36" s="58"/>
      <c r="GDA36" s="58"/>
      <c r="GDB36" s="58"/>
      <c r="GDC36" s="58"/>
      <c r="GDE36" s="66"/>
      <c r="GDF36" s="66"/>
      <c r="GDG36" s="66"/>
      <c r="GDH36" s="66"/>
      <c r="GDI36" s="66"/>
      <c r="GDJ36" s="67"/>
      <c r="GDK36" s="66"/>
      <c r="GDL36" s="60"/>
      <c r="GDM36" s="60"/>
      <c r="GDN36" s="67"/>
      <c r="GDO36" s="57"/>
      <c r="GDP36" s="58"/>
      <c r="GDQ36" s="58"/>
      <c r="GDR36" s="58"/>
      <c r="GDS36" s="58"/>
      <c r="GDT36" s="58"/>
      <c r="GDV36" s="66"/>
      <c r="GDW36" s="66"/>
      <c r="GDX36" s="66"/>
      <c r="GDY36" s="66"/>
      <c r="GDZ36" s="66"/>
      <c r="GEA36" s="67"/>
      <c r="GEB36" s="66"/>
      <c r="GEC36" s="60"/>
      <c r="GED36" s="60"/>
      <c r="GEE36" s="67"/>
      <c r="GEF36" s="57"/>
      <c r="GEG36" s="58"/>
      <c r="GEH36" s="58"/>
      <c r="GEI36" s="58"/>
      <c r="GEJ36" s="58"/>
      <c r="GEK36" s="58"/>
      <c r="GEM36" s="66"/>
      <c r="GEN36" s="66"/>
      <c r="GEO36" s="66"/>
      <c r="GEP36" s="66"/>
      <c r="GEQ36" s="66"/>
      <c r="GER36" s="67"/>
      <c r="GES36" s="66"/>
      <c r="GET36" s="60"/>
      <c r="GEU36" s="60"/>
      <c r="GEV36" s="67"/>
      <c r="GEW36" s="57"/>
      <c r="GEX36" s="58"/>
      <c r="GEY36" s="58"/>
      <c r="GEZ36" s="58"/>
      <c r="GFA36" s="58"/>
      <c r="GFB36" s="58"/>
      <c r="GFD36" s="66"/>
      <c r="GFE36" s="66"/>
      <c r="GFF36" s="66"/>
      <c r="GFG36" s="66"/>
      <c r="GFH36" s="66"/>
      <c r="GFI36" s="67"/>
      <c r="GFJ36" s="66"/>
      <c r="GFK36" s="60"/>
      <c r="GFL36" s="60"/>
      <c r="GFM36" s="67"/>
      <c r="GFN36" s="57"/>
      <c r="GFO36" s="58"/>
      <c r="GFP36" s="58"/>
      <c r="GFQ36" s="58"/>
      <c r="GFR36" s="58"/>
      <c r="GFS36" s="58"/>
      <c r="GFU36" s="66"/>
      <c r="GFV36" s="66"/>
      <c r="GFW36" s="66"/>
      <c r="GFX36" s="66"/>
      <c r="GFY36" s="66"/>
      <c r="GFZ36" s="67"/>
      <c r="GGA36" s="66"/>
      <c r="GGB36" s="60"/>
      <c r="GGC36" s="60"/>
      <c r="GGD36" s="67"/>
      <c r="GGE36" s="57"/>
      <c r="GGF36" s="58"/>
      <c r="GGG36" s="58"/>
      <c r="GGH36" s="58"/>
      <c r="GGI36" s="58"/>
      <c r="GGJ36" s="58"/>
      <c r="GGL36" s="66"/>
      <c r="GGM36" s="66"/>
      <c r="GGN36" s="66"/>
      <c r="GGO36" s="66"/>
      <c r="GGP36" s="66"/>
      <c r="GGQ36" s="67"/>
      <c r="GGR36" s="66"/>
      <c r="GGS36" s="60"/>
      <c r="GGT36" s="60"/>
      <c r="GGU36" s="67"/>
      <c r="GGV36" s="57"/>
      <c r="GGW36" s="58"/>
      <c r="GGX36" s="58"/>
      <c r="GGY36" s="58"/>
      <c r="GGZ36" s="58"/>
      <c r="GHA36" s="58"/>
      <c r="GHC36" s="66"/>
      <c r="GHD36" s="66"/>
      <c r="GHE36" s="66"/>
      <c r="GHF36" s="66"/>
      <c r="GHG36" s="66"/>
      <c r="GHH36" s="67"/>
      <c r="GHI36" s="66"/>
      <c r="GHJ36" s="60"/>
      <c r="GHK36" s="60"/>
      <c r="GHL36" s="67"/>
      <c r="GHM36" s="57"/>
      <c r="GHN36" s="58"/>
      <c r="GHO36" s="58"/>
      <c r="GHP36" s="58"/>
      <c r="GHQ36" s="58"/>
      <c r="GHR36" s="58"/>
      <c r="GHT36" s="66"/>
      <c r="GHU36" s="66"/>
      <c r="GHV36" s="66"/>
      <c r="GHW36" s="66"/>
      <c r="GHX36" s="66"/>
      <c r="GHY36" s="67"/>
      <c r="GHZ36" s="66"/>
      <c r="GIA36" s="60"/>
      <c r="GIB36" s="60"/>
      <c r="GIC36" s="67"/>
      <c r="GID36" s="57"/>
      <c r="GIE36" s="58"/>
      <c r="GIF36" s="58"/>
      <c r="GIG36" s="58"/>
      <c r="GIH36" s="58"/>
      <c r="GII36" s="58"/>
      <c r="GIK36" s="66"/>
      <c r="GIL36" s="66"/>
      <c r="GIM36" s="66"/>
      <c r="GIN36" s="66"/>
      <c r="GIO36" s="66"/>
      <c r="GIP36" s="67"/>
      <c r="GIQ36" s="66"/>
      <c r="GIR36" s="60"/>
      <c r="GIS36" s="60"/>
      <c r="GIT36" s="67"/>
      <c r="GIU36" s="57"/>
      <c r="GIV36" s="58"/>
      <c r="GIW36" s="58"/>
      <c r="GIX36" s="58"/>
      <c r="GIY36" s="58"/>
      <c r="GIZ36" s="58"/>
      <c r="GJB36" s="66"/>
      <c r="GJC36" s="66"/>
      <c r="GJD36" s="66"/>
      <c r="GJE36" s="66"/>
      <c r="GJF36" s="66"/>
      <c r="GJG36" s="67"/>
      <c r="GJH36" s="66"/>
      <c r="GJI36" s="60"/>
      <c r="GJJ36" s="60"/>
      <c r="GJK36" s="67"/>
      <c r="GJL36" s="57"/>
      <c r="GJM36" s="58"/>
      <c r="GJN36" s="58"/>
      <c r="GJO36" s="58"/>
      <c r="GJP36" s="58"/>
      <c r="GJQ36" s="58"/>
      <c r="GJS36" s="66"/>
      <c r="GJT36" s="66"/>
      <c r="GJU36" s="66"/>
      <c r="GJV36" s="66"/>
      <c r="GJW36" s="66"/>
      <c r="GJX36" s="67"/>
      <c r="GJY36" s="66"/>
      <c r="GJZ36" s="60"/>
      <c r="GKA36" s="60"/>
      <c r="GKB36" s="67"/>
      <c r="GKC36" s="57"/>
      <c r="GKD36" s="58"/>
      <c r="GKE36" s="58"/>
      <c r="GKF36" s="58"/>
      <c r="GKG36" s="58"/>
      <c r="GKH36" s="58"/>
      <c r="GKJ36" s="66"/>
      <c r="GKK36" s="66"/>
      <c r="GKL36" s="66"/>
      <c r="GKM36" s="66"/>
      <c r="GKN36" s="66"/>
      <c r="GKO36" s="67"/>
      <c r="GKP36" s="66"/>
      <c r="GKQ36" s="60"/>
      <c r="GKR36" s="60"/>
      <c r="GKS36" s="67"/>
      <c r="GKT36" s="57"/>
      <c r="GKU36" s="58"/>
      <c r="GKV36" s="58"/>
      <c r="GKW36" s="58"/>
      <c r="GKX36" s="58"/>
      <c r="GKY36" s="58"/>
      <c r="GLA36" s="66"/>
      <c r="GLB36" s="66"/>
      <c r="GLC36" s="66"/>
      <c r="GLD36" s="66"/>
      <c r="GLE36" s="66"/>
      <c r="GLF36" s="67"/>
      <c r="GLG36" s="66"/>
      <c r="GLH36" s="60"/>
      <c r="GLI36" s="60"/>
      <c r="GLJ36" s="67"/>
      <c r="GLK36" s="57"/>
      <c r="GLL36" s="58"/>
      <c r="GLM36" s="58"/>
      <c r="GLN36" s="58"/>
      <c r="GLO36" s="58"/>
      <c r="GLP36" s="58"/>
      <c r="GLR36" s="66"/>
      <c r="GLS36" s="66"/>
      <c r="GLT36" s="66"/>
      <c r="GLU36" s="66"/>
      <c r="GLV36" s="66"/>
      <c r="GLW36" s="67"/>
      <c r="GLX36" s="66"/>
      <c r="GLY36" s="60"/>
      <c r="GLZ36" s="60"/>
      <c r="GMA36" s="67"/>
      <c r="GMB36" s="57"/>
      <c r="GMC36" s="58"/>
      <c r="GMD36" s="58"/>
      <c r="GME36" s="58"/>
      <c r="GMF36" s="58"/>
      <c r="GMG36" s="58"/>
      <c r="GMI36" s="66"/>
      <c r="GMJ36" s="66"/>
      <c r="GMK36" s="66"/>
      <c r="GML36" s="66"/>
      <c r="GMM36" s="66"/>
      <c r="GMN36" s="67"/>
      <c r="GMO36" s="66"/>
      <c r="GMP36" s="60"/>
      <c r="GMQ36" s="60"/>
      <c r="GMR36" s="67"/>
      <c r="GMS36" s="57"/>
      <c r="GMT36" s="58"/>
      <c r="GMU36" s="58"/>
      <c r="GMV36" s="58"/>
      <c r="GMW36" s="58"/>
      <c r="GMX36" s="58"/>
      <c r="GMZ36" s="66"/>
      <c r="GNA36" s="66"/>
      <c r="GNB36" s="66"/>
      <c r="GNC36" s="66"/>
      <c r="GND36" s="66"/>
      <c r="GNE36" s="67"/>
      <c r="GNF36" s="66"/>
      <c r="GNG36" s="60"/>
      <c r="GNH36" s="60"/>
      <c r="GNI36" s="67"/>
      <c r="GNJ36" s="57"/>
      <c r="GNK36" s="58"/>
      <c r="GNL36" s="58"/>
      <c r="GNM36" s="58"/>
      <c r="GNN36" s="58"/>
      <c r="GNO36" s="58"/>
      <c r="GNQ36" s="66"/>
      <c r="GNR36" s="66"/>
      <c r="GNS36" s="66"/>
      <c r="GNT36" s="66"/>
      <c r="GNU36" s="66"/>
      <c r="GNV36" s="67"/>
      <c r="GNW36" s="66"/>
      <c r="GNX36" s="60"/>
      <c r="GNY36" s="60"/>
      <c r="GNZ36" s="67"/>
      <c r="GOA36" s="57"/>
      <c r="GOB36" s="58"/>
      <c r="GOC36" s="58"/>
      <c r="GOD36" s="58"/>
      <c r="GOE36" s="58"/>
      <c r="GOF36" s="58"/>
      <c r="GOH36" s="66"/>
      <c r="GOI36" s="66"/>
      <c r="GOJ36" s="66"/>
      <c r="GOK36" s="66"/>
      <c r="GOL36" s="66"/>
      <c r="GOM36" s="67"/>
      <c r="GON36" s="66"/>
      <c r="GOO36" s="60"/>
      <c r="GOP36" s="60"/>
      <c r="GOQ36" s="67"/>
      <c r="GOR36" s="57"/>
      <c r="GOS36" s="58"/>
      <c r="GOT36" s="58"/>
      <c r="GOU36" s="58"/>
      <c r="GOV36" s="58"/>
      <c r="GOW36" s="58"/>
      <c r="GOY36" s="66"/>
      <c r="GOZ36" s="66"/>
      <c r="GPA36" s="66"/>
      <c r="GPB36" s="66"/>
      <c r="GPC36" s="66"/>
      <c r="GPD36" s="67"/>
      <c r="GPE36" s="66"/>
      <c r="GPF36" s="60"/>
      <c r="GPG36" s="60"/>
      <c r="GPH36" s="67"/>
      <c r="GPI36" s="57"/>
      <c r="GPJ36" s="58"/>
      <c r="GPK36" s="58"/>
      <c r="GPL36" s="58"/>
      <c r="GPM36" s="58"/>
      <c r="GPN36" s="58"/>
      <c r="GPP36" s="66"/>
      <c r="GPQ36" s="66"/>
      <c r="GPR36" s="66"/>
      <c r="GPS36" s="66"/>
      <c r="GPT36" s="66"/>
      <c r="GPU36" s="67"/>
      <c r="GPV36" s="66"/>
      <c r="GPW36" s="60"/>
      <c r="GPX36" s="60"/>
      <c r="GPY36" s="67"/>
      <c r="GPZ36" s="57"/>
      <c r="GQA36" s="58"/>
      <c r="GQB36" s="58"/>
      <c r="GQC36" s="58"/>
      <c r="GQD36" s="58"/>
      <c r="GQE36" s="58"/>
      <c r="GQG36" s="66"/>
      <c r="GQH36" s="66"/>
      <c r="GQI36" s="66"/>
      <c r="GQJ36" s="66"/>
      <c r="GQK36" s="66"/>
      <c r="GQL36" s="67"/>
      <c r="GQM36" s="66"/>
      <c r="GQN36" s="60"/>
      <c r="GQO36" s="60"/>
      <c r="GQP36" s="67"/>
      <c r="GQQ36" s="57"/>
      <c r="GQR36" s="58"/>
      <c r="GQS36" s="58"/>
      <c r="GQT36" s="58"/>
      <c r="GQU36" s="58"/>
      <c r="GQV36" s="58"/>
      <c r="GQX36" s="66"/>
      <c r="GQY36" s="66"/>
      <c r="GQZ36" s="66"/>
      <c r="GRA36" s="66"/>
      <c r="GRB36" s="66"/>
      <c r="GRC36" s="67"/>
      <c r="GRD36" s="66"/>
      <c r="GRE36" s="60"/>
      <c r="GRF36" s="60"/>
      <c r="GRG36" s="67"/>
      <c r="GRH36" s="57"/>
      <c r="GRI36" s="58"/>
      <c r="GRJ36" s="58"/>
      <c r="GRK36" s="58"/>
      <c r="GRL36" s="58"/>
      <c r="GRM36" s="58"/>
      <c r="GRO36" s="66"/>
      <c r="GRP36" s="66"/>
      <c r="GRQ36" s="66"/>
      <c r="GRR36" s="66"/>
      <c r="GRS36" s="66"/>
      <c r="GRT36" s="67"/>
      <c r="GRU36" s="66"/>
      <c r="GRV36" s="60"/>
      <c r="GRW36" s="60"/>
      <c r="GRX36" s="67"/>
      <c r="GRY36" s="57"/>
      <c r="GRZ36" s="58"/>
      <c r="GSA36" s="58"/>
      <c r="GSB36" s="58"/>
      <c r="GSC36" s="58"/>
      <c r="GSD36" s="58"/>
      <c r="GSF36" s="66"/>
      <c r="GSG36" s="66"/>
      <c r="GSH36" s="66"/>
      <c r="GSI36" s="66"/>
      <c r="GSJ36" s="66"/>
      <c r="GSK36" s="67"/>
      <c r="GSL36" s="66"/>
      <c r="GSM36" s="60"/>
      <c r="GSN36" s="60"/>
      <c r="GSO36" s="67"/>
      <c r="GSP36" s="57"/>
      <c r="GSQ36" s="58"/>
      <c r="GSR36" s="58"/>
      <c r="GSS36" s="58"/>
      <c r="GST36" s="58"/>
      <c r="GSU36" s="58"/>
      <c r="GSW36" s="66"/>
      <c r="GSX36" s="66"/>
      <c r="GSY36" s="66"/>
      <c r="GSZ36" s="66"/>
      <c r="GTA36" s="66"/>
      <c r="GTB36" s="67"/>
      <c r="GTC36" s="66"/>
      <c r="GTD36" s="60"/>
      <c r="GTE36" s="60"/>
      <c r="GTF36" s="67"/>
      <c r="GTG36" s="57"/>
      <c r="GTH36" s="58"/>
      <c r="GTI36" s="58"/>
      <c r="GTJ36" s="58"/>
      <c r="GTK36" s="58"/>
      <c r="GTL36" s="58"/>
      <c r="GTN36" s="66"/>
      <c r="GTO36" s="66"/>
      <c r="GTP36" s="66"/>
      <c r="GTQ36" s="66"/>
      <c r="GTR36" s="66"/>
      <c r="GTS36" s="67"/>
      <c r="GTT36" s="66"/>
      <c r="GTU36" s="60"/>
      <c r="GTV36" s="60"/>
      <c r="GTW36" s="67"/>
      <c r="GTX36" s="57"/>
      <c r="GTY36" s="58"/>
      <c r="GTZ36" s="58"/>
      <c r="GUA36" s="58"/>
      <c r="GUB36" s="58"/>
      <c r="GUC36" s="58"/>
      <c r="GUE36" s="66"/>
      <c r="GUF36" s="66"/>
      <c r="GUG36" s="66"/>
      <c r="GUH36" s="66"/>
      <c r="GUI36" s="66"/>
      <c r="GUJ36" s="67"/>
      <c r="GUK36" s="66"/>
      <c r="GUL36" s="60"/>
      <c r="GUM36" s="60"/>
      <c r="GUN36" s="67"/>
      <c r="GUO36" s="57"/>
      <c r="GUP36" s="58"/>
      <c r="GUQ36" s="58"/>
      <c r="GUR36" s="58"/>
      <c r="GUS36" s="58"/>
      <c r="GUT36" s="58"/>
      <c r="GUV36" s="66"/>
      <c r="GUW36" s="66"/>
      <c r="GUX36" s="66"/>
      <c r="GUY36" s="66"/>
      <c r="GUZ36" s="66"/>
      <c r="GVA36" s="67"/>
      <c r="GVB36" s="66"/>
      <c r="GVC36" s="60"/>
      <c r="GVD36" s="60"/>
      <c r="GVE36" s="67"/>
      <c r="GVF36" s="57"/>
      <c r="GVG36" s="58"/>
      <c r="GVH36" s="58"/>
      <c r="GVI36" s="58"/>
      <c r="GVJ36" s="58"/>
      <c r="GVK36" s="58"/>
      <c r="GVM36" s="66"/>
      <c r="GVN36" s="66"/>
      <c r="GVO36" s="66"/>
      <c r="GVP36" s="66"/>
      <c r="GVQ36" s="66"/>
      <c r="GVR36" s="67"/>
      <c r="GVS36" s="66"/>
      <c r="GVT36" s="60"/>
      <c r="GVU36" s="60"/>
      <c r="GVV36" s="67"/>
      <c r="GVW36" s="57"/>
      <c r="GVX36" s="58"/>
      <c r="GVY36" s="58"/>
      <c r="GVZ36" s="58"/>
      <c r="GWA36" s="58"/>
      <c r="GWB36" s="58"/>
      <c r="GWD36" s="66"/>
      <c r="GWE36" s="66"/>
      <c r="GWF36" s="66"/>
      <c r="GWG36" s="66"/>
      <c r="GWH36" s="66"/>
      <c r="GWI36" s="67"/>
      <c r="GWJ36" s="66"/>
      <c r="GWK36" s="60"/>
      <c r="GWL36" s="60"/>
      <c r="GWM36" s="67"/>
      <c r="GWN36" s="57"/>
      <c r="GWO36" s="58"/>
      <c r="GWP36" s="58"/>
      <c r="GWQ36" s="58"/>
      <c r="GWR36" s="58"/>
      <c r="GWS36" s="58"/>
      <c r="GWU36" s="66"/>
      <c r="GWV36" s="66"/>
      <c r="GWW36" s="66"/>
      <c r="GWX36" s="66"/>
      <c r="GWY36" s="66"/>
      <c r="GWZ36" s="67"/>
      <c r="GXA36" s="66"/>
      <c r="GXB36" s="60"/>
      <c r="GXC36" s="60"/>
      <c r="GXD36" s="67"/>
      <c r="GXE36" s="57"/>
      <c r="GXF36" s="58"/>
      <c r="GXG36" s="58"/>
      <c r="GXH36" s="58"/>
      <c r="GXI36" s="58"/>
      <c r="GXJ36" s="58"/>
      <c r="GXL36" s="66"/>
      <c r="GXM36" s="66"/>
      <c r="GXN36" s="66"/>
      <c r="GXO36" s="66"/>
      <c r="GXP36" s="66"/>
      <c r="GXQ36" s="67"/>
      <c r="GXR36" s="66"/>
      <c r="GXS36" s="60"/>
      <c r="GXT36" s="60"/>
      <c r="GXU36" s="67"/>
      <c r="GXV36" s="57"/>
      <c r="GXW36" s="58"/>
      <c r="GXX36" s="58"/>
      <c r="GXY36" s="58"/>
      <c r="GXZ36" s="58"/>
      <c r="GYA36" s="58"/>
      <c r="GYC36" s="66"/>
      <c r="GYD36" s="66"/>
      <c r="GYE36" s="66"/>
      <c r="GYF36" s="66"/>
      <c r="GYG36" s="66"/>
      <c r="GYH36" s="67"/>
      <c r="GYI36" s="66"/>
      <c r="GYJ36" s="60"/>
      <c r="GYK36" s="60"/>
      <c r="GYL36" s="67"/>
      <c r="GYM36" s="57"/>
      <c r="GYN36" s="58"/>
      <c r="GYO36" s="58"/>
      <c r="GYP36" s="58"/>
      <c r="GYQ36" s="58"/>
      <c r="GYR36" s="58"/>
      <c r="GYT36" s="66"/>
      <c r="GYU36" s="66"/>
      <c r="GYV36" s="66"/>
      <c r="GYW36" s="66"/>
      <c r="GYX36" s="66"/>
      <c r="GYY36" s="67"/>
      <c r="GYZ36" s="66"/>
      <c r="GZA36" s="60"/>
      <c r="GZB36" s="60"/>
      <c r="GZC36" s="67"/>
      <c r="GZD36" s="57"/>
      <c r="GZE36" s="58"/>
      <c r="GZF36" s="58"/>
      <c r="GZG36" s="58"/>
      <c r="GZH36" s="58"/>
      <c r="GZI36" s="58"/>
      <c r="GZK36" s="66"/>
      <c r="GZL36" s="66"/>
      <c r="GZM36" s="66"/>
      <c r="GZN36" s="66"/>
      <c r="GZO36" s="66"/>
      <c r="GZP36" s="67"/>
      <c r="GZQ36" s="66"/>
      <c r="GZR36" s="60"/>
      <c r="GZS36" s="60"/>
      <c r="GZT36" s="67"/>
      <c r="GZU36" s="57"/>
      <c r="GZV36" s="58"/>
      <c r="GZW36" s="58"/>
      <c r="GZX36" s="58"/>
      <c r="GZY36" s="58"/>
      <c r="GZZ36" s="58"/>
      <c r="HAB36" s="66"/>
      <c r="HAC36" s="66"/>
      <c r="HAD36" s="66"/>
      <c r="HAE36" s="66"/>
      <c r="HAF36" s="66"/>
      <c r="HAG36" s="67"/>
      <c r="HAH36" s="66"/>
      <c r="HAI36" s="60"/>
      <c r="HAJ36" s="60"/>
      <c r="HAK36" s="67"/>
      <c r="HAL36" s="57"/>
      <c r="HAM36" s="58"/>
      <c r="HAN36" s="58"/>
      <c r="HAO36" s="58"/>
      <c r="HAP36" s="58"/>
      <c r="HAQ36" s="58"/>
      <c r="HAS36" s="66"/>
      <c r="HAT36" s="66"/>
      <c r="HAU36" s="66"/>
      <c r="HAV36" s="66"/>
      <c r="HAW36" s="66"/>
      <c r="HAX36" s="67"/>
      <c r="HAY36" s="66"/>
      <c r="HAZ36" s="60"/>
      <c r="HBA36" s="60"/>
      <c r="HBB36" s="67"/>
      <c r="HBC36" s="57"/>
      <c r="HBD36" s="58"/>
      <c r="HBE36" s="58"/>
      <c r="HBF36" s="58"/>
      <c r="HBG36" s="58"/>
      <c r="HBH36" s="58"/>
      <c r="HBJ36" s="66"/>
      <c r="HBK36" s="66"/>
      <c r="HBL36" s="66"/>
      <c r="HBM36" s="66"/>
      <c r="HBN36" s="66"/>
      <c r="HBO36" s="67"/>
      <c r="HBP36" s="66"/>
      <c r="HBQ36" s="60"/>
      <c r="HBR36" s="60"/>
      <c r="HBS36" s="67"/>
      <c r="HBT36" s="57"/>
      <c r="HBU36" s="58"/>
      <c r="HBV36" s="58"/>
      <c r="HBW36" s="58"/>
      <c r="HBX36" s="58"/>
      <c r="HBY36" s="58"/>
      <c r="HCA36" s="66"/>
      <c r="HCB36" s="66"/>
      <c r="HCC36" s="66"/>
      <c r="HCD36" s="66"/>
      <c r="HCE36" s="66"/>
      <c r="HCF36" s="67"/>
      <c r="HCG36" s="66"/>
      <c r="HCH36" s="60"/>
      <c r="HCI36" s="60"/>
      <c r="HCJ36" s="67"/>
      <c r="HCK36" s="57"/>
      <c r="HCL36" s="58"/>
      <c r="HCM36" s="58"/>
      <c r="HCN36" s="58"/>
      <c r="HCO36" s="58"/>
      <c r="HCP36" s="58"/>
      <c r="HCR36" s="66"/>
      <c r="HCS36" s="66"/>
      <c r="HCT36" s="66"/>
      <c r="HCU36" s="66"/>
      <c r="HCV36" s="66"/>
      <c r="HCW36" s="67"/>
      <c r="HCX36" s="66"/>
      <c r="HCY36" s="60"/>
      <c r="HCZ36" s="60"/>
      <c r="HDA36" s="67"/>
      <c r="HDB36" s="57"/>
      <c r="HDC36" s="58"/>
      <c r="HDD36" s="58"/>
      <c r="HDE36" s="58"/>
      <c r="HDF36" s="58"/>
      <c r="HDG36" s="58"/>
      <c r="HDI36" s="66"/>
      <c r="HDJ36" s="66"/>
      <c r="HDK36" s="66"/>
      <c r="HDL36" s="66"/>
      <c r="HDM36" s="66"/>
      <c r="HDN36" s="67"/>
      <c r="HDO36" s="66"/>
      <c r="HDP36" s="60"/>
      <c r="HDQ36" s="60"/>
      <c r="HDR36" s="67"/>
      <c r="HDS36" s="57"/>
      <c r="HDT36" s="58"/>
      <c r="HDU36" s="58"/>
      <c r="HDV36" s="58"/>
      <c r="HDW36" s="58"/>
      <c r="HDX36" s="58"/>
      <c r="HDZ36" s="66"/>
      <c r="HEA36" s="66"/>
      <c r="HEB36" s="66"/>
      <c r="HEC36" s="66"/>
      <c r="HED36" s="66"/>
      <c r="HEE36" s="67"/>
      <c r="HEF36" s="66"/>
      <c r="HEG36" s="60"/>
      <c r="HEH36" s="60"/>
      <c r="HEI36" s="67"/>
      <c r="HEJ36" s="57"/>
      <c r="HEK36" s="58"/>
      <c r="HEL36" s="58"/>
      <c r="HEM36" s="58"/>
      <c r="HEN36" s="58"/>
      <c r="HEO36" s="58"/>
      <c r="HEQ36" s="66"/>
      <c r="HER36" s="66"/>
      <c r="HES36" s="66"/>
      <c r="HET36" s="66"/>
      <c r="HEU36" s="66"/>
      <c r="HEV36" s="67"/>
      <c r="HEW36" s="66"/>
      <c r="HEX36" s="60"/>
      <c r="HEY36" s="60"/>
      <c r="HEZ36" s="67"/>
      <c r="HFA36" s="57"/>
      <c r="HFB36" s="58"/>
      <c r="HFC36" s="58"/>
      <c r="HFD36" s="58"/>
      <c r="HFE36" s="58"/>
      <c r="HFF36" s="58"/>
      <c r="HFH36" s="66"/>
      <c r="HFI36" s="66"/>
      <c r="HFJ36" s="66"/>
      <c r="HFK36" s="66"/>
      <c r="HFL36" s="66"/>
      <c r="HFM36" s="67"/>
      <c r="HFN36" s="66"/>
      <c r="HFO36" s="60"/>
      <c r="HFP36" s="60"/>
      <c r="HFQ36" s="67"/>
      <c r="HFR36" s="57"/>
      <c r="HFS36" s="58"/>
      <c r="HFT36" s="58"/>
      <c r="HFU36" s="58"/>
      <c r="HFV36" s="58"/>
      <c r="HFW36" s="58"/>
      <c r="HFY36" s="66"/>
      <c r="HFZ36" s="66"/>
      <c r="HGA36" s="66"/>
      <c r="HGB36" s="66"/>
      <c r="HGC36" s="66"/>
      <c r="HGD36" s="67"/>
      <c r="HGE36" s="66"/>
      <c r="HGF36" s="60"/>
      <c r="HGG36" s="60"/>
      <c r="HGH36" s="67"/>
      <c r="HGI36" s="57"/>
      <c r="HGJ36" s="58"/>
      <c r="HGK36" s="58"/>
      <c r="HGL36" s="58"/>
      <c r="HGM36" s="58"/>
      <c r="HGN36" s="58"/>
      <c r="HGP36" s="66"/>
      <c r="HGQ36" s="66"/>
      <c r="HGR36" s="66"/>
      <c r="HGS36" s="66"/>
      <c r="HGT36" s="66"/>
      <c r="HGU36" s="67"/>
      <c r="HGV36" s="66"/>
      <c r="HGW36" s="60"/>
      <c r="HGX36" s="60"/>
      <c r="HGY36" s="67"/>
      <c r="HGZ36" s="57"/>
      <c r="HHA36" s="58"/>
      <c r="HHB36" s="58"/>
      <c r="HHC36" s="58"/>
      <c r="HHD36" s="58"/>
      <c r="HHE36" s="58"/>
      <c r="HHG36" s="66"/>
      <c r="HHH36" s="66"/>
      <c r="HHI36" s="66"/>
      <c r="HHJ36" s="66"/>
      <c r="HHK36" s="66"/>
      <c r="HHL36" s="67"/>
      <c r="HHM36" s="66"/>
      <c r="HHN36" s="60"/>
      <c r="HHO36" s="60"/>
      <c r="HHP36" s="67"/>
      <c r="HHQ36" s="57"/>
      <c r="HHR36" s="58"/>
      <c r="HHS36" s="58"/>
      <c r="HHT36" s="58"/>
      <c r="HHU36" s="58"/>
      <c r="HHV36" s="58"/>
      <c r="HHX36" s="66"/>
      <c r="HHY36" s="66"/>
      <c r="HHZ36" s="66"/>
      <c r="HIA36" s="66"/>
      <c r="HIB36" s="66"/>
      <c r="HIC36" s="67"/>
      <c r="HID36" s="66"/>
      <c r="HIE36" s="60"/>
      <c r="HIF36" s="60"/>
      <c r="HIG36" s="67"/>
      <c r="HIH36" s="57"/>
      <c r="HII36" s="58"/>
      <c r="HIJ36" s="58"/>
      <c r="HIK36" s="58"/>
      <c r="HIL36" s="58"/>
      <c r="HIM36" s="58"/>
      <c r="HIO36" s="66"/>
      <c r="HIP36" s="66"/>
      <c r="HIQ36" s="66"/>
      <c r="HIR36" s="66"/>
      <c r="HIS36" s="66"/>
      <c r="HIT36" s="67"/>
      <c r="HIU36" s="66"/>
      <c r="HIV36" s="60"/>
      <c r="HIW36" s="60"/>
      <c r="HIX36" s="67"/>
      <c r="HIY36" s="57"/>
      <c r="HIZ36" s="58"/>
      <c r="HJA36" s="58"/>
      <c r="HJB36" s="58"/>
      <c r="HJC36" s="58"/>
      <c r="HJD36" s="58"/>
      <c r="HJF36" s="66"/>
      <c r="HJG36" s="66"/>
      <c r="HJH36" s="66"/>
      <c r="HJI36" s="66"/>
      <c r="HJJ36" s="66"/>
      <c r="HJK36" s="67"/>
      <c r="HJL36" s="66"/>
      <c r="HJM36" s="60"/>
      <c r="HJN36" s="60"/>
      <c r="HJO36" s="67"/>
      <c r="HJP36" s="57"/>
      <c r="HJQ36" s="58"/>
      <c r="HJR36" s="58"/>
      <c r="HJS36" s="58"/>
      <c r="HJT36" s="58"/>
      <c r="HJU36" s="58"/>
      <c r="HJW36" s="66"/>
      <c r="HJX36" s="66"/>
      <c r="HJY36" s="66"/>
      <c r="HJZ36" s="66"/>
      <c r="HKA36" s="66"/>
      <c r="HKB36" s="67"/>
      <c r="HKC36" s="66"/>
      <c r="HKD36" s="60"/>
      <c r="HKE36" s="60"/>
      <c r="HKF36" s="67"/>
      <c r="HKG36" s="57"/>
      <c r="HKH36" s="58"/>
      <c r="HKI36" s="58"/>
      <c r="HKJ36" s="58"/>
      <c r="HKK36" s="58"/>
      <c r="HKL36" s="58"/>
      <c r="HKN36" s="66"/>
      <c r="HKO36" s="66"/>
      <c r="HKP36" s="66"/>
      <c r="HKQ36" s="66"/>
      <c r="HKR36" s="66"/>
      <c r="HKS36" s="67"/>
      <c r="HKT36" s="66"/>
      <c r="HKU36" s="60"/>
      <c r="HKV36" s="60"/>
      <c r="HKW36" s="67"/>
      <c r="HKX36" s="57"/>
      <c r="HKY36" s="58"/>
      <c r="HKZ36" s="58"/>
      <c r="HLA36" s="58"/>
      <c r="HLB36" s="58"/>
      <c r="HLC36" s="58"/>
      <c r="HLE36" s="66"/>
      <c r="HLF36" s="66"/>
      <c r="HLG36" s="66"/>
      <c r="HLH36" s="66"/>
      <c r="HLI36" s="66"/>
      <c r="HLJ36" s="67"/>
      <c r="HLK36" s="66"/>
      <c r="HLL36" s="60"/>
      <c r="HLM36" s="60"/>
      <c r="HLN36" s="67"/>
      <c r="HLO36" s="57"/>
      <c r="HLP36" s="58"/>
      <c r="HLQ36" s="58"/>
      <c r="HLR36" s="58"/>
      <c r="HLS36" s="58"/>
      <c r="HLT36" s="58"/>
      <c r="HLV36" s="66"/>
      <c r="HLW36" s="66"/>
      <c r="HLX36" s="66"/>
      <c r="HLY36" s="66"/>
      <c r="HLZ36" s="66"/>
      <c r="HMA36" s="67"/>
      <c r="HMB36" s="66"/>
      <c r="HMC36" s="60"/>
      <c r="HMD36" s="60"/>
      <c r="HME36" s="67"/>
      <c r="HMF36" s="57"/>
      <c r="HMG36" s="58"/>
      <c r="HMH36" s="58"/>
      <c r="HMI36" s="58"/>
      <c r="HMJ36" s="58"/>
      <c r="HMK36" s="58"/>
      <c r="HMM36" s="66"/>
      <c r="HMN36" s="66"/>
      <c r="HMO36" s="66"/>
      <c r="HMP36" s="66"/>
      <c r="HMQ36" s="66"/>
      <c r="HMR36" s="67"/>
      <c r="HMS36" s="66"/>
      <c r="HMT36" s="60"/>
      <c r="HMU36" s="60"/>
      <c r="HMV36" s="67"/>
      <c r="HMW36" s="57"/>
      <c r="HMX36" s="58"/>
      <c r="HMY36" s="58"/>
      <c r="HMZ36" s="58"/>
      <c r="HNA36" s="58"/>
      <c r="HNB36" s="58"/>
      <c r="HND36" s="66"/>
      <c r="HNE36" s="66"/>
      <c r="HNF36" s="66"/>
      <c r="HNG36" s="66"/>
      <c r="HNH36" s="66"/>
      <c r="HNI36" s="67"/>
      <c r="HNJ36" s="66"/>
      <c r="HNK36" s="60"/>
      <c r="HNL36" s="60"/>
      <c r="HNM36" s="67"/>
      <c r="HNN36" s="57"/>
      <c r="HNO36" s="58"/>
      <c r="HNP36" s="58"/>
      <c r="HNQ36" s="58"/>
      <c r="HNR36" s="58"/>
      <c r="HNS36" s="58"/>
      <c r="HNU36" s="66"/>
      <c r="HNV36" s="66"/>
      <c r="HNW36" s="66"/>
      <c r="HNX36" s="66"/>
      <c r="HNY36" s="66"/>
      <c r="HNZ36" s="67"/>
      <c r="HOA36" s="66"/>
      <c r="HOB36" s="60"/>
      <c r="HOC36" s="60"/>
      <c r="HOD36" s="67"/>
      <c r="HOE36" s="57"/>
      <c r="HOF36" s="58"/>
      <c r="HOG36" s="58"/>
      <c r="HOH36" s="58"/>
      <c r="HOI36" s="58"/>
      <c r="HOJ36" s="58"/>
      <c r="HOL36" s="66"/>
      <c r="HOM36" s="66"/>
      <c r="HON36" s="66"/>
      <c r="HOO36" s="66"/>
      <c r="HOP36" s="66"/>
      <c r="HOQ36" s="67"/>
      <c r="HOR36" s="66"/>
      <c r="HOS36" s="60"/>
      <c r="HOT36" s="60"/>
      <c r="HOU36" s="67"/>
      <c r="HOV36" s="57"/>
      <c r="HOW36" s="58"/>
      <c r="HOX36" s="58"/>
      <c r="HOY36" s="58"/>
      <c r="HOZ36" s="58"/>
      <c r="HPA36" s="58"/>
      <c r="HPC36" s="66"/>
      <c r="HPD36" s="66"/>
      <c r="HPE36" s="66"/>
      <c r="HPF36" s="66"/>
      <c r="HPG36" s="66"/>
      <c r="HPH36" s="67"/>
      <c r="HPI36" s="66"/>
      <c r="HPJ36" s="60"/>
      <c r="HPK36" s="60"/>
      <c r="HPL36" s="67"/>
      <c r="HPM36" s="57"/>
      <c r="HPN36" s="58"/>
      <c r="HPO36" s="58"/>
      <c r="HPP36" s="58"/>
      <c r="HPQ36" s="58"/>
      <c r="HPR36" s="58"/>
      <c r="HPT36" s="66"/>
      <c r="HPU36" s="66"/>
      <c r="HPV36" s="66"/>
      <c r="HPW36" s="66"/>
      <c r="HPX36" s="66"/>
      <c r="HPY36" s="67"/>
      <c r="HPZ36" s="66"/>
      <c r="HQA36" s="60"/>
      <c r="HQB36" s="60"/>
      <c r="HQC36" s="67"/>
      <c r="HQD36" s="57"/>
      <c r="HQE36" s="58"/>
      <c r="HQF36" s="58"/>
      <c r="HQG36" s="58"/>
      <c r="HQH36" s="58"/>
      <c r="HQI36" s="58"/>
      <c r="HQK36" s="66"/>
      <c r="HQL36" s="66"/>
      <c r="HQM36" s="66"/>
      <c r="HQN36" s="66"/>
      <c r="HQO36" s="66"/>
      <c r="HQP36" s="67"/>
      <c r="HQQ36" s="66"/>
      <c r="HQR36" s="60"/>
      <c r="HQS36" s="60"/>
      <c r="HQT36" s="67"/>
      <c r="HQU36" s="57"/>
      <c r="HQV36" s="58"/>
      <c r="HQW36" s="58"/>
      <c r="HQX36" s="58"/>
      <c r="HQY36" s="58"/>
      <c r="HQZ36" s="58"/>
      <c r="HRB36" s="66"/>
      <c r="HRC36" s="66"/>
      <c r="HRD36" s="66"/>
      <c r="HRE36" s="66"/>
      <c r="HRF36" s="66"/>
      <c r="HRG36" s="67"/>
      <c r="HRH36" s="66"/>
      <c r="HRI36" s="60"/>
      <c r="HRJ36" s="60"/>
      <c r="HRK36" s="67"/>
      <c r="HRL36" s="57"/>
      <c r="HRM36" s="58"/>
      <c r="HRN36" s="58"/>
      <c r="HRO36" s="58"/>
      <c r="HRP36" s="58"/>
      <c r="HRQ36" s="58"/>
      <c r="HRS36" s="66"/>
      <c r="HRT36" s="66"/>
      <c r="HRU36" s="66"/>
      <c r="HRV36" s="66"/>
      <c r="HRW36" s="66"/>
      <c r="HRX36" s="67"/>
      <c r="HRY36" s="66"/>
      <c r="HRZ36" s="60"/>
      <c r="HSA36" s="60"/>
      <c r="HSB36" s="67"/>
      <c r="HSC36" s="57"/>
      <c r="HSD36" s="58"/>
      <c r="HSE36" s="58"/>
      <c r="HSF36" s="58"/>
      <c r="HSG36" s="58"/>
      <c r="HSH36" s="58"/>
      <c r="HSJ36" s="66"/>
      <c r="HSK36" s="66"/>
      <c r="HSL36" s="66"/>
      <c r="HSM36" s="66"/>
      <c r="HSN36" s="66"/>
      <c r="HSO36" s="67"/>
      <c r="HSP36" s="66"/>
      <c r="HSQ36" s="60"/>
      <c r="HSR36" s="60"/>
      <c r="HSS36" s="67"/>
      <c r="HST36" s="57"/>
      <c r="HSU36" s="58"/>
      <c r="HSV36" s="58"/>
      <c r="HSW36" s="58"/>
      <c r="HSX36" s="58"/>
      <c r="HSY36" s="58"/>
      <c r="HTA36" s="66"/>
      <c r="HTB36" s="66"/>
      <c r="HTC36" s="66"/>
      <c r="HTD36" s="66"/>
      <c r="HTE36" s="66"/>
      <c r="HTF36" s="67"/>
      <c r="HTG36" s="66"/>
      <c r="HTH36" s="60"/>
      <c r="HTI36" s="60"/>
      <c r="HTJ36" s="67"/>
      <c r="HTK36" s="57"/>
      <c r="HTL36" s="58"/>
      <c r="HTM36" s="58"/>
      <c r="HTN36" s="58"/>
      <c r="HTO36" s="58"/>
      <c r="HTP36" s="58"/>
      <c r="HTR36" s="66"/>
      <c r="HTS36" s="66"/>
      <c r="HTT36" s="66"/>
      <c r="HTU36" s="66"/>
      <c r="HTV36" s="66"/>
      <c r="HTW36" s="67"/>
      <c r="HTX36" s="66"/>
      <c r="HTY36" s="60"/>
      <c r="HTZ36" s="60"/>
      <c r="HUA36" s="67"/>
      <c r="HUB36" s="57"/>
      <c r="HUC36" s="58"/>
      <c r="HUD36" s="58"/>
      <c r="HUE36" s="58"/>
      <c r="HUF36" s="58"/>
      <c r="HUG36" s="58"/>
      <c r="HUI36" s="66"/>
      <c r="HUJ36" s="66"/>
      <c r="HUK36" s="66"/>
      <c r="HUL36" s="66"/>
      <c r="HUM36" s="66"/>
      <c r="HUN36" s="67"/>
      <c r="HUO36" s="66"/>
      <c r="HUP36" s="60"/>
      <c r="HUQ36" s="60"/>
      <c r="HUR36" s="67"/>
      <c r="HUS36" s="57"/>
      <c r="HUT36" s="58"/>
      <c r="HUU36" s="58"/>
      <c r="HUV36" s="58"/>
      <c r="HUW36" s="58"/>
      <c r="HUX36" s="58"/>
      <c r="HUZ36" s="66"/>
      <c r="HVA36" s="66"/>
      <c r="HVB36" s="66"/>
      <c r="HVC36" s="66"/>
      <c r="HVD36" s="66"/>
      <c r="HVE36" s="67"/>
      <c r="HVF36" s="66"/>
      <c r="HVG36" s="60"/>
      <c r="HVH36" s="60"/>
      <c r="HVI36" s="67"/>
      <c r="HVJ36" s="57"/>
      <c r="HVK36" s="58"/>
      <c r="HVL36" s="58"/>
      <c r="HVM36" s="58"/>
      <c r="HVN36" s="58"/>
      <c r="HVO36" s="58"/>
      <c r="HVQ36" s="66"/>
      <c r="HVR36" s="66"/>
      <c r="HVS36" s="66"/>
      <c r="HVT36" s="66"/>
      <c r="HVU36" s="66"/>
      <c r="HVV36" s="67"/>
      <c r="HVW36" s="66"/>
      <c r="HVX36" s="60"/>
      <c r="HVY36" s="60"/>
      <c r="HVZ36" s="67"/>
      <c r="HWA36" s="57"/>
      <c r="HWB36" s="58"/>
      <c r="HWC36" s="58"/>
      <c r="HWD36" s="58"/>
      <c r="HWE36" s="58"/>
      <c r="HWF36" s="58"/>
      <c r="HWH36" s="66"/>
      <c r="HWI36" s="66"/>
      <c r="HWJ36" s="66"/>
      <c r="HWK36" s="66"/>
      <c r="HWL36" s="66"/>
      <c r="HWM36" s="67"/>
      <c r="HWN36" s="66"/>
      <c r="HWO36" s="60"/>
      <c r="HWP36" s="60"/>
      <c r="HWQ36" s="67"/>
      <c r="HWR36" s="57"/>
      <c r="HWS36" s="58"/>
      <c r="HWT36" s="58"/>
      <c r="HWU36" s="58"/>
      <c r="HWV36" s="58"/>
      <c r="HWW36" s="58"/>
      <c r="HWY36" s="66"/>
      <c r="HWZ36" s="66"/>
      <c r="HXA36" s="66"/>
      <c r="HXB36" s="66"/>
      <c r="HXC36" s="66"/>
      <c r="HXD36" s="67"/>
      <c r="HXE36" s="66"/>
      <c r="HXF36" s="60"/>
      <c r="HXG36" s="60"/>
      <c r="HXH36" s="67"/>
      <c r="HXI36" s="57"/>
      <c r="HXJ36" s="58"/>
      <c r="HXK36" s="58"/>
      <c r="HXL36" s="58"/>
      <c r="HXM36" s="58"/>
      <c r="HXN36" s="58"/>
      <c r="HXP36" s="66"/>
      <c r="HXQ36" s="66"/>
      <c r="HXR36" s="66"/>
      <c r="HXS36" s="66"/>
      <c r="HXT36" s="66"/>
      <c r="HXU36" s="67"/>
      <c r="HXV36" s="66"/>
      <c r="HXW36" s="60"/>
      <c r="HXX36" s="60"/>
      <c r="HXY36" s="67"/>
      <c r="HXZ36" s="57"/>
      <c r="HYA36" s="58"/>
      <c r="HYB36" s="58"/>
      <c r="HYC36" s="58"/>
      <c r="HYD36" s="58"/>
      <c r="HYE36" s="58"/>
      <c r="HYG36" s="66"/>
      <c r="HYH36" s="66"/>
      <c r="HYI36" s="66"/>
      <c r="HYJ36" s="66"/>
      <c r="HYK36" s="66"/>
      <c r="HYL36" s="67"/>
      <c r="HYM36" s="66"/>
      <c r="HYN36" s="60"/>
      <c r="HYO36" s="60"/>
      <c r="HYP36" s="67"/>
      <c r="HYQ36" s="57"/>
      <c r="HYR36" s="58"/>
      <c r="HYS36" s="58"/>
      <c r="HYT36" s="58"/>
      <c r="HYU36" s="58"/>
      <c r="HYV36" s="58"/>
      <c r="HYX36" s="66"/>
      <c r="HYY36" s="66"/>
      <c r="HYZ36" s="66"/>
      <c r="HZA36" s="66"/>
      <c r="HZB36" s="66"/>
      <c r="HZC36" s="67"/>
      <c r="HZD36" s="66"/>
      <c r="HZE36" s="60"/>
      <c r="HZF36" s="60"/>
      <c r="HZG36" s="67"/>
      <c r="HZH36" s="57"/>
      <c r="HZI36" s="58"/>
      <c r="HZJ36" s="58"/>
      <c r="HZK36" s="58"/>
      <c r="HZL36" s="58"/>
      <c r="HZM36" s="58"/>
      <c r="HZO36" s="66"/>
      <c r="HZP36" s="66"/>
      <c r="HZQ36" s="66"/>
      <c r="HZR36" s="66"/>
      <c r="HZS36" s="66"/>
      <c r="HZT36" s="67"/>
      <c r="HZU36" s="66"/>
      <c r="HZV36" s="60"/>
      <c r="HZW36" s="60"/>
      <c r="HZX36" s="67"/>
      <c r="HZY36" s="57"/>
      <c r="HZZ36" s="58"/>
      <c r="IAA36" s="58"/>
      <c r="IAB36" s="58"/>
      <c r="IAC36" s="58"/>
      <c r="IAD36" s="58"/>
      <c r="IAF36" s="66"/>
      <c r="IAG36" s="66"/>
      <c r="IAH36" s="66"/>
      <c r="IAI36" s="66"/>
      <c r="IAJ36" s="66"/>
      <c r="IAK36" s="67"/>
      <c r="IAL36" s="66"/>
      <c r="IAM36" s="60"/>
      <c r="IAN36" s="60"/>
      <c r="IAO36" s="67"/>
      <c r="IAP36" s="57"/>
      <c r="IAQ36" s="58"/>
      <c r="IAR36" s="58"/>
      <c r="IAS36" s="58"/>
      <c r="IAT36" s="58"/>
      <c r="IAU36" s="58"/>
      <c r="IAW36" s="66"/>
      <c r="IAX36" s="66"/>
      <c r="IAY36" s="66"/>
      <c r="IAZ36" s="66"/>
      <c r="IBA36" s="66"/>
      <c r="IBB36" s="67"/>
      <c r="IBC36" s="66"/>
      <c r="IBD36" s="60"/>
      <c r="IBE36" s="60"/>
      <c r="IBF36" s="67"/>
      <c r="IBG36" s="57"/>
      <c r="IBH36" s="58"/>
      <c r="IBI36" s="58"/>
      <c r="IBJ36" s="58"/>
      <c r="IBK36" s="58"/>
      <c r="IBL36" s="58"/>
      <c r="IBN36" s="66"/>
      <c r="IBO36" s="66"/>
      <c r="IBP36" s="66"/>
      <c r="IBQ36" s="66"/>
      <c r="IBR36" s="66"/>
      <c r="IBS36" s="67"/>
      <c r="IBT36" s="66"/>
      <c r="IBU36" s="60"/>
      <c r="IBV36" s="60"/>
      <c r="IBW36" s="67"/>
      <c r="IBX36" s="57"/>
      <c r="IBY36" s="58"/>
      <c r="IBZ36" s="58"/>
      <c r="ICA36" s="58"/>
      <c r="ICB36" s="58"/>
      <c r="ICC36" s="58"/>
      <c r="ICE36" s="66"/>
      <c r="ICF36" s="66"/>
      <c r="ICG36" s="66"/>
      <c r="ICH36" s="66"/>
      <c r="ICI36" s="66"/>
      <c r="ICJ36" s="67"/>
      <c r="ICK36" s="66"/>
      <c r="ICL36" s="60"/>
      <c r="ICM36" s="60"/>
      <c r="ICN36" s="67"/>
      <c r="ICO36" s="57"/>
      <c r="ICP36" s="58"/>
      <c r="ICQ36" s="58"/>
      <c r="ICR36" s="58"/>
      <c r="ICS36" s="58"/>
      <c r="ICT36" s="58"/>
      <c r="ICV36" s="66"/>
      <c r="ICW36" s="66"/>
      <c r="ICX36" s="66"/>
      <c r="ICY36" s="66"/>
      <c r="ICZ36" s="66"/>
      <c r="IDA36" s="67"/>
      <c r="IDB36" s="66"/>
      <c r="IDC36" s="60"/>
      <c r="IDD36" s="60"/>
      <c r="IDE36" s="67"/>
      <c r="IDF36" s="57"/>
      <c r="IDG36" s="58"/>
      <c r="IDH36" s="58"/>
      <c r="IDI36" s="58"/>
      <c r="IDJ36" s="58"/>
      <c r="IDK36" s="58"/>
      <c r="IDM36" s="66"/>
      <c r="IDN36" s="66"/>
      <c r="IDO36" s="66"/>
      <c r="IDP36" s="66"/>
      <c r="IDQ36" s="66"/>
      <c r="IDR36" s="67"/>
      <c r="IDS36" s="66"/>
      <c r="IDT36" s="60"/>
      <c r="IDU36" s="60"/>
      <c r="IDV36" s="67"/>
      <c r="IDW36" s="57"/>
      <c r="IDX36" s="58"/>
      <c r="IDY36" s="58"/>
      <c r="IDZ36" s="58"/>
      <c r="IEA36" s="58"/>
      <c r="IEB36" s="58"/>
      <c r="IED36" s="66"/>
      <c r="IEE36" s="66"/>
      <c r="IEF36" s="66"/>
      <c r="IEG36" s="66"/>
      <c r="IEH36" s="66"/>
      <c r="IEI36" s="67"/>
      <c r="IEJ36" s="66"/>
      <c r="IEK36" s="60"/>
      <c r="IEL36" s="60"/>
      <c r="IEM36" s="67"/>
      <c r="IEN36" s="57"/>
      <c r="IEO36" s="58"/>
      <c r="IEP36" s="58"/>
      <c r="IEQ36" s="58"/>
      <c r="IER36" s="58"/>
      <c r="IES36" s="58"/>
      <c r="IEU36" s="66"/>
      <c r="IEV36" s="66"/>
      <c r="IEW36" s="66"/>
      <c r="IEX36" s="66"/>
      <c r="IEY36" s="66"/>
      <c r="IEZ36" s="67"/>
      <c r="IFA36" s="66"/>
      <c r="IFB36" s="60"/>
      <c r="IFC36" s="60"/>
      <c r="IFD36" s="67"/>
      <c r="IFE36" s="57"/>
      <c r="IFF36" s="58"/>
      <c r="IFG36" s="58"/>
      <c r="IFH36" s="58"/>
      <c r="IFI36" s="58"/>
      <c r="IFJ36" s="58"/>
      <c r="IFL36" s="66"/>
      <c r="IFM36" s="66"/>
      <c r="IFN36" s="66"/>
      <c r="IFO36" s="66"/>
      <c r="IFP36" s="66"/>
      <c r="IFQ36" s="67"/>
      <c r="IFR36" s="66"/>
      <c r="IFS36" s="60"/>
      <c r="IFT36" s="60"/>
      <c r="IFU36" s="67"/>
      <c r="IFV36" s="57"/>
      <c r="IFW36" s="58"/>
      <c r="IFX36" s="58"/>
      <c r="IFY36" s="58"/>
      <c r="IFZ36" s="58"/>
      <c r="IGA36" s="58"/>
      <c r="IGC36" s="66"/>
      <c r="IGD36" s="66"/>
      <c r="IGE36" s="66"/>
      <c r="IGF36" s="66"/>
      <c r="IGG36" s="66"/>
      <c r="IGH36" s="67"/>
      <c r="IGI36" s="66"/>
      <c r="IGJ36" s="60"/>
      <c r="IGK36" s="60"/>
      <c r="IGL36" s="67"/>
      <c r="IGM36" s="57"/>
      <c r="IGN36" s="58"/>
      <c r="IGO36" s="58"/>
      <c r="IGP36" s="58"/>
      <c r="IGQ36" s="58"/>
      <c r="IGR36" s="58"/>
      <c r="IGT36" s="66"/>
      <c r="IGU36" s="66"/>
      <c r="IGV36" s="66"/>
      <c r="IGW36" s="66"/>
      <c r="IGX36" s="66"/>
      <c r="IGY36" s="67"/>
      <c r="IGZ36" s="66"/>
      <c r="IHA36" s="60"/>
      <c r="IHB36" s="60"/>
      <c r="IHC36" s="67"/>
      <c r="IHD36" s="57"/>
      <c r="IHE36" s="58"/>
      <c r="IHF36" s="58"/>
      <c r="IHG36" s="58"/>
      <c r="IHH36" s="58"/>
      <c r="IHI36" s="58"/>
      <c r="IHK36" s="66"/>
      <c r="IHL36" s="66"/>
      <c r="IHM36" s="66"/>
      <c r="IHN36" s="66"/>
      <c r="IHO36" s="66"/>
      <c r="IHP36" s="67"/>
      <c r="IHQ36" s="66"/>
      <c r="IHR36" s="60"/>
      <c r="IHS36" s="60"/>
      <c r="IHT36" s="67"/>
      <c r="IHU36" s="57"/>
      <c r="IHV36" s="58"/>
      <c r="IHW36" s="58"/>
      <c r="IHX36" s="58"/>
      <c r="IHY36" s="58"/>
      <c r="IHZ36" s="58"/>
      <c r="IIB36" s="66"/>
      <c r="IIC36" s="66"/>
      <c r="IID36" s="66"/>
      <c r="IIE36" s="66"/>
      <c r="IIF36" s="66"/>
      <c r="IIG36" s="67"/>
      <c r="IIH36" s="66"/>
      <c r="III36" s="60"/>
      <c r="IIJ36" s="60"/>
      <c r="IIK36" s="67"/>
      <c r="IIL36" s="57"/>
      <c r="IIM36" s="58"/>
      <c r="IIN36" s="58"/>
      <c r="IIO36" s="58"/>
      <c r="IIP36" s="58"/>
      <c r="IIQ36" s="58"/>
      <c r="IIS36" s="66"/>
      <c r="IIT36" s="66"/>
      <c r="IIU36" s="66"/>
      <c r="IIV36" s="66"/>
      <c r="IIW36" s="66"/>
      <c r="IIX36" s="67"/>
      <c r="IIY36" s="66"/>
      <c r="IIZ36" s="60"/>
      <c r="IJA36" s="60"/>
      <c r="IJB36" s="67"/>
      <c r="IJC36" s="57"/>
      <c r="IJD36" s="58"/>
      <c r="IJE36" s="58"/>
      <c r="IJF36" s="58"/>
      <c r="IJG36" s="58"/>
      <c r="IJH36" s="58"/>
      <c r="IJJ36" s="66"/>
      <c r="IJK36" s="66"/>
      <c r="IJL36" s="66"/>
      <c r="IJM36" s="66"/>
      <c r="IJN36" s="66"/>
      <c r="IJO36" s="67"/>
      <c r="IJP36" s="66"/>
      <c r="IJQ36" s="60"/>
      <c r="IJR36" s="60"/>
      <c r="IJS36" s="67"/>
      <c r="IJT36" s="57"/>
      <c r="IJU36" s="58"/>
      <c r="IJV36" s="58"/>
      <c r="IJW36" s="58"/>
      <c r="IJX36" s="58"/>
      <c r="IJY36" s="58"/>
      <c r="IKA36" s="66"/>
      <c r="IKB36" s="66"/>
      <c r="IKC36" s="66"/>
      <c r="IKD36" s="66"/>
      <c r="IKE36" s="66"/>
      <c r="IKF36" s="67"/>
      <c r="IKG36" s="66"/>
      <c r="IKH36" s="60"/>
      <c r="IKI36" s="60"/>
      <c r="IKJ36" s="67"/>
      <c r="IKK36" s="57"/>
      <c r="IKL36" s="58"/>
      <c r="IKM36" s="58"/>
      <c r="IKN36" s="58"/>
      <c r="IKO36" s="58"/>
      <c r="IKP36" s="58"/>
      <c r="IKR36" s="66"/>
      <c r="IKS36" s="66"/>
      <c r="IKT36" s="66"/>
      <c r="IKU36" s="66"/>
      <c r="IKV36" s="66"/>
      <c r="IKW36" s="67"/>
      <c r="IKX36" s="66"/>
      <c r="IKY36" s="60"/>
      <c r="IKZ36" s="60"/>
      <c r="ILA36" s="67"/>
      <c r="ILB36" s="57"/>
      <c r="ILC36" s="58"/>
      <c r="ILD36" s="58"/>
      <c r="ILE36" s="58"/>
      <c r="ILF36" s="58"/>
      <c r="ILG36" s="58"/>
      <c r="ILI36" s="66"/>
      <c r="ILJ36" s="66"/>
      <c r="ILK36" s="66"/>
      <c r="ILL36" s="66"/>
      <c r="ILM36" s="66"/>
      <c r="ILN36" s="67"/>
      <c r="ILO36" s="66"/>
      <c r="ILP36" s="60"/>
      <c r="ILQ36" s="60"/>
      <c r="ILR36" s="67"/>
      <c r="ILS36" s="57"/>
      <c r="ILT36" s="58"/>
      <c r="ILU36" s="58"/>
      <c r="ILV36" s="58"/>
      <c r="ILW36" s="58"/>
      <c r="ILX36" s="58"/>
      <c r="ILZ36" s="66"/>
      <c r="IMA36" s="66"/>
      <c r="IMB36" s="66"/>
      <c r="IMC36" s="66"/>
      <c r="IMD36" s="66"/>
      <c r="IME36" s="67"/>
      <c r="IMF36" s="66"/>
      <c r="IMG36" s="60"/>
      <c r="IMH36" s="60"/>
      <c r="IMI36" s="67"/>
      <c r="IMJ36" s="57"/>
      <c r="IMK36" s="58"/>
      <c r="IML36" s="58"/>
      <c r="IMM36" s="58"/>
      <c r="IMN36" s="58"/>
      <c r="IMO36" s="58"/>
      <c r="IMQ36" s="66"/>
      <c r="IMR36" s="66"/>
      <c r="IMS36" s="66"/>
      <c r="IMT36" s="66"/>
      <c r="IMU36" s="66"/>
      <c r="IMV36" s="67"/>
      <c r="IMW36" s="66"/>
      <c r="IMX36" s="60"/>
      <c r="IMY36" s="60"/>
      <c r="IMZ36" s="67"/>
      <c r="INA36" s="57"/>
      <c r="INB36" s="58"/>
      <c r="INC36" s="58"/>
      <c r="IND36" s="58"/>
      <c r="INE36" s="58"/>
      <c r="INF36" s="58"/>
      <c r="INH36" s="66"/>
      <c r="INI36" s="66"/>
      <c r="INJ36" s="66"/>
      <c r="INK36" s="66"/>
      <c r="INL36" s="66"/>
      <c r="INM36" s="67"/>
      <c r="INN36" s="66"/>
      <c r="INO36" s="60"/>
      <c r="INP36" s="60"/>
      <c r="INQ36" s="67"/>
      <c r="INR36" s="57"/>
      <c r="INS36" s="58"/>
      <c r="INT36" s="58"/>
      <c r="INU36" s="58"/>
      <c r="INV36" s="58"/>
      <c r="INW36" s="58"/>
      <c r="INY36" s="66"/>
      <c r="INZ36" s="66"/>
      <c r="IOA36" s="66"/>
      <c r="IOB36" s="66"/>
      <c r="IOC36" s="66"/>
      <c r="IOD36" s="67"/>
      <c r="IOE36" s="66"/>
      <c r="IOF36" s="60"/>
      <c r="IOG36" s="60"/>
      <c r="IOH36" s="67"/>
      <c r="IOI36" s="57"/>
      <c r="IOJ36" s="58"/>
      <c r="IOK36" s="58"/>
      <c r="IOL36" s="58"/>
      <c r="IOM36" s="58"/>
      <c r="ION36" s="58"/>
      <c r="IOP36" s="66"/>
      <c r="IOQ36" s="66"/>
      <c r="IOR36" s="66"/>
      <c r="IOS36" s="66"/>
      <c r="IOT36" s="66"/>
      <c r="IOU36" s="67"/>
      <c r="IOV36" s="66"/>
      <c r="IOW36" s="60"/>
      <c r="IOX36" s="60"/>
      <c r="IOY36" s="67"/>
      <c r="IOZ36" s="57"/>
      <c r="IPA36" s="58"/>
      <c r="IPB36" s="58"/>
      <c r="IPC36" s="58"/>
      <c r="IPD36" s="58"/>
      <c r="IPE36" s="58"/>
      <c r="IPG36" s="66"/>
      <c r="IPH36" s="66"/>
      <c r="IPI36" s="66"/>
      <c r="IPJ36" s="66"/>
      <c r="IPK36" s="66"/>
      <c r="IPL36" s="67"/>
      <c r="IPM36" s="66"/>
      <c r="IPN36" s="60"/>
      <c r="IPO36" s="60"/>
      <c r="IPP36" s="67"/>
      <c r="IPQ36" s="57"/>
      <c r="IPR36" s="58"/>
      <c r="IPS36" s="58"/>
      <c r="IPT36" s="58"/>
      <c r="IPU36" s="58"/>
      <c r="IPV36" s="58"/>
      <c r="IPX36" s="66"/>
      <c r="IPY36" s="66"/>
      <c r="IPZ36" s="66"/>
      <c r="IQA36" s="66"/>
      <c r="IQB36" s="66"/>
      <c r="IQC36" s="67"/>
      <c r="IQD36" s="66"/>
      <c r="IQE36" s="60"/>
      <c r="IQF36" s="60"/>
      <c r="IQG36" s="67"/>
      <c r="IQH36" s="57"/>
      <c r="IQI36" s="58"/>
      <c r="IQJ36" s="58"/>
      <c r="IQK36" s="58"/>
      <c r="IQL36" s="58"/>
      <c r="IQM36" s="58"/>
      <c r="IQO36" s="66"/>
      <c r="IQP36" s="66"/>
      <c r="IQQ36" s="66"/>
      <c r="IQR36" s="66"/>
      <c r="IQS36" s="66"/>
      <c r="IQT36" s="67"/>
      <c r="IQU36" s="66"/>
      <c r="IQV36" s="60"/>
      <c r="IQW36" s="60"/>
      <c r="IQX36" s="67"/>
      <c r="IQY36" s="57"/>
      <c r="IQZ36" s="58"/>
      <c r="IRA36" s="58"/>
      <c r="IRB36" s="58"/>
      <c r="IRC36" s="58"/>
      <c r="IRD36" s="58"/>
      <c r="IRF36" s="66"/>
      <c r="IRG36" s="66"/>
      <c r="IRH36" s="66"/>
      <c r="IRI36" s="66"/>
      <c r="IRJ36" s="66"/>
      <c r="IRK36" s="67"/>
      <c r="IRL36" s="66"/>
      <c r="IRM36" s="60"/>
      <c r="IRN36" s="60"/>
      <c r="IRO36" s="67"/>
      <c r="IRP36" s="57"/>
      <c r="IRQ36" s="58"/>
      <c r="IRR36" s="58"/>
      <c r="IRS36" s="58"/>
      <c r="IRT36" s="58"/>
      <c r="IRU36" s="58"/>
      <c r="IRW36" s="66"/>
      <c r="IRX36" s="66"/>
      <c r="IRY36" s="66"/>
      <c r="IRZ36" s="66"/>
      <c r="ISA36" s="66"/>
      <c r="ISB36" s="67"/>
      <c r="ISC36" s="66"/>
      <c r="ISD36" s="60"/>
      <c r="ISE36" s="60"/>
      <c r="ISF36" s="67"/>
      <c r="ISG36" s="57"/>
      <c r="ISH36" s="58"/>
      <c r="ISI36" s="58"/>
      <c r="ISJ36" s="58"/>
      <c r="ISK36" s="58"/>
      <c r="ISL36" s="58"/>
      <c r="ISN36" s="66"/>
      <c r="ISO36" s="66"/>
      <c r="ISP36" s="66"/>
      <c r="ISQ36" s="66"/>
      <c r="ISR36" s="66"/>
      <c r="ISS36" s="67"/>
      <c r="IST36" s="66"/>
      <c r="ISU36" s="60"/>
      <c r="ISV36" s="60"/>
      <c r="ISW36" s="67"/>
      <c r="ISX36" s="57"/>
      <c r="ISY36" s="58"/>
      <c r="ISZ36" s="58"/>
      <c r="ITA36" s="58"/>
      <c r="ITB36" s="58"/>
      <c r="ITC36" s="58"/>
      <c r="ITE36" s="66"/>
      <c r="ITF36" s="66"/>
      <c r="ITG36" s="66"/>
      <c r="ITH36" s="66"/>
      <c r="ITI36" s="66"/>
      <c r="ITJ36" s="67"/>
      <c r="ITK36" s="66"/>
      <c r="ITL36" s="60"/>
      <c r="ITM36" s="60"/>
      <c r="ITN36" s="67"/>
      <c r="ITO36" s="57"/>
      <c r="ITP36" s="58"/>
      <c r="ITQ36" s="58"/>
      <c r="ITR36" s="58"/>
      <c r="ITS36" s="58"/>
      <c r="ITT36" s="58"/>
      <c r="ITV36" s="66"/>
      <c r="ITW36" s="66"/>
      <c r="ITX36" s="66"/>
      <c r="ITY36" s="66"/>
      <c r="ITZ36" s="66"/>
      <c r="IUA36" s="67"/>
      <c r="IUB36" s="66"/>
      <c r="IUC36" s="60"/>
      <c r="IUD36" s="60"/>
      <c r="IUE36" s="67"/>
      <c r="IUF36" s="57"/>
      <c r="IUG36" s="58"/>
      <c r="IUH36" s="58"/>
      <c r="IUI36" s="58"/>
      <c r="IUJ36" s="58"/>
      <c r="IUK36" s="58"/>
      <c r="IUM36" s="66"/>
      <c r="IUN36" s="66"/>
      <c r="IUO36" s="66"/>
      <c r="IUP36" s="66"/>
      <c r="IUQ36" s="66"/>
      <c r="IUR36" s="67"/>
      <c r="IUS36" s="66"/>
      <c r="IUT36" s="60"/>
      <c r="IUU36" s="60"/>
      <c r="IUV36" s="67"/>
      <c r="IUW36" s="57"/>
      <c r="IUX36" s="58"/>
      <c r="IUY36" s="58"/>
      <c r="IUZ36" s="58"/>
      <c r="IVA36" s="58"/>
      <c r="IVB36" s="58"/>
      <c r="IVD36" s="66"/>
      <c r="IVE36" s="66"/>
      <c r="IVF36" s="66"/>
      <c r="IVG36" s="66"/>
      <c r="IVH36" s="66"/>
      <c r="IVI36" s="67"/>
      <c r="IVJ36" s="66"/>
      <c r="IVK36" s="60"/>
      <c r="IVL36" s="60"/>
      <c r="IVM36" s="67"/>
      <c r="IVN36" s="57"/>
      <c r="IVO36" s="58"/>
      <c r="IVP36" s="58"/>
      <c r="IVQ36" s="58"/>
      <c r="IVR36" s="58"/>
      <c r="IVS36" s="58"/>
      <c r="IVU36" s="66"/>
      <c r="IVV36" s="66"/>
      <c r="IVW36" s="66"/>
      <c r="IVX36" s="66"/>
      <c r="IVY36" s="66"/>
      <c r="IVZ36" s="67"/>
      <c r="IWA36" s="66"/>
      <c r="IWB36" s="60"/>
      <c r="IWC36" s="60"/>
      <c r="IWD36" s="67"/>
      <c r="IWE36" s="57"/>
      <c r="IWF36" s="58"/>
      <c r="IWG36" s="58"/>
      <c r="IWH36" s="58"/>
      <c r="IWI36" s="58"/>
      <c r="IWJ36" s="58"/>
      <c r="IWL36" s="66"/>
      <c r="IWM36" s="66"/>
      <c r="IWN36" s="66"/>
      <c r="IWO36" s="66"/>
      <c r="IWP36" s="66"/>
      <c r="IWQ36" s="67"/>
      <c r="IWR36" s="66"/>
      <c r="IWS36" s="60"/>
      <c r="IWT36" s="60"/>
      <c r="IWU36" s="67"/>
      <c r="IWV36" s="57"/>
      <c r="IWW36" s="58"/>
      <c r="IWX36" s="58"/>
      <c r="IWY36" s="58"/>
      <c r="IWZ36" s="58"/>
      <c r="IXA36" s="58"/>
      <c r="IXC36" s="66"/>
      <c r="IXD36" s="66"/>
      <c r="IXE36" s="66"/>
      <c r="IXF36" s="66"/>
      <c r="IXG36" s="66"/>
      <c r="IXH36" s="67"/>
      <c r="IXI36" s="66"/>
      <c r="IXJ36" s="60"/>
      <c r="IXK36" s="60"/>
      <c r="IXL36" s="67"/>
      <c r="IXM36" s="57"/>
      <c r="IXN36" s="58"/>
      <c r="IXO36" s="58"/>
      <c r="IXP36" s="58"/>
      <c r="IXQ36" s="58"/>
      <c r="IXR36" s="58"/>
      <c r="IXT36" s="66"/>
      <c r="IXU36" s="66"/>
      <c r="IXV36" s="66"/>
      <c r="IXW36" s="66"/>
      <c r="IXX36" s="66"/>
      <c r="IXY36" s="67"/>
      <c r="IXZ36" s="66"/>
      <c r="IYA36" s="60"/>
      <c r="IYB36" s="60"/>
      <c r="IYC36" s="67"/>
      <c r="IYD36" s="57"/>
      <c r="IYE36" s="58"/>
      <c r="IYF36" s="58"/>
      <c r="IYG36" s="58"/>
      <c r="IYH36" s="58"/>
      <c r="IYI36" s="58"/>
      <c r="IYK36" s="66"/>
      <c r="IYL36" s="66"/>
      <c r="IYM36" s="66"/>
      <c r="IYN36" s="66"/>
      <c r="IYO36" s="66"/>
      <c r="IYP36" s="67"/>
      <c r="IYQ36" s="66"/>
      <c r="IYR36" s="60"/>
      <c r="IYS36" s="60"/>
      <c r="IYT36" s="67"/>
      <c r="IYU36" s="57"/>
      <c r="IYV36" s="58"/>
      <c r="IYW36" s="58"/>
      <c r="IYX36" s="58"/>
      <c r="IYY36" s="58"/>
      <c r="IYZ36" s="58"/>
      <c r="IZB36" s="66"/>
      <c r="IZC36" s="66"/>
      <c r="IZD36" s="66"/>
      <c r="IZE36" s="66"/>
      <c r="IZF36" s="66"/>
      <c r="IZG36" s="67"/>
      <c r="IZH36" s="66"/>
      <c r="IZI36" s="60"/>
      <c r="IZJ36" s="60"/>
      <c r="IZK36" s="67"/>
      <c r="IZL36" s="57"/>
      <c r="IZM36" s="58"/>
      <c r="IZN36" s="58"/>
      <c r="IZO36" s="58"/>
      <c r="IZP36" s="58"/>
      <c r="IZQ36" s="58"/>
      <c r="IZS36" s="66"/>
      <c r="IZT36" s="66"/>
      <c r="IZU36" s="66"/>
      <c r="IZV36" s="66"/>
      <c r="IZW36" s="66"/>
      <c r="IZX36" s="67"/>
      <c r="IZY36" s="66"/>
      <c r="IZZ36" s="60"/>
      <c r="JAA36" s="60"/>
      <c r="JAB36" s="67"/>
      <c r="JAC36" s="57"/>
      <c r="JAD36" s="58"/>
      <c r="JAE36" s="58"/>
      <c r="JAF36" s="58"/>
      <c r="JAG36" s="58"/>
      <c r="JAH36" s="58"/>
      <c r="JAJ36" s="66"/>
      <c r="JAK36" s="66"/>
      <c r="JAL36" s="66"/>
      <c r="JAM36" s="66"/>
      <c r="JAN36" s="66"/>
      <c r="JAO36" s="67"/>
      <c r="JAP36" s="66"/>
      <c r="JAQ36" s="60"/>
      <c r="JAR36" s="60"/>
      <c r="JAS36" s="67"/>
      <c r="JAT36" s="57"/>
      <c r="JAU36" s="58"/>
      <c r="JAV36" s="58"/>
      <c r="JAW36" s="58"/>
      <c r="JAX36" s="58"/>
      <c r="JAY36" s="58"/>
      <c r="JBA36" s="66"/>
      <c r="JBB36" s="66"/>
      <c r="JBC36" s="66"/>
      <c r="JBD36" s="66"/>
      <c r="JBE36" s="66"/>
      <c r="JBF36" s="67"/>
      <c r="JBG36" s="66"/>
      <c r="JBH36" s="60"/>
      <c r="JBI36" s="60"/>
      <c r="JBJ36" s="67"/>
      <c r="JBK36" s="57"/>
      <c r="JBL36" s="58"/>
      <c r="JBM36" s="58"/>
      <c r="JBN36" s="58"/>
      <c r="JBO36" s="58"/>
      <c r="JBP36" s="58"/>
      <c r="JBR36" s="66"/>
      <c r="JBS36" s="66"/>
      <c r="JBT36" s="66"/>
      <c r="JBU36" s="66"/>
      <c r="JBV36" s="66"/>
      <c r="JBW36" s="67"/>
      <c r="JBX36" s="66"/>
      <c r="JBY36" s="60"/>
      <c r="JBZ36" s="60"/>
      <c r="JCA36" s="67"/>
      <c r="JCB36" s="57"/>
      <c r="JCC36" s="58"/>
      <c r="JCD36" s="58"/>
      <c r="JCE36" s="58"/>
      <c r="JCF36" s="58"/>
      <c r="JCG36" s="58"/>
      <c r="JCI36" s="66"/>
      <c r="JCJ36" s="66"/>
      <c r="JCK36" s="66"/>
      <c r="JCL36" s="66"/>
      <c r="JCM36" s="66"/>
      <c r="JCN36" s="67"/>
      <c r="JCO36" s="66"/>
      <c r="JCP36" s="60"/>
      <c r="JCQ36" s="60"/>
      <c r="JCR36" s="67"/>
      <c r="JCS36" s="57"/>
      <c r="JCT36" s="58"/>
      <c r="JCU36" s="58"/>
      <c r="JCV36" s="58"/>
      <c r="JCW36" s="58"/>
      <c r="JCX36" s="58"/>
      <c r="JCZ36" s="66"/>
      <c r="JDA36" s="66"/>
      <c r="JDB36" s="66"/>
      <c r="JDC36" s="66"/>
      <c r="JDD36" s="66"/>
      <c r="JDE36" s="67"/>
      <c r="JDF36" s="66"/>
      <c r="JDG36" s="60"/>
      <c r="JDH36" s="60"/>
      <c r="JDI36" s="67"/>
      <c r="JDJ36" s="57"/>
      <c r="JDK36" s="58"/>
      <c r="JDL36" s="58"/>
      <c r="JDM36" s="58"/>
      <c r="JDN36" s="58"/>
      <c r="JDO36" s="58"/>
      <c r="JDQ36" s="66"/>
      <c r="JDR36" s="66"/>
      <c r="JDS36" s="66"/>
      <c r="JDT36" s="66"/>
      <c r="JDU36" s="66"/>
      <c r="JDV36" s="67"/>
      <c r="JDW36" s="66"/>
      <c r="JDX36" s="60"/>
      <c r="JDY36" s="60"/>
      <c r="JDZ36" s="67"/>
      <c r="JEA36" s="57"/>
      <c r="JEB36" s="58"/>
      <c r="JEC36" s="58"/>
      <c r="JED36" s="58"/>
      <c r="JEE36" s="58"/>
      <c r="JEF36" s="58"/>
      <c r="JEH36" s="66"/>
      <c r="JEI36" s="66"/>
      <c r="JEJ36" s="66"/>
      <c r="JEK36" s="66"/>
      <c r="JEL36" s="66"/>
      <c r="JEM36" s="67"/>
      <c r="JEN36" s="66"/>
      <c r="JEO36" s="60"/>
      <c r="JEP36" s="60"/>
      <c r="JEQ36" s="67"/>
      <c r="JER36" s="57"/>
      <c r="JES36" s="58"/>
      <c r="JET36" s="58"/>
      <c r="JEU36" s="58"/>
      <c r="JEV36" s="58"/>
      <c r="JEW36" s="58"/>
      <c r="JEY36" s="66"/>
      <c r="JEZ36" s="66"/>
      <c r="JFA36" s="66"/>
      <c r="JFB36" s="66"/>
      <c r="JFC36" s="66"/>
      <c r="JFD36" s="67"/>
      <c r="JFE36" s="66"/>
      <c r="JFF36" s="60"/>
      <c r="JFG36" s="60"/>
      <c r="JFH36" s="67"/>
      <c r="JFI36" s="57"/>
      <c r="JFJ36" s="58"/>
      <c r="JFK36" s="58"/>
      <c r="JFL36" s="58"/>
      <c r="JFM36" s="58"/>
      <c r="JFN36" s="58"/>
      <c r="JFP36" s="66"/>
      <c r="JFQ36" s="66"/>
      <c r="JFR36" s="66"/>
      <c r="JFS36" s="66"/>
      <c r="JFT36" s="66"/>
      <c r="JFU36" s="67"/>
      <c r="JFV36" s="66"/>
      <c r="JFW36" s="60"/>
      <c r="JFX36" s="60"/>
      <c r="JFY36" s="67"/>
      <c r="JFZ36" s="57"/>
      <c r="JGA36" s="58"/>
      <c r="JGB36" s="58"/>
      <c r="JGC36" s="58"/>
      <c r="JGD36" s="58"/>
      <c r="JGE36" s="58"/>
      <c r="JGG36" s="66"/>
      <c r="JGH36" s="66"/>
      <c r="JGI36" s="66"/>
      <c r="JGJ36" s="66"/>
      <c r="JGK36" s="66"/>
      <c r="JGL36" s="67"/>
      <c r="JGM36" s="66"/>
      <c r="JGN36" s="60"/>
      <c r="JGO36" s="60"/>
      <c r="JGP36" s="67"/>
      <c r="JGQ36" s="57"/>
      <c r="JGR36" s="58"/>
      <c r="JGS36" s="58"/>
      <c r="JGT36" s="58"/>
      <c r="JGU36" s="58"/>
      <c r="JGV36" s="58"/>
      <c r="JGX36" s="66"/>
      <c r="JGY36" s="66"/>
      <c r="JGZ36" s="66"/>
      <c r="JHA36" s="66"/>
      <c r="JHB36" s="66"/>
      <c r="JHC36" s="67"/>
      <c r="JHD36" s="66"/>
      <c r="JHE36" s="60"/>
      <c r="JHF36" s="60"/>
      <c r="JHG36" s="67"/>
      <c r="JHH36" s="57"/>
      <c r="JHI36" s="58"/>
      <c r="JHJ36" s="58"/>
      <c r="JHK36" s="58"/>
      <c r="JHL36" s="58"/>
      <c r="JHM36" s="58"/>
      <c r="JHO36" s="66"/>
      <c r="JHP36" s="66"/>
      <c r="JHQ36" s="66"/>
      <c r="JHR36" s="66"/>
      <c r="JHS36" s="66"/>
      <c r="JHT36" s="67"/>
      <c r="JHU36" s="66"/>
      <c r="JHV36" s="60"/>
      <c r="JHW36" s="60"/>
      <c r="JHX36" s="67"/>
      <c r="JHY36" s="57"/>
      <c r="JHZ36" s="58"/>
      <c r="JIA36" s="58"/>
      <c r="JIB36" s="58"/>
      <c r="JIC36" s="58"/>
      <c r="JID36" s="58"/>
      <c r="JIF36" s="66"/>
      <c r="JIG36" s="66"/>
      <c r="JIH36" s="66"/>
      <c r="JII36" s="66"/>
      <c r="JIJ36" s="66"/>
      <c r="JIK36" s="67"/>
      <c r="JIL36" s="66"/>
      <c r="JIM36" s="60"/>
      <c r="JIN36" s="60"/>
      <c r="JIO36" s="67"/>
      <c r="JIP36" s="57"/>
      <c r="JIQ36" s="58"/>
      <c r="JIR36" s="58"/>
      <c r="JIS36" s="58"/>
      <c r="JIT36" s="58"/>
      <c r="JIU36" s="58"/>
      <c r="JIW36" s="66"/>
      <c r="JIX36" s="66"/>
      <c r="JIY36" s="66"/>
      <c r="JIZ36" s="66"/>
      <c r="JJA36" s="66"/>
      <c r="JJB36" s="67"/>
      <c r="JJC36" s="66"/>
      <c r="JJD36" s="60"/>
      <c r="JJE36" s="60"/>
      <c r="JJF36" s="67"/>
      <c r="JJG36" s="57"/>
      <c r="JJH36" s="58"/>
      <c r="JJI36" s="58"/>
      <c r="JJJ36" s="58"/>
      <c r="JJK36" s="58"/>
      <c r="JJL36" s="58"/>
      <c r="JJN36" s="66"/>
      <c r="JJO36" s="66"/>
      <c r="JJP36" s="66"/>
      <c r="JJQ36" s="66"/>
      <c r="JJR36" s="66"/>
      <c r="JJS36" s="67"/>
      <c r="JJT36" s="66"/>
      <c r="JJU36" s="60"/>
      <c r="JJV36" s="60"/>
      <c r="JJW36" s="67"/>
      <c r="JJX36" s="57"/>
      <c r="JJY36" s="58"/>
      <c r="JJZ36" s="58"/>
      <c r="JKA36" s="58"/>
      <c r="JKB36" s="58"/>
      <c r="JKC36" s="58"/>
      <c r="JKE36" s="66"/>
      <c r="JKF36" s="66"/>
      <c r="JKG36" s="66"/>
      <c r="JKH36" s="66"/>
      <c r="JKI36" s="66"/>
      <c r="JKJ36" s="67"/>
      <c r="JKK36" s="66"/>
      <c r="JKL36" s="60"/>
      <c r="JKM36" s="60"/>
      <c r="JKN36" s="67"/>
      <c r="JKO36" s="57"/>
      <c r="JKP36" s="58"/>
      <c r="JKQ36" s="58"/>
      <c r="JKR36" s="58"/>
      <c r="JKS36" s="58"/>
      <c r="JKT36" s="58"/>
      <c r="JKV36" s="66"/>
      <c r="JKW36" s="66"/>
      <c r="JKX36" s="66"/>
      <c r="JKY36" s="66"/>
      <c r="JKZ36" s="66"/>
      <c r="JLA36" s="67"/>
      <c r="JLB36" s="66"/>
      <c r="JLC36" s="60"/>
      <c r="JLD36" s="60"/>
      <c r="JLE36" s="67"/>
      <c r="JLF36" s="57"/>
      <c r="JLG36" s="58"/>
      <c r="JLH36" s="58"/>
      <c r="JLI36" s="58"/>
      <c r="JLJ36" s="58"/>
      <c r="JLK36" s="58"/>
      <c r="JLM36" s="66"/>
      <c r="JLN36" s="66"/>
      <c r="JLO36" s="66"/>
      <c r="JLP36" s="66"/>
      <c r="JLQ36" s="66"/>
      <c r="JLR36" s="67"/>
      <c r="JLS36" s="66"/>
      <c r="JLT36" s="60"/>
      <c r="JLU36" s="60"/>
      <c r="JLV36" s="67"/>
      <c r="JLW36" s="57"/>
      <c r="JLX36" s="58"/>
      <c r="JLY36" s="58"/>
      <c r="JLZ36" s="58"/>
      <c r="JMA36" s="58"/>
      <c r="JMB36" s="58"/>
      <c r="JMD36" s="66"/>
      <c r="JME36" s="66"/>
      <c r="JMF36" s="66"/>
      <c r="JMG36" s="66"/>
      <c r="JMH36" s="66"/>
      <c r="JMI36" s="67"/>
      <c r="JMJ36" s="66"/>
      <c r="JMK36" s="60"/>
      <c r="JML36" s="60"/>
      <c r="JMM36" s="67"/>
      <c r="JMN36" s="57"/>
      <c r="JMO36" s="58"/>
      <c r="JMP36" s="58"/>
      <c r="JMQ36" s="58"/>
      <c r="JMR36" s="58"/>
      <c r="JMS36" s="58"/>
      <c r="JMU36" s="66"/>
      <c r="JMV36" s="66"/>
      <c r="JMW36" s="66"/>
      <c r="JMX36" s="66"/>
      <c r="JMY36" s="66"/>
      <c r="JMZ36" s="67"/>
      <c r="JNA36" s="66"/>
      <c r="JNB36" s="60"/>
      <c r="JNC36" s="60"/>
      <c r="JND36" s="67"/>
      <c r="JNE36" s="57"/>
      <c r="JNF36" s="58"/>
      <c r="JNG36" s="58"/>
      <c r="JNH36" s="58"/>
      <c r="JNI36" s="58"/>
      <c r="JNJ36" s="58"/>
      <c r="JNL36" s="66"/>
      <c r="JNM36" s="66"/>
      <c r="JNN36" s="66"/>
      <c r="JNO36" s="66"/>
      <c r="JNP36" s="66"/>
      <c r="JNQ36" s="67"/>
      <c r="JNR36" s="66"/>
      <c r="JNS36" s="60"/>
      <c r="JNT36" s="60"/>
      <c r="JNU36" s="67"/>
      <c r="JNV36" s="57"/>
      <c r="JNW36" s="58"/>
      <c r="JNX36" s="58"/>
      <c r="JNY36" s="58"/>
      <c r="JNZ36" s="58"/>
      <c r="JOA36" s="58"/>
      <c r="JOC36" s="66"/>
      <c r="JOD36" s="66"/>
      <c r="JOE36" s="66"/>
      <c r="JOF36" s="66"/>
      <c r="JOG36" s="66"/>
      <c r="JOH36" s="67"/>
      <c r="JOI36" s="66"/>
      <c r="JOJ36" s="60"/>
      <c r="JOK36" s="60"/>
      <c r="JOL36" s="67"/>
      <c r="JOM36" s="57"/>
      <c r="JON36" s="58"/>
      <c r="JOO36" s="58"/>
      <c r="JOP36" s="58"/>
      <c r="JOQ36" s="58"/>
      <c r="JOR36" s="58"/>
      <c r="JOT36" s="66"/>
      <c r="JOU36" s="66"/>
      <c r="JOV36" s="66"/>
      <c r="JOW36" s="66"/>
      <c r="JOX36" s="66"/>
      <c r="JOY36" s="67"/>
      <c r="JOZ36" s="66"/>
      <c r="JPA36" s="60"/>
      <c r="JPB36" s="60"/>
      <c r="JPC36" s="67"/>
      <c r="JPD36" s="57"/>
      <c r="JPE36" s="58"/>
      <c r="JPF36" s="58"/>
      <c r="JPG36" s="58"/>
      <c r="JPH36" s="58"/>
      <c r="JPI36" s="58"/>
      <c r="JPK36" s="66"/>
      <c r="JPL36" s="66"/>
      <c r="JPM36" s="66"/>
      <c r="JPN36" s="66"/>
      <c r="JPO36" s="66"/>
      <c r="JPP36" s="67"/>
      <c r="JPQ36" s="66"/>
      <c r="JPR36" s="60"/>
      <c r="JPS36" s="60"/>
      <c r="JPT36" s="67"/>
      <c r="JPU36" s="57"/>
      <c r="JPV36" s="58"/>
      <c r="JPW36" s="58"/>
      <c r="JPX36" s="58"/>
      <c r="JPY36" s="58"/>
      <c r="JPZ36" s="58"/>
      <c r="JQB36" s="66"/>
      <c r="JQC36" s="66"/>
      <c r="JQD36" s="66"/>
      <c r="JQE36" s="66"/>
      <c r="JQF36" s="66"/>
      <c r="JQG36" s="67"/>
      <c r="JQH36" s="66"/>
      <c r="JQI36" s="60"/>
      <c r="JQJ36" s="60"/>
      <c r="JQK36" s="67"/>
      <c r="JQL36" s="57"/>
      <c r="JQM36" s="58"/>
      <c r="JQN36" s="58"/>
      <c r="JQO36" s="58"/>
      <c r="JQP36" s="58"/>
      <c r="JQQ36" s="58"/>
      <c r="JQS36" s="66"/>
      <c r="JQT36" s="66"/>
      <c r="JQU36" s="66"/>
      <c r="JQV36" s="66"/>
      <c r="JQW36" s="66"/>
      <c r="JQX36" s="67"/>
      <c r="JQY36" s="66"/>
      <c r="JQZ36" s="60"/>
      <c r="JRA36" s="60"/>
      <c r="JRB36" s="67"/>
      <c r="JRC36" s="57"/>
      <c r="JRD36" s="58"/>
      <c r="JRE36" s="58"/>
      <c r="JRF36" s="58"/>
      <c r="JRG36" s="58"/>
      <c r="JRH36" s="58"/>
      <c r="JRJ36" s="66"/>
      <c r="JRK36" s="66"/>
      <c r="JRL36" s="66"/>
      <c r="JRM36" s="66"/>
      <c r="JRN36" s="66"/>
      <c r="JRO36" s="67"/>
      <c r="JRP36" s="66"/>
      <c r="JRQ36" s="60"/>
      <c r="JRR36" s="60"/>
      <c r="JRS36" s="67"/>
      <c r="JRT36" s="57"/>
      <c r="JRU36" s="58"/>
      <c r="JRV36" s="58"/>
      <c r="JRW36" s="58"/>
      <c r="JRX36" s="58"/>
      <c r="JRY36" s="58"/>
      <c r="JSA36" s="66"/>
      <c r="JSB36" s="66"/>
      <c r="JSC36" s="66"/>
      <c r="JSD36" s="66"/>
      <c r="JSE36" s="66"/>
      <c r="JSF36" s="67"/>
      <c r="JSG36" s="66"/>
      <c r="JSH36" s="60"/>
      <c r="JSI36" s="60"/>
      <c r="JSJ36" s="67"/>
      <c r="JSK36" s="57"/>
      <c r="JSL36" s="58"/>
      <c r="JSM36" s="58"/>
      <c r="JSN36" s="58"/>
      <c r="JSO36" s="58"/>
      <c r="JSP36" s="58"/>
      <c r="JSR36" s="66"/>
      <c r="JSS36" s="66"/>
      <c r="JST36" s="66"/>
      <c r="JSU36" s="66"/>
      <c r="JSV36" s="66"/>
      <c r="JSW36" s="67"/>
      <c r="JSX36" s="66"/>
      <c r="JSY36" s="60"/>
      <c r="JSZ36" s="60"/>
      <c r="JTA36" s="67"/>
      <c r="JTB36" s="57"/>
      <c r="JTC36" s="58"/>
      <c r="JTD36" s="58"/>
      <c r="JTE36" s="58"/>
      <c r="JTF36" s="58"/>
      <c r="JTG36" s="58"/>
      <c r="JTI36" s="66"/>
      <c r="JTJ36" s="66"/>
      <c r="JTK36" s="66"/>
      <c r="JTL36" s="66"/>
      <c r="JTM36" s="66"/>
      <c r="JTN36" s="67"/>
      <c r="JTO36" s="66"/>
      <c r="JTP36" s="60"/>
      <c r="JTQ36" s="60"/>
      <c r="JTR36" s="67"/>
      <c r="JTS36" s="57"/>
      <c r="JTT36" s="58"/>
      <c r="JTU36" s="58"/>
      <c r="JTV36" s="58"/>
      <c r="JTW36" s="58"/>
      <c r="JTX36" s="58"/>
      <c r="JTZ36" s="66"/>
      <c r="JUA36" s="66"/>
      <c r="JUB36" s="66"/>
      <c r="JUC36" s="66"/>
      <c r="JUD36" s="66"/>
      <c r="JUE36" s="67"/>
      <c r="JUF36" s="66"/>
      <c r="JUG36" s="60"/>
      <c r="JUH36" s="60"/>
      <c r="JUI36" s="67"/>
      <c r="JUJ36" s="57"/>
      <c r="JUK36" s="58"/>
      <c r="JUL36" s="58"/>
      <c r="JUM36" s="58"/>
      <c r="JUN36" s="58"/>
      <c r="JUO36" s="58"/>
      <c r="JUQ36" s="66"/>
      <c r="JUR36" s="66"/>
      <c r="JUS36" s="66"/>
      <c r="JUT36" s="66"/>
      <c r="JUU36" s="66"/>
      <c r="JUV36" s="67"/>
      <c r="JUW36" s="66"/>
      <c r="JUX36" s="60"/>
      <c r="JUY36" s="60"/>
      <c r="JUZ36" s="67"/>
      <c r="JVA36" s="57"/>
      <c r="JVB36" s="58"/>
      <c r="JVC36" s="58"/>
      <c r="JVD36" s="58"/>
      <c r="JVE36" s="58"/>
      <c r="JVF36" s="58"/>
      <c r="JVH36" s="66"/>
      <c r="JVI36" s="66"/>
      <c r="JVJ36" s="66"/>
      <c r="JVK36" s="66"/>
      <c r="JVL36" s="66"/>
      <c r="JVM36" s="67"/>
      <c r="JVN36" s="66"/>
      <c r="JVO36" s="60"/>
      <c r="JVP36" s="60"/>
      <c r="JVQ36" s="67"/>
      <c r="JVR36" s="57"/>
      <c r="JVS36" s="58"/>
      <c r="JVT36" s="58"/>
      <c r="JVU36" s="58"/>
      <c r="JVV36" s="58"/>
      <c r="JVW36" s="58"/>
      <c r="JVY36" s="66"/>
      <c r="JVZ36" s="66"/>
      <c r="JWA36" s="66"/>
      <c r="JWB36" s="66"/>
      <c r="JWC36" s="66"/>
      <c r="JWD36" s="67"/>
      <c r="JWE36" s="66"/>
      <c r="JWF36" s="60"/>
      <c r="JWG36" s="60"/>
      <c r="JWH36" s="67"/>
      <c r="JWI36" s="57"/>
      <c r="JWJ36" s="58"/>
      <c r="JWK36" s="58"/>
      <c r="JWL36" s="58"/>
      <c r="JWM36" s="58"/>
      <c r="JWN36" s="58"/>
      <c r="JWP36" s="66"/>
      <c r="JWQ36" s="66"/>
      <c r="JWR36" s="66"/>
      <c r="JWS36" s="66"/>
      <c r="JWT36" s="66"/>
      <c r="JWU36" s="67"/>
      <c r="JWV36" s="66"/>
      <c r="JWW36" s="60"/>
      <c r="JWX36" s="60"/>
      <c r="JWY36" s="67"/>
      <c r="JWZ36" s="57"/>
      <c r="JXA36" s="58"/>
      <c r="JXB36" s="58"/>
      <c r="JXC36" s="58"/>
      <c r="JXD36" s="58"/>
      <c r="JXE36" s="58"/>
      <c r="JXG36" s="66"/>
      <c r="JXH36" s="66"/>
      <c r="JXI36" s="66"/>
      <c r="JXJ36" s="66"/>
      <c r="JXK36" s="66"/>
      <c r="JXL36" s="67"/>
      <c r="JXM36" s="66"/>
      <c r="JXN36" s="60"/>
      <c r="JXO36" s="60"/>
      <c r="JXP36" s="67"/>
      <c r="JXQ36" s="57"/>
      <c r="JXR36" s="58"/>
      <c r="JXS36" s="58"/>
      <c r="JXT36" s="58"/>
      <c r="JXU36" s="58"/>
      <c r="JXV36" s="58"/>
      <c r="JXX36" s="66"/>
      <c r="JXY36" s="66"/>
      <c r="JXZ36" s="66"/>
      <c r="JYA36" s="66"/>
      <c r="JYB36" s="66"/>
      <c r="JYC36" s="67"/>
      <c r="JYD36" s="66"/>
      <c r="JYE36" s="60"/>
      <c r="JYF36" s="60"/>
      <c r="JYG36" s="67"/>
      <c r="JYH36" s="57"/>
      <c r="JYI36" s="58"/>
      <c r="JYJ36" s="58"/>
      <c r="JYK36" s="58"/>
      <c r="JYL36" s="58"/>
      <c r="JYM36" s="58"/>
      <c r="JYO36" s="66"/>
      <c r="JYP36" s="66"/>
      <c r="JYQ36" s="66"/>
      <c r="JYR36" s="66"/>
      <c r="JYS36" s="66"/>
      <c r="JYT36" s="67"/>
      <c r="JYU36" s="66"/>
      <c r="JYV36" s="60"/>
      <c r="JYW36" s="60"/>
      <c r="JYX36" s="67"/>
      <c r="JYY36" s="57"/>
      <c r="JYZ36" s="58"/>
      <c r="JZA36" s="58"/>
      <c r="JZB36" s="58"/>
      <c r="JZC36" s="58"/>
      <c r="JZD36" s="58"/>
      <c r="JZF36" s="66"/>
      <c r="JZG36" s="66"/>
      <c r="JZH36" s="66"/>
      <c r="JZI36" s="66"/>
      <c r="JZJ36" s="66"/>
      <c r="JZK36" s="67"/>
      <c r="JZL36" s="66"/>
      <c r="JZM36" s="60"/>
      <c r="JZN36" s="60"/>
      <c r="JZO36" s="67"/>
      <c r="JZP36" s="57"/>
      <c r="JZQ36" s="58"/>
      <c r="JZR36" s="58"/>
      <c r="JZS36" s="58"/>
      <c r="JZT36" s="58"/>
      <c r="JZU36" s="58"/>
      <c r="JZW36" s="66"/>
      <c r="JZX36" s="66"/>
      <c r="JZY36" s="66"/>
      <c r="JZZ36" s="66"/>
      <c r="KAA36" s="66"/>
      <c r="KAB36" s="67"/>
      <c r="KAC36" s="66"/>
      <c r="KAD36" s="60"/>
      <c r="KAE36" s="60"/>
      <c r="KAF36" s="67"/>
      <c r="KAG36" s="57"/>
      <c r="KAH36" s="58"/>
      <c r="KAI36" s="58"/>
      <c r="KAJ36" s="58"/>
      <c r="KAK36" s="58"/>
      <c r="KAL36" s="58"/>
      <c r="KAN36" s="66"/>
      <c r="KAO36" s="66"/>
      <c r="KAP36" s="66"/>
      <c r="KAQ36" s="66"/>
      <c r="KAR36" s="66"/>
      <c r="KAS36" s="67"/>
      <c r="KAT36" s="66"/>
      <c r="KAU36" s="60"/>
      <c r="KAV36" s="60"/>
      <c r="KAW36" s="67"/>
      <c r="KAX36" s="57"/>
      <c r="KAY36" s="58"/>
      <c r="KAZ36" s="58"/>
      <c r="KBA36" s="58"/>
      <c r="KBB36" s="58"/>
      <c r="KBC36" s="58"/>
      <c r="KBE36" s="66"/>
      <c r="KBF36" s="66"/>
      <c r="KBG36" s="66"/>
      <c r="KBH36" s="66"/>
      <c r="KBI36" s="66"/>
      <c r="KBJ36" s="67"/>
      <c r="KBK36" s="66"/>
      <c r="KBL36" s="60"/>
      <c r="KBM36" s="60"/>
      <c r="KBN36" s="67"/>
      <c r="KBO36" s="57"/>
      <c r="KBP36" s="58"/>
      <c r="KBQ36" s="58"/>
      <c r="KBR36" s="58"/>
      <c r="KBS36" s="58"/>
      <c r="KBT36" s="58"/>
      <c r="KBV36" s="66"/>
      <c r="KBW36" s="66"/>
      <c r="KBX36" s="66"/>
      <c r="KBY36" s="66"/>
      <c r="KBZ36" s="66"/>
      <c r="KCA36" s="67"/>
      <c r="KCB36" s="66"/>
      <c r="KCC36" s="60"/>
      <c r="KCD36" s="60"/>
      <c r="KCE36" s="67"/>
      <c r="KCF36" s="57"/>
      <c r="KCG36" s="58"/>
      <c r="KCH36" s="58"/>
      <c r="KCI36" s="58"/>
      <c r="KCJ36" s="58"/>
      <c r="KCK36" s="58"/>
      <c r="KCM36" s="66"/>
      <c r="KCN36" s="66"/>
      <c r="KCO36" s="66"/>
      <c r="KCP36" s="66"/>
      <c r="KCQ36" s="66"/>
      <c r="KCR36" s="67"/>
      <c r="KCS36" s="66"/>
      <c r="KCT36" s="60"/>
      <c r="KCU36" s="60"/>
      <c r="KCV36" s="67"/>
      <c r="KCW36" s="57"/>
      <c r="KCX36" s="58"/>
      <c r="KCY36" s="58"/>
      <c r="KCZ36" s="58"/>
      <c r="KDA36" s="58"/>
      <c r="KDB36" s="58"/>
      <c r="KDD36" s="66"/>
      <c r="KDE36" s="66"/>
      <c r="KDF36" s="66"/>
      <c r="KDG36" s="66"/>
      <c r="KDH36" s="66"/>
      <c r="KDI36" s="67"/>
      <c r="KDJ36" s="66"/>
      <c r="KDK36" s="60"/>
      <c r="KDL36" s="60"/>
      <c r="KDM36" s="67"/>
      <c r="KDN36" s="57"/>
      <c r="KDO36" s="58"/>
      <c r="KDP36" s="58"/>
      <c r="KDQ36" s="58"/>
      <c r="KDR36" s="58"/>
      <c r="KDS36" s="58"/>
      <c r="KDU36" s="66"/>
      <c r="KDV36" s="66"/>
      <c r="KDW36" s="66"/>
      <c r="KDX36" s="66"/>
      <c r="KDY36" s="66"/>
      <c r="KDZ36" s="67"/>
      <c r="KEA36" s="66"/>
      <c r="KEB36" s="60"/>
      <c r="KEC36" s="60"/>
      <c r="KED36" s="67"/>
      <c r="KEE36" s="57"/>
      <c r="KEF36" s="58"/>
      <c r="KEG36" s="58"/>
      <c r="KEH36" s="58"/>
      <c r="KEI36" s="58"/>
      <c r="KEJ36" s="58"/>
      <c r="KEL36" s="66"/>
      <c r="KEM36" s="66"/>
      <c r="KEN36" s="66"/>
      <c r="KEO36" s="66"/>
      <c r="KEP36" s="66"/>
      <c r="KEQ36" s="67"/>
      <c r="KER36" s="66"/>
      <c r="KES36" s="60"/>
      <c r="KET36" s="60"/>
      <c r="KEU36" s="67"/>
      <c r="KEV36" s="57"/>
      <c r="KEW36" s="58"/>
      <c r="KEX36" s="58"/>
      <c r="KEY36" s="58"/>
      <c r="KEZ36" s="58"/>
      <c r="KFA36" s="58"/>
      <c r="KFC36" s="66"/>
      <c r="KFD36" s="66"/>
      <c r="KFE36" s="66"/>
      <c r="KFF36" s="66"/>
      <c r="KFG36" s="66"/>
      <c r="KFH36" s="67"/>
      <c r="KFI36" s="66"/>
      <c r="KFJ36" s="60"/>
      <c r="KFK36" s="60"/>
      <c r="KFL36" s="67"/>
      <c r="KFM36" s="57"/>
      <c r="KFN36" s="58"/>
      <c r="KFO36" s="58"/>
      <c r="KFP36" s="58"/>
      <c r="KFQ36" s="58"/>
      <c r="KFR36" s="58"/>
      <c r="KFT36" s="66"/>
      <c r="KFU36" s="66"/>
      <c r="KFV36" s="66"/>
      <c r="KFW36" s="66"/>
      <c r="KFX36" s="66"/>
      <c r="KFY36" s="67"/>
      <c r="KFZ36" s="66"/>
      <c r="KGA36" s="60"/>
      <c r="KGB36" s="60"/>
      <c r="KGC36" s="67"/>
      <c r="KGD36" s="57"/>
      <c r="KGE36" s="58"/>
      <c r="KGF36" s="58"/>
      <c r="KGG36" s="58"/>
      <c r="KGH36" s="58"/>
      <c r="KGI36" s="58"/>
      <c r="KGK36" s="66"/>
      <c r="KGL36" s="66"/>
      <c r="KGM36" s="66"/>
      <c r="KGN36" s="66"/>
      <c r="KGO36" s="66"/>
      <c r="KGP36" s="67"/>
      <c r="KGQ36" s="66"/>
      <c r="KGR36" s="60"/>
      <c r="KGS36" s="60"/>
      <c r="KGT36" s="67"/>
      <c r="KGU36" s="57"/>
      <c r="KGV36" s="58"/>
      <c r="KGW36" s="58"/>
      <c r="KGX36" s="58"/>
      <c r="KGY36" s="58"/>
      <c r="KGZ36" s="58"/>
      <c r="KHB36" s="66"/>
      <c r="KHC36" s="66"/>
      <c r="KHD36" s="66"/>
      <c r="KHE36" s="66"/>
      <c r="KHF36" s="66"/>
      <c r="KHG36" s="67"/>
      <c r="KHH36" s="66"/>
      <c r="KHI36" s="60"/>
      <c r="KHJ36" s="60"/>
      <c r="KHK36" s="67"/>
      <c r="KHL36" s="57"/>
      <c r="KHM36" s="58"/>
      <c r="KHN36" s="58"/>
      <c r="KHO36" s="58"/>
      <c r="KHP36" s="58"/>
      <c r="KHQ36" s="58"/>
      <c r="KHS36" s="66"/>
      <c r="KHT36" s="66"/>
      <c r="KHU36" s="66"/>
      <c r="KHV36" s="66"/>
      <c r="KHW36" s="66"/>
      <c r="KHX36" s="67"/>
      <c r="KHY36" s="66"/>
      <c r="KHZ36" s="60"/>
      <c r="KIA36" s="60"/>
      <c r="KIB36" s="67"/>
      <c r="KIC36" s="57"/>
      <c r="KID36" s="58"/>
      <c r="KIE36" s="58"/>
      <c r="KIF36" s="58"/>
      <c r="KIG36" s="58"/>
      <c r="KIH36" s="58"/>
      <c r="KIJ36" s="66"/>
      <c r="KIK36" s="66"/>
      <c r="KIL36" s="66"/>
      <c r="KIM36" s="66"/>
      <c r="KIN36" s="66"/>
      <c r="KIO36" s="67"/>
      <c r="KIP36" s="66"/>
      <c r="KIQ36" s="60"/>
      <c r="KIR36" s="60"/>
      <c r="KIS36" s="67"/>
      <c r="KIT36" s="57"/>
      <c r="KIU36" s="58"/>
      <c r="KIV36" s="58"/>
      <c r="KIW36" s="58"/>
      <c r="KIX36" s="58"/>
      <c r="KIY36" s="58"/>
      <c r="KJA36" s="66"/>
      <c r="KJB36" s="66"/>
      <c r="KJC36" s="66"/>
      <c r="KJD36" s="66"/>
      <c r="KJE36" s="66"/>
      <c r="KJF36" s="67"/>
      <c r="KJG36" s="66"/>
      <c r="KJH36" s="60"/>
      <c r="KJI36" s="60"/>
      <c r="KJJ36" s="67"/>
      <c r="KJK36" s="57"/>
      <c r="KJL36" s="58"/>
      <c r="KJM36" s="58"/>
      <c r="KJN36" s="58"/>
      <c r="KJO36" s="58"/>
      <c r="KJP36" s="58"/>
      <c r="KJR36" s="66"/>
      <c r="KJS36" s="66"/>
      <c r="KJT36" s="66"/>
      <c r="KJU36" s="66"/>
      <c r="KJV36" s="66"/>
      <c r="KJW36" s="67"/>
      <c r="KJX36" s="66"/>
      <c r="KJY36" s="60"/>
      <c r="KJZ36" s="60"/>
      <c r="KKA36" s="67"/>
      <c r="KKB36" s="57"/>
      <c r="KKC36" s="58"/>
      <c r="KKD36" s="58"/>
      <c r="KKE36" s="58"/>
      <c r="KKF36" s="58"/>
      <c r="KKG36" s="58"/>
      <c r="KKI36" s="66"/>
      <c r="KKJ36" s="66"/>
      <c r="KKK36" s="66"/>
      <c r="KKL36" s="66"/>
      <c r="KKM36" s="66"/>
      <c r="KKN36" s="67"/>
      <c r="KKO36" s="66"/>
      <c r="KKP36" s="60"/>
      <c r="KKQ36" s="60"/>
      <c r="KKR36" s="67"/>
      <c r="KKS36" s="57"/>
      <c r="KKT36" s="58"/>
      <c r="KKU36" s="58"/>
      <c r="KKV36" s="58"/>
      <c r="KKW36" s="58"/>
      <c r="KKX36" s="58"/>
      <c r="KKZ36" s="66"/>
      <c r="KLA36" s="66"/>
      <c r="KLB36" s="66"/>
      <c r="KLC36" s="66"/>
      <c r="KLD36" s="66"/>
      <c r="KLE36" s="67"/>
      <c r="KLF36" s="66"/>
      <c r="KLG36" s="60"/>
      <c r="KLH36" s="60"/>
      <c r="KLI36" s="67"/>
      <c r="KLJ36" s="57"/>
      <c r="KLK36" s="58"/>
      <c r="KLL36" s="58"/>
      <c r="KLM36" s="58"/>
      <c r="KLN36" s="58"/>
      <c r="KLO36" s="58"/>
      <c r="KLQ36" s="66"/>
      <c r="KLR36" s="66"/>
      <c r="KLS36" s="66"/>
      <c r="KLT36" s="66"/>
      <c r="KLU36" s="66"/>
      <c r="KLV36" s="67"/>
      <c r="KLW36" s="66"/>
      <c r="KLX36" s="60"/>
      <c r="KLY36" s="60"/>
      <c r="KLZ36" s="67"/>
      <c r="KMA36" s="57"/>
      <c r="KMB36" s="58"/>
      <c r="KMC36" s="58"/>
      <c r="KMD36" s="58"/>
      <c r="KME36" s="58"/>
      <c r="KMF36" s="58"/>
      <c r="KMH36" s="66"/>
      <c r="KMI36" s="66"/>
      <c r="KMJ36" s="66"/>
      <c r="KMK36" s="66"/>
      <c r="KML36" s="66"/>
      <c r="KMM36" s="67"/>
      <c r="KMN36" s="66"/>
      <c r="KMO36" s="60"/>
      <c r="KMP36" s="60"/>
      <c r="KMQ36" s="67"/>
      <c r="KMR36" s="57"/>
      <c r="KMS36" s="58"/>
      <c r="KMT36" s="58"/>
      <c r="KMU36" s="58"/>
      <c r="KMV36" s="58"/>
      <c r="KMW36" s="58"/>
      <c r="KMY36" s="66"/>
      <c r="KMZ36" s="66"/>
      <c r="KNA36" s="66"/>
      <c r="KNB36" s="66"/>
      <c r="KNC36" s="66"/>
      <c r="KND36" s="67"/>
      <c r="KNE36" s="66"/>
      <c r="KNF36" s="60"/>
      <c r="KNG36" s="60"/>
      <c r="KNH36" s="67"/>
      <c r="KNI36" s="57"/>
      <c r="KNJ36" s="58"/>
      <c r="KNK36" s="58"/>
      <c r="KNL36" s="58"/>
      <c r="KNM36" s="58"/>
      <c r="KNN36" s="58"/>
      <c r="KNP36" s="66"/>
      <c r="KNQ36" s="66"/>
      <c r="KNR36" s="66"/>
      <c r="KNS36" s="66"/>
      <c r="KNT36" s="66"/>
      <c r="KNU36" s="67"/>
      <c r="KNV36" s="66"/>
      <c r="KNW36" s="60"/>
      <c r="KNX36" s="60"/>
      <c r="KNY36" s="67"/>
      <c r="KNZ36" s="57"/>
      <c r="KOA36" s="58"/>
      <c r="KOB36" s="58"/>
      <c r="KOC36" s="58"/>
      <c r="KOD36" s="58"/>
      <c r="KOE36" s="58"/>
      <c r="KOG36" s="66"/>
      <c r="KOH36" s="66"/>
      <c r="KOI36" s="66"/>
      <c r="KOJ36" s="66"/>
      <c r="KOK36" s="66"/>
      <c r="KOL36" s="67"/>
      <c r="KOM36" s="66"/>
      <c r="KON36" s="60"/>
      <c r="KOO36" s="60"/>
      <c r="KOP36" s="67"/>
      <c r="KOQ36" s="57"/>
      <c r="KOR36" s="58"/>
      <c r="KOS36" s="58"/>
      <c r="KOT36" s="58"/>
      <c r="KOU36" s="58"/>
      <c r="KOV36" s="58"/>
      <c r="KOX36" s="66"/>
      <c r="KOY36" s="66"/>
      <c r="KOZ36" s="66"/>
      <c r="KPA36" s="66"/>
      <c r="KPB36" s="66"/>
      <c r="KPC36" s="67"/>
      <c r="KPD36" s="66"/>
      <c r="KPE36" s="60"/>
      <c r="KPF36" s="60"/>
      <c r="KPG36" s="67"/>
      <c r="KPH36" s="57"/>
      <c r="KPI36" s="58"/>
      <c r="KPJ36" s="58"/>
      <c r="KPK36" s="58"/>
      <c r="KPL36" s="58"/>
      <c r="KPM36" s="58"/>
      <c r="KPO36" s="66"/>
      <c r="KPP36" s="66"/>
      <c r="KPQ36" s="66"/>
      <c r="KPR36" s="66"/>
      <c r="KPS36" s="66"/>
      <c r="KPT36" s="67"/>
      <c r="KPU36" s="66"/>
      <c r="KPV36" s="60"/>
      <c r="KPW36" s="60"/>
      <c r="KPX36" s="67"/>
      <c r="KPY36" s="57"/>
      <c r="KPZ36" s="58"/>
      <c r="KQA36" s="58"/>
      <c r="KQB36" s="58"/>
      <c r="KQC36" s="58"/>
      <c r="KQD36" s="58"/>
      <c r="KQF36" s="66"/>
      <c r="KQG36" s="66"/>
      <c r="KQH36" s="66"/>
      <c r="KQI36" s="66"/>
      <c r="KQJ36" s="66"/>
      <c r="KQK36" s="67"/>
      <c r="KQL36" s="66"/>
      <c r="KQM36" s="60"/>
      <c r="KQN36" s="60"/>
      <c r="KQO36" s="67"/>
      <c r="KQP36" s="57"/>
      <c r="KQQ36" s="58"/>
      <c r="KQR36" s="58"/>
      <c r="KQS36" s="58"/>
      <c r="KQT36" s="58"/>
      <c r="KQU36" s="58"/>
      <c r="KQW36" s="66"/>
      <c r="KQX36" s="66"/>
      <c r="KQY36" s="66"/>
      <c r="KQZ36" s="66"/>
      <c r="KRA36" s="66"/>
      <c r="KRB36" s="67"/>
      <c r="KRC36" s="66"/>
      <c r="KRD36" s="60"/>
      <c r="KRE36" s="60"/>
      <c r="KRF36" s="67"/>
      <c r="KRG36" s="57"/>
      <c r="KRH36" s="58"/>
      <c r="KRI36" s="58"/>
      <c r="KRJ36" s="58"/>
      <c r="KRK36" s="58"/>
      <c r="KRL36" s="58"/>
      <c r="KRN36" s="66"/>
      <c r="KRO36" s="66"/>
      <c r="KRP36" s="66"/>
      <c r="KRQ36" s="66"/>
      <c r="KRR36" s="66"/>
      <c r="KRS36" s="67"/>
      <c r="KRT36" s="66"/>
      <c r="KRU36" s="60"/>
      <c r="KRV36" s="60"/>
      <c r="KRW36" s="67"/>
      <c r="KRX36" s="57"/>
      <c r="KRY36" s="58"/>
      <c r="KRZ36" s="58"/>
      <c r="KSA36" s="58"/>
      <c r="KSB36" s="58"/>
      <c r="KSC36" s="58"/>
      <c r="KSE36" s="66"/>
      <c r="KSF36" s="66"/>
      <c r="KSG36" s="66"/>
      <c r="KSH36" s="66"/>
      <c r="KSI36" s="66"/>
      <c r="KSJ36" s="67"/>
      <c r="KSK36" s="66"/>
      <c r="KSL36" s="60"/>
      <c r="KSM36" s="60"/>
      <c r="KSN36" s="67"/>
      <c r="KSO36" s="57"/>
      <c r="KSP36" s="58"/>
      <c r="KSQ36" s="58"/>
      <c r="KSR36" s="58"/>
      <c r="KSS36" s="58"/>
      <c r="KST36" s="58"/>
      <c r="KSV36" s="66"/>
      <c r="KSW36" s="66"/>
      <c r="KSX36" s="66"/>
      <c r="KSY36" s="66"/>
      <c r="KSZ36" s="66"/>
      <c r="KTA36" s="67"/>
      <c r="KTB36" s="66"/>
      <c r="KTC36" s="60"/>
      <c r="KTD36" s="60"/>
      <c r="KTE36" s="67"/>
      <c r="KTF36" s="57"/>
      <c r="KTG36" s="58"/>
      <c r="KTH36" s="58"/>
      <c r="KTI36" s="58"/>
      <c r="KTJ36" s="58"/>
      <c r="KTK36" s="58"/>
      <c r="KTM36" s="66"/>
      <c r="KTN36" s="66"/>
      <c r="KTO36" s="66"/>
      <c r="KTP36" s="66"/>
      <c r="KTQ36" s="66"/>
      <c r="KTR36" s="67"/>
      <c r="KTS36" s="66"/>
      <c r="KTT36" s="60"/>
      <c r="KTU36" s="60"/>
      <c r="KTV36" s="67"/>
      <c r="KTW36" s="57"/>
      <c r="KTX36" s="58"/>
      <c r="KTY36" s="58"/>
      <c r="KTZ36" s="58"/>
      <c r="KUA36" s="58"/>
      <c r="KUB36" s="58"/>
      <c r="KUD36" s="66"/>
      <c r="KUE36" s="66"/>
      <c r="KUF36" s="66"/>
      <c r="KUG36" s="66"/>
      <c r="KUH36" s="66"/>
      <c r="KUI36" s="67"/>
      <c r="KUJ36" s="66"/>
      <c r="KUK36" s="60"/>
      <c r="KUL36" s="60"/>
      <c r="KUM36" s="67"/>
      <c r="KUN36" s="57"/>
      <c r="KUO36" s="58"/>
      <c r="KUP36" s="58"/>
      <c r="KUQ36" s="58"/>
      <c r="KUR36" s="58"/>
      <c r="KUS36" s="58"/>
      <c r="KUU36" s="66"/>
      <c r="KUV36" s="66"/>
      <c r="KUW36" s="66"/>
      <c r="KUX36" s="66"/>
      <c r="KUY36" s="66"/>
      <c r="KUZ36" s="67"/>
      <c r="KVA36" s="66"/>
      <c r="KVB36" s="60"/>
      <c r="KVC36" s="60"/>
      <c r="KVD36" s="67"/>
      <c r="KVE36" s="57"/>
      <c r="KVF36" s="58"/>
      <c r="KVG36" s="58"/>
      <c r="KVH36" s="58"/>
      <c r="KVI36" s="58"/>
      <c r="KVJ36" s="58"/>
      <c r="KVL36" s="66"/>
      <c r="KVM36" s="66"/>
      <c r="KVN36" s="66"/>
      <c r="KVO36" s="66"/>
      <c r="KVP36" s="66"/>
      <c r="KVQ36" s="67"/>
      <c r="KVR36" s="66"/>
      <c r="KVS36" s="60"/>
      <c r="KVT36" s="60"/>
      <c r="KVU36" s="67"/>
      <c r="KVV36" s="57"/>
      <c r="KVW36" s="58"/>
      <c r="KVX36" s="58"/>
      <c r="KVY36" s="58"/>
      <c r="KVZ36" s="58"/>
      <c r="KWA36" s="58"/>
      <c r="KWC36" s="66"/>
      <c r="KWD36" s="66"/>
      <c r="KWE36" s="66"/>
      <c r="KWF36" s="66"/>
      <c r="KWG36" s="66"/>
      <c r="KWH36" s="67"/>
      <c r="KWI36" s="66"/>
      <c r="KWJ36" s="60"/>
      <c r="KWK36" s="60"/>
      <c r="KWL36" s="67"/>
      <c r="KWM36" s="57"/>
      <c r="KWN36" s="58"/>
      <c r="KWO36" s="58"/>
      <c r="KWP36" s="58"/>
      <c r="KWQ36" s="58"/>
      <c r="KWR36" s="58"/>
      <c r="KWT36" s="66"/>
      <c r="KWU36" s="66"/>
      <c r="KWV36" s="66"/>
      <c r="KWW36" s="66"/>
      <c r="KWX36" s="66"/>
      <c r="KWY36" s="67"/>
      <c r="KWZ36" s="66"/>
      <c r="KXA36" s="60"/>
      <c r="KXB36" s="60"/>
      <c r="KXC36" s="67"/>
      <c r="KXD36" s="57"/>
      <c r="KXE36" s="58"/>
      <c r="KXF36" s="58"/>
      <c r="KXG36" s="58"/>
      <c r="KXH36" s="58"/>
      <c r="KXI36" s="58"/>
      <c r="KXK36" s="66"/>
      <c r="KXL36" s="66"/>
      <c r="KXM36" s="66"/>
      <c r="KXN36" s="66"/>
      <c r="KXO36" s="66"/>
      <c r="KXP36" s="67"/>
      <c r="KXQ36" s="66"/>
      <c r="KXR36" s="60"/>
      <c r="KXS36" s="60"/>
      <c r="KXT36" s="67"/>
      <c r="KXU36" s="57"/>
      <c r="KXV36" s="58"/>
      <c r="KXW36" s="58"/>
      <c r="KXX36" s="58"/>
      <c r="KXY36" s="58"/>
      <c r="KXZ36" s="58"/>
      <c r="KYB36" s="66"/>
      <c r="KYC36" s="66"/>
      <c r="KYD36" s="66"/>
      <c r="KYE36" s="66"/>
      <c r="KYF36" s="66"/>
      <c r="KYG36" s="67"/>
      <c r="KYH36" s="66"/>
      <c r="KYI36" s="60"/>
      <c r="KYJ36" s="60"/>
      <c r="KYK36" s="67"/>
      <c r="KYL36" s="57"/>
      <c r="KYM36" s="58"/>
      <c r="KYN36" s="58"/>
      <c r="KYO36" s="58"/>
      <c r="KYP36" s="58"/>
      <c r="KYQ36" s="58"/>
      <c r="KYS36" s="66"/>
      <c r="KYT36" s="66"/>
      <c r="KYU36" s="66"/>
      <c r="KYV36" s="66"/>
      <c r="KYW36" s="66"/>
      <c r="KYX36" s="67"/>
      <c r="KYY36" s="66"/>
      <c r="KYZ36" s="60"/>
      <c r="KZA36" s="60"/>
      <c r="KZB36" s="67"/>
      <c r="KZC36" s="57"/>
      <c r="KZD36" s="58"/>
      <c r="KZE36" s="58"/>
      <c r="KZF36" s="58"/>
      <c r="KZG36" s="58"/>
      <c r="KZH36" s="58"/>
      <c r="KZJ36" s="66"/>
      <c r="KZK36" s="66"/>
      <c r="KZL36" s="66"/>
      <c r="KZM36" s="66"/>
      <c r="KZN36" s="66"/>
      <c r="KZO36" s="67"/>
      <c r="KZP36" s="66"/>
      <c r="KZQ36" s="60"/>
      <c r="KZR36" s="60"/>
      <c r="KZS36" s="67"/>
      <c r="KZT36" s="57"/>
      <c r="KZU36" s="58"/>
      <c r="KZV36" s="58"/>
      <c r="KZW36" s="58"/>
      <c r="KZX36" s="58"/>
      <c r="KZY36" s="58"/>
      <c r="LAA36" s="66"/>
      <c r="LAB36" s="66"/>
      <c r="LAC36" s="66"/>
      <c r="LAD36" s="66"/>
      <c r="LAE36" s="66"/>
      <c r="LAF36" s="67"/>
      <c r="LAG36" s="66"/>
      <c r="LAH36" s="60"/>
      <c r="LAI36" s="60"/>
      <c r="LAJ36" s="67"/>
      <c r="LAK36" s="57"/>
      <c r="LAL36" s="58"/>
      <c r="LAM36" s="58"/>
      <c r="LAN36" s="58"/>
      <c r="LAO36" s="58"/>
      <c r="LAP36" s="58"/>
      <c r="LAR36" s="66"/>
      <c r="LAS36" s="66"/>
      <c r="LAT36" s="66"/>
      <c r="LAU36" s="66"/>
      <c r="LAV36" s="66"/>
      <c r="LAW36" s="67"/>
      <c r="LAX36" s="66"/>
      <c r="LAY36" s="60"/>
      <c r="LAZ36" s="60"/>
      <c r="LBA36" s="67"/>
      <c r="LBB36" s="57"/>
      <c r="LBC36" s="58"/>
      <c r="LBD36" s="58"/>
      <c r="LBE36" s="58"/>
      <c r="LBF36" s="58"/>
      <c r="LBG36" s="58"/>
      <c r="LBI36" s="66"/>
      <c r="LBJ36" s="66"/>
      <c r="LBK36" s="66"/>
      <c r="LBL36" s="66"/>
      <c r="LBM36" s="66"/>
      <c r="LBN36" s="67"/>
      <c r="LBO36" s="66"/>
      <c r="LBP36" s="60"/>
      <c r="LBQ36" s="60"/>
      <c r="LBR36" s="67"/>
      <c r="LBS36" s="57"/>
      <c r="LBT36" s="58"/>
      <c r="LBU36" s="58"/>
      <c r="LBV36" s="58"/>
      <c r="LBW36" s="58"/>
      <c r="LBX36" s="58"/>
      <c r="LBZ36" s="66"/>
      <c r="LCA36" s="66"/>
      <c r="LCB36" s="66"/>
      <c r="LCC36" s="66"/>
      <c r="LCD36" s="66"/>
      <c r="LCE36" s="67"/>
      <c r="LCF36" s="66"/>
      <c r="LCG36" s="60"/>
      <c r="LCH36" s="60"/>
      <c r="LCI36" s="67"/>
      <c r="LCJ36" s="57"/>
      <c r="LCK36" s="58"/>
      <c r="LCL36" s="58"/>
      <c r="LCM36" s="58"/>
      <c r="LCN36" s="58"/>
      <c r="LCO36" s="58"/>
      <c r="LCQ36" s="66"/>
      <c r="LCR36" s="66"/>
      <c r="LCS36" s="66"/>
      <c r="LCT36" s="66"/>
      <c r="LCU36" s="66"/>
      <c r="LCV36" s="67"/>
      <c r="LCW36" s="66"/>
      <c r="LCX36" s="60"/>
      <c r="LCY36" s="60"/>
      <c r="LCZ36" s="67"/>
      <c r="LDA36" s="57"/>
      <c r="LDB36" s="58"/>
      <c r="LDC36" s="58"/>
      <c r="LDD36" s="58"/>
      <c r="LDE36" s="58"/>
      <c r="LDF36" s="58"/>
      <c r="LDH36" s="66"/>
      <c r="LDI36" s="66"/>
      <c r="LDJ36" s="66"/>
      <c r="LDK36" s="66"/>
      <c r="LDL36" s="66"/>
      <c r="LDM36" s="67"/>
      <c r="LDN36" s="66"/>
      <c r="LDO36" s="60"/>
      <c r="LDP36" s="60"/>
      <c r="LDQ36" s="67"/>
      <c r="LDR36" s="57"/>
      <c r="LDS36" s="58"/>
      <c r="LDT36" s="58"/>
      <c r="LDU36" s="58"/>
      <c r="LDV36" s="58"/>
      <c r="LDW36" s="58"/>
      <c r="LDY36" s="66"/>
      <c r="LDZ36" s="66"/>
      <c r="LEA36" s="66"/>
      <c r="LEB36" s="66"/>
      <c r="LEC36" s="66"/>
      <c r="LED36" s="67"/>
      <c r="LEE36" s="66"/>
      <c r="LEF36" s="60"/>
      <c r="LEG36" s="60"/>
      <c r="LEH36" s="67"/>
      <c r="LEI36" s="57"/>
      <c r="LEJ36" s="58"/>
      <c r="LEK36" s="58"/>
      <c r="LEL36" s="58"/>
      <c r="LEM36" s="58"/>
      <c r="LEN36" s="58"/>
      <c r="LEP36" s="66"/>
      <c r="LEQ36" s="66"/>
      <c r="LER36" s="66"/>
      <c r="LES36" s="66"/>
      <c r="LET36" s="66"/>
      <c r="LEU36" s="67"/>
      <c r="LEV36" s="66"/>
      <c r="LEW36" s="60"/>
      <c r="LEX36" s="60"/>
      <c r="LEY36" s="67"/>
      <c r="LEZ36" s="57"/>
      <c r="LFA36" s="58"/>
      <c r="LFB36" s="58"/>
      <c r="LFC36" s="58"/>
      <c r="LFD36" s="58"/>
      <c r="LFE36" s="58"/>
      <c r="LFG36" s="66"/>
      <c r="LFH36" s="66"/>
      <c r="LFI36" s="66"/>
      <c r="LFJ36" s="66"/>
      <c r="LFK36" s="66"/>
      <c r="LFL36" s="67"/>
      <c r="LFM36" s="66"/>
      <c r="LFN36" s="60"/>
      <c r="LFO36" s="60"/>
      <c r="LFP36" s="67"/>
      <c r="LFQ36" s="57"/>
      <c r="LFR36" s="58"/>
      <c r="LFS36" s="58"/>
      <c r="LFT36" s="58"/>
      <c r="LFU36" s="58"/>
      <c r="LFV36" s="58"/>
      <c r="LFX36" s="66"/>
      <c r="LFY36" s="66"/>
      <c r="LFZ36" s="66"/>
      <c r="LGA36" s="66"/>
      <c r="LGB36" s="66"/>
      <c r="LGC36" s="67"/>
      <c r="LGD36" s="66"/>
      <c r="LGE36" s="60"/>
      <c r="LGF36" s="60"/>
      <c r="LGG36" s="67"/>
      <c r="LGH36" s="57"/>
      <c r="LGI36" s="58"/>
      <c r="LGJ36" s="58"/>
      <c r="LGK36" s="58"/>
      <c r="LGL36" s="58"/>
      <c r="LGM36" s="58"/>
      <c r="LGO36" s="66"/>
      <c r="LGP36" s="66"/>
      <c r="LGQ36" s="66"/>
      <c r="LGR36" s="66"/>
      <c r="LGS36" s="66"/>
      <c r="LGT36" s="67"/>
      <c r="LGU36" s="66"/>
      <c r="LGV36" s="60"/>
      <c r="LGW36" s="60"/>
      <c r="LGX36" s="67"/>
      <c r="LGY36" s="57"/>
      <c r="LGZ36" s="58"/>
      <c r="LHA36" s="58"/>
      <c r="LHB36" s="58"/>
      <c r="LHC36" s="58"/>
      <c r="LHD36" s="58"/>
      <c r="LHF36" s="66"/>
      <c r="LHG36" s="66"/>
      <c r="LHH36" s="66"/>
      <c r="LHI36" s="66"/>
      <c r="LHJ36" s="66"/>
      <c r="LHK36" s="67"/>
      <c r="LHL36" s="66"/>
      <c r="LHM36" s="60"/>
      <c r="LHN36" s="60"/>
      <c r="LHO36" s="67"/>
      <c r="LHP36" s="57"/>
      <c r="LHQ36" s="58"/>
      <c r="LHR36" s="58"/>
      <c r="LHS36" s="58"/>
      <c r="LHT36" s="58"/>
      <c r="LHU36" s="58"/>
      <c r="LHW36" s="66"/>
      <c r="LHX36" s="66"/>
      <c r="LHY36" s="66"/>
      <c r="LHZ36" s="66"/>
      <c r="LIA36" s="66"/>
      <c r="LIB36" s="67"/>
      <c r="LIC36" s="66"/>
      <c r="LID36" s="60"/>
      <c r="LIE36" s="60"/>
      <c r="LIF36" s="67"/>
      <c r="LIG36" s="57"/>
      <c r="LIH36" s="58"/>
      <c r="LII36" s="58"/>
      <c r="LIJ36" s="58"/>
      <c r="LIK36" s="58"/>
      <c r="LIL36" s="58"/>
      <c r="LIN36" s="66"/>
      <c r="LIO36" s="66"/>
      <c r="LIP36" s="66"/>
      <c r="LIQ36" s="66"/>
      <c r="LIR36" s="66"/>
      <c r="LIS36" s="67"/>
      <c r="LIT36" s="66"/>
      <c r="LIU36" s="60"/>
      <c r="LIV36" s="60"/>
      <c r="LIW36" s="67"/>
      <c r="LIX36" s="57"/>
      <c r="LIY36" s="58"/>
      <c r="LIZ36" s="58"/>
      <c r="LJA36" s="58"/>
      <c r="LJB36" s="58"/>
      <c r="LJC36" s="58"/>
      <c r="LJE36" s="66"/>
      <c r="LJF36" s="66"/>
      <c r="LJG36" s="66"/>
      <c r="LJH36" s="66"/>
      <c r="LJI36" s="66"/>
      <c r="LJJ36" s="67"/>
      <c r="LJK36" s="66"/>
      <c r="LJL36" s="60"/>
      <c r="LJM36" s="60"/>
      <c r="LJN36" s="67"/>
      <c r="LJO36" s="57"/>
      <c r="LJP36" s="58"/>
      <c r="LJQ36" s="58"/>
      <c r="LJR36" s="58"/>
      <c r="LJS36" s="58"/>
      <c r="LJT36" s="58"/>
      <c r="LJV36" s="66"/>
      <c r="LJW36" s="66"/>
      <c r="LJX36" s="66"/>
      <c r="LJY36" s="66"/>
      <c r="LJZ36" s="66"/>
      <c r="LKA36" s="67"/>
      <c r="LKB36" s="66"/>
      <c r="LKC36" s="60"/>
      <c r="LKD36" s="60"/>
      <c r="LKE36" s="67"/>
      <c r="LKF36" s="57"/>
      <c r="LKG36" s="58"/>
      <c r="LKH36" s="58"/>
      <c r="LKI36" s="58"/>
      <c r="LKJ36" s="58"/>
      <c r="LKK36" s="58"/>
      <c r="LKM36" s="66"/>
      <c r="LKN36" s="66"/>
      <c r="LKO36" s="66"/>
      <c r="LKP36" s="66"/>
      <c r="LKQ36" s="66"/>
      <c r="LKR36" s="67"/>
      <c r="LKS36" s="66"/>
      <c r="LKT36" s="60"/>
      <c r="LKU36" s="60"/>
      <c r="LKV36" s="67"/>
      <c r="LKW36" s="57"/>
      <c r="LKX36" s="58"/>
      <c r="LKY36" s="58"/>
      <c r="LKZ36" s="58"/>
      <c r="LLA36" s="58"/>
      <c r="LLB36" s="58"/>
      <c r="LLD36" s="66"/>
      <c r="LLE36" s="66"/>
      <c r="LLF36" s="66"/>
      <c r="LLG36" s="66"/>
      <c r="LLH36" s="66"/>
      <c r="LLI36" s="67"/>
      <c r="LLJ36" s="66"/>
      <c r="LLK36" s="60"/>
      <c r="LLL36" s="60"/>
      <c r="LLM36" s="67"/>
      <c r="LLN36" s="57"/>
      <c r="LLO36" s="58"/>
      <c r="LLP36" s="58"/>
      <c r="LLQ36" s="58"/>
      <c r="LLR36" s="58"/>
      <c r="LLS36" s="58"/>
      <c r="LLU36" s="66"/>
      <c r="LLV36" s="66"/>
      <c r="LLW36" s="66"/>
      <c r="LLX36" s="66"/>
      <c r="LLY36" s="66"/>
      <c r="LLZ36" s="67"/>
      <c r="LMA36" s="66"/>
      <c r="LMB36" s="60"/>
      <c r="LMC36" s="60"/>
      <c r="LMD36" s="67"/>
      <c r="LME36" s="57"/>
      <c r="LMF36" s="58"/>
      <c r="LMG36" s="58"/>
      <c r="LMH36" s="58"/>
      <c r="LMI36" s="58"/>
      <c r="LMJ36" s="58"/>
      <c r="LML36" s="66"/>
      <c r="LMM36" s="66"/>
      <c r="LMN36" s="66"/>
      <c r="LMO36" s="66"/>
      <c r="LMP36" s="66"/>
      <c r="LMQ36" s="67"/>
      <c r="LMR36" s="66"/>
      <c r="LMS36" s="60"/>
      <c r="LMT36" s="60"/>
      <c r="LMU36" s="67"/>
      <c r="LMV36" s="57"/>
      <c r="LMW36" s="58"/>
      <c r="LMX36" s="58"/>
      <c r="LMY36" s="58"/>
      <c r="LMZ36" s="58"/>
      <c r="LNA36" s="58"/>
      <c r="LNC36" s="66"/>
      <c r="LND36" s="66"/>
      <c r="LNE36" s="66"/>
      <c r="LNF36" s="66"/>
      <c r="LNG36" s="66"/>
      <c r="LNH36" s="67"/>
      <c r="LNI36" s="66"/>
      <c r="LNJ36" s="60"/>
      <c r="LNK36" s="60"/>
      <c r="LNL36" s="67"/>
      <c r="LNM36" s="57"/>
      <c r="LNN36" s="58"/>
      <c r="LNO36" s="58"/>
      <c r="LNP36" s="58"/>
      <c r="LNQ36" s="58"/>
      <c r="LNR36" s="58"/>
      <c r="LNT36" s="66"/>
      <c r="LNU36" s="66"/>
      <c r="LNV36" s="66"/>
      <c r="LNW36" s="66"/>
      <c r="LNX36" s="66"/>
      <c r="LNY36" s="67"/>
      <c r="LNZ36" s="66"/>
      <c r="LOA36" s="60"/>
      <c r="LOB36" s="60"/>
      <c r="LOC36" s="67"/>
      <c r="LOD36" s="57"/>
      <c r="LOE36" s="58"/>
      <c r="LOF36" s="58"/>
      <c r="LOG36" s="58"/>
      <c r="LOH36" s="58"/>
      <c r="LOI36" s="58"/>
      <c r="LOK36" s="66"/>
      <c r="LOL36" s="66"/>
      <c r="LOM36" s="66"/>
      <c r="LON36" s="66"/>
      <c r="LOO36" s="66"/>
      <c r="LOP36" s="67"/>
      <c r="LOQ36" s="66"/>
      <c r="LOR36" s="60"/>
      <c r="LOS36" s="60"/>
      <c r="LOT36" s="67"/>
      <c r="LOU36" s="57"/>
      <c r="LOV36" s="58"/>
      <c r="LOW36" s="58"/>
      <c r="LOX36" s="58"/>
      <c r="LOY36" s="58"/>
      <c r="LOZ36" s="58"/>
      <c r="LPB36" s="66"/>
      <c r="LPC36" s="66"/>
      <c r="LPD36" s="66"/>
      <c r="LPE36" s="66"/>
      <c r="LPF36" s="66"/>
      <c r="LPG36" s="67"/>
      <c r="LPH36" s="66"/>
      <c r="LPI36" s="60"/>
      <c r="LPJ36" s="60"/>
      <c r="LPK36" s="67"/>
      <c r="LPL36" s="57"/>
      <c r="LPM36" s="58"/>
      <c r="LPN36" s="58"/>
      <c r="LPO36" s="58"/>
      <c r="LPP36" s="58"/>
      <c r="LPQ36" s="58"/>
      <c r="LPS36" s="66"/>
      <c r="LPT36" s="66"/>
      <c r="LPU36" s="66"/>
      <c r="LPV36" s="66"/>
      <c r="LPW36" s="66"/>
      <c r="LPX36" s="67"/>
      <c r="LPY36" s="66"/>
      <c r="LPZ36" s="60"/>
      <c r="LQA36" s="60"/>
      <c r="LQB36" s="67"/>
      <c r="LQC36" s="57"/>
      <c r="LQD36" s="58"/>
      <c r="LQE36" s="58"/>
      <c r="LQF36" s="58"/>
      <c r="LQG36" s="58"/>
      <c r="LQH36" s="58"/>
      <c r="LQJ36" s="66"/>
      <c r="LQK36" s="66"/>
      <c r="LQL36" s="66"/>
      <c r="LQM36" s="66"/>
      <c r="LQN36" s="66"/>
      <c r="LQO36" s="67"/>
      <c r="LQP36" s="66"/>
      <c r="LQQ36" s="60"/>
      <c r="LQR36" s="60"/>
      <c r="LQS36" s="67"/>
      <c r="LQT36" s="57"/>
      <c r="LQU36" s="58"/>
      <c r="LQV36" s="58"/>
      <c r="LQW36" s="58"/>
      <c r="LQX36" s="58"/>
      <c r="LQY36" s="58"/>
      <c r="LRA36" s="66"/>
      <c r="LRB36" s="66"/>
      <c r="LRC36" s="66"/>
      <c r="LRD36" s="66"/>
      <c r="LRE36" s="66"/>
      <c r="LRF36" s="67"/>
      <c r="LRG36" s="66"/>
      <c r="LRH36" s="60"/>
      <c r="LRI36" s="60"/>
      <c r="LRJ36" s="67"/>
      <c r="LRK36" s="57"/>
      <c r="LRL36" s="58"/>
      <c r="LRM36" s="58"/>
      <c r="LRN36" s="58"/>
      <c r="LRO36" s="58"/>
      <c r="LRP36" s="58"/>
      <c r="LRR36" s="66"/>
      <c r="LRS36" s="66"/>
      <c r="LRT36" s="66"/>
      <c r="LRU36" s="66"/>
      <c r="LRV36" s="66"/>
      <c r="LRW36" s="67"/>
      <c r="LRX36" s="66"/>
      <c r="LRY36" s="60"/>
      <c r="LRZ36" s="60"/>
      <c r="LSA36" s="67"/>
      <c r="LSB36" s="57"/>
      <c r="LSC36" s="58"/>
      <c r="LSD36" s="58"/>
      <c r="LSE36" s="58"/>
      <c r="LSF36" s="58"/>
      <c r="LSG36" s="58"/>
      <c r="LSI36" s="66"/>
      <c r="LSJ36" s="66"/>
      <c r="LSK36" s="66"/>
      <c r="LSL36" s="66"/>
      <c r="LSM36" s="66"/>
      <c r="LSN36" s="67"/>
      <c r="LSO36" s="66"/>
      <c r="LSP36" s="60"/>
      <c r="LSQ36" s="60"/>
      <c r="LSR36" s="67"/>
      <c r="LSS36" s="57"/>
      <c r="LST36" s="58"/>
      <c r="LSU36" s="58"/>
      <c r="LSV36" s="58"/>
      <c r="LSW36" s="58"/>
      <c r="LSX36" s="58"/>
      <c r="LSZ36" s="66"/>
      <c r="LTA36" s="66"/>
      <c r="LTB36" s="66"/>
      <c r="LTC36" s="66"/>
      <c r="LTD36" s="66"/>
      <c r="LTE36" s="67"/>
      <c r="LTF36" s="66"/>
      <c r="LTG36" s="60"/>
      <c r="LTH36" s="60"/>
      <c r="LTI36" s="67"/>
      <c r="LTJ36" s="57"/>
      <c r="LTK36" s="58"/>
      <c r="LTL36" s="58"/>
      <c r="LTM36" s="58"/>
      <c r="LTN36" s="58"/>
      <c r="LTO36" s="58"/>
      <c r="LTQ36" s="66"/>
      <c r="LTR36" s="66"/>
      <c r="LTS36" s="66"/>
      <c r="LTT36" s="66"/>
      <c r="LTU36" s="66"/>
      <c r="LTV36" s="67"/>
      <c r="LTW36" s="66"/>
      <c r="LTX36" s="60"/>
      <c r="LTY36" s="60"/>
      <c r="LTZ36" s="67"/>
      <c r="LUA36" s="57"/>
      <c r="LUB36" s="58"/>
      <c r="LUC36" s="58"/>
      <c r="LUD36" s="58"/>
      <c r="LUE36" s="58"/>
      <c r="LUF36" s="58"/>
      <c r="LUH36" s="66"/>
      <c r="LUI36" s="66"/>
      <c r="LUJ36" s="66"/>
      <c r="LUK36" s="66"/>
      <c r="LUL36" s="66"/>
      <c r="LUM36" s="67"/>
      <c r="LUN36" s="66"/>
      <c r="LUO36" s="60"/>
      <c r="LUP36" s="60"/>
      <c r="LUQ36" s="67"/>
      <c r="LUR36" s="57"/>
      <c r="LUS36" s="58"/>
      <c r="LUT36" s="58"/>
      <c r="LUU36" s="58"/>
      <c r="LUV36" s="58"/>
      <c r="LUW36" s="58"/>
      <c r="LUY36" s="66"/>
      <c r="LUZ36" s="66"/>
      <c r="LVA36" s="66"/>
      <c r="LVB36" s="66"/>
      <c r="LVC36" s="66"/>
      <c r="LVD36" s="67"/>
      <c r="LVE36" s="66"/>
      <c r="LVF36" s="60"/>
      <c r="LVG36" s="60"/>
      <c r="LVH36" s="67"/>
      <c r="LVI36" s="57"/>
      <c r="LVJ36" s="58"/>
      <c r="LVK36" s="58"/>
      <c r="LVL36" s="58"/>
      <c r="LVM36" s="58"/>
      <c r="LVN36" s="58"/>
      <c r="LVP36" s="66"/>
      <c r="LVQ36" s="66"/>
      <c r="LVR36" s="66"/>
      <c r="LVS36" s="66"/>
      <c r="LVT36" s="66"/>
      <c r="LVU36" s="67"/>
      <c r="LVV36" s="66"/>
      <c r="LVW36" s="60"/>
      <c r="LVX36" s="60"/>
      <c r="LVY36" s="67"/>
      <c r="LVZ36" s="57"/>
      <c r="LWA36" s="58"/>
      <c r="LWB36" s="58"/>
      <c r="LWC36" s="58"/>
      <c r="LWD36" s="58"/>
      <c r="LWE36" s="58"/>
      <c r="LWG36" s="66"/>
      <c r="LWH36" s="66"/>
      <c r="LWI36" s="66"/>
      <c r="LWJ36" s="66"/>
      <c r="LWK36" s="66"/>
      <c r="LWL36" s="67"/>
      <c r="LWM36" s="66"/>
      <c r="LWN36" s="60"/>
      <c r="LWO36" s="60"/>
      <c r="LWP36" s="67"/>
      <c r="LWQ36" s="57"/>
      <c r="LWR36" s="58"/>
      <c r="LWS36" s="58"/>
      <c r="LWT36" s="58"/>
      <c r="LWU36" s="58"/>
      <c r="LWV36" s="58"/>
      <c r="LWX36" s="66"/>
      <c r="LWY36" s="66"/>
      <c r="LWZ36" s="66"/>
      <c r="LXA36" s="66"/>
      <c r="LXB36" s="66"/>
      <c r="LXC36" s="67"/>
      <c r="LXD36" s="66"/>
      <c r="LXE36" s="60"/>
      <c r="LXF36" s="60"/>
      <c r="LXG36" s="67"/>
      <c r="LXH36" s="57"/>
      <c r="LXI36" s="58"/>
      <c r="LXJ36" s="58"/>
      <c r="LXK36" s="58"/>
      <c r="LXL36" s="58"/>
      <c r="LXM36" s="58"/>
      <c r="LXO36" s="66"/>
      <c r="LXP36" s="66"/>
      <c r="LXQ36" s="66"/>
      <c r="LXR36" s="66"/>
      <c r="LXS36" s="66"/>
      <c r="LXT36" s="67"/>
      <c r="LXU36" s="66"/>
      <c r="LXV36" s="60"/>
      <c r="LXW36" s="60"/>
      <c r="LXX36" s="67"/>
      <c r="LXY36" s="57"/>
      <c r="LXZ36" s="58"/>
      <c r="LYA36" s="58"/>
      <c r="LYB36" s="58"/>
      <c r="LYC36" s="58"/>
      <c r="LYD36" s="58"/>
      <c r="LYF36" s="66"/>
      <c r="LYG36" s="66"/>
      <c r="LYH36" s="66"/>
      <c r="LYI36" s="66"/>
      <c r="LYJ36" s="66"/>
      <c r="LYK36" s="67"/>
      <c r="LYL36" s="66"/>
      <c r="LYM36" s="60"/>
      <c r="LYN36" s="60"/>
      <c r="LYO36" s="67"/>
      <c r="LYP36" s="57"/>
      <c r="LYQ36" s="58"/>
      <c r="LYR36" s="58"/>
      <c r="LYS36" s="58"/>
      <c r="LYT36" s="58"/>
      <c r="LYU36" s="58"/>
      <c r="LYW36" s="66"/>
      <c r="LYX36" s="66"/>
      <c r="LYY36" s="66"/>
      <c r="LYZ36" s="66"/>
      <c r="LZA36" s="66"/>
      <c r="LZB36" s="67"/>
      <c r="LZC36" s="66"/>
      <c r="LZD36" s="60"/>
      <c r="LZE36" s="60"/>
      <c r="LZF36" s="67"/>
      <c r="LZG36" s="57"/>
      <c r="LZH36" s="58"/>
      <c r="LZI36" s="58"/>
      <c r="LZJ36" s="58"/>
      <c r="LZK36" s="58"/>
      <c r="LZL36" s="58"/>
      <c r="LZN36" s="66"/>
      <c r="LZO36" s="66"/>
      <c r="LZP36" s="66"/>
      <c r="LZQ36" s="66"/>
      <c r="LZR36" s="66"/>
      <c r="LZS36" s="67"/>
      <c r="LZT36" s="66"/>
      <c r="LZU36" s="60"/>
      <c r="LZV36" s="60"/>
      <c r="LZW36" s="67"/>
      <c r="LZX36" s="57"/>
      <c r="LZY36" s="58"/>
      <c r="LZZ36" s="58"/>
      <c r="MAA36" s="58"/>
      <c r="MAB36" s="58"/>
      <c r="MAC36" s="58"/>
      <c r="MAE36" s="66"/>
      <c r="MAF36" s="66"/>
      <c r="MAG36" s="66"/>
      <c r="MAH36" s="66"/>
      <c r="MAI36" s="66"/>
      <c r="MAJ36" s="67"/>
      <c r="MAK36" s="66"/>
      <c r="MAL36" s="60"/>
      <c r="MAM36" s="60"/>
      <c r="MAN36" s="67"/>
      <c r="MAO36" s="57"/>
      <c r="MAP36" s="58"/>
      <c r="MAQ36" s="58"/>
      <c r="MAR36" s="58"/>
      <c r="MAS36" s="58"/>
      <c r="MAT36" s="58"/>
      <c r="MAV36" s="66"/>
      <c r="MAW36" s="66"/>
      <c r="MAX36" s="66"/>
      <c r="MAY36" s="66"/>
      <c r="MAZ36" s="66"/>
      <c r="MBA36" s="67"/>
      <c r="MBB36" s="66"/>
      <c r="MBC36" s="60"/>
      <c r="MBD36" s="60"/>
      <c r="MBE36" s="67"/>
      <c r="MBF36" s="57"/>
      <c r="MBG36" s="58"/>
      <c r="MBH36" s="58"/>
      <c r="MBI36" s="58"/>
      <c r="MBJ36" s="58"/>
      <c r="MBK36" s="58"/>
      <c r="MBM36" s="66"/>
      <c r="MBN36" s="66"/>
      <c r="MBO36" s="66"/>
      <c r="MBP36" s="66"/>
      <c r="MBQ36" s="66"/>
      <c r="MBR36" s="67"/>
      <c r="MBS36" s="66"/>
      <c r="MBT36" s="60"/>
      <c r="MBU36" s="60"/>
      <c r="MBV36" s="67"/>
      <c r="MBW36" s="57"/>
      <c r="MBX36" s="58"/>
      <c r="MBY36" s="58"/>
      <c r="MBZ36" s="58"/>
      <c r="MCA36" s="58"/>
      <c r="MCB36" s="58"/>
      <c r="MCD36" s="66"/>
      <c r="MCE36" s="66"/>
      <c r="MCF36" s="66"/>
      <c r="MCG36" s="66"/>
      <c r="MCH36" s="66"/>
      <c r="MCI36" s="67"/>
      <c r="MCJ36" s="66"/>
      <c r="MCK36" s="60"/>
      <c r="MCL36" s="60"/>
      <c r="MCM36" s="67"/>
      <c r="MCN36" s="57"/>
      <c r="MCO36" s="58"/>
      <c r="MCP36" s="58"/>
      <c r="MCQ36" s="58"/>
      <c r="MCR36" s="58"/>
      <c r="MCS36" s="58"/>
      <c r="MCU36" s="66"/>
      <c r="MCV36" s="66"/>
      <c r="MCW36" s="66"/>
      <c r="MCX36" s="66"/>
      <c r="MCY36" s="66"/>
      <c r="MCZ36" s="67"/>
      <c r="MDA36" s="66"/>
      <c r="MDB36" s="60"/>
      <c r="MDC36" s="60"/>
      <c r="MDD36" s="67"/>
      <c r="MDE36" s="57"/>
      <c r="MDF36" s="58"/>
      <c r="MDG36" s="58"/>
      <c r="MDH36" s="58"/>
      <c r="MDI36" s="58"/>
      <c r="MDJ36" s="58"/>
      <c r="MDL36" s="66"/>
      <c r="MDM36" s="66"/>
      <c r="MDN36" s="66"/>
      <c r="MDO36" s="66"/>
      <c r="MDP36" s="66"/>
      <c r="MDQ36" s="67"/>
      <c r="MDR36" s="66"/>
      <c r="MDS36" s="60"/>
      <c r="MDT36" s="60"/>
      <c r="MDU36" s="67"/>
      <c r="MDV36" s="57"/>
      <c r="MDW36" s="58"/>
      <c r="MDX36" s="58"/>
      <c r="MDY36" s="58"/>
      <c r="MDZ36" s="58"/>
      <c r="MEA36" s="58"/>
      <c r="MEC36" s="66"/>
      <c r="MED36" s="66"/>
      <c r="MEE36" s="66"/>
      <c r="MEF36" s="66"/>
      <c r="MEG36" s="66"/>
      <c r="MEH36" s="67"/>
      <c r="MEI36" s="66"/>
      <c r="MEJ36" s="60"/>
      <c r="MEK36" s="60"/>
      <c r="MEL36" s="67"/>
      <c r="MEM36" s="57"/>
      <c r="MEN36" s="58"/>
      <c r="MEO36" s="58"/>
      <c r="MEP36" s="58"/>
      <c r="MEQ36" s="58"/>
      <c r="MER36" s="58"/>
      <c r="MET36" s="66"/>
      <c r="MEU36" s="66"/>
      <c r="MEV36" s="66"/>
      <c r="MEW36" s="66"/>
      <c r="MEX36" s="66"/>
      <c r="MEY36" s="67"/>
      <c r="MEZ36" s="66"/>
      <c r="MFA36" s="60"/>
      <c r="MFB36" s="60"/>
      <c r="MFC36" s="67"/>
      <c r="MFD36" s="57"/>
      <c r="MFE36" s="58"/>
      <c r="MFF36" s="58"/>
      <c r="MFG36" s="58"/>
      <c r="MFH36" s="58"/>
      <c r="MFI36" s="58"/>
      <c r="MFK36" s="66"/>
      <c r="MFL36" s="66"/>
      <c r="MFM36" s="66"/>
      <c r="MFN36" s="66"/>
      <c r="MFO36" s="66"/>
      <c r="MFP36" s="67"/>
      <c r="MFQ36" s="66"/>
      <c r="MFR36" s="60"/>
      <c r="MFS36" s="60"/>
      <c r="MFT36" s="67"/>
      <c r="MFU36" s="57"/>
      <c r="MFV36" s="58"/>
      <c r="MFW36" s="58"/>
      <c r="MFX36" s="58"/>
      <c r="MFY36" s="58"/>
      <c r="MFZ36" s="58"/>
      <c r="MGB36" s="66"/>
      <c r="MGC36" s="66"/>
      <c r="MGD36" s="66"/>
      <c r="MGE36" s="66"/>
      <c r="MGF36" s="66"/>
      <c r="MGG36" s="67"/>
      <c r="MGH36" s="66"/>
      <c r="MGI36" s="60"/>
      <c r="MGJ36" s="60"/>
      <c r="MGK36" s="67"/>
      <c r="MGL36" s="57"/>
      <c r="MGM36" s="58"/>
      <c r="MGN36" s="58"/>
      <c r="MGO36" s="58"/>
      <c r="MGP36" s="58"/>
      <c r="MGQ36" s="58"/>
      <c r="MGS36" s="66"/>
      <c r="MGT36" s="66"/>
      <c r="MGU36" s="66"/>
      <c r="MGV36" s="66"/>
      <c r="MGW36" s="66"/>
      <c r="MGX36" s="67"/>
      <c r="MGY36" s="66"/>
      <c r="MGZ36" s="60"/>
      <c r="MHA36" s="60"/>
      <c r="MHB36" s="67"/>
      <c r="MHC36" s="57"/>
      <c r="MHD36" s="58"/>
      <c r="MHE36" s="58"/>
      <c r="MHF36" s="58"/>
      <c r="MHG36" s="58"/>
      <c r="MHH36" s="58"/>
      <c r="MHJ36" s="66"/>
      <c r="MHK36" s="66"/>
      <c r="MHL36" s="66"/>
      <c r="MHM36" s="66"/>
      <c r="MHN36" s="66"/>
      <c r="MHO36" s="67"/>
      <c r="MHP36" s="66"/>
      <c r="MHQ36" s="60"/>
      <c r="MHR36" s="60"/>
      <c r="MHS36" s="67"/>
      <c r="MHT36" s="57"/>
      <c r="MHU36" s="58"/>
      <c r="MHV36" s="58"/>
      <c r="MHW36" s="58"/>
      <c r="MHX36" s="58"/>
      <c r="MHY36" s="58"/>
      <c r="MIA36" s="66"/>
      <c r="MIB36" s="66"/>
      <c r="MIC36" s="66"/>
      <c r="MID36" s="66"/>
      <c r="MIE36" s="66"/>
      <c r="MIF36" s="67"/>
      <c r="MIG36" s="66"/>
      <c r="MIH36" s="60"/>
      <c r="MII36" s="60"/>
      <c r="MIJ36" s="67"/>
      <c r="MIK36" s="57"/>
      <c r="MIL36" s="58"/>
      <c r="MIM36" s="58"/>
      <c r="MIN36" s="58"/>
      <c r="MIO36" s="58"/>
      <c r="MIP36" s="58"/>
      <c r="MIR36" s="66"/>
      <c r="MIS36" s="66"/>
      <c r="MIT36" s="66"/>
      <c r="MIU36" s="66"/>
      <c r="MIV36" s="66"/>
      <c r="MIW36" s="67"/>
      <c r="MIX36" s="66"/>
      <c r="MIY36" s="60"/>
      <c r="MIZ36" s="60"/>
      <c r="MJA36" s="67"/>
      <c r="MJB36" s="57"/>
      <c r="MJC36" s="58"/>
      <c r="MJD36" s="58"/>
      <c r="MJE36" s="58"/>
      <c r="MJF36" s="58"/>
      <c r="MJG36" s="58"/>
      <c r="MJI36" s="66"/>
      <c r="MJJ36" s="66"/>
      <c r="MJK36" s="66"/>
      <c r="MJL36" s="66"/>
      <c r="MJM36" s="66"/>
      <c r="MJN36" s="67"/>
      <c r="MJO36" s="66"/>
      <c r="MJP36" s="60"/>
      <c r="MJQ36" s="60"/>
      <c r="MJR36" s="67"/>
      <c r="MJS36" s="57"/>
      <c r="MJT36" s="58"/>
      <c r="MJU36" s="58"/>
      <c r="MJV36" s="58"/>
      <c r="MJW36" s="58"/>
      <c r="MJX36" s="58"/>
      <c r="MJZ36" s="66"/>
      <c r="MKA36" s="66"/>
      <c r="MKB36" s="66"/>
      <c r="MKC36" s="66"/>
      <c r="MKD36" s="66"/>
      <c r="MKE36" s="67"/>
      <c r="MKF36" s="66"/>
      <c r="MKG36" s="60"/>
      <c r="MKH36" s="60"/>
      <c r="MKI36" s="67"/>
      <c r="MKJ36" s="57"/>
      <c r="MKK36" s="58"/>
      <c r="MKL36" s="58"/>
      <c r="MKM36" s="58"/>
      <c r="MKN36" s="58"/>
      <c r="MKO36" s="58"/>
      <c r="MKQ36" s="66"/>
      <c r="MKR36" s="66"/>
      <c r="MKS36" s="66"/>
      <c r="MKT36" s="66"/>
      <c r="MKU36" s="66"/>
      <c r="MKV36" s="67"/>
      <c r="MKW36" s="66"/>
      <c r="MKX36" s="60"/>
      <c r="MKY36" s="60"/>
      <c r="MKZ36" s="67"/>
      <c r="MLA36" s="57"/>
      <c r="MLB36" s="58"/>
      <c r="MLC36" s="58"/>
      <c r="MLD36" s="58"/>
      <c r="MLE36" s="58"/>
      <c r="MLF36" s="58"/>
      <c r="MLH36" s="66"/>
      <c r="MLI36" s="66"/>
      <c r="MLJ36" s="66"/>
      <c r="MLK36" s="66"/>
      <c r="MLL36" s="66"/>
      <c r="MLM36" s="67"/>
      <c r="MLN36" s="66"/>
      <c r="MLO36" s="60"/>
      <c r="MLP36" s="60"/>
      <c r="MLQ36" s="67"/>
      <c r="MLR36" s="57"/>
      <c r="MLS36" s="58"/>
      <c r="MLT36" s="58"/>
      <c r="MLU36" s="58"/>
      <c r="MLV36" s="58"/>
      <c r="MLW36" s="58"/>
      <c r="MLY36" s="66"/>
      <c r="MLZ36" s="66"/>
      <c r="MMA36" s="66"/>
      <c r="MMB36" s="66"/>
      <c r="MMC36" s="66"/>
      <c r="MMD36" s="67"/>
      <c r="MME36" s="66"/>
      <c r="MMF36" s="60"/>
      <c r="MMG36" s="60"/>
      <c r="MMH36" s="67"/>
      <c r="MMI36" s="57"/>
      <c r="MMJ36" s="58"/>
      <c r="MMK36" s="58"/>
      <c r="MML36" s="58"/>
      <c r="MMM36" s="58"/>
      <c r="MMN36" s="58"/>
      <c r="MMP36" s="66"/>
      <c r="MMQ36" s="66"/>
      <c r="MMR36" s="66"/>
      <c r="MMS36" s="66"/>
      <c r="MMT36" s="66"/>
      <c r="MMU36" s="67"/>
      <c r="MMV36" s="66"/>
      <c r="MMW36" s="60"/>
      <c r="MMX36" s="60"/>
      <c r="MMY36" s="67"/>
      <c r="MMZ36" s="57"/>
      <c r="MNA36" s="58"/>
      <c r="MNB36" s="58"/>
      <c r="MNC36" s="58"/>
      <c r="MND36" s="58"/>
      <c r="MNE36" s="58"/>
      <c r="MNG36" s="66"/>
      <c r="MNH36" s="66"/>
      <c r="MNI36" s="66"/>
      <c r="MNJ36" s="66"/>
      <c r="MNK36" s="66"/>
      <c r="MNL36" s="67"/>
      <c r="MNM36" s="66"/>
      <c r="MNN36" s="60"/>
      <c r="MNO36" s="60"/>
      <c r="MNP36" s="67"/>
      <c r="MNQ36" s="57"/>
      <c r="MNR36" s="58"/>
      <c r="MNS36" s="58"/>
      <c r="MNT36" s="58"/>
      <c r="MNU36" s="58"/>
      <c r="MNV36" s="58"/>
      <c r="MNX36" s="66"/>
      <c r="MNY36" s="66"/>
      <c r="MNZ36" s="66"/>
      <c r="MOA36" s="66"/>
      <c r="MOB36" s="66"/>
      <c r="MOC36" s="67"/>
      <c r="MOD36" s="66"/>
      <c r="MOE36" s="60"/>
      <c r="MOF36" s="60"/>
      <c r="MOG36" s="67"/>
      <c r="MOH36" s="57"/>
      <c r="MOI36" s="58"/>
      <c r="MOJ36" s="58"/>
      <c r="MOK36" s="58"/>
      <c r="MOL36" s="58"/>
      <c r="MOM36" s="58"/>
      <c r="MOO36" s="66"/>
      <c r="MOP36" s="66"/>
      <c r="MOQ36" s="66"/>
      <c r="MOR36" s="66"/>
      <c r="MOS36" s="66"/>
      <c r="MOT36" s="67"/>
      <c r="MOU36" s="66"/>
      <c r="MOV36" s="60"/>
      <c r="MOW36" s="60"/>
      <c r="MOX36" s="67"/>
      <c r="MOY36" s="57"/>
      <c r="MOZ36" s="58"/>
      <c r="MPA36" s="58"/>
      <c r="MPB36" s="58"/>
      <c r="MPC36" s="58"/>
      <c r="MPD36" s="58"/>
      <c r="MPF36" s="66"/>
      <c r="MPG36" s="66"/>
      <c r="MPH36" s="66"/>
      <c r="MPI36" s="66"/>
      <c r="MPJ36" s="66"/>
      <c r="MPK36" s="67"/>
      <c r="MPL36" s="66"/>
      <c r="MPM36" s="60"/>
      <c r="MPN36" s="60"/>
      <c r="MPO36" s="67"/>
      <c r="MPP36" s="57"/>
      <c r="MPQ36" s="58"/>
      <c r="MPR36" s="58"/>
      <c r="MPS36" s="58"/>
      <c r="MPT36" s="58"/>
      <c r="MPU36" s="58"/>
      <c r="MPW36" s="66"/>
      <c r="MPX36" s="66"/>
      <c r="MPY36" s="66"/>
      <c r="MPZ36" s="66"/>
      <c r="MQA36" s="66"/>
      <c r="MQB36" s="67"/>
      <c r="MQC36" s="66"/>
      <c r="MQD36" s="60"/>
      <c r="MQE36" s="60"/>
      <c r="MQF36" s="67"/>
      <c r="MQG36" s="57"/>
      <c r="MQH36" s="58"/>
      <c r="MQI36" s="58"/>
      <c r="MQJ36" s="58"/>
      <c r="MQK36" s="58"/>
      <c r="MQL36" s="58"/>
      <c r="MQN36" s="66"/>
      <c r="MQO36" s="66"/>
      <c r="MQP36" s="66"/>
      <c r="MQQ36" s="66"/>
      <c r="MQR36" s="66"/>
      <c r="MQS36" s="67"/>
      <c r="MQT36" s="66"/>
      <c r="MQU36" s="60"/>
      <c r="MQV36" s="60"/>
      <c r="MQW36" s="67"/>
      <c r="MQX36" s="57"/>
      <c r="MQY36" s="58"/>
      <c r="MQZ36" s="58"/>
      <c r="MRA36" s="58"/>
      <c r="MRB36" s="58"/>
      <c r="MRC36" s="58"/>
      <c r="MRE36" s="66"/>
      <c r="MRF36" s="66"/>
      <c r="MRG36" s="66"/>
      <c r="MRH36" s="66"/>
      <c r="MRI36" s="66"/>
      <c r="MRJ36" s="67"/>
      <c r="MRK36" s="66"/>
      <c r="MRL36" s="60"/>
      <c r="MRM36" s="60"/>
      <c r="MRN36" s="67"/>
      <c r="MRO36" s="57"/>
      <c r="MRP36" s="58"/>
      <c r="MRQ36" s="58"/>
      <c r="MRR36" s="58"/>
      <c r="MRS36" s="58"/>
      <c r="MRT36" s="58"/>
      <c r="MRV36" s="66"/>
      <c r="MRW36" s="66"/>
      <c r="MRX36" s="66"/>
      <c r="MRY36" s="66"/>
      <c r="MRZ36" s="66"/>
      <c r="MSA36" s="67"/>
      <c r="MSB36" s="66"/>
      <c r="MSC36" s="60"/>
      <c r="MSD36" s="60"/>
      <c r="MSE36" s="67"/>
      <c r="MSF36" s="57"/>
      <c r="MSG36" s="58"/>
      <c r="MSH36" s="58"/>
      <c r="MSI36" s="58"/>
      <c r="MSJ36" s="58"/>
      <c r="MSK36" s="58"/>
      <c r="MSM36" s="66"/>
      <c r="MSN36" s="66"/>
      <c r="MSO36" s="66"/>
      <c r="MSP36" s="66"/>
      <c r="MSQ36" s="66"/>
      <c r="MSR36" s="67"/>
      <c r="MSS36" s="66"/>
      <c r="MST36" s="60"/>
      <c r="MSU36" s="60"/>
      <c r="MSV36" s="67"/>
      <c r="MSW36" s="57"/>
      <c r="MSX36" s="58"/>
      <c r="MSY36" s="58"/>
      <c r="MSZ36" s="58"/>
      <c r="MTA36" s="58"/>
      <c r="MTB36" s="58"/>
      <c r="MTD36" s="66"/>
      <c r="MTE36" s="66"/>
      <c r="MTF36" s="66"/>
      <c r="MTG36" s="66"/>
      <c r="MTH36" s="66"/>
      <c r="MTI36" s="67"/>
      <c r="MTJ36" s="66"/>
      <c r="MTK36" s="60"/>
      <c r="MTL36" s="60"/>
      <c r="MTM36" s="67"/>
      <c r="MTN36" s="57"/>
      <c r="MTO36" s="58"/>
      <c r="MTP36" s="58"/>
      <c r="MTQ36" s="58"/>
      <c r="MTR36" s="58"/>
      <c r="MTS36" s="58"/>
      <c r="MTU36" s="66"/>
      <c r="MTV36" s="66"/>
      <c r="MTW36" s="66"/>
      <c r="MTX36" s="66"/>
      <c r="MTY36" s="66"/>
      <c r="MTZ36" s="67"/>
      <c r="MUA36" s="66"/>
      <c r="MUB36" s="60"/>
      <c r="MUC36" s="60"/>
      <c r="MUD36" s="67"/>
      <c r="MUE36" s="57"/>
      <c r="MUF36" s="58"/>
      <c r="MUG36" s="58"/>
      <c r="MUH36" s="58"/>
      <c r="MUI36" s="58"/>
      <c r="MUJ36" s="58"/>
      <c r="MUL36" s="66"/>
      <c r="MUM36" s="66"/>
      <c r="MUN36" s="66"/>
      <c r="MUO36" s="66"/>
      <c r="MUP36" s="66"/>
      <c r="MUQ36" s="67"/>
      <c r="MUR36" s="66"/>
      <c r="MUS36" s="60"/>
      <c r="MUT36" s="60"/>
      <c r="MUU36" s="67"/>
      <c r="MUV36" s="57"/>
      <c r="MUW36" s="58"/>
      <c r="MUX36" s="58"/>
      <c r="MUY36" s="58"/>
      <c r="MUZ36" s="58"/>
      <c r="MVA36" s="58"/>
      <c r="MVC36" s="66"/>
      <c r="MVD36" s="66"/>
      <c r="MVE36" s="66"/>
      <c r="MVF36" s="66"/>
      <c r="MVG36" s="66"/>
      <c r="MVH36" s="67"/>
      <c r="MVI36" s="66"/>
      <c r="MVJ36" s="60"/>
      <c r="MVK36" s="60"/>
      <c r="MVL36" s="67"/>
      <c r="MVM36" s="57"/>
      <c r="MVN36" s="58"/>
      <c r="MVO36" s="58"/>
      <c r="MVP36" s="58"/>
      <c r="MVQ36" s="58"/>
      <c r="MVR36" s="58"/>
      <c r="MVT36" s="66"/>
      <c r="MVU36" s="66"/>
      <c r="MVV36" s="66"/>
      <c r="MVW36" s="66"/>
      <c r="MVX36" s="66"/>
      <c r="MVY36" s="67"/>
      <c r="MVZ36" s="66"/>
      <c r="MWA36" s="60"/>
      <c r="MWB36" s="60"/>
      <c r="MWC36" s="67"/>
      <c r="MWD36" s="57"/>
      <c r="MWE36" s="58"/>
      <c r="MWF36" s="58"/>
      <c r="MWG36" s="58"/>
      <c r="MWH36" s="58"/>
      <c r="MWI36" s="58"/>
      <c r="MWK36" s="66"/>
      <c r="MWL36" s="66"/>
      <c r="MWM36" s="66"/>
      <c r="MWN36" s="66"/>
      <c r="MWO36" s="66"/>
      <c r="MWP36" s="67"/>
      <c r="MWQ36" s="66"/>
      <c r="MWR36" s="60"/>
      <c r="MWS36" s="60"/>
      <c r="MWT36" s="67"/>
      <c r="MWU36" s="57"/>
      <c r="MWV36" s="58"/>
      <c r="MWW36" s="58"/>
      <c r="MWX36" s="58"/>
      <c r="MWY36" s="58"/>
      <c r="MWZ36" s="58"/>
      <c r="MXB36" s="66"/>
      <c r="MXC36" s="66"/>
      <c r="MXD36" s="66"/>
      <c r="MXE36" s="66"/>
      <c r="MXF36" s="66"/>
      <c r="MXG36" s="67"/>
      <c r="MXH36" s="66"/>
      <c r="MXI36" s="60"/>
      <c r="MXJ36" s="60"/>
      <c r="MXK36" s="67"/>
      <c r="MXL36" s="57"/>
      <c r="MXM36" s="58"/>
      <c r="MXN36" s="58"/>
      <c r="MXO36" s="58"/>
      <c r="MXP36" s="58"/>
      <c r="MXQ36" s="58"/>
      <c r="MXS36" s="66"/>
      <c r="MXT36" s="66"/>
      <c r="MXU36" s="66"/>
      <c r="MXV36" s="66"/>
      <c r="MXW36" s="66"/>
      <c r="MXX36" s="67"/>
      <c r="MXY36" s="66"/>
      <c r="MXZ36" s="60"/>
      <c r="MYA36" s="60"/>
      <c r="MYB36" s="67"/>
      <c r="MYC36" s="57"/>
      <c r="MYD36" s="58"/>
      <c r="MYE36" s="58"/>
      <c r="MYF36" s="58"/>
      <c r="MYG36" s="58"/>
      <c r="MYH36" s="58"/>
      <c r="MYJ36" s="66"/>
      <c r="MYK36" s="66"/>
      <c r="MYL36" s="66"/>
      <c r="MYM36" s="66"/>
      <c r="MYN36" s="66"/>
      <c r="MYO36" s="67"/>
      <c r="MYP36" s="66"/>
      <c r="MYQ36" s="60"/>
      <c r="MYR36" s="60"/>
      <c r="MYS36" s="67"/>
      <c r="MYT36" s="57"/>
      <c r="MYU36" s="58"/>
      <c r="MYV36" s="58"/>
      <c r="MYW36" s="58"/>
      <c r="MYX36" s="58"/>
      <c r="MYY36" s="58"/>
      <c r="MZA36" s="66"/>
      <c r="MZB36" s="66"/>
      <c r="MZC36" s="66"/>
      <c r="MZD36" s="66"/>
      <c r="MZE36" s="66"/>
      <c r="MZF36" s="67"/>
      <c r="MZG36" s="66"/>
      <c r="MZH36" s="60"/>
      <c r="MZI36" s="60"/>
      <c r="MZJ36" s="67"/>
      <c r="MZK36" s="57"/>
      <c r="MZL36" s="58"/>
      <c r="MZM36" s="58"/>
      <c r="MZN36" s="58"/>
      <c r="MZO36" s="58"/>
      <c r="MZP36" s="58"/>
      <c r="MZR36" s="66"/>
      <c r="MZS36" s="66"/>
      <c r="MZT36" s="66"/>
      <c r="MZU36" s="66"/>
      <c r="MZV36" s="66"/>
      <c r="MZW36" s="67"/>
      <c r="MZX36" s="66"/>
      <c r="MZY36" s="60"/>
      <c r="MZZ36" s="60"/>
      <c r="NAA36" s="67"/>
      <c r="NAB36" s="57"/>
      <c r="NAC36" s="58"/>
      <c r="NAD36" s="58"/>
      <c r="NAE36" s="58"/>
      <c r="NAF36" s="58"/>
      <c r="NAG36" s="58"/>
      <c r="NAI36" s="66"/>
      <c r="NAJ36" s="66"/>
      <c r="NAK36" s="66"/>
      <c r="NAL36" s="66"/>
      <c r="NAM36" s="66"/>
      <c r="NAN36" s="67"/>
      <c r="NAO36" s="66"/>
      <c r="NAP36" s="60"/>
      <c r="NAQ36" s="60"/>
      <c r="NAR36" s="67"/>
      <c r="NAS36" s="57"/>
      <c r="NAT36" s="58"/>
      <c r="NAU36" s="58"/>
      <c r="NAV36" s="58"/>
      <c r="NAW36" s="58"/>
      <c r="NAX36" s="58"/>
      <c r="NAZ36" s="66"/>
      <c r="NBA36" s="66"/>
      <c r="NBB36" s="66"/>
      <c r="NBC36" s="66"/>
      <c r="NBD36" s="66"/>
      <c r="NBE36" s="67"/>
      <c r="NBF36" s="66"/>
      <c r="NBG36" s="60"/>
      <c r="NBH36" s="60"/>
      <c r="NBI36" s="67"/>
      <c r="NBJ36" s="57"/>
      <c r="NBK36" s="58"/>
      <c r="NBL36" s="58"/>
      <c r="NBM36" s="58"/>
      <c r="NBN36" s="58"/>
      <c r="NBO36" s="58"/>
      <c r="NBQ36" s="66"/>
      <c r="NBR36" s="66"/>
      <c r="NBS36" s="66"/>
      <c r="NBT36" s="66"/>
      <c r="NBU36" s="66"/>
      <c r="NBV36" s="67"/>
      <c r="NBW36" s="66"/>
      <c r="NBX36" s="60"/>
      <c r="NBY36" s="60"/>
      <c r="NBZ36" s="67"/>
      <c r="NCA36" s="57"/>
      <c r="NCB36" s="58"/>
      <c r="NCC36" s="58"/>
      <c r="NCD36" s="58"/>
      <c r="NCE36" s="58"/>
      <c r="NCF36" s="58"/>
      <c r="NCH36" s="66"/>
      <c r="NCI36" s="66"/>
      <c r="NCJ36" s="66"/>
      <c r="NCK36" s="66"/>
      <c r="NCL36" s="66"/>
      <c r="NCM36" s="67"/>
      <c r="NCN36" s="66"/>
      <c r="NCO36" s="60"/>
      <c r="NCP36" s="60"/>
      <c r="NCQ36" s="67"/>
      <c r="NCR36" s="57"/>
      <c r="NCS36" s="58"/>
      <c r="NCT36" s="58"/>
      <c r="NCU36" s="58"/>
      <c r="NCV36" s="58"/>
      <c r="NCW36" s="58"/>
      <c r="NCY36" s="66"/>
      <c r="NCZ36" s="66"/>
      <c r="NDA36" s="66"/>
      <c r="NDB36" s="66"/>
      <c r="NDC36" s="66"/>
      <c r="NDD36" s="67"/>
      <c r="NDE36" s="66"/>
      <c r="NDF36" s="60"/>
      <c r="NDG36" s="60"/>
      <c r="NDH36" s="67"/>
      <c r="NDI36" s="57"/>
      <c r="NDJ36" s="58"/>
      <c r="NDK36" s="58"/>
      <c r="NDL36" s="58"/>
      <c r="NDM36" s="58"/>
      <c r="NDN36" s="58"/>
      <c r="NDP36" s="66"/>
      <c r="NDQ36" s="66"/>
      <c r="NDR36" s="66"/>
      <c r="NDS36" s="66"/>
      <c r="NDT36" s="66"/>
      <c r="NDU36" s="67"/>
      <c r="NDV36" s="66"/>
      <c r="NDW36" s="60"/>
      <c r="NDX36" s="60"/>
      <c r="NDY36" s="67"/>
      <c r="NDZ36" s="57"/>
      <c r="NEA36" s="58"/>
      <c r="NEB36" s="58"/>
      <c r="NEC36" s="58"/>
      <c r="NED36" s="58"/>
      <c r="NEE36" s="58"/>
      <c r="NEG36" s="66"/>
      <c r="NEH36" s="66"/>
      <c r="NEI36" s="66"/>
      <c r="NEJ36" s="66"/>
      <c r="NEK36" s="66"/>
      <c r="NEL36" s="67"/>
      <c r="NEM36" s="66"/>
      <c r="NEN36" s="60"/>
      <c r="NEO36" s="60"/>
      <c r="NEP36" s="67"/>
      <c r="NEQ36" s="57"/>
      <c r="NER36" s="58"/>
      <c r="NES36" s="58"/>
      <c r="NET36" s="58"/>
      <c r="NEU36" s="58"/>
      <c r="NEV36" s="58"/>
      <c r="NEX36" s="66"/>
      <c r="NEY36" s="66"/>
      <c r="NEZ36" s="66"/>
      <c r="NFA36" s="66"/>
      <c r="NFB36" s="66"/>
      <c r="NFC36" s="67"/>
      <c r="NFD36" s="66"/>
      <c r="NFE36" s="60"/>
      <c r="NFF36" s="60"/>
      <c r="NFG36" s="67"/>
      <c r="NFH36" s="57"/>
      <c r="NFI36" s="58"/>
      <c r="NFJ36" s="58"/>
      <c r="NFK36" s="58"/>
      <c r="NFL36" s="58"/>
      <c r="NFM36" s="58"/>
      <c r="NFO36" s="66"/>
      <c r="NFP36" s="66"/>
      <c r="NFQ36" s="66"/>
      <c r="NFR36" s="66"/>
      <c r="NFS36" s="66"/>
      <c r="NFT36" s="67"/>
      <c r="NFU36" s="66"/>
      <c r="NFV36" s="60"/>
      <c r="NFW36" s="60"/>
      <c r="NFX36" s="67"/>
      <c r="NFY36" s="57"/>
      <c r="NFZ36" s="58"/>
      <c r="NGA36" s="58"/>
      <c r="NGB36" s="58"/>
      <c r="NGC36" s="58"/>
      <c r="NGD36" s="58"/>
      <c r="NGF36" s="66"/>
      <c r="NGG36" s="66"/>
      <c r="NGH36" s="66"/>
      <c r="NGI36" s="66"/>
      <c r="NGJ36" s="66"/>
      <c r="NGK36" s="67"/>
      <c r="NGL36" s="66"/>
      <c r="NGM36" s="60"/>
      <c r="NGN36" s="60"/>
      <c r="NGO36" s="67"/>
      <c r="NGP36" s="57"/>
      <c r="NGQ36" s="58"/>
      <c r="NGR36" s="58"/>
      <c r="NGS36" s="58"/>
      <c r="NGT36" s="58"/>
      <c r="NGU36" s="58"/>
      <c r="NGW36" s="66"/>
      <c r="NGX36" s="66"/>
      <c r="NGY36" s="66"/>
      <c r="NGZ36" s="66"/>
      <c r="NHA36" s="66"/>
      <c r="NHB36" s="67"/>
      <c r="NHC36" s="66"/>
      <c r="NHD36" s="60"/>
      <c r="NHE36" s="60"/>
      <c r="NHF36" s="67"/>
      <c r="NHG36" s="57"/>
      <c r="NHH36" s="58"/>
      <c r="NHI36" s="58"/>
      <c r="NHJ36" s="58"/>
      <c r="NHK36" s="58"/>
      <c r="NHL36" s="58"/>
      <c r="NHN36" s="66"/>
      <c r="NHO36" s="66"/>
      <c r="NHP36" s="66"/>
      <c r="NHQ36" s="66"/>
      <c r="NHR36" s="66"/>
      <c r="NHS36" s="67"/>
      <c r="NHT36" s="66"/>
      <c r="NHU36" s="60"/>
      <c r="NHV36" s="60"/>
      <c r="NHW36" s="67"/>
      <c r="NHX36" s="57"/>
      <c r="NHY36" s="58"/>
      <c r="NHZ36" s="58"/>
      <c r="NIA36" s="58"/>
      <c r="NIB36" s="58"/>
      <c r="NIC36" s="58"/>
      <c r="NIE36" s="66"/>
      <c r="NIF36" s="66"/>
      <c r="NIG36" s="66"/>
      <c r="NIH36" s="66"/>
      <c r="NII36" s="66"/>
      <c r="NIJ36" s="67"/>
      <c r="NIK36" s="66"/>
      <c r="NIL36" s="60"/>
      <c r="NIM36" s="60"/>
      <c r="NIN36" s="67"/>
      <c r="NIO36" s="57"/>
      <c r="NIP36" s="58"/>
      <c r="NIQ36" s="58"/>
      <c r="NIR36" s="58"/>
      <c r="NIS36" s="58"/>
      <c r="NIT36" s="58"/>
      <c r="NIV36" s="66"/>
      <c r="NIW36" s="66"/>
      <c r="NIX36" s="66"/>
      <c r="NIY36" s="66"/>
      <c r="NIZ36" s="66"/>
      <c r="NJA36" s="67"/>
      <c r="NJB36" s="66"/>
      <c r="NJC36" s="60"/>
      <c r="NJD36" s="60"/>
      <c r="NJE36" s="67"/>
      <c r="NJF36" s="57"/>
      <c r="NJG36" s="58"/>
      <c r="NJH36" s="58"/>
      <c r="NJI36" s="58"/>
      <c r="NJJ36" s="58"/>
      <c r="NJK36" s="58"/>
      <c r="NJM36" s="66"/>
      <c r="NJN36" s="66"/>
      <c r="NJO36" s="66"/>
      <c r="NJP36" s="66"/>
      <c r="NJQ36" s="66"/>
      <c r="NJR36" s="67"/>
      <c r="NJS36" s="66"/>
      <c r="NJT36" s="60"/>
      <c r="NJU36" s="60"/>
      <c r="NJV36" s="67"/>
      <c r="NJW36" s="57"/>
      <c r="NJX36" s="58"/>
      <c r="NJY36" s="58"/>
      <c r="NJZ36" s="58"/>
      <c r="NKA36" s="58"/>
      <c r="NKB36" s="58"/>
      <c r="NKD36" s="66"/>
      <c r="NKE36" s="66"/>
      <c r="NKF36" s="66"/>
      <c r="NKG36" s="66"/>
      <c r="NKH36" s="66"/>
      <c r="NKI36" s="67"/>
      <c r="NKJ36" s="66"/>
      <c r="NKK36" s="60"/>
      <c r="NKL36" s="60"/>
      <c r="NKM36" s="67"/>
      <c r="NKN36" s="57"/>
      <c r="NKO36" s="58"/>
      <c r="NKP36" s="58"/>
      <c r="NKQ36" s="58"/>
      <c r="NKR36" s="58"/>
      <c r="NKS36" s="58"/>
      <c r="NKU36" s="66"/>
      <c r="NKV36" s="66"/>
      <c r="NKW36" s="66"/>
      <c r="NKX36" s="66"/>
      <c r="NKY36" s="66"/>
      <c r="NKZ36" s="67"/>
      <c r="NLA36" s="66"/>
      <c r="NLB36" s="60"/>
      <c r="NLC36" s="60"/>
      <c r="NLD36" s="67"/>
      <c r="NLE36" s="57"/>
      <c r="NLF36" s="58"/>
      <c r="NLG36" s="58"/>
      <c r="NLH36" s="58"/>
      <c r="NLI36" s="58"/>
      <c r="NLJ36" s="58"/>
      <c r="NLL36" s="66"/>
      <c r="NLM36" s="66"/>
      <c r="NLN36" s="66"/>
      <c r="NLO36" s="66"/>
      <c r="NLP36" s="66"/>
      <c r="NLQ36" s="67"/>
      <c r="NLR36" s="66"/>
      <c r="NLS36" s="60"/>
      <c r="NLT36" s="60"/>
      <c r="NLU36" s="67"/>
      <c r="NLV36" s="57"/>
      <c r="NLW36" s="58"/>
      <c r="NLX36" s="58"/>
      <c r="NLY36" s="58"/>
      <c r="NLZ36" s="58"/>
      <c r="NMA36" s="58"/>
      <c r="NMC36" s="66"/>
      <c r="NMD36" s="66"/>
      <c r="NME36" s="66"/>
      <c r="NMF36" s="66"/>
      <c r="NMG36" s="66"/>
      <c r="NMH36" s="67"/>
      <c r="NMI36" s="66"/>
      <c r="NMJ36" s="60"/>
      <c r="NMK36" s="60"/>
      <c r="NML36" s="67"/>
      <c r="NMM36" s="57"/>
      <c r="NMN36" s="58"/>
      <c r="NMO36" s="58"/>
      <c r="NMP36" s="58"/>
      <c r="NMQ36" s="58"/>
      <c r="NMR36" s="58"/>
      <c r="NMT36" s="66"/>
      <c r="NMU36" s="66"/>
      <c r="NMV36" s="66"/>
      <c r="NMW36" s="66"/>
      <c r="NMX36" s="66"/>
      <c r="NMY36" s="67"/>
      <c r="NMZ36" s="66"/>
      <c r="NNA36" s="60"/>
      <c r="NNB36" s="60"/>
      <c r="NNC36" s="67"/>
      <c r="NND36" s="57"/>
      <c r="NNE36" s="58"/>
      <c r="NNF36" s="58"/>
      <c r="NNG36" s="58"/>
      <c r="NNH36" s="58"/>
      <c r="NNI36" s="58"/>
      <c r="NNK36" s="66"/>
      <c r="NNL36" s="66"/>
      <c r="NNM36" s="66"/>
      <c r="NNN36" s="66"/>
      <c r="NNO36" s="66"/>
      <c r="NNP36" s="67"/>
      <c r="NNQ36" s="66"/>
      <c r="NNR36" s="60"/>
      <c r="NNS36" s="60"/>
      <c r="NNT36" s="67"/>
      <c r="NNU36" s="57"/>
      <c r="NNV36" s="58"/>
      <c r="NNW36" s="58"/>
      <c r="NNX36" s="58"/>
      <c r="NNY36" s="58"/>
      <c r="NNZ36" s="58"/>
      <c r="NOB36" s="66"/>
      <c r="NOC36" s="66"/>
      <c r="NOD36" s="66"/>
      <c r="NOE36" s="66"/>
      <c r="NOF36" s="66"/>
      <c r="NOG36" s="67"/>
      <c r="NOH36" s="66"/>
      <c r="NOI36" s="60"/>
      <c r="NOJ36" s="60"/>
      <c r="NOK36" s="67"/>
      <c r="NOL36" s="57"/>
      <c r="NOM36" s="58"/>
      <c r="NON36" s="58"/>
      <c r="NOO36" s="58"/>
      <c r="NOP36" s="58"/>
      <c r="NOQ36" s="58"/>
      <c r="NOS36" s="66"/>
      <c r="NOT36" s="66"/>
      <c r="NOU36" s="66"/>
      <c r="NOV36" s="66"/>
      <c r="NOW36" s="66"/>
      <c r="NOX36" s="67"/>
      <c r="NOY36" s="66"/>
      <c r="NOZ36" s="60"/>
      <c r="NPA36" s="60"/>
      <c r="NPB36" s="67"/>
      <c r="NPC36" s="57"/>
      <c r="NPD36" s="58"/>
      <c r="NPE36" s="58"/>
      <c r="NPF36" s="58"/>
      <c r="NPG36" s="58"/>
      <c r="NPH36" s="58"/>
      <c r="NPJ36" s="66"/>
      <c r="NPK36" s="66"/>
      <c r="NPL36" s="66"/>
      <c r="NPM36" s="66"/>
      <c r="NPN36" s="66"/>
      <c r="NPO36" s="67"/>
      <c r="NPP36" s="66"/>
      <c r="NPQ36" s="60"/>
      <c r="NPR36" s="60"/>
      <c r="NPS36" s="67"/>
      <c r="NPT36" s="57"/>
      <c r="NPU36" s="58"/>
      <c r="NPV36" s="58"/>
      <c r="NPW36" s="58"/>
      <c r="NPX36" s="58"/>
      <c r="NPY36" s="58"/>
      <c r="NQA36" s="66"/>
      <c r="NQB36" s="66"/>
      <c r="NQC36" s="66"/>
      <c r="NQD36" s="66"/>
      <c r="NQE36" s="66"/>
      <c r="NQF36" s="67"/>
      <c r="NQG36" s="66"/>
      <c r="NQH36" s="60"/>
      <c r="NQI36" s="60"/>
      <c r="NQJ36" s="67"/>
      <c r="NQK36" s="57"/>
      <c r="NQL36" s="58"/>
      <c r="NQM36" s="58"/>
      <c r="NQN36" s="58"/>
      <c r="NQO36" s="58"/>
      <c r="NQP36" s="58"/>
      <c r="NQR36" s="66"/>
      <c r="NQS36" s="66"/>
      <c r="NQT36" s="66"/>
      <c r="NQU36" s="66"/>
      <c r="NQV36" s="66"/>
      <c r="NQW36" s="67"/>
      <c r="NQX36" s="66"/>
      <c r="NQY36" s="60"/>
      <c r="NQZ36" s="60"/>
      <c r="NRA36" s="67"/>
      <c r="NRB36" s="57"/>
      <c r="NRC36" s="58"/>
      <c r="NRD36" s="58"/>
      <c r="NRE36" s="58"/>
      <c r="NRF36" s="58"/>
      <c r="NRG36" s="58"/>
      <c r="NRI36" s="66"/>
      <c r="NRJ36" s="66"/>
      <c r="NRK36" s="66"/>
      <c r="NRL36" s="66"/>
      <c r="NRM36" s="66"/>
      <c r="NRN36" s="67"/>
      <c r="NRO36" s="66"/>
      <c r="NRP36" s="60"/>
      <c r="NRQ36" s="60"/>
      <c r="NRR36" s="67"/>
      <c r="NRS36" s="57"/>
      <c r="NRT36" s="58"/>
      <c r="NRU36" s="58"/>
      <c r="NRV36" s="58"/>
      <c r="NRW36" s="58"/>
      <c r="NRX36" s="58"/>
      <c r="NRZ36" s="66"/>
      <c r="NSA36" s="66"/>
      <c r="NSB36" s="66"/>
      <c r="NSC36" s="66"/>
      <c r="NSD36" s="66"/>
      <c r="NSE36" s="67"/>
      <c r="NSF36" s="66"/>
      <c r="NSG36" s="60"/>
      <c r="NSH36" s="60"/>
      <c r="NSI36" s="67"/>
      <c r="NSJ36" s="57"/>
      <c r="NSK36" s="58"/>
      <c r="NSL36" s="58"/>
      <c r="NSM36" s="58"/>
      <c r="NSN36" s="58"/>
      <c r="NSO36" s="58"/>
      <c r="NSQ36" s="66"/>
      <c r="NSR36" s="66"/>
      <c r="NSS36" s="66"/>
      <c r="NST36" s="66"/>
      <c r="NSU36" s="66"/>
      <c r="NSV36" s="67"/>
      <c r="NSW36" s="66"/>
      <c r="NSX36" s="60"/>
      <c r="NSY36" s="60"/>
      <c r="NSZ36" s="67"/>
      <c r="NTA36" s="57"/>
      <c r="NTB36" s="58"/>
      <c r="NTC36" s="58"/>
      <c r="NTD36" s="58"/>
      <c r="NTE36" s="58"/>
      <c r="NTF36" s="58"/>
      <c r="NTH36" s="66"/>
      <c r="NTI36" s="66"/>
      <c r="NTJ36" s="66"/>
      <c r="NTK36" s="66"/>
      <c r="NTL36" s="66"/>
      <c r="NTM36" s="67"/>
      <c r="NTN36" s="66"/>
      <c r="NTO36" s="60"/>
      <c r="NTP36" s="60"/>
      <c r="NTQ36" s="67"/>
      <c r="NTR36" s="57"/>
      <c r="NTS36" s="58"/>
      <c r="NTT36" s="58"/>
      <c r="NTU36" s="58"/>
      <c r="NTV36" s="58"/>
      <c r="NTW36" s="58"/>
      <c r="NTY36" s="66"/>
      <c r="NTZ36" s="66"/>
      <c r="NUA36" s="66"/>
      <c r="NUB36" s="66"/>
      <c r="NUC36" s="66"/>
      <c r="NUD36" s="67"/>
      <c r="NUE36" s="66"/>
      <c r="NUF36" s="60"/>
      <c r="NUG36" s="60"/>
      <c r="NUH36" s="67"/>
      <c r="NUI36" s="57"/>
      <c r="NUJ36" s="58"/>
      <c r="NUK36" s="58"/>
      <c r="NUL36" s="58"/>
      <c r="NUM36" s="58"/>
      <c r="NUN36" s="58"/>
      <c r="NUP36" s="66"/>
      <c r="NUQ36" s="66"/>
      <c r="NUR36" s="66"/>
      <c r="NUS36" s="66"/>
      <c r="NUT36" s="66"/>
      <c r="NUU36" s="67"/>
      <c r="NUV36" s="66"/>
      <c r="NUW36" s="60"/>
      <c r="NUX36" s="60"/>
      <c r="NUY36" s="67"/>
      <c r="NUZ36" s="57"/>
      <c r="NVA36" s="58"/>
      <c r="NVB36" s="58"/>
      <c r="NVC36" s="58"/>
      <c r="NVD36" s="58"/>
      <c r="NVE36" s="58"/>
      <c r="NVG36" s="66"/>
      <c r="NVH36" s="66"/>
      <c r="NVI36" s="66"/>
      <c r="NVJ36" s="66"/>
      <c r="NVK36" s="66"/>
      <c r="NVL36" s="67"/>
      <c r="NVM36" s="66"/>
      <c r="NVN36" s="60"/>
      <c r="NVO36" s="60"/>
      <c r="NVP36" s="67"/>
      <c r="NVQ36" s="57"/>
      <c r="NVR36" s="58"/>
      <c r="NVS36" s="58"/>
      <c r="NVT36" s="58"/>
      <c r="NVU36" s="58"/>
      <c r="NVV36" s="58"/>
      <c r="NVX36" s="66"/>
      <c r="NVY36" s="66"/>
      <c r="NVZ36" s="66"/>
      <c r="NWA36" s="66"/>
      <c r="NWB36" s="66"/>
      <c r="NWC36" s="67"/>
      <c r="NWD36" s="66"/>
      <c r="NWE36" s="60"/>
      <c r="NWF36" s="60"/>
      <c r="NWG36" s="67"/>
      <c r="NWH36" s="57"/>
      <c r="NWI36" s="58"/>
      <c r="NWJ36" s="58"/>
      <c r="NWK36" s="58"/>
      <c r="NWL36" s="58"/>
      <c r="NWM36" s="58"/>
      <c r="NWO36" s="66"/>
      <c r="NWP36" s="66"/>
      <c r="NWQ36" s="66"/>
      <c r="NWR36" s="66"/>
      <c r="NWS36" s="66"/>
      <c r="NWT36" s="67"/>
      <c r="NWU36" s="66"/>
      <c r="NWV36" s="60"/>
      <c r="NWW36" s="60"/>
      <c r="NWX36" s="67"/>
      <c r="NWY36" s="57"/>
      <c r="NWZ36" s="58"/>
      <c r="NXA36" s="58"/>
      <c r="NXB36" s="58"/>
      <c r="NXC36" s="58"/>
      <c r="NXD36" s="58"/>
      <c r="NXF36" s="66"/>
      <c r="NXG36" s="66"/>
      <c r="NXH36" s="66"/>
      <c r="NXI36" s="66"/>
      <c r="NXJ36" s="66"/>
      <c r="NXK36" s="67"/>
      <c r="NXL36" s="66"/>
      <c r="NXM36" s="60"/>
      <c r="NXN36" s="60"/>
      <c r="NXO36" s="67"/>
      <c r="NXP36" s="57"/>
      <c r="NXQ36" s="58"/>
      <c r="NXR36" s="58"/>
      <c r="NXS36" s="58"/>
      <c r="NXT36" s="58"/>
      <c r="NXU36" s="58"/>
      <c r="NXW36" s="66"/>
      <c r="NXX36" s="66"/>
      <c r="NXY36" s="66"/>
      <c r="NXZ36" s="66"/>
      <c r="NYA36" s="66"/>
      <c r="NYB36" s="67"/>
      <c r="NYC36" s="66"/>
      <c r="NYD36" s="60"/>
      <c r="NYE36" s="60"/>
      <c r="NYF36" s="67"/>
      <c r="NYG36" s="57"/>
      <c r="NYH36" s="58"/>
      <c r="NYI36" s="58"/>
      <c r="NYJ36" s="58"/>
      <c r="NYK36" s="58"/>
      <c r="NYL36" s="58"/>
      <c r="NYN36" s="66"/>
      <c r="NYO36" s="66"/>
      <c r="NYP36" s="66"/>
      <c r="NYQ36" s="66"/>
      <c r="NYR36" s="66"/>
      <c r="NYS36" s="67"/>
      <c r="NYT36" s="66"/>
      <c r="NYU36" s="60"/>
      <c r="NYV36" s="60"/>
      <c r="NYW36" s="67"/>
      <c r="NYX36" s="57"/>
      <c r="NYY36" s="58"/>
      <c r="NYZ36" s="58"/>
      <c r="NZA36" s="58"/>
      <c r="NZB36" s="58"/>
      <c r="NZC36" s="58"/>
      <c r="NZE36" s="66"/>
      <c r="NZF36" s="66"/>
      <c r="NZG36" s="66"/>
      <c r="NZH36" s="66"/>
      <c r="NZI36" s="66"/>
      <c r="NZJ36" s="67"/>
      <c r="NZK36" s="66"/>
      <c r="NZL36" s="60"/>
      <c r="NZM36" s="60"/>
      <c r="NZN36" s="67"/>
      <c r="NZO36" s="57"/>
      <c r="NZP36" s="58"/>
      <c r="NZQ36" s="58"/>
      <c r="NZR36" s="58"/>
      <c r="NZS36" s="58"/>
      <c r="NZT36" s="58"/>
      <c r="NZV36" s="66"/>
      <c r="NZW36" s="66"/>
      <c r="NZX36" s="66"/>
      <c r="NZY36" s="66"/>
      <c r="NZZ36" s="66"/>
      <c r="OAA36" s="67"/>
      <c r="OAB36" s="66"/>
      <c r="OAC36" s="60"/>
      <c r="OAD36" s="60"/>
      <c r="OAE36" s="67"/>
      <c r="OAF36" s="57"/>
      <c r="OAG36" s="58"/>
      <c r="OAH36" s="58"/>
      <c r="OAI36" s="58"/>
      <c r="OAJ36" s="58"/>
      <c r="OAK36" s="58"/>
      <c r="OAM36" s="66"/>
      <c r="OAN36" s="66"/>
      <c r="OAO36" s="66"/>
      <c r="OAP36" s="66"/>
      <c r="OAQ36" s="66"/>
      <c r="OAR36" s="67"/>
      <c r="OAS36" s="66"/>
      <c r="OAT36" s="60"/>
      <c r="OAU36" s="60"/>
      <c r="OAV36" s="67"/>
      <c r="OAW36" s="57"/>
      <c r="OAX36" s="58"/>
      <c r="OAY36" s="58"/>
      <c r="OAZ36" s="58"/>
      <c r="OBA36" s="58"/>
      <c r="OBB36" s="58"/>
      <c r="OBD36" s="66"/>
      <c r="OBE36" s="66"/>
      <c r="OBF36" s="66"/>
      <c r="OBG36" s="66"/>
      <c r="OBH36" s="66"/>
      <c r="OBI36" s="67"/>
      <c r="OBJ36" s="66"/>
      <c r="OBK36" s="60"/>
      <c r="OBL36" s="60"/>
      <c r="OBM36" s="67"/>
      <c r="OBN36" s="57"/>
      <c r="OBO36" s="58"/>
      <c r="OBP36" s="58"/>
      <c r="OBQ36" s="58"/>
      <c r="OBR36" s="58"/>
      <c r="OBS36" s="58"/>
      <c r="OBU36" s="66"/>
      <c r="OBV36" s="66"/>
      <c r="OBW36" s="66"/>
      <c r="OBX36" s="66"/>
      <c r="OBY36" s="66"/>
      <c r="OBZ36" s="67"/>
      <c r="OCA36" s="66"/>
      <c r="OCB36" s="60"/>
      <c r="OCC36" s="60"/>
      <c r="OCD36" s="67"/>
      <c r="OCE36" s="57"/>
      <c r="OCF36" s="58"/>
      <c r="OCG36" s="58"/>
      <c r="OCH36" s="58"/>
      <c r="OCI36" s="58"/>
      <c r="OCJ36" s="58"/>
      <c r="OCL36" s="66"/>
      <c r="OCM36" s="66"/>
      <c r="OCN36" s="66"/>
      <c r="OCO36" s="66"/>
      <c r="OCP36" s="66"/>
      <c r="OCQ36" s="67"/>
      <c r="OCR36" s="66"/>
      <c r="OCS36" s="60"/>
      <c r="OCT36" s="60"/>
      <c r="OCU36" s="67"/>
      <c r="OCV36" s="57"/>
      <c r="OCW36" s="58"/>
      <c r="OCX36" s="58"/>
      <c r="OCY36" s="58"/>
      <c r="OCZ36" s="58"/>
      <c r="ODA36" s="58"/>
      <c r="ODC36" s="66"/>
      <c r="ODD36" s="66"/>
      <c r="ODE36" s="66"/>
      <c r="ODF36" s="66"/>
      <c r="ODG36" s="66"/>
      <c r="ODH36" s="67"/>
      <c r="ODI36" s="66"/>
      <c r="ODJ36" s="60"/>
      <c r="ODK36" s="60"/>
      <c r="ODL36" s="67"/>
      <c r="ODM36" s="57"/>
      <c r="ODN36" s="58"/>
      <c r="ODO36" s="58"/>
      <c r="ODP36" s="58"/>
      <c r="ODQ36" s="58"/>
      <c r="ODR36" s="58"/>
      <c r="ODT36" s="66"/>
      <c r="ODU36" s="66"/>
      <c r="ODV36" s="66"/>
      <c r="ODW36" s="66"/>
      <c r="ODX36" s="66"/>
      <c r="ODY36" s="67"/>
      <c r="ODZ36" s="66"/>
      <c r="OEA36" s="60"/>
      <c r="OEB36" s="60"/>
      <c r="OEC36" s="67"/>
      <c r="OED36" s="57"/>
      <c r="OEE36" s="58"/>
      <c r="OEF36" s="58"/>
      <c r="OEG36" s="58"/>
      <c r="OEH36" s="58"/>
      <c r="OEI36" s="58"/>
      <c r="OEK36" s="66"/>
      <c r="OEL36" s="66"/>
      <c r="OEM36" s="66"/>
      <c r="OEN36" s="66"/>
      <c r="OEO36" s="66"/>
      <c r="OEP36" s="67"/>
      <c r="OEQ36" s="66"/>
      <c r="OER36" s="60"/>
      <c r="OES36" s="60"/>
      <c r="OET36" s="67"/>
      <c r="OEU36" s="57"/>
      <c r="OEV36" s="58"/>
      <c r="OEW36" s="58"/>
      <c r="OEX36" s="58"/>
      <c r="OEY36" s="58"/>
      <c r="OEZ36" s="58"/>
      <c r="OFB36" s="66"/>
      <c r="OFC36" s="66"/>
      <c r="OFD36" s="66"/>
      <c r="OFE36" s="66"/>
      <c r="OFF36" s="66"/>
      <c r="OFG36" s="67"/>
      <c r="OFH36" s="66"/>
      <c r="OFI36" s="60"/>
      <c r="OFJ36" s="60"/>
      <c r="OFK36" s="67"/>
      <c r="OFL36" s="57"/>
      <c r="OFM36" s="58"/>
      <c r="OFN36" s="58"/>
      <c r="OFO36" s="58"/>
      <c r="OFP36" s="58"/>
      <c r="OFQ36" s="58"/>
      <c r="OFS36" s="66"/>
      <c r="OFT36" s="66"/>
      <c r="OFU36" s="66"/>
      <c r="OFV36" s="66"/>
      <c r="OFW36" s="66"/>
      <c r="OFX36" s="67"/>
      <c r="OFY36" s="66"/>
      <c r="OFZ36" s="60"/>
      <c r="OGA36" s="60"/>
      <c r="OGB36" s="67"/>
      <c r="OGC36" s="57"/>
      <c r="OGD36" s="58"/>
      <c r="OGE36" s="58"/>
      <c r="OGF36" s="58"/>
      <c r="OGG36" s="58"/>
      <c r="OGH36" s="58"/>
      <c r="OGJ36" s="66"/>
      <c r="OGK36" s="66"/>
      <c r="OGL36" s="66"/>
      <c r="OGM36" s="66"/>
      <c r="OGN36" s="66"/>
      <c r="OGO36" s="67"/>
      <c r="OGP36" s="66"/>
      <c r="OGQ36" s="60"/>
      <c r="OGR36" s="60"/>
      <c r="OGS36" s="67"/>
      <c r="OGT36" s="57"/>
      <c r="OGU36" s="58"/>
      <c r="OGV36" s="58"/>
      <c r="OGW36" s="58"/>
      <c r="OGX36" s="58"/>
      <c r="OGY36" s="58"/>
      <c r="OHA36" s="66"/>
      <c r="OHB36" s="66"/>
      <c r="OHC36" s="66"/>
      <c r="OHD36" s="66"/>
      <c r="OHE36" s="66"/>
      <c r="OHF36" s="67"/>
      <c r="OHG36" s="66"/>
      <c r="OHH36" s="60"/>
      <c r="OHI36" s="60"/>
      <c r="OHJ36" s="67"/>
      <c r="OHK36" s="57"/>
      <c r="OHL36" s="58"/>
      <c r="OHM36" s="58"/>
      <c r="OHN36" s="58"/>
      <c r="OHO36" s="58"/>
      <c r="OHP36" s="58"/>
      <c r="OHR36" s="66"/>
      <c r="OHS36" s="66"/>
      <c r="OHT36" s="66"/>
      <c r="OHU36" s="66"/>
      <c r="OHV36" s="66"/>
      <c r="OHW36" s="67"/>
      <c r="OHX36" s="66"/>
      <c r="OHY36" s="60"/>
      <c r="OHZ36" s="60"/>
      <c r="OIA36" s="67"/>
      <c r="OIB36" s="57"/>
      <c r="OIC36" s="58"/>
      <c r="OID36" s="58"/>
      <c r="OIE36" s="58"/>
      <c r="OIF36" s="58"/>
      <c r="OIG36" s="58"/>
      <c r="OII36" s="66"/>
      <c r="OIJ36" s="66"/>
      <c r="OIK36" s="66"/>
      <c r="OIL36" s="66"/>
      <c r="OIM36" s="66"/>
      <c r="OIN36" s="67"/>
      <c r="OIO36" s="66"/>
      <c r="OIP36" s="60"/>
      <c r="OIQ36" s="60"/>
      <c r="OIR36" s="67"/>
      <c r="OIS36" s="57"/>
      <c r="OIT36" s="58"/>
      <c r="OIU36" s="58"/>
      <c r="OIV36" s="58"/>
      <c r="OIW36" s="58"/>
      <c r="OIX36" s="58"/>
      <c r="OIZ36" s="66"/>
      <c r="OJA36" s="66"/>
      <c r="OJB36" s="66"/>
      <c r="OJC36" s="66"/>
      <c r="OJD36" s="66"/>
      <c r="OJE36" s="67"/>
      <c r="OJF36" s="66"/>
      <c r="OJG36" s="60"/>
      <c r="OJH36" s="60"/>
      <c r="OJI36" s="67"/>
      <c r="OJJ36" s="57"/>
      <c r="OJK36" s="58"/>
      <c r="OJL36" s="58"/>
      <c r="OJM36" s="58"/>
      <c r="OJN36" s="58"/>
      <c r="OJO36" s="58"/>
      <c r="OJQ36" s="66"/>
      <c r="OJR36" s="66"/>
      <c r="OJS36" s="66"/>
      <c r="OJT36" s="66"/>
      <c r="OJU36" s="66"/>
      <c r="OJV36" s="67"/>
      <c r="OJW36" s="66"/>
      <c r="OJX36" s="60"/>
      <c r="OJY36" s="60"/>
      <c r="OJZ36" s="67"/>
      <c r="OKA36" s="57"/>
      <c r="OKB36" s="58"/>
      <c r="OKC36" s="58"/>
      <c r="OKD36" s="58"/>
      <c r="OKE36" s="58"/>
      <c r="OKF36" s="58"/>
      <c r="OKH36" s="66"/>
      <c r="OKI36" s="66"/>
      <c r="OKJ36" s="66"/>
      <c r="OKK36" s="66"/>
      <c r="OKL36" s="66"/>
      <c r="OKM36" s="67"/>
      <c r="OKN36" s="66"/>
      <c r="OKO36" s="60"/>
      <c r="OKP36" s="60"/>
      <c r="OKQ36" s="67"/>
      <c r="OKR36" s="57"/>
      <c r="OKS36" s="58"/>
      <c r="OKT36" s="58"/>
      <c r="OKU36" s="58"/>
      <c r="OKV36" s="58"/>
      <c r="OKW36" s="58"/>
      <c r="OKY36" s="66"/>
      <c r="OKZ36" s="66"/>
      <c r="OLA36" s="66"/>
      <c r="OLB36" s="66"/>
      <c r="OLC36" s="66"/>
      <c r="OLD36" s="67"/>
      <c r="OLE36" s="66"/>
      <c r="OLF36" s="60"/>
      <c r="OLG36" s="60"/>
      <c r="OLH36" s="67"/>
      <c r="OLI36" s="57"/>
      <c r="OLJ36" s="58"/>
      <c r="OLK36" s="58"/>
      <c r="OLL36" s="58"/>
      <c r="OLM36" s="58"/>
      <c r="OLN36" s="58"/>
      <c r="OLP36" s="66"/>
      <c r="OLQ36" s="66"/>
      <c r="OLR36" s="66"/>
      <c r="OLS36" s="66"/>
      <c r="OLT36" s="66"/>
      <c r="OLU36" s="67"/>
      <c r="OLV36" s="66"/>
      <c r="OLW36" s="60"/>
      <c r="OLX36" s="60"/>
      <c r="OLY36" s="67"/>
      <c r="OLZ36" s="57"/>
      <c r="OMA36" s="58"/>
      <c r="OMB36" s="58"/>
      <c r="OMC36" s="58"/>
      <c r="OMD36" s="58"/>
      <c r="OME36" s="58"/>
      <c r="OMG36" s="66"/>
      <c r="OMH36" s="66"/>
      <c r="OMI36" s="66"/>
      <c r="OMJ36" s="66"/>
      <c r="OMK36" s="66"/>
      <c r="OML36" s="67"/>
      <c r="OMM36" s="66"/>
      <c r="OMN36" s="60"/>
      <c r="OMO36" s="60"/>
      <c r="OMP36" s="67"/>
      <c r="OMQ36" s="57"/>
      <c r="OMR36" s="58"/>
      <c r="OMS36" s="58"/>
      <c r="OMT36" s="58"/>
      <c r="OMU36" s="58"/>
      <c r="OMV36" s="58"/>
      <c r="OMX36" s="66"/>
      <c r="OMY36" s="66"/>
      <c r="OMZ36" s="66"/>
      <c r="ONA36" s="66"/>
      <c r="ONB36" s="66"/>
      <c r="ONC36" s="67"/>
      <c r="OND36" s="66"/>
      <c r="ONE36" s="60"/>
      <c r="ONF36" s="60"/>
      <c r="ONG36" s="67"/>
      <c r="ONH36" s="57"/>
      <c r="ONI36" s="58"/>
      <c r="ONJ36" s="58"/>
      <c r="ONK36" s="58"/>
      <c r="ONL36" s="58"/>
      <c r="ONM36" s="58"/>
      <c r="ONO36" s="66"/>
      <c r="ONP36" s="66"/>
      <c r="ONQ36" s="66"/>
      <c r="ONR36" s="66"/>
      <c r="ONS36" s="66"/>
      <c r="ONT36" s="67"/>
      <c r="ONU36" s="66"/>
      <c r="ONV36" s="60"/>
      <c r="ONW36" s="60"/>
      <c r="ONX36" s="67"/>
      <c r="ONY36" s="57"/>
      <c r="ONZ36" s="58"/>
      <c r="OOA36" s="58"/>
      <c r="OOB36" s="58"/>
      <c r="OOC36" s="58"/>
      <c r="OOD36" s="58"/>
      <c r="OOF36" s="66"/>
      <c r="OOG36" s="66"/>
      <c r="OOH36" s="66"/>
      <c r="OOI36" s="66"/>
      <c r="OOJ36" s="66"/>
      <c r="OOK36" s="67"/>
      <c r="OOL36" s="66"/>
      <c r="OOM36" s="60"/>
      <c r="OON36" s="60"/>
      <c r="OOO36" s="67"/>
      <c r="OOP36" s="57"/>
      <c r="OOQ36" s="58"/>
      <c r="OOR36" s="58"/>
      <c r="OOS36" s="58"/>
      <c r="OOT36" s="58"/>
      <c r="OOU36" s="58"/>
      <c r="OOW36" s="66"/>
      <c r="OOX36" s="66"/>
      <c r="OOY36" s="66"/>
      <c r="OOZ36" s="66"/>
      <c r="OPA36" s="66"/>
      <c r="OPB36" s="67"/>
      <c r="OPC36" s="66"/>
      <c r="OPD36" s="60"/>
      <c r="OPE36" s="60"/>
      <c r="OPF36" s="67"/>
      <c r="OPG36" s="57"/>
      <c r="OPH36" s="58"/>
      <c r="OPI36" s="58"/>
      <c r="OPJ36" s="58"/>
      <c r="OPK36" s="58"/>
      <c r="OPL36" s="58"/>
      <c r="OPN36" s="66"/>
      <c r="OPO36" s="66"/>
      <c r="OPP36" s="66"/>
      <c r="OPQ36" s="66"/>
      <c r="OPR36" s="66"/>
      <c r="OPS36" s="67"/>
      <c r="OPT36" s="66"/>
      <c r="OPU36" s="60"/>
      <c r="OPV36" s="60"/>
      <c r="OPW36" s="67"/>
      <c r="OPX36" s="57"/>
      <c r="OPY36" s="58"/>
      <c r="OPZ36" s="58"/>
      <c r="OQA36" s="58"/>
      <c r="OQB36" s="58"/>
      <c r="OQC36" s="58"/>
      <c r="OQE36" s="66"/>
      <c r="OQF36" s="66"/>
      <c r="OQG36" s="66"/>
      <c r="OQH36" s="66"/>
      <c r="OQI36" s="66"/>
      <c r="OQJ36" s="67"/>
      <c r="OQK36" s="66"/>
      <c r="OQL36" s="60"/>
      <c r="OQM36" s="60"/>
      <c r="OQN36" s="67"/>
      <c r="OQO36" s="57"/>
      <c r="OQP36" s="58"/>
      <c r="OQQ36" s="58"/>
      <c r="OQR36" s="58"/>
      <c r="OQS36" s="58"/>
      <c r="OQT36" s="58"/>
      <c r="OQV36" s="66"/>
      <c r="OQW36" s="66"/>
      <c r="OQX36" s="66"/>
      <c r="OQY36" s="66"/>
      <c r="OQZ36" s="66"/>
      <c r="ORA36" s="67"/>
      <c r="ORB36" s="66"/>
      <c r="ORC36" s="60"/>
      <c r="ORD36" s="60"/>
      <c r="ORE36" s="67"/>
      <c r="ORF36" s="57"/>
      <c r="ORG36" s="58"/>
      <c r="ORH36" s="58"/>
      <c r="ORI36" s="58"/>
      <c r="ORJ36" s="58"/>
      <c r="ORK36" s="58"/>
      <c r="ORM36" s="66"/>
      <c r="ORN36" s="66"/>
      <c r="ORO36" s="66"/>
      <c r="ORP36" s="66"/>
      <c r="ORQ36" s="66"/>
      <c r="ORR36" s="67"/>
      <c r="ORS36" s="66"/>
      <c r="ORT36" s="60"/>
      <c r="ORU36" s="60"/>
      <c r="ORV36" s="67"/>
      <c r="ORW36" s="57"/>
      <c r="ORX36" s="58"/>
      <c r="ORY36" s="58"/>
      <c r="ORZ36" s="58"/>
      <c r="OSA36" s="58"/>
      <c r="OSB36" s="58"/>
      <c r="OSD36" s="66"/>
      <c r="OSE36" s="66"/>
      <c r="OSF36" s="66"/>
      <c r="OSG36" s="66"/>
      <c r="OSH36" s="66"/>
      <c r="OSI36" s="67"/>
      <c r="OSJ36" s="66"/>
      <c r="OSK36" s="60"/>
      <c r="OSL36" s="60"/>
      <c r="OSM36" s="67"/>
      <c r="OSN36" s="57"/>
      <c r="OSO36" s="58"/>
      <c r="OSP36" s="58"/>
      <c r="OSQ36" s="58"/>
      <c r="OSR36" s="58"/>
      <c r="OSS36" s="58"/>
      <c r="OSU36" s="66"/>
      <c r="OSV36" s="66"/>
      <c r="OSW36" s="66"/>
      <c r="OSX36" s="66"/>
      <c r="OSY36" s="66"/>
      <c r="OSZ36" s="67"/>
      <c r="OTA36" s="66"/>
      <c r="OTB36" s="60"/>
      <c r="OTC36" s="60"/>
      <c r="OTD36" s="67"/>
      <c r="OTE36" s="57"/>
      <c r="OTF36" s="58"/>
      <c r="OTG36" s="58"/>
      <c r="OTH36" s="58"/>
      <c r="OTI36" s="58"/>
      <c r="OTJ36" s="58"/>
      <c r="OTL36" s="66"/>
      <c r="OTM36" s="66"/>
      <c r="OTN36" s="66"/>
      <c r="OTO36" s="66"/>
      <c r="OTP36" s="66"/>
      <c r="OTQ36" s="67"/>
      <c r="OTR36" s="66"/>
      <c r="OTS36" s="60"/>
      <c r="OTT36" s="60"/>
      <c r="OTU36" s="67"/>
      <c r="OTV36" s="57"/>
      <c r="OTW36" s="58"/>
      <c r="OTX36" s="58"/>
      <c r="OTY36" s="58"/>
      <c r="OTZ36" s="58"/>
      <c r="OUA36" s="58"/>
      <c r="OUC36" s="66"/>
      <c r="OUD36" s="66"/>
      <c r="OUE36" s="66"/>
      <c r="OUF36" s="66"/>
      <c r="OUG36" s="66"/>
      <c r="OUH36" s="67"/>
      <c r="OUI36" s="66"/>
      <c r="OUJ36" s="60"/>
      <c r="OUK36" s="60"/>
      <c r="OUL36" s="67"/>
      <c r="OUM36" s="57"/>
      <c r="OUN36" s="58"/>
      <c r="OUO36" s="58"/>
      <c r="OUP36" s="58"/>
      <c r="OUQ36" s="58"/>
      <c r="OUR36" s="58"/>
      <c r="OUT36" s="66"/>
      <c r="OUU36" s="66"/>
      <c r="OUV36" s="66"/>
      <c r="OUW36" s="66"/>
      <c r="OUX36" s="66"/>
      <c r="OUY36" s="67"/>
      <c r="OUZ36" s="66"/>
      <c r="OVA36" s="60"/>
      <c r="OVB36" s="60"/>
      <c r="OVC36" s="67"/>
      <c r="OVD36" s="57"/>
      <c r="OVE36" s="58"/>
      <c r="OVF36" s="58"/>
      <c r="OVG36" s="58"/>
      <c r="OVH36" s="58"/>
      <c r="OVI36" s="58"/>
      <c r="OVK36" s="66"/>
      <c r="OVL36" s="66"/>
      <c r="OVM36" s="66"/>
      <c r="OVN36" s="66"/>
      <c r="OVO36" s="66"/>
      <c r="OVP36" s="67"/>
      <c r="OVQ36" s="66"/>
      <c r="OVR36" s="60"/>
      <c r="OVS36" s="60"/>
      <c r="OVT36" s="67"/>
      <c r="OVU36" s="57"/>
      <c r="OVV36" s="58"/>
      <c r="OVW36" s="58"/>
      <c r="OVX36" s="58"/>
      <c r="OVY36" s="58"/>
      <c r="OVZ36" s="58"/>
      <c r="OWB36" s="66"/>
      <c r="OWC36" s="66"/>
      <c r="OWD36" s="66"/>
      <c r="OWE36" s="66"/>
      <c r="OWF36" s="66"/>
      <c r="OWG36" s="67"/>
      <c r="OWH36" s="66"/>
      <c r="OWI36" s="60"/>
      <c r="OWJ36" s="60"/>
      <c r="OWK36" s="67"/>
      <c r="OWL36" s="57"/>
      <c r="OWM36" s="58"/>
      <c r="OWN36" s="58"/>
      <c r="OWO36" s="58"/>
      <c r="OWP36" s="58"/>
      <c r="OWQ36" s="58"/>
      <c r="OWS36" s="66"/>
      <c r="OWT36" s="66"/>
      <c r="OWU36" s="66"/>
      <c r="OWV36" s="66"/>
      <c r="OWW36" s="66"/>
      <c r="OWX36" s="67"/>
      <c r="OWY36" s="66"/>
      <c r="OWZ36" s="60"/>
      <c r="OXA36" s="60"/>
      <c r="OXB36" s="67"/>
      <c r="OXC36" s="57"/>
      <c r="OXD36" s="58"/>
      <c r="OXE36" s="58"/>
      <c r="OXF36" s="58"/>
      <c r="OXG36" s="58"/>
      <c r="OXH36" s="58"/>
      <c r="OXJ36" s="66"/>
      <c r="OXK36" s="66"/>
      <c r="OXL36" s="66"/>
      <c r="OXM36" s="66"/>
      <c r="OXN36" s="66"/>
      <c r="OXO36" s="67"/>
      <c r="OXP36" s="66"/>
      <c r="OXQ36" s="60"/>
      <c r="OXR36" s="60"/>
      <c r="OXS36" s="67"/>
      <c r="OXT36" s="57"/>
      <c r="OXU36" s="58"/>
      <c r="OXV36" s="58"/>
      <c r="OXW36" s="58"/>
      <c r="OXX36" s="58"/>
      <c r="OXY36" s="58"/>
      <c r="OYA36" s="66"/>
      <c r="OYB36" s="66"/>
      <c r="OYC36" s="66"/>
      <c r="OYD36" s="66"/>
      <c r="OYE36" s="66"/>
      <c r="OYF36" s="67"/>
      <c r="OYG36" s="66"/>
      <c r="OYH36" s="60"/>
      <c r="OYI36" s="60"/>
      <c r="OYJ36" s="67"/>
      <c r="OYK36" s="57"/>
      <c r="OYL36" s="58"/>
      <c r="OYM36" s="58"/>
      <c r="OYN36" s="58"/>
      <c r="OYO36" s="58"/>
      <c r="OYP36" s="58"/>
      <c r="OYR36" s="66"/>
      <c r="OYS36" s="66"/>
      <c r="OYT36" s="66"/>
      <c r="OYU36" s="66"/>
      <c r="OYV36" s="66"/>
      <c r="OYW36" s="67"/>
      <c r="OYX36" s="66"/>
      <c r="OYY36" s="60"/>
      <c r="OYZ36" s="60"/>
      <c r="OZA36" s="67"/>
      <c r="OZB36" s="57"/>
      <c r="OZC36" s="58"/>
      <c r="OZD36" s="58"/>
      <c r="OZE36" s="58"/>
      <c r="OZF36" s="58"/>
      <c r="OZG36" s="58"/>
      <c r="OZI36" s="66"/>
      <c r="OZJ36" s="66"/>
      <c r="OZK36" s="66"/>
      <c r="OZL36" s="66"/>
      <c r="OZM36" s="66"/>
      <c r="OZN36" s="67"/>
      <c r="OZO36" s="66"/>
      <c r="OZP36" s="60"/>
      <c r="OZQ36" s="60"/>
      <c r="OZR36" s="67"/>
      <c r="OZS36" s="57"/>
      <c r="OZT36" s="58"/>
      <c r="OZU36" s="58"/>
      <c r="OZV36" s="58"/>
      <c r="OZW36" s="58"/>
      <c r="OZX36" s="58"/>
      <c r="OZZ36" s="66"/>
      <c r="PAA36" s="66"/>
      <c r="PAB36" s="66"/>
      <c r="PAC36" s="66"/>
      <c r="PAD36" s="66"/>
      <c r="PAE36" s="67"/>
      <c r="PAF36" s="66"/>
      <c r="PAG36" s="60"/>
      <c r="PAH36" s="60"/>
      <c r="PAI36" s="67"/>
      <c r="PAJ36" s="57"/>
      <c r="PAK36" s="58"/>
      <c r="PAL36" s="58"/>
      <c r="PAM36" s="58"/>
      <c r="PAN36" s="58"/>
      <c r="PAO36" s="58"/>
      <c r="PAQ36" s="66"/>
      <c r="PAR36" s="66"/>
      <c r="PAS36" s="66"/>
      <c r="PAT36" s="66"/>
      <c r="PAU36" s="66"/>
      <c r="PAV36" s="67"/>
      <c r="PAW36" s="66"/>
      <c r="PAX36" s="60"/>
      <c r="PAY36" s="60"/>
      <c r="PAZ36" s="67"/>
      <c r="PBA36" s="57"/>
      <c r="PBB36" s="58"/>
      <c r="PBC36" s="58"/>
      <c r="PBD36" s="58"/>
      <c r="PBE36" s="58"/>
      <c r="PBF36" s="58"/>
      <c r="PBH36" s="66"/>
      <c r="PBI36" s="66"/>
      <c r="PBJ36" s="66"/>
      <c r="PBK36" s="66"/>
      <c r="PBL36" s="66"/>
      <c r="PBM36" s="67"/>
      <c r="PBN36" s="66"/>
      <c r="PBO36" s="60"/>
      <c r="PBP36" s="60"/>
      <c r="PBQ36" s="67"/>
      <c r="PBR36" s="57"/>
      <c r="PBS36" s="58"/>
      <c r="PBT36" s="58"/>
      <c r="PBU36" s="58"/>
      <c r="PBV36" s="58"/>
      <c r="PBW36" s="58"/>
      <c r="PBY36" s="66"/>
      <c r="PBZ36" s="66"/>
      <c r="PCA36" s="66"/>
      <c r="PCB36" s="66"/>
      <c r="PCC36" s="66"/>
      <c r="PCD36" s="67"/>
      <c r="PCE36" s="66"/>
      <c r="PCF36" s="60"/>
      <c r="PCG36" s="60"/>
      <c r="PCH36" s="67"/>
      <c r="PCI36" s="57"/>
      <c r="PCJ36" s="58"/>
      <c r="PCK36" s="58"/>
      <c r="PCL36" s="58"/>
      <c r="PCM36" s="58"/>
      <c r="PCN36" s="58"/>
      <c r="PCP36" s="66"/>
      <c r="PCQ36" s="66"/>
      <c r="PCR36" s="66"/>
      <c r="PCS36" s="66"/>
      <c r="PCT36" s="66"/>
      <c r="PCU36" s="67"/>
      <c r="PCV36" s="66"/>
      <c r="PCW36" s="60"/>
      <c r="PCX36" s="60"/>
      <c r="PCY36" s="67"/>
      <c r="PCZ36" s="57"/>
      <c r="PDA36" s="58"/>
      <c r="PDB36" s="58"/>
      <c r="PDC36" s="58"/>
      <c r="PDD36" s="58"/>
      <c r="PDE36" s="58"/>
      <c r="PDG36" s="66"/>
      <c r="PDH36" s="66"/>
      <c r="PDI36" s="66"/>
      <c r="PDJ36" s="66"/>
      <c r="PDK36" s="66"/>
      <c r="PDL36" s="67"/>
      <c r="PDM36" s="66"/>
      <c r="PDN36" s="60"/>
      <c r="PDO36" s="60"/>
      <c r="PDP36" s="67"/>
      <c r="PDQ36" s="57"/>
      <c r="PDR36" s="58"/>
      <c r="PDS36" s="58"/>
      <c r="PDT36" s="58"/>
      <c r="PDU36" s="58"/>
      <c r="PDV36" s="58"/>
      <c r="PDX36" s="66"/>
      <c r="PDY36" s="66"/>
      <c r="PDZ36" s="66"/>
      <c r="PEA36" s="66"/>
      <c r="PEB36" s="66"/>
      <c r="PEC36" s="67"/>
      <c r="PED36" s="66"/>
      <c r="PEE36" s="60"/>
      <c r="PEF36" s="60"/>
      <c r="PEG36" s="67"/>
      <c r="PEH36" s="57"/>
      <c r="PEI36" s="58"/>
      <c r="PEJ36" s="58"/>
      <c r="PEK36" s="58"/>
      <c r="PEL36" s="58"/>
      <c r="PEM36" s="58"/>
      <c r="PEO36" s="66"/>
      <c r="PEP36" s="66"/>
      <c r="PEQ36" s="66"/>
      <c r="PER36" s="66"/>
      <c r="PES36" s="66"/>
      <c r="PET36" s="67"/>
      <c r="PEU36" s="66"/>
      <c r="PEV36" s="60"/>
      <c r="PEW36" s="60"/>
      <c r="PEX36" s="67"/>
      <c r="PEY36" s="57"/>
      <c r="PEZ36" s="58"/>
      <c r="PFA36" s="58"/>
      <c r="PFB36" s="58"/>
      <c r="PFC36" s="58"/>
      <c r="PFD36" s="58"/>
      <c r="PFF36" s="66"/>
      <c r="PFG36" s="66"/>
      <c r="PFH36" s="66"/>
      <c r="PFI36" s="66"/>
      <c r="PFJ36" s="66"/>
      <c r="PFK36" s="67"/>
      <c r="PFL36" s="66"/>
      <c r="PFM36" s="60"/>
      <c r="PFN36" s="60"/>
      <c r="PFO36" s="67"/>
      <c r="PFP36" s="57"/>
      <c r="PFQ36" s="58"/>
      <c r="PFR36" s="58"/>
      <c r="PFS36" s="58"/>
      <c r="PFT36" s="58"/>
      <c r="PFU36" s="58"/>
      <c r="PFW36" s="66"/>
      <c r="PFX36" s="66"/>
      <c r="PFY36" s="66"/>
      <c r="PFZ36" s="66"/>
      <c r="PGA36" s="66"/>
      <c r="PGB36" s="67"/>
      <c r="PGC36" s="66"/>
      <c r="PGD36" s="60"/>
      <c r="PGE36" s="60"/>
      <c r="PGF36" s="67"/>
      <c r="PGG36" s="57"/>
      <c r="PGH36" s="58"/>
      <c r="PGI36" s="58"/>
      <c r="PGJ36" s="58"/>
      <c r="PGK36" s="58"/>
      <c r="PGL36" s="58"/>
      <c r="PGN36" s="66"/>
      <c r="PGO36" s="66"/>
      <c r="PGP36" s="66"/>
      <c r="PGQ36" s="66"/>
      <c r="PGR36" s="66"/>
      <c r="PGS36" s="67"/>
      <c r="PGT36" s="66"/>
      <c r="PGU36" s="60"/>
      <c r="PGV36" s="60"/>
      <c r="PGW36" s="67"/>
      <c r="PGX36" s="57"/>
      <c r="PGY36" s="58"/>
      <c r="PGZ36" s="58"/>
      <c r="PHA36" s="58"/>
      <c r="PHB36" s="58"/>
      <c r="PHC36" s="58"/>
      <c r="PHE36" s="66"/>
      <c r="PHF36" s="66"/>
      <c r="PHG36" s="66"/>
      <c r="PHH36" s="66"/>
      <c r="PHI36" s="66"/>
      <c r="PHJ36" s="67"/>
      <c r="PHK36" s="66"/>
      <c r="PHL36" s="60"/>
      <c r="PHM36" s="60"/>
      <c r="PHN36" s="67"/>
      <c r="PHO36" s="57"/>
      <c r="PHP36" s="58"/>
      <c r="PHQ36" s="58"/>
      <c r="PHR36" s="58"/>
      <c r="PHS36" s="58"/>
      <c r="PHT36" s="58"/>
      <c r="PHV36" s="66"/>
      <c r="PHW36" s="66"/>
      <c r="PHX36" s="66"/>
      <c r="PHY36" s="66"/>
      <c r="PHZ36" s="66"/>
      <c r="PIA36" s="67"/>
      <c r="PIB36" s="66"/>
      <c r="PIC36" s="60"/>
      <c r="PID36" s="60"/>
      <c r="PIE36" s="67"/>
      <c r="PIF36" s="57"/>
      <c r="PIG36" s="58"/>
      <c r="PIH36" s="58"/>
      <c r="PII36" s="58"/>
      <c r="PIJ36" s="58"/>
      <c r="PIK36" s="58"/>
      <c r="PIM36" s="66"/>
      <c r="PIN36" s="66"/>
      <c r="PIO36" s="66"/>
      <c r="PIP36" s="66"/>
      <c r="PIQ36" s="66"/>
      <c r="PIR36" s="67"/>
      <c r="PIS36" s="66"/>
      <c r="PIT36" s="60"/>
      <c r="PIU36" s="60"/>
      <c r="PIV36" s="67"/>
      <c r="PIW36" s="57"/>
      <c r="PIX36" s="58"/>
      <c r="PIY36" s="58"/>
      <c r="PIZ36" s="58"/>
      <c r="PJA36" s="58"/>
      <c r="PJB36" s="58"/>
      <c r="PJD36" s="66"/>
      <c r="PJE36" s="66"/>
      <c r="PJF36" s="66"/>
      <c r="PJG36" s="66"/>
      <c r="PJH36" s="66"/>
      <c r="PJI36" s="67"/>
      <c r="PJJ36" s="66"/>
      <c r="PJK36" s="60"/>
      <c r="PJL36" s="60"/>
      <c r="PJM36" s="67"/>
      <c r="PJN36" s="57"/>
      <c r="PJO36" s="58"/>
      <c r="PJP36" s="58"/>
      <c r="PJQ36" s="58"/>
      <c r="PJR36" s="58"/>
      <c r="PJS36" s="58"/>
      <c r="PJU36" s="66"/>
      <c r="PJV36" s="66"/>
      <c r="PJW36" s="66"/>
      <c r="PJX36" s="66"/>
      <c r="PJY36" s="66"/>
      <c r="PJZ36" s="67"/>
      <c r="PKA36" s="66"/>
      <c r="PKB36" s="60"/>
      <c r="PKC36" s="60"/>
      <c r="PKD36" s="67"/>
      <c r="PKE36" s="57"/>
      <c r="PKF36" s="58"/>
      <c r="PKG36" s="58"/>
      <c r="PKH36" s="58"/>
      <c r="PKI36" s="58"/>
      <c r="PKJ36" s="58"/>
      <c r="PKL36" s="66"/>
      <c r="PKM36" s="66"/>
      <c r="PKN36" s="66"/>
      <c r="PKO36" s="66"/>
      <c r="PKP36" s="66"/>
      <c r="PKQ36" s="67"/>
      <c r="PKR36" s="66"/>
      <c r="PKS36" s="60"/>
      <c r="PKT36" s="60"/>
      <c r="PKU36" s="67"/>
      <c r="PKV36" s="57"/>
      <c r="PKW36" s="58"/>
      <c r="PKX36" s="58"/>
      <c r="PKY36" s="58"/>
      <c r="PKZ36" s="58"/>
      <c r="PLA36" s="58"/>
      <c r="PLC36" s="66"/>
      <c r="PLD36" s="66"/>
      <c r="PLE36" s="66"/>
      <c r="PLF36" s="66"/>
      <c r="PLG36" s="66"/>
      <c r="PLH36" s="67"/>
      <c r="PLI36" s="66"/>
      <c r="PLJ36" s="60"/>
      <c r="PLK36" s="60"/>
      <c r="PLL36" s="67"/>
      <c r="PLM36" s="57"/>
      <c r="PLN36" s="58"/>
      <c r="PLO36" s="58"/>
      <c r="PLP36" s="58"/>
      <c r="PLQ36" s="58"/>
      <c r="PLR36" s="58"/>
      <c r="PLT36" s="66"/>
      <c r="PLU36" s="66"/>
      <c r="PLV36" s="66"/>
      <c r="PLW36" s="66"/>
      <c r="PLX36" s="66"/>
      <c r="PLY36" s="67"/>
      <c r="PLZ36" s="66"/>
      <c r="PMA36" s="60"/>
      <c r="PMB36" s="60"/>
      <c r="PMC36" s="67"/>
      <c r="PMD36" s="57"/>
      <c r="PME36" s="58"/>
      <c r="PMF36" s="58"/>
      <c r="PMG36" s="58"/>
      <c r="PMH36" s="58"/>
      <c r="PMI36" s="58"/>
      <c r="PMK36" s="66"/>
      <c r="PML36" s="66"/>
      <c r="PMM36" s="66"/>
      <c r="PMN36" s="66"/>
      <c r="PMO36" s="66"/>
      <c r="PMP36" s="67"/>
      <c r="PMQ36" s="66"/>
      <c r="PMR36" s="60"/>
      <c r="PMS36" s="60"/>
      <c r="PMT36" s="67"/>
      <c r="PMU36" s="57"/>
      <c r="PMV36" s="58"/>
      <c r="PMW36" s="58"/>
      <c r="PMX36" s="58"/>
      <c r="PMY36" s="58"/>
      <c r="PMZ36" s="58"/>
      <c r="PNB36" s="66"/>
      <c r="PNC36" s="66"/>
      <c r="PND36" s="66"/>
      <c r="PNE36" s="66"/>
      <c r="PNF36" s="66"/>
      <c r="PNG36" s="67"/>
      <c r="PNH36" s="66"/>
      <c r="PNI36" s="60"/>
      <c r="PNJ36" s="60"/>
      <c r="PNK36" s="67"/>
      <c r="PNL36" s="57"/>
      <c r="PNM36" s="58"/>
      <c r="PNN36" s="58"/>
      <c r="PNO36" s="58"/>
      <c r="PNP36" s="58"/>
      <c r="PNQ36" s="58"/>
      <c r="PNS36" s="66"/>
      <c r="PNT36" s="66"/>
      <c r="PNU36" s="66"/>
      <c r="PNV36" s="66"/>
      <c r="PNW36" s="66"/>
      <c r="PNX36" s="67"/>
      <c r="PNY36" s="66"/>
      <c r="PNZ36" s="60"/>
      <c r="POA36" s="60"/>
      <c r="POB36" s="67"/>
      <c r="POC36" s="57"/>
      <c r="POD36" s="58"/>
      <c r="POE36" s="58"/>
      <c r="POF36" s="58"/>
      <c r="POG36" s="58"/>
      <c r="POH36" s="58"/>
      <c r="POJ36" s="66"/>
      <c r="POK36" s="66"/>
      <c r="POL36" s="66"/>
      <c r="POM36" s="66"/>
      <c r="PON36" s="66"/>
      <c r="POO36" s="67"/>
      <c r="POP36" s="66"/>
      <c r="POQ36" s="60"/>
      <c r="POR36" s="60"/>
      <c r="POS36" s="67"/>
      <c r="POT36" s="57"/>
      <c r="POU36" s="58"/>
      <c r="POV36" s="58"/>
      <c r="POW36" s="58"/>
      <c r="POX36" s="58"/>
      <c r="POY36" s="58"/>
      <c r="PPA36" s="66"/>
      <c r="PPB36" s="66"/>
      <c r="PPC36" s="66"/>
      <c r="PPD36" s="66"/>
      <c r="PPE36" s="66"/>
      <c r="PPF36" s="67"/>
      <c r="PPG36" s="66"/>
      <c r="PPH36" s="60"/>
      <c r="PPI36" s="60"/>
      <c r="PPJ36" s="67"/>
      <c r="PPK36" s="57"/>
      <c r="PPL36" s="58"/>
      <c r="PPM36" s="58"/>
      <c r="PPN36" s="58"/>
      <c r="PPO36" s="58"/>
      <c r="PPP36" s="58"/>
      <c r="PPR36" s="66"/>
      <c r="PPS36" s="66"/>
      <c r="PPT36" s="66"/>
      <c r="PPU36" s="66"/>
      <c r="PPV36" s="66"/>
      <c r="PPW36" s="67"/>
      <c r="PPX36" s="66"/>
      <c r="PPY36" s="60"/>
      <c r="PPZ36" s="60"/>
      <c r="PQA36" s="67"/>
      <c r="PQB36" s="57"/>
      <c r="PQC36" s="58"/>
      <c r="PQD36" s="58"/>
      <c r="PQE36" s="58"/>
      <c r="PQF36" s="58"/>
      <c r="PQG36" s="58"/>
      <c r="PQI36" s="66"/>
      <c r="PQJ36" s="66"/>
      <c r="PQK36" s="66"/>
      <c r="PQL36" s="66"/>
      <c r="PQM36" s="66"/>
      <c r="PQN36" s="67"/>
      <c r="PQO36" s="66"/>
      <c r="PQP36" s="60"/>
      <c r="PQQ36" s="60"/>
      <c r="PQR36" s="67"/>
      <c r="PQS36" s="57"/>
      <c r="PQT36" s="58"/>
      <c r="PQU36" s="58"/>
      <c r="PQV36" s="58"/>
      <c r="PQW36" s="58"/>
      <c r="PQX36" s="58"/>
      <c r="PQZ36" s="66"/>
      <c r="PRA36" s="66"/>
      <c r="PRB36" s="66"/>
      <c r="PRC36" s="66"/>
      <c r="PRD36" s="66"/>
      <c r="PRE36" s="67"/>
      <c r="PRF36" s="66"/>
      <c r="PRG36" s="60"/>
      <c r="PRH36" s="60"/>
      <c r="PRI36" s="67"/>
      <c r="PRJ36" s="57"/>
      <c r="PRK36" s="58"/>
      <c r="PRL36" s="58"/>
      <c r="PRM36" s="58"/>
      <c r="PRN36" s="58"/>
      <c r="PRO36" s="58"/>
      <c r="PRQ36" s="66"/>
      <c r="PRR36" s="66"/>
      <c r="PRS36" s="66"/>
      <c r="PRT36" s="66"/>
      <c r="PRU36" s="66"/>
      <c r="PRV36" s="67"/>
      <c r="PRW36" s="66"/>
      <c r="PRX36" s="60"/>
      <c r="PRY36" s="60"/>
      <c r="PRZ36" s="67"/>
      <c r="PSA36" s="57"/>
      <c r="PSB36" s="58"/>
      <c r="PSC36" s="58"/>
      <c r="PSD36" s="58"/>
      <c r="PSE36" s="58"/>
      <c r="PSF36" s="58"/>
      <c r="PSH36" s="66"/>
      <c r="PSI36" s="66"/>
      <c r="PSJ36" s="66"/>
      <c r="PSK36" s="66"/>
      <c r="PSL36" s="66"/>
      <c r="PSM36" s="67"/>
      <c r="PSN36" s="66"/>
      <c r="PSO36" s="60"/>
      <c r="PSP36" s="60"/>
      <c r="PSQ36" s="67"/>
      <c r="PSR36" s="57"/>
      <c r="PSS36" s="58"/>
      <c r="PST36" s="58"/>
      <c r="PSU36" s="58"/>
      <c r="PSV36" s="58"/>
      <c r="PSW36" s="58"/>
      <c r="PSY36" s="66"/>
      <c r="PSZ36" s="66"/>
      <c r="PTA36" s="66"/>
      <c r="PTB36" s="66"/>
      <c r="PTC36" s="66"/>
      <c r="PTD36" s="67"/>
      <c r="PTE36" s="66"/>
      <c r="PTF36" s="60"/>
      <c r="PTG36" s="60"/>
      <c r="PTH36" s="67"/>
      <c r="PTI36" s="57"/>
      <c r="PTJ36" s="58"/>
      <c r="PTK36" s="58"/>
      <c r="PTL36" s="58"/>
      <c r="PTM36" s="58"/>
      <c r="PTN36" s="58"/>
      <c r="PTP36" s="66"/>
      <c r="PTQ36" s="66"/>
      <c r="PTR36" s="66"/>
      <c r="PTS36" s="66"/>
      <c r="PTT36" s="66"/>
      <c r="PTU36" s="67"/>
      <c r="PTV36" s="66"/>
      <c r="PTW36" s="60"/>
      <c r="PTX36" s="60"/>
      <c r="PTY36" s="67"/>
      <c r="PTZ36" s="57"/>
      <c r="PUA36" s="58"/>
      <c r="PUB36" s="58"/>
      <c r="PUC36" s="58"/>
      <c r="PUD36" s="58"/>
      <c r="PUE36" s="58"/>
      <c r="PUG36" s="66"/>
      <c r="PUH36" s="66"/>
      <c r="PUI36" s="66"/>
      <c r="PUJ36" s="66"/>
      <c r="PUK36" s="66"/>
      <c r="PUL36" s="67"/>
      <c r="PUM36" s="66"/>
      <c r="PUN36" s="60"/>
      <c r="PUO36" s="60"/>
      <c r="PUP36" s="67"/>
      <c r="PUQ36" s="57"/>
      <c r="PUR36" s="58"/>
      <c r="PUS36" s="58"/>
      <c r="PUT36" s="58"/>
      <c r="PUU36" s="58"/>
      <c r="PUV36" s="58"/>
      <c r="PUX36" s="66"/>
      <c r="PUY36" s="66"/>
      <c r="PUZ36" s="66"/>
      <c r="PVA36" s="66"/>
      <c r="PVB36" s="66"/>
      <c r="PVC36" s="67"/>
      <c r="PVD36" s="66"/>
      <c r="PVE36" s="60"/>
      <c r="PVF36" s="60"/>
      <c r="PVG36" s="67"/>
      <c r="PVH36" s="57"/>
      <c r="PVI36" s="58"/>
      <c r="PVJ36" s="58"/>
      <c r="PVK36" s="58"/>
      <c r="PVL36" s="58"/>
      <c r="PVM36" s="58"/>
      <c r="PVO36" s="66"/>
      <c r="PVP36" s="66"/>
      <c r="PVQ36" s="66"/>
      <c r="PVR36" s="66"/>
      <c r="PVS36" s="66"/>
      <c r="PVT36" s="67"/>
      <c r="PVU36" s="66"/>
      <c r="PVV36" s="60"/>
      <c r="PVW36" s="60"/>
      <c r="PVX36" s="67"/>
      <c r="PVY36" s="57"/>
      <c r="PVZ36" s="58"/>
      <c r="PWA36" s="58"/>
      <c r="PWB36" s="58"/>
      <c r="PWC36" s="58"/>
      <c r="PWD36" s="58"/>
      <c r="PWF36" s="66"/>
      <c r="PWG36" s="66"/>
      <c r="PWH36" s="66"/>
      <c r="PWI36" s="66"/>
      <c r="PWJ36" s="66"/>
      <c r="PWK36" s="67"/>
      <c r="PWL36" s="66"/>
      <c r="PWM36" s="60"/>
      <c r="PWN36" s="60"/>
      <c r="PWO36" s="67"/>
      <c r="PWP36" s="57"/>
      <c r="PWQ36" s="58"/>
      <c r="PWR36" s="58"/>
      <c r="PWS36" s="58"/>
      <c r="PWT36" s="58"/>
      <c r="PWU36" s="58"/>
      <c r="PWW36" s="66"/>
      <c r="PWX36" s="66"/>
      <c r="PWY36" s="66"/>
      <c r="PWZ36" s="66"/>
      <c r="PXA36" s="66"/>
      <c r="PXB36" s="67"/>
      <c r="PXC36" s="66"/>
      <c r="PXD36" s="60"/>
      <c r="PXE36" s="60"/>
      <c r="PXF36" s="67"/>
      <c r="PXG36" s="57"/>
      <c r="PXH36" s="58"/>
      <c r="PXI36" s="58"/>
      <c r="PXJ36" s="58"/>
      <c r="PXK36" s="58"/>
      <c r="PXL36" s="58"/>
      <c r="PXN36" s="66"/>
      <c r="PXO36" s="66"/>
      <c r="PXP36" s="66"/>
      <c r="PXQ36" s="66"/>
      <c r="PXR36" s="66"/>
      <c r="PXS36" s="67"/>
      <c r="PXT36" s="66"/>
      <c r="PXU36" s="60"/>
      <c r="PXV36" s="60"/>
      <c r="PXW36" s="67"/>
      <c r="PXX36" s="57"/>
      <c r="PXY36" s="58"/>
      <c r="PXZ36" s="58"/>
      <c r="PYA36" s="58"/>
      <c r="PYB36" s="58"/>
      <c r="PYC36" s="58"/>
      <c r="PYE36" s="66"/>
      <c r="PYF36" s="66"/>
      <c r="PYG36" s="66"/>
      <c r="PYH36" s="66"/>
      <c r="PYI36" s="66"/>
      <c r="PYJ36" s="67"/>
      <c r="PYK36" s="66"/>
      <c r="PYL36" s="60"/>
      <c r="PYM36" s="60"/>
      <c r="PYN36" s="67"/>
      <c r="PYO36" s="57"/>
      <c r="PYP36" s="58"/>
      <c r="PYQ36" s="58"/>
      <c r="PYR36" s="58"/>
      <c r="PYS36" s="58"/>
      <c r="PYT36" s="58"/>
      <c r="PYV36" s="66"/>
      <c r="PYW36" s="66"/>
      <c r="PYX36" s="66"/>
      <c r="PYY36" s="66"/>
      <c r="PYZ36" s="66"/>
      <c r="PZA36" s="67"/>
      <c r="PZB36" s="66"/>
      <c r="PZC36" s="60"/>
      <c r="PZD36" s="60"/>
      <c r="PZE36" s="67"/>
      <c r="PZF36" s="57"/>
      <c r="PZG36" s="58"/>
      <c r="PZH36" s="58"/>
      <c r="PZI36" s="58"/>
      <c r="PZJ36" s="58"/>
      <c r="PZK36" s="58"/>
      <c r="PZM36" s="66"/>
      <c r="PZN36" s="66"/>
      <c r="PZO36" s="66"/>
      <c r="PZP36" s="66"/>
      <c r="PZQ36" s="66"/>
      <c r="PZR36" s="67"/>
      <c r="PZS36" s="66"/>
      <c r="PZT36" s="60"/>
      <c r="PZU36" s="60"/>
      <c r="PZV36" s="67"/>
      <c r="PZW36" s="57"/>
      <c r="PZX36" s="58"/>
      <c r="PZY36" s="58"/>
      <c r="PZZ36" s="58"/>
      <c r="QAA36" s="58"/>
      <c r="QAB36" s="58"/>
      <c r="QAD36" s="66"/>
      <c r="QAE36" s="66"/>
      <c r="QAF36" s="66"/>
      <c r="QAG36" s="66"/>
      <c r="QAH36" s="66"/>
      <c r="QAI36" s="67"/>
      <c r="QAJ36" s="66"/>
      <c r="QAK36" s="60"/>
      <c r="QAL36" s="60"/>
      <c r="QAM36" s="67"/>
      <c r="QAN36" s="57"/>
      <c r="QAO36" s="58"/>
      <c r="QAP36" s="58"/>
      <c r="QAQ36" s="58"/>
      <c r="QAR36" s="58"/>
      <c r="QAS36" s="58"/>
      <c r="QAU36" s="66"/>
      <c r="QAV36" s="66"/>
      <c r="QAW36" s="66"/>
      <c r="QAX36" s="66"/>
      <c r="QAY36" s="66"/>
      <c r="QAZ36" s="67"/>
      <c r="QBA36" s="66"/>
      <c r="QBB36" s="60"/>
      <c r="QBC36" s="60"/>
      <c r="QBD36" s="67"/>
      <c r="QBE36" s="57"/>
      <c r="QBF36" s="58"/>
      <c r="QBG36" s="58"/>
      <c r="QBH36" s="58"/>
      <c r="QBI36" s="58"/>
      <c r="QBJ36" s="58"/>
      <c r="QBL36" s="66"/>
      <c r="QBM36" s="66"/>
      <c r="QBN36" s="66"/>
      <c r="QBO36" s="66"/>
      <c r="QBP36" s="66"/>
      <c r="QBQ36" s="67"/>
      <c r="QBR36" s="66"/>
      <c r="QBS36" s="60"/>
      <c r="QBT36" s="60"/>
      <c r="QBU36" s="67"/>
      <c r="QBV36" s="57"/>
      <c r="QBW36" s="58"/>
      <c r="QBX36" s="58"/>
      <c r="QBY36" s="58"/>
      <c r="QBZ36" s="58"/>
      <c r="QCA36" s="58"/>
      <c r="QCC36" s="66"/>
      <c r="QCD36" s="66"/>
      <c r="QCE36" s="66"/>
      <c r="QCF36" s="66"/>
      <c r="QCG36" s="66"/>
      <c r="QCH36" s="67"/>
      <c r="QCI36" s="66"/>
      <c r="QCJ36" s="60"/>
      <c r="QCK36" s="60"/>
      <c r="QCL36" s="67"/>
      <c r="QCM36" s="57"/>
      <c r="QCN36" s="58"/>
      <c r="QCO36" s="58"/>
      <c r="QCP36" s="58"/>
      <c r="QCQ36" s="58"/>
      <c r="QCR36" s="58"/>
      <c r="QCT36" s="66"/>
      <c r="QCU36" s="66"/>
      <c r="QCV36" s="66"/>
      <c r="QCW36" s="66"/>
      <c r="QCX36" s="66"/>
      <c r="QCY36" s="67"/>
      <c r="QCZ36" s="66"/>
      <c r="QDA36" s="60"/>
      <c r="QDB36" s="60"/>
      <c r="QDC36" s="67"/>
      <c r="QDD36" s="57"/>
      <c r="QDE36" s="58"/>
      <c r="QDF36" s="58"/>
      <c r="QDG36" s="58"/>
      <c r="QDH36" s="58"/>
      <c r="QDI36" s="58"/>
      <c r="QDK36" s="66"/>
      <c r="QDL36" s="66"/>
      <c r="QDM36" s="66"/>
      <c r="QDN36" s="66"/>
      <c r="QDO36" s="66"/>
      <c r="QDP36" s="67"/>
      <c r="QDQ36" s="66"/>
      <c r="QDR36" s="60"/>
      <c r="QDS36" s="60"/>
      <c r="QDT36" s="67"/>
      <c r="QDU36" s="57"/>
      <c r="QDV36" s="58"/>
      <c r="QDW36" s="58"/>
      <c r="QDX36" s="58"/>
      <c r="QDY36" s="58"/>
      <c r="QDZ36" s="58"/>
      <c r="QEB36" s="66"/>
      <c r="QEC36" s="66"/>
      <c r="QED36" s="66"/>
      <c r="QEE36" s="66"/>
      <c r="QEF36" s="66"/>
      <c r="QEG36" s="67"/>
      <c r="QEH36" s="66"/>
      <c r="QEI36" s="60"/>
      <c r="QEJ36" s="60"/>
      <c r="QEK36" s="67"/>
      <c r="QEL36" s="57"/>
      <c r="QEM36" s="58"/>
      <c r="QEN36" s="58"/>
      <c r="QEO36" s="58"/>
      <c r="QEP36" s="58"/>
      <c r="QEQ36" s="58"/>
      <c r="QES36" s="66"/>
      <c r="QET36" s="66"/>
      <c r="QEU36" s="66"/>
      <c r="QEV36" s="66"/>
      <c r="QEW36" s="66"/>
      <c r="QEX36" s="67"/>
      <c r="QEY36" s="66"/>
      <c r="QEZ36" s="60"/>
      <c r="QFA36" s="60"/>
      <c r="QFB36" s="67"/>
      <c r="QFC36" s="57"/>
      <c r="QFD36" s="58"/>
      <c r="QFE36" s="58"/>
      <c r="QFF36" s="58"/>
      <c r="QFG36" s="58"/>
      <c r="QFH36" s="58"/>
      <c r="QFJ36" s="66"/>
      <c r="QFK36" s="66"/>
      <c r="QFL36" s="66"/>
      <c r="QFM36" s="66"/>
      <c r="QFN36" s="66"/>
      <c r="QFO36" s="67"/>
      <c r="QFP36" s="66"/>
      <c r="QFQ36" s="60"/>
      <c r="QFR36" s="60"/>
      <c r="QFS36" s="67"/>
      <c r="QFT36" s="57"/>
      <c r="QFU36" s="58"/>
      <c r="QFV36" s="58"/>
      <c r="QFW36" s="58"/>
      <c r="QFX36" s="58"/>
      <c r="QFY36" s="58"/>
      <c r="QGA36" s="66"/>
      <c r="QGB36" s="66"/>
      <c r="QGC36" s="66"/>
      <c r="QGD36" s="66"/>
      <c r="QGE36" s="66"/>
      <c r="QGF36" s="67"/>
      <c r="QGG36" s="66"/>
      <c r="QGH36" s="60"/>
      <c r="QGI36" s="60"/>
      <c r="QGJ36" s="67"/>
      <c r="QGK36" s="57"/>
      <c r="QGL36" s="58"/>
      <c r="QGM36" s="58"/>
      <c r="QGN36" s="58"/>
      <c r="QGO36" s="58"/>
      <c r="QGP36" s="58"/>
      <c r="QGR36" s="66"/>
      <c r="QGS36" s="66"/>
      <c r="QGT36" s="66"/>
      <c r="QGU36" s="66"/>
      <c r="QGV36" s="66"/>
      <c r="QGW36" s="67"/>
      <c r="QGX36" s="66"/>
      <c r="QGY36" s="60"/>
      <c r="QGZ36" s="60"/>
      <c r="QHA36" s="67"/>
      <c r="QHB36" s="57"/>
      <c r="QHC36" s="58"/>
      <c r="QHD36" s="58"/>
      <c r="QHE36" s="58"/>
      <c r="QHF36" s="58"/>
      <c r="QHG36" s="58"/>
      <c r="QHI36" s="66"/>
      <c r="QHJ36" s="66"/>
      <c r="QHK36" s="66"/>
      <c r="QHL36" s="66"/>
      <c r="QHM36" s="66"/>
      <c r="QHN36" s="67"/>
      <c r="QHO36" s="66"/>
      <c r="QHP36" s="60"/>
      <c r="QHQ36" s="60"/>
      <c r="QHR36" s="67"/>
      <c r="QHS36" s="57"/>
      <c r="QHT36" s="58"/>
      <c r="QHU36" s="58"/>
      <c r="QHV36" s="58"/>
      <c r="QHW36" s="58"/>
      <c r="QHX36" s="58"/>
      <c r="QHZ36" s="66"/>
      <c r="QIA36" s="66"/>
      <c r="QIB36" s="66"/>
      <c r="QIC36" s="66"/>
      <c r="QID36" s="66"/>
      <c r="QIE36" s="67"/>
      <c r="QIF36" s="66"/>
      <c r="QIG36" s="60"/>
      <c r="QIH36" s="60"/>
      <c r="QII36" s="67"/>
      <c r="QIJ36" s="57"/>
      <c r="QIK36" s="58"/>
      <c r="QIL36" s="58"/>
      <c r="QIM36" s="58"/>
      <c r="QIN36" s="58"/>
      <c r="QIO36" s="58"/>
      <c r="QIQ36" s="66"/>
      <c r="QIR36" s="66"/>
      <c r="QIS36" s="66"/>
      <c r="QIT36" s="66"/>
      <c r="QIU36" s="66"/>
      <c r="QIV36" s="67"/>
      <c r="QIW36" s="66"/>
      <c r="QIX36" s="60"/>
      <c r="QIY36" s="60"/>
      <c r="QIZ36" s="67"/>
      <c r="QJA36" s="57"/>
      <c r="QJB36" s="58"/>
      <c r="QJC36" s="58"/>
      <c r="QJD36" s="58"/>
      <c r="QJE36" s="58"/>
      <c r="QJF36" s="58"/>
      <c r="QJH36" s="66"/>
      <c r="QJI36" s="66"/>
      <c r="QJJ36" s="66"/>
      <c r="QJK36" s="66"/>
      <c r="QJL36" s="66"/>
      <c r="QJM36" s="67"/>
      <c r="QJN36" s="66"/>
      <c r="QJO36" s="60"/>
      <c r="QJP36" s="60"/>
      <c r="QJQ36" s="67"/>
      <c r="QJR36" s="57"/>
      <c r="QJS36" s="58"/>
      <c r="QJT36" s="58"/>
      <c r="QJU36" s="58"/>
      <c r="QJV36" s="58"/>
      <c r="QJW36" s="58"/>
      <c r="QJY36" s="66"/>
      <c r="QJZ36" s="66"/>
      <c r="QKA36" s="66"/>
      <c r="QKB36" s="66"/>
      <c r="QKC36" s="66"/>
      <c r="QKD36" s="67"/>
      <c r="QKE36" s="66"/>
      <c r="QKF36" s="60"/>
      <c r="QKG36" s="60"/>
      <c r="QKH36" s="67"/>
      <c r="QKI36" s="57"/>
      <c r="QKJ36" s="58"/>
      <c r="QKK36" s="58"/>
      <c r="QKL36" s="58"/>
      <c r="QKM36" s="58"/>
      <c r="QKN36" s="58"/>
      <c r="QKP36" s="66"/>
      <c r="QKQ36" s="66"/>
      <c r="QKR36" s="66"/>
      <c r="QKS36" s="66"/>
      <c r="QKT36" s="66"/>
      <c r="QKU36" s="67"/>
      <c r="QKV36" s="66"/>
      <c r="QKW36" s="60"/>
      <c r="QKX36" s="60"/>
      <c r="QKY36" s="67"/>
      <c r="QKZ36" s="57"/>
      <c r="QLA36" s="58"/>
      <c r="QLB36" s="58"/>
      <c r="QLC36" s="58"/>
      <c r="QLD36" s="58"/>
      <c r="QLE36" s="58"/>
      <c r="QLG36" s="66"/>
      <c r="QLH36" s="66"/>
      <c r="QLI36" s="66"/>
      <c r="QLJ36" s="66"/>
      <c r="QLK36" s="66"/>
      <c r="QLL36" s="67"/>
      <c r="QLM36" s="66"/>
      <c r="QLN36" s="60"/>
      <c r="QLO36" s="60"/>
      <c r="QLP36" s="67"/>
      <c r="QLQ36" s="57"/>
      <c r="QLR36" s="58"/>
      <c r="QLS36" s="58"/>
      <c r="QLT36" s="58"/>
      <c r="QLU36" s="58"/>
      <c r="QLV36" s="58"/>
      <c r="QLX36" s="66"/>
      <c r="QLY36" s="66"/>
      <c r="QLZ36" s="66"/>
      <c r="QMA36" s="66"/>
      <c r="QMB36" s="66"/>
      <c r="QMC36" s="67"/>
      <c r="QMD36" s="66"/>
      <c r="QME36" s="60"/>
      <c r="QMF36" s="60"/>
      <c r="QMG36" s="67"/>
      <c r="QMH36" s="57"/>
      <c r="QMI36" s="58"/>
      <c r="QMJ36" s="58"/>
      <c r="QMK36" s="58"/>
      <c r="QML36" s="58"/>
      <c r="QMM36" s="58"/>
      <c r="QMO36" s="66"/>
      <c r="QMP36" s="66"/>
      <c r="QMQ36" s="66"/>
      <c r="QMR36" s="66"/>
      <c r="QMS36" s="66"/>
      <c r="QMT36" s="67"/>
      <c r="QMU36" s="66"/>
      <c r="QMV36" s="60"/>
      <c r="QMW36" s="60"/>
      <c r="QMX36" s="67"/>
      <c r="QMY36" s="57"/>
      <c r="QMZ36" s="58"/>
      <c r="QNA36" s="58"/>
      <c r="QNB36" s="58"/>
      <c r="QNC36" s="58"/>
      <c r="QND36" s="58"/>
      <c r="QNF36" s="66"/>
      <c r="QNG36" s="66"/>
      <c r="QNH36" s="66"/>
      <c r="QNI36" s="66"/>
      <c r="QNJ36" s="66"/>
      <c r="QNK36" s="67"/>
      <c r="QNL36" s="66"/>
      <c r="QNM36" s="60"/>
      <c r="QNN36" s="60"/>
      <c r="QNO36" s="67"/>
      <c r="QNP36" s="57"/>
      <c r="QNQ36" s="58"/>
      <c r="QNR36" s="58"/>
      <c r="QNS36" s="58"/>
      <c r="QNT36" s="58"/>
      <c r="QNU36" s="58"/>
      <c r="QNW36" s="66"/>
      <c r="QNX36" s="66"/>
      <c r="QNY36" s="66"/>
      <c r="QNZ36" s="66"/>
      <c r="QOA36" s="66"/>
      <c r="QOB36" s="67"/>
      <c r="QOC36" s="66"/>
      <c r="QOD36" s="60"/>
      <c r="QOE36" s="60"/>
      <c r="QOF36" s="67"/>
      <c r="QOG36" s="57"/>
      <c r="QOH36" s="58"/>
      <c r="QOI36" s="58"/>
      <c r="QOJ36" s="58"/>
      <c r="QOK36" s="58"/>
      <c r="QOL36" s="58"/>
      <c r="QON36" s="66"/>
      <c r="QOO36" s="66"/>
      <c r="QOP36" s="66"/>
      <c r="QOQ36" s="66"/>
      <c r="QOR36" s="66"/>
      <c r="QOS36" s="67"/>
      <c r="QOT36" s="66"/>
      <c r="QOU36" s="60"/>
      <c r="QOV36" s="60"/>
      <c r="QOW36" s="67"/>
      <c r="QOX36" s="57"/>
      <c r="QOY36" s="58"/>
      <c r="QOZ36" s="58"/>
      <c r="QPA36" s="58"/>
      <c r="QPB36" s="58"/>
      <c r="QPC36" s="58"/>
      <c r="QPE36" s="66"/>
      <c r="QPF36" s="66"/>
      <c r="QPG36" s="66"/>
      <c r="QPH36" s="66"/>
      <c r="QPI36" s="66"/>
      <c r="QPJ36" s="67"/>
      <c r="QPK36" s="66"/>
      <c r="QPL36" s="60"/>
      <c r="QPM36" s="60"/>
      <c r="QPN36" s="67"/>
      <c r="QPO36" s="57"/>
      <c r="QPP36" s="58"/>
      <c r="QPQ36" s="58"/>
      <c r="QPR36" s="58"/>
      <c r="QPS36" s="58"/>
      <c r="QPT36" s="58"/>
      <c r="QPV36" s="66"/>
      <c r="QPW36" s="66"/>
      <c r="QPX36" s="66"/>
      <c r="QPY36" s="66"/>
      <c r="QPZ36" s="66"/>
      <c r="QQA36" s="67"/>
      <c r="QQB36" s="66"/>
      <c r="QQC36" s="60"/>
      <c r="QQD36" s="60"/>
      <c r="QQE36" s="67"/>
      <c r="QQF36" s="57"/>
      <c r="QQG36" s="58"/>
      <c r="QQH36" s="58"/>
      <c r="QQI36" s="58"/>
      <c r="QQJ36" s="58"/>
      <c r="QQK36" s="58"/>
      <c r="QQM36" s="66"/>
      <c r="QQN36" s="66"/>
      <c r="QQO36" s="66"/>
      <c r="QQP36" s="66"/>
      <c r="QQQ36" s="66"/>
      <c r="QQR36" s="67"/>
      <c r="QQS36" s="66"/>
      <c r="QQT36" s="60"/>
      <c r="QQU36" s="60"/>
      <c r="QQV36" s="67"/>
      <c r="QQW36" s="57"/>
      <c r="QQX36" s="58"/>
      <c r="QQY36" s="58"/>
      <c r="QQZ36" s="58"/>
      <c r="QRA36" s="58"/>
      <c r="QRB36" s="58"/>
      <c r="QRD36" s="66"/>
      <c r="QRE36" s="66"/>
      <c r="QRF36" s="66"/>
      <c r="QRG36" s="66"/>
      <c r="QRH36" s="66"/>
      <c r="QRI36" s="67"/>
      <c r="QRJ36" s="66"/>
      <c r="QRK36" s="60"/>
      <c r="QRL36" s="60"/>
      <c r="QRM36" s="67"/>
      <c r="QRN36" s="57"/>
      <c r="QRO36" s="58"/>
      <c r="QRP36" s="58"/>
      <c r="QRQ36" s="58"/>
      <c r="QRR36" s="58"/>
      <c r="QRS36" s="58"/>
      <c r="QRU36" s="66"/>
      <c r="QRV36" s="66"/>
      <c r="QRW36" s="66"/>
      <c r="QRX36" s="66"/>
      <c r="QRY36" s="66"/>
      <c r="QRZ36" s="67"/>
      <c r="QSA36" s="66"/>
      <c r="QSB36" s="60"/>
      <c r="QSC36" s="60"/>
      <c r="QSD36" s="67"/>
      <c r="QSE36" s="57"/>
      <c r="QSF36" s="58"/>
      <c r="QSG36" s="58"/>
      <c r="QSH36" s="58"/>
      <c r="QSI36" s="58"/>
      <c r="QSJ36" s="58"/>
      <c r="QSL36" s="66"/>
      <c r="QSM36" s="66"/>
      <c r="QSN36" s="66"/>
      <c r="QSO36" s="66"/>
      <c r="QSP36" s="66"/>
      <c r="QSQ36" s="67"/>
      <c r="QSR36" s="66"/>
      <c r="QSS36" s="60"/>
      <c r="QST36" s="60"/>
      <c r="QSU36" s="67"/>
      <c r="QSV36" s="57"/>
      <c r="QSW36" s="58"/>
      <c r="QSX36" s="58"/>
      <c r="QSY36" s="58"/>
      <c r="QSZ36" s="58"/>
      <c r="QTA36" s="58"/>
      <c r="QTC36" s="66"/>
      <c r="QTD36" s="66"/>
      <c r="QTE36" s="66"/>
      <c r="QTF36" s="66"/>
      <c r="QTG36" s="66"/>
      <c r="QTH36" s="67"/>
      <c r="QTI36" s="66"/>
      <c r="QTJ36" s="60"/>
      <c r="QTK36" s="60"/>
      <c r="QTL36" s="67"/>
      <c r="QTM36" s="57"/>
      <c r="QTN36" s="58"/>
      <c r="QTO36" s="58"/>
      <c r="QTP36" s="58"/>
      <c r="QTQ36" s="58"/>
      <c r="QTR36" s="58"/>
      <c r="QTT36" s="66"/>
      <c r="QTU36" s="66"/>
      <c r="QTV36" s="66"/>
      <c r="QTW36" s="66"/>
      <c r="QTX36" s="66"/>
      <c r="QTY36" s="67"/>
      <c r="QTZ36" s="66"/>
      <c r="QUA36" s="60"/>
      <c r="QUB36" s="60"/>
      <c r="QUC36" s="67"/>
      <c r="QUD36" s="57"/>
      <c r="QUE36" s="58"/>
      <c r="QUF36" s="58"/>
      <c r="QUG36" s="58"/>
      <c r="QUH36" s="58"/>
      <c r="QUI36" s="58"/>
      <c r="QUK36" s="66"/>
      <c r="QUL36" s="66"/>
      <c r="QUM36" s="66"/>
      <c r="QUN36" s="66"/>
      <c r="QUO36" s="66"/>
      <c r="QUP36" s="67"/>
      <c r="QUQ36" s="66"/>
      <c r="QUR36" s="60"/>
      <c r="QUS36" s="60"/>
      <c r="QUT36" s="67"/>
      <c r="QUU36" s="57"/>
      <c r="QUV36" s="58"/>
      <c r="QUW36" s="58"/>
      <c r="QUX36" s="58"/>
      <c r="QUY36" s="58"/>
      <c r="QUZ36" s="58"/>
      <c r="QVB36" s="66"/>
      <c r="QVC36" s="66"/>
      <c r="QVD36" s="66"/>
      <c r="QVE36" s="66"/>
      <c r="QVF36" s="66"/>
      <c r="QVG36" s="67"/>
      <c r="QVH36" s="66"/>
      <c r="QVI36" s="60"/>
      <c r="QVJ36" s="60"/>
      <c r="QVK36" s="67"/>
      <c r="QVL36" s="57"/>
      <c r="QVM36" s="58"/>
      <c r="QVN36" s="58"/>
      <c r="QVO36" s="58"/>
      <c r="QVP36" s="58"/>
      <c r="QVQ36" s="58"/>
      <c r="QVS36" s="66"/>
      <c r="QVT36" s="66"/>
      <c r="QVU36" s="66"/>
      <c r="QVV36" s="66"/>
      <c r="QVW36" s="66"/>
      <c r="QVX36" s="67"/>
      <c r="QVY36" s="66"/>
      <c r="QVZ36" s="60"/>
      <c r="QWA36" s="60"/>
      <c r="QWB36" s="67"/>
      <c r="QWC36" s="57"/>
      <c r="QWD36" s="58"/>
      <c r="QWE36" s="58"/>
      <c r="QWF36" s="58"/>
      <c r="QWG36" s="58"/>
      <c r="QWH36" s="58"/>
      <c r="QWJ36" s="66"/>
      <c r="QWK36" s="66"/>
      <c r="QWL36" s="66"/>
      <c r="QWM36" s="66"/>
      <c r="QWN36" s="66"/>
      <c r="QWO36" s="67"/>
      <c r="QWP36" s="66"/>
      <c r="QWQ36" s="60"/>
      <c r="QWR36" s="60"/>
      <c r="QWS36" s="67"/>
      <c r="QWT36" s="57"/>
      <c r="QWU36" s="58"/>
      <c r="QWV36" s="58"/>
      <c r="QWW36" s="58"/>
      <c r="QWX36" s="58"/>
      <c r="QWY36" s="58"/>
      <c r="QXA36" s="66"/>
      <c r="QXB36" s="66"/>
      <c r="QXC36" s="66"/>
      <c r="QXD36" s="66"/>
      <c r="QXE36" s="66"/>
      <c r="QXF36" s="67"/>
      <c r="QXG36" s="66"/>
      <c r="QXH36" s="60"/>
      <c r="QXI36" s="60"/>
      <c r="QXJ36" s="67"/>
      <c r="QXK36" s="57"/>
      <c r="QXL36" s="58"/>
      <c r="QXM36" s="58"/>
      <c r="QXN36" s="58"/>
      <c r="QXO36" s="58"/>
      <c r="QXP36" s="58"/>
      <c r="QXR36" s="66"/>
      <c r="QXS36" s="66"/>
      <c r="QXT36" s="66"/>
      <c r="QXU36" s="66"/>
      <c r="QXV36" s="66"/>
      <c r="QXW36" s="67"/>
      <c r="QXX36" s="66"/>
      <c r="QXY36" s="60"/>
      <c r="QXZ36" s="60"/>
      <c r="QYA36" s="67"/>
      <c r="QYB36" s="57"/>
      <c r="QYC36" s="58"/>
      <c r="QYD36" s="58"/>
      <c r="QYE36" s="58"/>
      <c r="QYF36" s="58"/>
      <c r="QYG36" s="58"/>
      <c r="QYI36" s="66"/>
      <c r="QYJ36" s="66"/>
      <c r="QYK36" s="66"/>
      <c r="QYL36" s="66"/>
      <c r="QYM36" s="66"/>
      <c r="QYN36" s="67"/>
      <c r="QYO36" s="66"/>
      <c r="QYP36" s="60"/>
      <c r="QYQ36" s="60"/>
      <c r="QYR36" s="67"/>
      <c r="QYS36" s="57"/>
      <c r="QYT36" s="58"/>
      <c r="QYU36" s="58"/>
      <c r="QYV36" s="58"/>
      <c r="QYW36" s="58"/>
      <c r="QYX36" s="58"/>
      <c r="QYZ36" s="66"/>
      <c r="QZA36" s="66"/>
      <c r="QZB36" s="66"/>
      <c r="QZC36" s="66"/>
      <c r="QZD36" s="66"/>
      <c r="QZE36" s="67"/>
      <c r="QZF36" s="66"/>
      <c r="QZG36" s="60"/>
      <c r="QZH36" s="60"/>
      <c r="QZI36" s="67"/>
      <c r="QZJ36" s="57"/>
      <c r="QZK36" s="58"/>
      <c r="QZL36" s="58"/>
      <c r="QZM36" s="58"/>
      <c r="QZN36" s="58"/>
      <c r="QZO36" s="58"/>
      <c r="QZQ36" s="66"/>
      <c r="QZR36" s="66"/>
      <c r="QZS36" s="66"/>
      <c r="QZT36" s="66"/>
      <c r="QZU36" s="66"/>
      <c r="QZV36" s="67"/>
      <c r="QZW36" s="66"/>
      <c r="QZX36" s="60"/>
      <c r="QZY36" s="60"/>
      <c r="QZZ36" s="67"/>
      <c r="RAA36" s="57"/>
      <c r="RAB36" s="58"/>
      <c r="RAC36" s="58"/>
      <c r="RAD36" s="58"/>
      <c r="RAE36" s="58"/>
      <c r="RAF36" s="58"/>
      <c r="RAH36" s="66"/>
      <c r="RAI36" s="66"/>
      <c r="RAJ36" s="66"/>
      <c r="RAK36" s="66"/>
      <c r="RAL36" s="66"/>
      <c r="RAM36" s="67"/>
      <c r="RAN36" s="66"/>
      <c r="RAO36" s="60"/>
      <c r="RAP36" s="60"/>
      <c r="RAQ36" s="67"/>
      <c r="RAR36" s="57"/>
      <c r="RAS36" s="58"/>
      <c r="RAT36" s="58"/>
      <c r="RAU36" s="58"/>
      <c r="RAV36" s="58"/>
      <c r="RAW36" s="58"/>
      <c r="RAY36" s="66"/>
      <c r="RAZ36" s="66"/>
      <c r="RBA36" s="66"/>
      <c r="RBB36" s="66"/>
      <c r="RBC36" s="66"/>
      <c r="RBD36" s="67"/>
      <c r="RBE36" s="66"/>
      <c r="RBF36" s="60"/>
      <c r="RBG36" s="60"/>
      <c r="RBH36" s="67"/>
      <c r="RBI36" s="57"/>
      <c r="RBJ36" s="58"/>
      <c r="RBK36" s="58"/>
      <c r="RBL36" s="58"/>
      <c r="RBM36" s="58"/>
      <c r="RBN36" s="58"/>
      <c r="RBP36" s="66"/>
      <c r="RBQ36" s="66"/>
      <c r="RBR36" s="66"/>
      <c r="RBS36" s="66"/>
      <c r="RBT36" s="66"/>
      <c r="RBU36" s="67"/>
      <c r="RBV36" s="66"/>
      <c r="RBW36" s="60"/>
      <c r="RBX36" s="60"/>
      <c r="RBY36" s="67"/>
      <c r="RBZ36" s="57"/>
      <c r="RCA36" s="58"/>
      <c r="RCB36" s="58"/>
      <c r="RCC36" s="58"/>
      <c r="RCD36" s="58"/>
      <c r="RCE36" s="58"/>
      <c r="RCG36" s="66"/>
      <c r="RCH36" s="66"/>
      <c r="RCI36" s="66"/>
      <c r="RCJ36" s="66"/>
      <c r="RCK36" s="66"/>
      <c r="RCL36" s="67"/>
      <c r="RCM36" s="66"/>
      <c r="RCN36" s="60"/>
      <c r="RCO36" s="60"/>
      <c r="RCP36" s="67"/>
      <c r="RCQ36" s="57"/>
      <c r="RCR36" s="58"/>
      <c r="RCS36" s="58"/>
      <c r="RCT36" s="58"/>
      <c r="RCU36" s="58"/>
      <c r="RCV36" s="58"/>
      <c r="RCX36" s="66"/>
      <c r="RCY36" s="66"/>
      <c r="RCZ36" s="66"/>
      <c r="RDA36" s="66"/>
      <c r="RDB36" s="66"/>
      <c r="RDC36" s="67"/>
      <c r="RDD36" s="66"/>
      <c r="RDE36" s="60"/>
      <c r="RDF36" s="60"/>
      <c r="RDG36" s="67"/>
      <c r="RDH36" s="57"/>
      <c r="RDI36" s="58"/>
      <c r="RDJ36" s="58"/>
      <c r="RDK36" s="58"/>
      <c r="RDL36" s="58"/>
      <c r="RDM36" s="58"/>
      <c r="RDO36" s="66"/>
      <c r="RDP36" s="66"/>
      <c r="RDQ36" s="66"/>
      <c r="RDR36" s="66"/>
      <c r="RDS36" s="66"/>
      <c r="RDT36" s="67"/>
      <c r="RDU36" s="66"/>
      <c r="RDV36" s="60"/>
      <c r="RDW36" s="60"/>
      <c r="RDX36" s="67"/>
      <c r="RDY36" s="57"/>
      <c r="RDZ36" s="58"/>
      <c r="REA36" s="58"/>
      <c r="REB36" s="58"/>
      <c r="REC36" s="58"/>
      <c r="RED36" s="58"/>
      <c r="REF36" s="66"/>
      <c r="REG36" s="66"/>
      <c r="REH36" s="66"/>
      <c r="REI36" s="66"/>
      <c r="REJ36" s="66"/>
      <c r="REK36" s="67"/>
      <c r="REL36" s="66"/>
      <c r="REM36" s="60"/>
      <c r="REN36" s="60"/>
      <c r="REO36" s="67"/>
      <c r="REP36" s="57"/>
      <c r="REQ36" s="58"/>
      <c r="RER36" s="58"/>
      <c r="RES36" s="58"/>
      <c r="RET36" s="58"/>
      <c r="REU36" s="58"/>
      <c r="REW36" s="66"/>
      <c r="REX36" s="66"/>
      <c r="REY36" s="66"/>
      <c r="REZ36" s="66"/>
      <c r="RFA36" s="66"/>
      <c r="RFB36" s="67"/>
      <c r="RFC36" s="66"/>
      <c r="RFD36" s="60"/>
      <c r="RFE36" s="60"/>
      <c r="RFF36" s="67"/>
      <c r="RFG36" s="57"/>
      <c r="RFH36" s="58"/>
      <c r="RFI36" s="58"/>
      <c r="RFJ36" s="58"/>
      <c r="RFK36" s="58"/>
      <c r="RFL36" s="58"/>
      <c r="RFN36" s="66"/>
      <c r="RFO36" s="66"/>
      <c r="RFP36" s="66"/>
      <c r="RFQ36" s="66"/>
      <c r="RFR36" s="66"/>
      <c r="RFS36" s="67"/>
      <c r="RFT36" s="66"/>
      <c r="RFU36" s="60"/>
      <c r="RFV36" s="60"/>
      <c r="RFW36" s="67"/>
      <c r="RFX36" s="57"/>
      <c r="RFY36" s="58"/>
      <c r="RFZ36" s="58"/>
      <c r="RGA36" s="58"/>
      <c r="RGB36" s="58"/>
      <c r="RGC36" s="58"/>
      <c r="RGE36" s="66"/>
      <c r="RGF36" s="66"/>
      <c r="RGG36" s="66"/>
      <c r="RGH36" s="66"/>
      <c r="RGI36" s="66"/>
      <c r="RGJ36" s="67"/>
      <c r="RGK36" s="66"/>
      <c r="RGL36" s="60"/>
      <c r="RGM36" s="60"/>
      <c r="RGN36" s="67"/>
      <c r="RGO36" s="57"/>
      <c r="RGP36" s="58"/>
      <c r="RGQ36" s="58"/>
      <c r="RGR36" s="58"/>
      <c r="RGS36" s="58"/>
      <c r="RGT36" s="58"/>
      <c r="RGV36" s="66"/>
      <c r="RGW36" s="66"/>
      <c r="RGX36" s="66"/>
      <c r="RGY36" s="66"/>
      <c r="RGZ36" s="66"/>
      <c r="RHA36" s="67"/>
      <c r="RHB36" s="66"/>
      <c r="RHC36" s="60"/>
      <c r="RHD36" s="60"/>
      <c r="RHE36" s="67"/>
      <c r="RHF36" s="57"/>
      <c r="RHG36" s="58"/>
      <c r="RHH36" s="58"/>
      <c r="RHI36" s="58"/>
      <c r="RHJ36" s="58"/>
      <c r="RHK36" s="58"/>
      <c r="RHM36" s="66"/>
      <c r="RHN36" s="66"/>
      <c r="RHO36" s="66"/>
      <c r="RHP36" s="66"/>
      <c r="RHQ36" s="66"/>
      <c r="RHR36" s="67"/>
      <c r="RHS36" s="66"/>
      <c r="RHT36" s="60"/>
      <c r="RHU36" s="60"/>
      <c r="RHV36" s="67"/>
      <c r="RHW36" s="57"/>
      <c r="RHX36" s="58"/>
      <c r="RHY36" s="58"/>
      <c r="RHZ36" s="58"/>
      <c r="RIA36" s="58"/>
      <c r="RIB36" s="58"/>
      <c r="RID36" s="66"/>
      <c r="RIE36" s="66"/>
      <c r="RIF36" s="66"/>
      <c r="RIG36" s="66"/>
      <c r="RIH36" s="66"/>
      <c r="RII36" s="67"/>
      <c r="RIJ36" s="66"/>
      <c r="RIK36" s="60"/>
      <c r="RIL36" s="60"/>
      <c r="RIM36" s="67"/>
      <c r="RIN36" s="57"/>
      <c r="RIO36" s="58"/>
      <c r="RIP36" s="58"/>
      <c r="RIQ36" s="58"/>
      <c r="RIR36" s="58"/>
      <c r="RIS36" s="58"/>
      <c r="RIU36" s="66"/>
      <c r="RIV36" s="66"/>
      <c r="RIW36" s="66"/>
      <c r="RIX36" s="66"/>
      <c r="RIY36" s="66"/>
      <c r="RIZ36" s="67"/>
      <c r="RJA36" s="66"/>
      <c r="RJB36" s="60"/>
      <c r="RJC36" s="60"/>
      <c r="RJD36" s="67"/>
      <c r="RJE36" s="57"/>
      <c r="RJF36" s="58"/>
      <c r="RJG36" s="58"/>
      <c r="RJH36" s="58"/>
      <c r="RJI36" s="58"/>
      <c r="RJJ36" s="58"/>
      <c r="RJL36" s="66"/>
      <c r="RJM36" s="66"/>
      <c r="RJN36" s="66"/>
      <c r="RJO36" s="66"/>
      <c r="RJP36" s="66"/>
      <c r="RJQ36" s="67"/>
      <c r="RJR36" s="66"/>
      <c r="RJS36" s="60"/>
      <c r="RJT36" s="60"/>
      <c r="RJU36" s="67"/>
      <c r="RJV36" s="57"/>
      <c r="RJW36" s="58"/>
      <c r="RJX36" s="58"/>
      <c r="RJY36" s="58"/>
      <c r="RJZ36" s="58"/>
      <c r="RKA36" s="58"/>
      <c r="RKC36" s="66"/>
      <c r="RKD36" s="66"/>
      <c r="RKE36" s="66"/>
      <c r="RKF36" s="66"/>
      <c r="RKG36" s="66"/>
      <c r="RKH36" s="67"/>
      <c r="RKI36" s="66"/>
      <c r="RKJ36" s="60"/>
      <c r="RKK36" s="60"/>
      <c r="RKL36" s="67"/>
      <c r="RKM36" s="57"/>
      <c r="RKN36" s="58"/>
      <c r="RKO36" s="58"/>
      <c r="RKP36" s="58"/>
      <c r="RKQ36" s="58"/>
      <c r="RKR36" s="58"/>
      <c r="RKT36" s="66"/>
      <c r="RKU36" s="66"/>
      <c r="RKV36" s="66"/>
      <c r="RKW36" s="66"/>
      <c r="RKX36" s="66"/>
      <c r="RKY36" s="67"/>
      <c r="RKZ36" s="66"/>
      <c r="RLA36" s="60"/>
      <c r="RLB36" s="60"/>
      <c r="RLC36" s="67"/>
      <c r="RLD36" s="57"/>
      <c r="RLE36" s="58"/>
      <c r="RLF36" s="58"/>
      <c r="RLG36" s="58"/>
      <c r="RLH36" s="58"/>
      <c r="RLI36" s="58"/>
      <c r="RLK36" s="66"/>
      <c r="RLL36" s="66"/>
      <c r="RLM36" s="66"/>
      <c r="RLN36" s="66"/>
      <c r="RLO36" s="66"/>
      <c r="RLP36" s="67"/>
      <c r="RLQ36" s="66"/>
      <c r="RLR36" s="60"/>
      <c r="RLS36" s="60"/>
      <c r="RLT36" s="67"/>
      <c r="RLU36" s="57"/>
      <c r="RLV36" s="58"/>
      <c r="RLW36" s="58"/>
      <c r="RLX36" s="58"/>
      <c r="RLY36" s="58"/>
      <c r="RLZ36" s="58"/>
      <c r="RMB36" s="66"/>
      <c r="RMC36" s="66"/>
      <c r="RMD36" s="66"/>
      <c r="RME36" s="66"/>
      <c r="RMF36" s="66"/>
      <c r="RMG36" s="67"/>
      <c r="RMH36" s="66"/>
      <c r="RMI36" s="60"/>
      <c r="RMJ36" s="60"/>
      <c r="RMK36" s="67"/>
      <c r="RML36" s="57"/>
      <c r="RMM36" s="58"/>
      <c r="RMN36" s="58"/>
      <c r="RMO36" s="58"/>
      <c r="RMP36" s="58"/>
      <c r="RMQ36" s="58"/>
      <c r="RMS36" s="66"/>
      <c r="RMT36" s="66"/>
      <c r="RMU36" s="66"/>
      <c r="RMV36" s="66"/>
      <c r="RMW36" s="66"/>
      <c r="RMX36" s="67"/>
      <c r="RMY36" s="66"/>
      <c r="RMZ36" s="60"/>
      <c r="RNA36" s="60"/>
      <c r="RNB36" s="67"/>
      <c r="RNC36" s="57"/>
      <c r="RND36" s="58"/>
      <c r="RNE36" s="58"/>
      <c r="RNF36" s="58"/>
      <c r="RNG36" s="58"/>
      <c r="RNH36" s="58"/>
      <c r="RNJ36" s="66"/>
      <c r="RNK36" s="66"/>
      <c r="RNL36" s="66"/>
      <c r="RNM36" s="66"/>
      <c r="RNN36" s="66"/>
      <c r="RNO36" s="67"/>
      <c r="RNP36" s="66"/>
      <c r="RNQ36" s="60"/>
      <c r="RNR36" s="60"/>
      <c r="RNS36" s="67"/>
      <c r="RNT36" s="57"/>
      <c r="RNU36" s="58"/>
      <c r="RNV36" s="58"/>
      <c r="RNW36" s="58"/>
      <c r="RNX36" s="58"/>
      <c r="RNY36" s="58"/>
      <c r="ROA36" s="66"/>
      <c r="ROB36" s="66"/>
      <c r="ROC36" s="66"/>
      <c r="ROD36" s="66"/>
      <c r="ROE36" s="66"/>
      <c r="ROF36" s="67"/>
      <c r="ROG36" s="66"/>
      <c r="ROH36" s="60"/>
      <c r="ROI36" s="60"/>
      <c r="ROJ36" s="67"/>
      <c r="ROK36" s="57"/>
      <c r="ROL36" s="58"/>
      <c r="ROM36" s="58"/>
      <c r="RON36" s="58"/>
      <c r="ROO36" s="58"/>
      <c r="ROP36" s="58"/>
      <c r="ROR36" s="66"/>
      <c r="ROS36" s="66"/>
      <c r="ROT36" s="66"/>
      <c r="ROU36" s="66"/>
      <c r="ROV36" s="66"/>
      <c r="ROW36" s="67"/>
      <c r="ROX36" s="66"/>
      <c r="ROY36" s="60"/>
      <c r="ROZ36" s="60"/>
      <c r="RPA36" s="67"/>
      <c r="RPB36" s="57"/>
      <c r="RPC36" s="58"/>
      <c r="RPD36" s="58"/>
      <c r="RPE36" s="58"/>
      <c r="RPF36" s="58"/>
      <c r="RPG36" s="58"/>
      <c r="RPI36" s="66"/>
      <c r="RPJ36" s="66"/>
      <c r="RPK36" s="66"/>
      <c r="RPL36" s="66"/>
      <c r="RPM36" s="66"/>
      <c r="RPN36" s="67"/>
      <c r="RPO36" s="66"/>
      <c r="RPP36" s="60"/>
      <c r="RPQ36" s="60"/>
      <c r="RPR36" s="67"/>
      <c r="RPS36" s="57"/>
      <c r="RPT36" s="58"/>
      <c r="RPU36" s="58"/>
      <c r="RPV36" s="58"/>
      <c r="RPW36" s="58"/>
      <c r="RPX36" s="58"/>
      <c r="RPZ36" s="66"/>
      <c r="RQA36" s="66"/>
      <c r="RQB36" s="66"/>
      <c r="RQC36" s="66"/>
      <c r="RQD36" s="66"/>
      <c r="RQE36" s="67"/>
      <c r="RQF36" s="66"/>
      <c r="RQG36" s="60"/>
      <c r="RQH36" s="60"/>
      <c r="RQI36" s="67"/>
      <c r="RQJ36" s="57"/>
      <c r="RQK36" s="58"/>
      <c r="RQL36" s="58"/>
      <c r="RQM36" s="58"/>
      <c r="RQN36" s="58"/>
      <c r="RQO36" s="58"/>
      <c r="RQQ36" s="66"/>
      <c r="RQR36" s="66"/>
      <c r="RQS36" s="66"/>
      <c r="RQT36" s="66"/>
      <c r="RQU36" s="66"/>
      <c r="RQV36" s="67"/>
      <c r="RQW36" s="66"/>
      <c r="RQX36" s="60"/>
      <c r="RQY36" s="60"/>
      <c r="RQZ36" s="67"/>
      <c r="RRA36" s="57"/>
      <c r="RRB36" s="58"/>
      <c r="RRC36" s="58"/>
      <c r="RRD36" s="58"/>
      <c r="RRE36" s="58"/>
      <c r="RRF36" s="58"/>
      <c r="RRH36" s="66"/>
      <c r="RRI36" s="66"/>
      <c r="RRJ36" s="66"/>
      <c r="RRK36" s="66"/>
      <c r="RRL36" s="66"/>
      <c r="RRM36" s="67"/>
      <c r="RRN36" s="66"/>
      <c r="RRO36" s="60"/>
      <c r="RRP36" s="60"/>
      <c r="RRQ36" s="67"/>
      <c r="RRR36" s="57"/>
      <c r="RRS36" s="58"/>
      <c r="RRT36" s="58"/>
      <c r="RRU36" s="58"/>
      <c r="RRV36" s="58"/>
      <c r="RRW36" s="58"/>
      <c r="RRY36" s="66"/>
      <c r="RRZ36" s="66"/>
      <c r="RSA36" s="66"/>
      <c r="RSB36" s="66"/>
      <c r="RSC36" s="66"/>
      <c r="RSD36" s="67"/>
      <c r="RSE36" s="66"/>
      <c r="RSF36" s="60"/>
      <c r="RSG36" s="60"/>
      <c r="RSH36" s="67"/>
      <c r="RSI36" s="57"/>
      <c r="RSJ36" s="58"/>
      <c r="RSK36" s="58"/>
      <c r="RSL36" s="58"/>
      <c r="RSM36" s="58"/>
      <c r="RSN36" s="58"/>
      <c r="RSP36" s="66"/>
      <c r="RSQ36" s="66"/>
      <c r="RSR36" s="66"/>
      <c r="RSS36" s="66"/>
      <c r="RST36" s="66"/>
      <c r="RSU36" s="67"/>
      <c r="RSV36" s="66"/>
      <c r="RSW36" s="60"/>
      <c r="RSX36" s="60"/>
      <c r="RSY36" s="67"/>
      <c r="RSZ36" s="57"/>
      <c r="RTA36" s="58"/>
      <c r="RTB36" s="58"/>
      <c r="RTC36" s="58"/>
      <c r="RTD36" s="58"/>
      <c r="RTE36" s="58"/>
      <c r="RTG36" s="66"/>
      <c r="RTH36" s="66"/>
      <c r="RTI36" s="66"/>
      <c r="RTJ36" s="66"/>
      <c r="RTK36" s="66"/>
      <c r="RTL36" s="67"/>
      <c r="RTM36" s="66"/>
      <c r="RTN36" s="60"/>
      <c r="RTO36" s="60"/>
      <c r="RTP36" s="67"/>
      <c r="RTQ36" s="57"/>
      <c r="RTR36" s="58"/>
      <c r="RTS36" s="58"/>
      <c r="RTT36" s="58"/>
      <c r="RTU36" s="58"/>
      <c r="RTV36" s="58"/>
      <c r="RTX36" s="66"/>
      <c r="RTY36" s="66"/>
      <c r="RTZ36" s="66"/>
      <c r="RUA36" s="66"/>
      <c r="RUB36" s="66"/>
      <c r="RUC36" s="67"/>
      <c r="RUD36" s="66"/>
      <c r="RUE36" s="60"/>
      <c r="RUF36" s="60"/>
      <c r="RUG36" s="67"/>
      <c r="RUH36" s="57"/>
      <c r="RUI36" s="58"/>
      <c r="RUJ36" s="58"/>
      <c r="RUK36" s="58"/>
      <c r="RUL36" s="58"/>
      <c r="RUM36" s="58"/>
      <c r="RUO36" s="66"/>
      <c r="RUP36" s="66"/>
      <c r="RUQ36" s="66"/>
      <c r="RUR36" s="66"/>
      <c r="RUS36" s="66"/>
      <c r="RUT36" s="67"/>
      <c r="RUU36" s="66"/>
      <c r="RUV36" s="60"/>
      <c r="RUW36" s="60"/>
      <c r="RUX36" s="67"/>
      <c r="RUY36" s="57"/>
      <c r="RUZ36" s="58"/>
      <c r="RVA36" s="58"/>
      <c r="RVB36" s="58"/>
      <c r="RVC36" s="58"/>
      <c r="RVD36" s="58"/>
      <c r="RVF36" s="66"/>
      <c r="RVG36" s="66"/>
      <c r="RVH36" s="66"/>
      <c r="RVI36" s="66"/>
      <c r="RVJ36" s="66"/>
      <c r="RVK36" s="67"/>
      <c r="RVL36" s="66"/>
      <c r="RVM36" s="60"/>
      <c r="RVN36" s="60"/>
      <c r="RVO36" s="67"/>
      <c r="RVP36" s="57"/>
      <c r="RVQ36" s="58"/>
      <c r="RVR36" s="58"/>
      <c r="RVS36" s="58"/>
      <c r="RVT36" s="58"/>
      <c r="RVU36" s="58"/>
      <c r="RVW36" s="66"/>
      <c r="RVX36" s="66"/>
      <c r="RVY36" s="66"/>
      <c r="RVZ36" s="66"/>
      <c r="RWA36" s="66"/>
      <c r="RWB36" s="67"/>
      <c r="RWC36" s="66"/>
      <c r="RWD36" s="60"/>
      <c r="RWE36" s="60"/>
      <c r="RWF36" s="67"/>
      <c r="RWG36" s="57"/>
      <c r="RWH36" s="58"/>
      <c r="RWI36" s="58"/>
      <c r="RWJ36" s="58"/>
      <c r="RWK36" s="58"/>
      <c r="RWL36" s="58"/>
      <c r="RWN36" s="66"/>
      <c r="RWO36" s="66"/>
      <c r="RWP36" s="66"/>
      <c r="RWQ36" s="66"/>
      <c r="RWR36" s="66"/>
      <c r="RWS36" s="67"/>
      <c r="RWT36" s="66"/>
      <c r="RWU36" s="60"/>
      <c r="RWV36" s="60"/>
      <c r="RWW36" s="67"/>
      <c r="RWX36" s="57"/>
      <c r="RWY36" s="58"/>
      <c r="RWZ36" s="58"/>
      <c r="RXA36" s="58"/>
      <c r="RXB36" s="58"/>
      <c r="RXC36" s="58"/>
      <c r="RXE36" s="66"/>
      <c r="RXF36" s="66"/>
      <c r="RXG36" s="66"/>
      <c r="RXH36" s="66"/>
      <c r="RXI36" s="66"/>
      <c r="RXJ36" s="67"/>
      <c r="RXK36" s="66"/>
      <c r="RXL36" s="60"/>
      <c r="RXM36" s="60"/>
      <c r="RXN36" s="67"/>
      <c r="RXO36" s="57"/>
      <c r="RXP36" s="58"/>
      <c r="RXQ36" s="58"/>
      <c r="RXR36" s="58"/>
      <c r="RXS36" s="58"/>
      <c r="RXT36" s="58"/>
      <c r="RXV36" s="66"/>
      <c r="RXW36" s="66"/>
      <c r="RXX36" s="66"/>
      <c r="RXY36" s="66"/>
      <c r="RXZ36" s="66"/>
      <c r="RYA36" s="67"/>
      <c r="RYB36" s="66"/>
      <c r="RYC36" s="60"/>
      <c r="RYD36" s="60"/>
      <c r="RYE36" s="67"/>
      <c r="RYF36" s="57"/>
      <c r="RYG36" s="58"/>
      <c r="RYH36" s="58"/>
      <c r="RYI36" s="58"/>
      <c r="RYJ36" s="58"/>
      <c r="RYK36" s="58"/>
      <c r="RYM36" s="66"/>
      <c r="RYN36" s="66"/>
      <c r="RYO36" s="66"/>
      <c r="RYP36" s="66"/>
      <c r="RYQ36" s="66"/>
      <c r="RYR36" s="67"/>
      <c r="RYS36" s="66"/>
      <c r="RYT36" s="60"/>
      <c r="RYU36" s="60"/>
      <c r="RYV36" s="67"/>
      <c r="RYW36" s="57"/>
      <c r="RYX36" s="58"/>
      <c r="RYY36" s="58"/>
      <c r="RYZ36" s="58"/>
      <c r="RZA36" s="58"/>
      <c r="RZB36" s="58"/>
      <c r="RZD36" s="66"/>
      <c r="RZE36" s="66"/>
      <c r="RZF36" s="66"/>
      <c r="RZG36" s="66"/>
      <c r="RZH36" s="66"/>
      <c r="RZI36" s="67"/>
      <c r="RZJ36" s="66"/>
      <c r="RZK36" s="60"/>
      <c r="RZL36" s="60"/>
      <c r="RZM36" s="67"/>
      <c r="RZN36" s="57"/>
      <c r="RZO36" s="58"/>
      <c r="RZP36" s="58"/>
      <c r="RZQ36" s="58"/>
      <c r="RZR36" s="58"/>
      <c r="RZS36" s="58"/>
      <c r="RZU36" s="66"/>
      <c r="RZV36" s="66"/>
      <c r="RZW36" s="66"/>
      <c r="RZX36" s="66"/>
      <c r="RZY36" s="66"/>
      <c r="RZZ36" s="67"/>
      <c r="SAA36" s="66"/>
      <c r="SAB36" s="60"/>
      <c r="SAC36" s="60"/>
      <c r="SAD36" s="67"/>
      <c r="SAE36" s="57"/>
      <c r="SAF36" s="58"/>
      <c r="SAG36" s="58"/>
      <c r="SAH36" s="58"/>
      <c r="SAI36" s="58"/>
      <c r="SAJ36" s="58"/>
      <c r="SAL36" s="66"/>
      <c r="SAM36" s="66"/>
      <c r="SAN36" s="66"/>
      <c r="SAO36" s="66"/>
      <c r="SAP36" s="66"/>
      <c r="SAQ36" s="67"/>
      <c r="SAR36" s="66"/>
      <c r="SAS36" s="60"/>
      <c r="SAT36" s="60"/>
      <c r="SAU36" s="67"/>
      <c r="SAV36" s="57"/>
      <c r="SAW36" s="58"/>
      <c r="SAX36" s="58"/>
      <c r="SAY36" s="58"/>
      <c r="SAZ36" s="58"/>
      <c r="SBA36" s="58"/>
      <c r="SBC36" s="66"/>
      <c r="SBD36" s="66"/>
      <c r="SBE36" s="66"/>
      <c r="SBF36" s="66"/>
      <c r="SBG36" s="66"/>
      <c r="SBH36" s="67"/>
      <c r="SBI36" s="66"/>
      <c r="SBJ36" s="60"/>
      <c r="SBK36" s="60"/>
      <c r="SBL36" s="67"/>
      <c r="SBM36" s="57"/>
      <c r="SBN36" s="58"/>
      <c r="SBO36" s="58"/>
      <c r="SBP36" s="58"/>
      <c r="SBQ36" s="58"/>
      <c r="SBR36" s="58"/>
      <c r="SBT36" s="66"/>
      <c r="SBU36" s="66"/>
      <c r="SBV36" s="66"/>
      <c r="SBW36" s="66"/>
      <c r="SBX36" s="66"/>
      <c r="SBY36" s="67"/>
      <c r="SBZ36" s="66"/>
      <c r="SCA36" s="60"/>
      <c r="SCB36" s="60"/>
      <c r="SCC36" s="67"/>
      <c r="SCD36" s="57"/>
      <c r="SCE36" s="58"/>
      <c r="SCF36" s="58"/>
      <c r="SCG36" s="58"/>
      <c r="SCH36" s="58"/>
      <c r="SCI36" s="58"/>
      <c r="SCK36" s="66"/>
      <c r="SCL36" s="66"/>
      <c r="SCM36" s="66"/>
      <c r="SCN36" s="66"/>
      <c r="SCO36" s="66"/>
      <c r="SCP36" s="67"/>
      <c r="SCQ36" s="66"/>
      <c r="SCR36" s="60"/>
      <c r="SCS36" s="60"/>
      <c r="SCT36" s="67"/>
      <c r="SCU36" s="57"/>
      <c r="SCV36" s="58"/>
      <c r="SCW36" s="58"/>
      <c r="SCX36" s="58"/>
      <c r="SCY36" s="58"/>
      <c r="SCZ36" s="58"/>
      <c r="SDB36" s="66"/>
      <c r="SDC36" s="66"/>
      <c r="SDD36" s="66"/>
      <c r="SDE36" s="66"/>
      <c r="SDF36" s="66"/>
      <c r="SDG36" s="67"/>
      <c r="SDH36" s="66"/>
      <c r="SDI36" s="60"/>
      <c r="SDJ36" s="60"/>
      <c r="SDK36" s="67"/>
      <c r="SDL36" s="57"/>
      <c r="SDM36" s="58"/>
      <c r="SDN36" s="58"/>
      <c r="SDO36" s="58"/>
      <c r="SDP36" s="58"/>
      <c r="SDQ36" s="58"/>
      <c r="SDS36" s="66"/>
      <c r="SDT36" s="66"/>
      <c r="SDU36" s="66"/>
      <c r="SDV36" s="66"/>
      <c r="SDW36" s="66"/>
      <c r="SDX36" s="67"/>
      <c r="SDY36" s="66"/>
      <c r="SDZ36" s="60"/>
      <c r="SEA36" s="60"/>
      <c r="SEB36" s="67"/>
      <c r="SEC36" s="57"/>
      <c r="SED36" s="58"/>
      <c r="SEE36" s="58"/>
      <c r="SEF36" s="58"/>
      <c r="SEG36" s="58"/>
      <c r="SEH36" s="58"/>
      <c r="SEJ36" s="66"/>
      <c r="SEK36" s="66"/>
      <c r="SEL36" s="66"/>
      <c r="SEM36" s="66"/>
      <c r="SEN36" s="66"/>
      <c r="SEO36" s="67"/>
      <c r="SEP36" s="66"/>
      <c r="SEQ36" s="60"/>
      <c r="SER36" s="60"/>
      <c r="SES36" s="67"/>
      <c r="SET36" s="57"/>
      <c r="SEU36" s="58"/>
      <c r="SEV36" s="58"/>
      <c r="SEW36" s="58"/>
      <c r="SEX36" s="58"/>
      <c r="SEY36" s="58"/>
      <c r="SFA36" s="66"/>
      <c r="SFB36" s="66"/>
      <c r="SFC36" s="66"/>
      <c r="SFD36" s="66"/>
      <c r="SFE36" s="66"/>
      <c r="SFF36" s="67"/>
      <c r="SFG36" s="66"/>
      <c r="SFH36" s="60"/>
      <c r="SFI36" s="60"/>
      <c r="SFJ36" s="67"/>
      <c r="SFK36" s="57"/>
      <c r="SFL36" s="58"/>
      <c r="SFM36" s="58"/>
      <c r="SFN36" s="58"/>
      <c r="SFO36" s="58"/>
      <c r="SFP36" s="58"/>
      <c r="SFR36" s="66"/>
      <c r="SFS36" s="66"/>
      <c r="SFT36" s="66"/>
      <c r="SFU36" s="66"/>
      <c r="SFV36" s="66"/>
      <c r="SFW36" s="67"/>
      <c r="SFX36" s="66"/>
      <c r="SFY36" s="60"/>
      <c r="SFZ36" s="60"/>
      <c r="SGA36" s="67"/>
      <c r="SGB36" s="57"/>
      <c r="SGC36" s="58"/>
      <c r="SGD36" s="58"/>
      <c r="SGE36" s="58"/>
      <c r="SGF36" s="58"/>
      <c r="SGG36" s="58"/>
      <c r="SGI36" s="66"/>
      <c r="SGJ36" s="66"/>
      <c r="SGK36" s="66"/>
      <c r="SGL36" s="66"/>
      <c r="SGM36" s="66"/>
      <c r="SGN36" s="67"/>
      <c r="SGO36" s="66"/>
      <c r="SGP36" s="60"/>
      <c r="SGQ36" s="60"/>
      <c r="SGR36" s="67"/>
      <c r="SGS36" s="57"/>
      <c r="SGT36" s="58"/>
      <c r="SGU36" s="58"/>
      <c r="SGV36" s="58"/>
      <c r="SGW36" s="58"/>
      <c r="SGX36" s="58"/>
      <c r="SGZ36" s="66"/>
      <c r="SHA36" s="66"/>
      <c r="SHB36" s="66"/>
      <c r="SHC36" s="66"/>
      <c r="SHD36" s="66"/>
      <c r="SHE36" s="67"/>
      <c r="SHF36" s="66"/>
      <c r="SHG36" s="60"/>
      <c r="SHH36" s="60"/>
      <c r="SHI36" s="67"/>
      <c r="SHJ36" s="57"/>
      <c r="SHK36" s="58"/>
      <c r="SHL36" s="58"/>
      <c r="SHM36" s="58"/>
      <c r="SHN36" s="58"/>
      <c r="SHO36" s="58"/>
      <c r="SHQ36" s="66"/>
      <c r="SHR36" s="66"/>
      <c r="SHS36" s="66"/>
      <c r="SHT36" s="66"/>
      <c r="SHU36" s="66"/>
      <c r="SHV36" s="67"/>
      <c r="SHW36" s="66"/>
      <c r="SHX36" s="60"/>
      <c r="SHY36" s="60"/>
      <c r="SHZ36" s="67"/>
      <c r="SIA36" s="57"/>
      <c r="SIB36" s="58"/>
      <c r="SIC36" s="58"/>
      <c r="SID36" s="58"/>
      <c r="SIE36" s="58"/>
      <c r="SIF36" s="58"/>
      <c r="SIH36" s="66"/>
      <c r="SII36" s="66"/>
      <c r="SIJ36" s="66"/>
      <c r="SIK36" s="66"/>
      <c r="SIL36" s="66"/>
      <c r="SIM36" s="67"/>
      <c r="SIN36" s="66"/>
      <c r="SIO36" s="60"/>
      <c r="SIP36" s="60"/>
      <c r="SIQ36" s="67"/>
      <c r="SIR36" s="57"/>
      <c r="SIS36" s="58"/>
      <c r="SIT36" s="58"/>
      <c r="SIU36" s="58"/>
      <c r="SIV36" s="58"/>
      <c r="SIW36" s="58"/>
      <c r="SIY36" s="66"/>
      <c r="SIZ36" s="66"/>
      <c r="SJA36" s="66"/>
      <c r="SJB36" s="66"/>
      <c r="SJC36" s="66"/>
      <c r="SJD36" s="67"/>
      <c r="SJE36" s="66"/>
      <c r="SJF36" s="60"/>
      <c r="SJG36" s="60"/>
      <c r="SJH36" s="67"/>
      <c r="SJI36" s="57"/>
      <c r="SJJ36" s="58"/>
      <c r="SJK36" s="58"/>
      <c r="SJL36" s="58"/>
      <c r="SJM36" s="58"/>
      <c r="SJN36" s="58"/>
      <c r="SJP36" s="66"/>
      <c r="SJQ36" s="66"/>
      <c r="SJR36" s="66"/>
      <c r="SJS36" s="66"/>
      <c r="SJT36" s="66"/>
      <c r="SJU36" s="67"/>
      <c r="SJV36" s="66"/>
      <c r="SJW36" s="60"/>
      <c r="SJX36" s="60"/>
      <c r="SJY36" s="67"/>
      <c r="SJZ36" s="57"/>
      <c r="SKA36" s="58"/>
      <c r="SKB36" s="58"/>
      <c r="SKC36" s="58"/>
      <c r="SKD36" s="58"/>
      <c r="SKE36" s="58"/>
      <c r="SKG36" s="66"/>
      <c r="SKH36" s="66"/>
      <c r="SKI36" s="66"/>
      <c r="SKJ36" s="66"/>
      <c r="SKK36" s="66"/>
      <c r="SKL36" s="67"/>
      <c r="SKM36" s="66"/>
      <c r="SKN36" s="60"/>
      <c r="SKO36" s="60"/>
      <c r="SKP36" s="67"/>
      <c r="SKQ36" s="57"/>
      <c r="SKR36" s="58"/>
      <c r="SKS36" s="58"/>
      <c r="SKT36" s="58"/>
      <c r="SKU36" s="58"/>
      <c r="SKV36" s="58"/>
      <c r="SKX36" s="66"/>
      <c r="SKY36" s="66"/>
      <c r="SKZ36" s="66"/>
      <c r="SLA36" s="66"/>
      <c r="SLB36" s="66"/>
      <c r="SLC36" s="67"/>
      <c r="SLD36" s="66"/>
      <c r="SLE36" s="60"/>
      <c r="SLF36" s="60"/>
      <c r="SLG36" s="67"/>
      <c r="SLH36" s="57"/>
      <c r="SLI36" s="58"/>
      <c r="SLJ36" s="58"/>
      <c r="SLK36" s="58"/>
      <c r="SLL36" s="58"/>
      <c r="SLM36" s="58"/>
      <c r="SLO36" s="66"/>
      <c r="SLP36" s="66"/>
      <c r="SLQ36" s="66"/>
      <c r="SLR36" s="66"/>
      <c r="SLS36" s="66"/>
      <c r="SLT36" s="67"/>
      <c r="SLU36" s="66"/>
      <c r="SLV36" s="60"/>
      <c r="SLW36" s="60"/>
      <c r="SLX36" s="67"/>
      <c r="SLY36" s="57"/>
      <c r="SLZ36" s="58"/>
      <c r="SMA36" s="58"/>
      <c r="SMB36" s="58"/>
      <c r="SMC36" s="58"/>
      <c r="SMD36" s="58"/>
      <c r="SMF36" s="66"/>
      <c r="SMG36" s="66"/>
      <c r="SMH36" s="66"/>
      <c r="SMI36" s="66"/>
      <c r="SMJ36" s="66"/>
      <c r="SMK36" s="67"/>
      <c r="SML36" s="66"/>
      <c r="SMM36" s="60"/>
      <c r="SMN36" s="60"/>
      <c r="SMO36" s="67"/>
      <c r="SMP36" s="57"/>
      <c r="SMQ36" s="58"/>
      <c r="SMR36" s="58"/>
      <c r="SMS36" s="58"/>
      <c r="SMT36" s="58"/>
      <c r="SMU36" s="58"/>
      <c r="SMW36" s="66"/>
      <c r="SMX36" s="66"/>
      <c r="SMY36" s="66"/>
      <c r="SMZ36" s="66"/>
      <c r="SNA36" s="66"/>
      <c r="SNB36" s="67"/>
      <c r="SNC36" s="66"/>
      <c r="SND36" s="60"/>
      <c r="SNE36" s="60"/>
      <c r="SNF36" s="67"/>
      <c r="SNG36" s="57"/>
      <c r="SNH36" s="58"/>
      <c r="SNI36" s="58"/>
      <c r="SNJ36" s="58"/>
      <c r="SNK36" s="58"/>
      <c r="SNL36" s="58"/>
      <c r="SNN36" s="66"/>
      <c r="SNO36" s="66"/>
      <c r="SNP36" s="66"/>
      <c r="SNQ36" s="66"/>
      <c r="SNR36" s="66"/>
      <c r="SNS36" s="67"/>
      <c r="SNT36" s="66"/>
      <c r="SNU36" s="60"/>
      <c r="SNV36" s="60"/>
      <c r="SNW36" s="67"/>
      <c r="SNX36" s="57"/>
      <c r="SNY36" s="58"/>
      <c r="SNZ36" s="58"/>
      <c r="SOA36" s="58"/>
      <c r="SOB36" s="58"/>
      <c r="SOC36" s="58"/>
      <c r="SOE36" s="66"/>
      <c r="SOF36" s="66"/>
      <c r="SOG36" s="66"/>
      <c r="SOH36" s="66"/>
      <c r="SOI36" s="66"/>
      <c r="SOJ36" s="67"/>
      <c r="SOK36" s="66"/>
      <c r="SOL36" s="60"/>
      <c r="SOM36" s="60"/>
      <c r="SON36" s="67"/>
      <c r="SOO36" s="57"/>
      <c r="SOP36" s="58"/>
      <c r="SOQ36" s="58"/>
      <c r="SOR36" s="58"/>
      <c r="SOS36" s="58"/>
      <c r="SOT36" s="58"/>
      <c r="SOV36" s="66"/>
      <c r="SOW36" s="66"/>
      <c r="SOX36" s="66"/>
      <c r="SOY36" s="66"/>
      <c r="SOZ36" s="66"/>
      <c r="SPA36" s="67"/>
      <c r="SPB36" s="66"/>
      <c r="SPC36" s="60"/>
      <c r="SPD36" s="60"/>
      <c r="SPE36" s="67"/>
      <c r="SPF36" s="57"/>
      <c r="SPG36" s="58"/>
      <c r="SPH36" s="58"/>
      <c r="SPI36" s="58"/>
      <c r="SPJ36" s="58"/>
      <c r="SPK36" s="58"/>
      <c r="SPM36" s="66"/>
      <c r="SPN36" s="66"/>
      <c r="SPO36" s="66"/>
      <c r="SPP36" s="66"/>
      <c r="SPQ36" s="66"/>
      <c r="SPR36" s="67"/>
      <c r="SPS36" s="66"/>
      <c r="SPT36" s="60"/>
      <c r="SPU36" s="60"/>
      <c r="SPV36" s="67"/>
      <c r="SPW36" s="57"/>
      <c r="SPX36" s="58"/>
      <c r="SPY36" s="58"/>
      <c r="SPZ36" s="58"/>
      <c r="SQA36" s="58"/>
      <c r="SQB36" s="58"/>
      <c r="SQD36" s="66"/>
      <c r="SQE36" s="66"/>
      <c r="SQF36" s="66"/>
      <c r="SQG36" s="66"/>
      <c r="SQH36" s="66"/>
      <c r="SQI36" s="67"/>
      <c r="SQJ36" s="66"/>
      <c r="SQK36" s="60"/>
      <c r="SQL36" s="60"/>
      <c r="SQM36" s="67"/>
      <c r="SQN36" s="57"/>
      <c r="SQO36" s="58"/>
      <c r="SQP36" s="58"/>
      <c r="SQQ36" s="58"/>
      <c r="SQR36" s="58"/>
      <c r="SQS36" s="58"/>
      <c r="SQU36" s="66"/>
      <c r="SQV36" s="66"/>
      <c r="SQW36" s="66"/>
      <c r="SQX36" s="66"/>
      <c r="SQY36" s="66"/>
      <c r="SQZ36" s="67"/>
      <c r="SRA36" s="66"/>
      <c r="SRB36" s="60"/>
      <c r="SRC36" s="60"/>
      <c r="SRD36" s="67"/>
      <c r="SRE36" s="57"/>
      <c r="SRF36" s="58"/>
      <c r="SRG36" s="58"/>
      <c r="SRH36" s="58"/>
      <c r="SRI36" s="58"/>
      <c r="SRJ36" s="58"/>
      <c r="SRL36" s="66"/>
      <c r="SRM36" s="66"/>
      <c r="SRN36" s="66"/>
      <c r="SRO36" s="66"/>
      <c r="SRP36" s="66"/>
      <c r="SRQ36" s="67"/>
      <c r="SRR36" s="66"/>
      <c r="SRS36" s="60"/>
      <c r="SRT36" s="60"/>
      <c r="SRU36" s="67"/>
      <c r="SRV36" s="57"/>
      <c r="SRW36" s="58"/>
      <c r="SRX36" s="58"/>
      <c r="SRY36" s="58"/>
      <c r="SRZ36" s="58"/>
      <c r="SSA36" s="58"/>
      <c r="SSC36" s="66"/>
      <c r="SSD36" s="66"/>
      <c r="SSE36" s="66"/>
      <c r="SSF36" s="66"/>
      <c r="SSG36" s="66"/>
      <c r="SSH36" s="67"/>
      <c r="SSI36" s="66"/>
      <c r="SSJ36" s="60"/>
      <c r="SSK36" s="60"/>
      <c r="SSL36" s="67"/>
      <c r="SSM36" s="57"/>
      <c r="SSN36" s="58"/>
      <c r="SSO36" s="58"/>
      <c r="SSP36" s="58"/>
      <c r="SSQ36" s="58"/>
      <c r="SSR36" s="58"/>
      <c r="SST36" s="66"/>
      <c r="SSU36" s="66"/>
      <c r="SSV36" s="66"/>
      <c r="SSW36" s="66"/>
      <c r="SSX36" s="66"/>
      <c r="SSY36" s="67"/>
      <c r="SSZ36" s="66"/>
      <c r="STA36" s="60"/>
      <c r="STB36" s="60"/>
      <c r="STC36" s="67"/>
      <c r="STD36" s="57"/>
      <c r="STE36" s="58"/>
      <c r="STF36" s="58"/>
      <c r="STG36" s="58"/>
      <c r="STH36" s="58"/>
      <c r="STI36" s="58"/>
      <c r="STK36" s="66"/>
      <c r="STL36" s="66"/>
      <c r="STM36" s="66"/>
      <c r="STN36" s="66"/>
      <c r="STO36" s="66"/>
      <c r="STP36" s="67"/>
      <c r="STQ36" s="66"/>
      <c r="STR36" s="60"/>
      <c r="STS36" s="60"/>
      <c r="STT36" s="67"/>
      <c r="STU36" s="57"/>
      <c r="STV36" s="58"/>
      <c r="STW36" s="58"/>
      <c r="STX36" s="58"/>
      <c r="STY36" s="58"/>
      <c r="STZ36" s="58"/>
      <c r="SUB36" s="66"/>
      <c r="SUC36" s="66"/>
      <c r="SUD36" s="66"/>
      <c r="SUE36" s="66"/>
      <c r="SUF36" s="66"/>
      <c r="SUG36" s="67"/>
      <c r="SUH36" s="66"/>
      <c r="SUI36" s="60"/>
      <c r="SUJ36" s="60"/>
      <c r="SUK36" s="67"/>
      <c r="SUL36" s="57"/>
      <c r="SUM36" s="58"/>
      <c r="SUN36" s="58"/>
      <c r="SUO36" s="58"/>
      <c r="SUP36" s="58"/>
      <c r="SUQ36" s="58"/>
      <c r="SUS36" s="66"/>
      <c r="SUT36" s="66"/>
      <c r="SUU36" s="66"/>
      <c r="SUV36" s="66"/>
      <c r="SUW36" s="66"/>
      <c r="SUX36" s="67"/>
      <c r="SUY36" s="66"/>
      <c r="SUZ36" s="60"/>
      <c r="SVA36" s="60"/>
      <c r="SVB36" s="67"/>
      <c r="SVC36" s="57"/>
      <c r="SVD36" s="58"/>
      <c r="SVE36" s="58"/>
      <c r="SVF36" s="58"/>
      <c r="SVG36" s="58"/>
      <c r="SVH36" s="58"/>
      <c r="SVJ36" s="66"/>
      <c r="SVK36" s="66"/>
      <c r="SVL36" s="66"/>
      <c r="SVM36" s="66"/>
      <c r="SVN36" s="66"/>
      <c r="SVO36" s="67"/>
      <c r="SVP36" s="66"/>
      <c r="SVQ36" s="60"/>
      <c r="SVR36" s="60"/>
      <c r="SVS36" s="67"/>
      <c r="SVT36" s="57"/>
      <c r="SVU36" s="58"/>
      <c r="SVV36" s="58"/>
      <c r="SVW36" s="58"/>
      <c r="SVX36" s="58"/>
      <c r="SVY36" s="58"/>
      <c r="SWA36" s="66"/>
      <c r="SWB36" s="66"/>
      <c r="SWC36" s="66"/>
      <c r="SWD36" s="66"/>
      <c r="SWE36" s="66"/>
      <c r="SWF36" s="67"/>
      <c r="SWG36" s="66"/>
      <c r="SWH36" s="60"/>
      <c r="SWI36" s="60"/>
      <c r="SWJ36" s="67"/>
      <c r="SWK36" s="57"/>
      <c r="SWL36" s="58"/>
      <c r="SWM36" s="58"/>
      <c r="SWN36" s="58"/>
      <c r="SWO36" s="58"/>
      <c r="SWP36" s="58"/>
      <c r="SWR36" s="66"/>
      <c r="SWS36" s="66"/>
      <c r="SWT36" s="66"/>
      <c r="SWU36" s="66"/>
      <c r="SWV36" s="66"/>
      <c r="SWW36" s="67"/>
      <c r="SWX36" s="66"/>
      <c r="SWY36" s="60"/>
      <c r="SWZ36" s="60"/>
      <c r="SXA36" s="67"/>
      <c r="SXB36" s="57"/>
      <c r="SXC36" s="58"/>
      <c r="SXD36" s="58"/>
      <c r="SXE36" s="58"/>
      <c r="SXF36" s="58"/>
      <c r="SXG36" s="58"/>
      <c r="SXI36" s="66"/>
      <c r="SXJ36" s="66"/>
      <c r="SXK36" s="66"/>
      <c r="SXL36" s="66"/>
      <c r="SXM36" s="66"/>
      <c r="SXN36" s="67"/>
      <c r="SXO36" s="66"/>
      <c r="SXP36" s="60"/>
      <c r="SXQ36" s="60"/>
      <c r="SXR36" s="67"/>
      <c r="SXS36" s="57"/>
      <c r="SXT36" s="58"/>
      <c r="SXU36" s="58"/>
      <c r="SXV36" s="58"/>
      <c r="SXW36" s="58"/>
      <c r="SXX36" s="58"/>
      <c r="SXZ36" s="66"/>
      <c r="SYA36" s="66"/>
      <c r="SYB36" s="66"/>
      <c r="SYC36" s="66"/>
      <c r="SYD36" s="66"/>
      <c r="SYE36" s="67"/>
      <c r="SYF36" s="66"/>
      <c r="SYG36" s="60"/>
      <c r="SYH36" s="60"/>
      <c r="SYI36" s="67"/>
      <c r="SYJ36" s="57"/>
      <c r="SYK36" s="58"/>
      <c r="SYL36" s="58"/>
      <c r="SYM36" s="58"/>
      <c r="SYN36" s="58"/>
      <c r="SYO36" s="58"/>
      <c r="SYQ36" s="66"/>
      <c r="SYR36" s="66"/>
      <c r="SYS36" s="66"/>
      <c r="SYT36" s="66"/>
      <c r="SYU36" s="66"/>
      <c r="SYV36" s="67"/>
      <c r="SYW36" s="66"/>
      <c r="SYX36" s="60"/>
      <c r="SYY36" s="60"/>
      <c r="SYZ36" s="67"/>
      <c r="SZA36" s="57"/>
      <c r="SZB36" s="58"/>
      <c r="SZC36" s="58"/>
      <c r="SZD36" s="58"/>
      <c r="SZE36" s="58"/>
      <c r="SZF36" s="58"/>
      <c r="SZH36" s="66"/>
      <c r="SZI36" s="66"/>
      <c r="SZJ36" s="66"/>
      <c r="SZK36" s="66"/>
      <c r="SZL36" s="66"/>
      <c r="SZM36" s="67"/>
      <c r="SZN36" s="66"/>
      <c r="SZO36" s="60"/>
      <c r="SZP36" s="60"/>
      <c r="SZQ36" s="67"/>
      <c r="SZR36" s="57"/>
      <c r="SZS36" s="58"/>
      <c r="SZT36" s="58"/>
      <c r="SZU36" s="58"/>
      <c r="SZV36" s="58"/>
      <c r="SZW36" s="58"/>
      <c r="SZY36" s="66"/>
      <c r="SZZ36" s="66"/>
      <c r="TAA36" s="66"/>
      <c r="TAB36" s="66"/>
      <c r="TAC36" s="66"/>
      <c r="TAD36" s="67"/>
      <c r="TAE36" s="66"/>
      <c r="TAF36" s="60"/>
      <c r="TAG36" s="60"/>
      <c r="TAH36" s="67"/>
      <c r="TAI36" s="57"/>
      <c r="TAJ36" s="58"/>
      <c r="TAK36" s="58"/>
      <c r="TAL36" s="58"/>
      <c r="TAM36" s="58"/>
      <c r="TAN36" s="58"/>
      <c r="TAP36" s="66"/>
      <c r="TAQ36" s="66"/>
      <c r="TAR36" s="66"/>
      <c r="TAS36" s="66"/>
      <c r="TAT36" s="66"/>
      <c r="TAU36" s="67"/>
      <c r="TAV36" s="66"/>
      <c r="TAW36" s="60"/>
      <c r="TAX36" s="60"/>
      <c r="TAY36" s="67"/>
      <c r="TAZ36" s="57"/>
      <c r="TBA36" s="58"/>
      <c r="TBB36" s="58"/>
      <c r="TBC36" s="58"/>
      <c r="TBD36" s="58"/>
      <c r="TBE36" s="58"/>
      <c r="TBG36" s="66"/>
      <c r="TBH36" s="66"/>
      <c r="TBI36" s="66"/>
      <c r="TBJ36" s="66"/>
      <c r="TBK36" s="66"/>
      <c r="TBL36" s="67"/>
      <c r="TBM36" s="66"/>
      <c r="TBN36" s="60"/>
      <c r="TBO36" s="60"/>
      <c r="TBP36" s="67"/>
      <c r="TBQ36" s="57"/>
      <c r="TBR36" s="58"/>
      <c r="TBS36" s="58"/>
      <c r="TBT36" s="58"/>
      <c r="TBU36" s="58"/>
      <c r="TBV36" s="58"/>
      <c r="TBX36" s="66"/>
      <c r="TBY36" s="66"/>
      <c r="TBZ36" s="66"/>
      <c r="TCA36" s="66"/>
      <c r="TCB36" s="66"/>
      <c r="TCC36" s="67"/>
      <c r="TCD36" s="66"/>
      <c r="TCE36" s="60"/>
      <c r="TCF36" s="60"/>
      <c r="TCG36" s="67"/>
      <c r="TCH36" s="57"/>
      <c r="TCI36" s="58"/>
      <c r="TCJ36" s="58"/>
      <c r="TCK36" s="58"/>
      <c r="TCL36" s="58"/>
      <c r="TCM36" s="58"/>
      <c r="TCO36" s="66"/>
      <c r="TCP36" s="66"/>
      <c r="TCQ36" s="66"/>
      <c r="TCR36" s="66"/>
      <c r="TCS36" s="66"/>
      <c r="TCT36" s="67"/>
      <c r="TCU36" s="66"/>
      <c r="TCV36" s="60"/>
      <c r="TCW36" s="60"/>
      <c r="TCX36" s="67"/>
      <c r="TCY36" s="57"/>
      <c r="TCZ36" s="58"/>
      <c r="TDA36" s="58"/>
      <c r="TDB36" s="58"/>
      <c r="TDC36" s="58"/>
      <c r="TDD36" s="58"/>
      <c r="TDF36" s="66"/>
      <c r="TDG36" s="66"/>
      <c r="TDH36" s="66"/>
      <c r="TDI36" s="66"/>
      <c r="TDJ36" s="66"/>
      <c r="TDK36" s="67"/>
      <c r="TDL36" s="66"/>
      <c r="TDM36" s="60"/>
      <c r="TDN36" s="60"/>
      <c r="TDO36" s="67"/>
      <c r="TDP36" s="57"/>
      <c r="TDQ36" s="58"/>
      <c r="TDR36" s="58"/>
      <c r="TDS36" s="58"/>
      <c r="TDT36" s="58"/>
      <c r="TDU36" s="58"/>
      <c r="TDW36" s="66"/>
      <c r="TDX36" s="66"/>
      <c r="TDY36" s="66"/>
      <c r="TDZ36" s="66"/>
      <c r="TEA36" s="66"/>
      <c r="TEB36" s="67"/>
      <c r="TEC36" s="66"/>
      <c r="TED36" s="60"/>
      <c r="TEE36" s="60"/>
      <c r="TEF36" s="67"/>
      <c r="TEG36" s="57"/>
      <c r="TEH36" s="58"/>
      <c r="TEI36" s="58"/>
      <c r="TEJ36" s="58"/>
      <c r="TEK36" s="58"/>
      <c r="TEL36" s="58"/>
      <c r="TEN36" s="66"/>
      <c r="TEO36" s="66"/>
      <c r="TEP36" s="66"/>
      <c r="TEQ36" s="66"/>
      <c r="TER36" s="66"/>
      <c r="TES36" s="67"/>
      <c r="TET36" s="66"/>
      <c r="TEU36" s="60"/>
      <c r="TEV36" s="60"/>
      <c r="TEW36" s="67"/>
      <c r="TEX36" s="57"/>
      <c r="TEY36" s="58"/>
      <c r="TEZ36" s="58"/>
      <c r="TFA36" s="58"/>
      <c r="TFB36" s="58"/>
      <c r="TFC36" s="58"/>
      <c r="TFE36" s="66"/>
      <c r="TFF36" s="66"/>
      <c r="TFG36" s="66"/>
      <c r="TFH36" s="66"/>
      <c r="TFI36" s="66"/>
      <c r="TFJ36" s="67"/>
      <c r="TFK36" s="66"/>
      <c r="TFL36" s="60"/>
      <c r="TFM36" s="60"/>
      <c r="TFN36" s="67"/>
      <c r="TFO36" s="57"/>
      <c r="TFP36" s="58"/>
      <c r="TFQ36" s="58"/>
      <c r="TFR36" s="58"/>
      <c r="TFS36" s="58"/>
      <c r="TFT36" s="58"/>
      <c r="TFV36" s="66"/>
      <c r="TFW36" s="66"/>
      <c r="TFX36" s="66"/>
      <c r="TFY36" s="66"/>
      <c r="TFZ36" s="66"/>
      <c r="TGA36" s="67"/>
      <c r="TGB36" s="66"/>
      <c r="TGC36" s="60"/>
      <c r="TGD36" s="60"/>
      <c r="TGE36" s="67"/>
      <c r="TGF36" s="57"/>
      <c r="TGG36" s="58"/>
      <c r="TGH36" s="58"/>
      <c r="TGI36" s="58"/>
      <c r="TGJ36" s="58"/>
      <c r="TGK36" s="58"/>
      <c r="TGM36" s="66"/>
      <c r="TGN36" s="66"/>
      <c r="TGO36" s="66"/>
      <c r="TGP36" s="66"/>
      <c r="TGQ36" s="66"/>
      <c r="TGR36" s="67"/>
      <c r="TGS36" s="66"/>
      <c r="TGT36" s="60"/>
      <c r="TGU36" s="60"/>
      <c r="TGV36" s="67"/>
      <c r="TGW36" s="57"/>
      <c r="TGX36" s="58"/>
      <c r="TGY36" s="58"/>
      <c r="TGZ36" s="58"/>
      <c r="THA36" s="58"/>
      <c r="THB36" s="58"/>
      <c r="THD36" s="66"/>
      <c r="THE36" s="66"/>
      <c r="THF36" s="66"/>
      <c r="THG36" s="66"/>
      <c r="THH36" s="66"/>
      <c r="THI36" s="67"/>
      <c r="THJ36" s="66"/>
      <c r="THK36" s="60"/>
      <c r="THL36" s="60"/>
      <c r="THM36" s="67"/>
      <c r="THN36" s="57"/>
      <c r="THO36" s="58"/>
      <c r="THP36" s="58"/>
      <c r="THQ36" s="58"/>
      <c r="THR36" s="58"/>
      <c r="THS36" s="58"/>
      <c r="THU36" s="66"/>
      <c r="THV36" s="66"/>
      <c r="THW36" s="66"/>
      <c r="THX36" s="66"/>
      <c r="THY36" s="66"/>
      <c r="THZ36" s="67"/>
      <c r="TIA36" s="66"/>
      <c r="TIB36" s="60"/>
      <c r="TIC36" s="60"/>
      <c r="TID36" s="67"/>
      <c r="TIE36" s="57"/>
      <c r="TIF36" s="58"/>
      <c r="TIG36" s="58"/>
      <c r="TIH36" s="58"/>
      <c r="TII36" s="58"/>
      <c r="TIJ36" s="58"/>
      <c r="TIL36" s="66"/>
      <c r="TIM36" s="66"/>
      <c r="TIN36" s="66"/>
      <c r="TIO36" s="66"/>
      <c r="TIP36" s="66"/>
      <c r="TIQ36" s="67"/>
      <c r="TIR36" s="66"/>
      <c r="TIS36" s="60"/>
      <c r="TIT36" s="60"/>
      <c r="TIU36" s="67"/>
      <c r="TIV36" s="57"/>
      <c r="TIW36" s="58"/>
      <c r="TIX36" s="58"/>
      <c r="TIY36" s="58"/>
      <c r="TIZ36" s="58"/>
      <c r="TJA36" s="58"/>
      <c r="TJC36" s="66"/>
      <c r="TJD36" s="66"/>
      <c r="TJE36" s="66"/>
      <c r="TJF36" s="66"/>
      <c r="TJG36" s="66"/>
      <c r="TJH36" s="67"/>
      <c r="TJI36" s="66"/>
      <c r="TJJ36" s="60"/>
      <c r="TJK36" s="60"/>
      <c r="TJL36" s="67"/>
      <c r="TJM36" s="57"/>
      <c r="TJN36" s="58"/>
      <c r="TJO36" s="58"/>
      <c r="TJP36" s="58"/>
      <c r="TJQ36" s="58"/>
      <c r="TJR36" s="58"/>
      <c r="TJT36" s="66"/>
      <c r="TJU36" s="66"/>
      <c r="TJV36" s="66"/>
      <c r="TJW36" s="66"/>
      <c r="TJX36" s="66"/>
      <c r="TJY36" s="67"/>
      <c r="TJZ36" s="66"/>
      <c r="TKA36" s="60"/>
      <c r="TKB36" s="60"/>
      <c r="TKC36" s="67"/>
      <c r="TKD36" s="57"/>
      <c r="TKE36" s="58"/>
      <c r="TKF36" s="58"/>
      <c r="TKG36" s="58"/>
      <c r="TKH36" s="58"/>
      <c r="TKI36" s="58"/>
      <c r="TKK36" s="66"/>
      <c r="TKL36" s="66"/>
      <c r="TKM36" s="66"/>
      <c r="TKN36" s="66"/>
      <c r="TKO36" s="66"/>
      <c r="TKP36" s="67"/>
      <c r="TKQ36" s="66"/>
      <c r="TKR36" s="60"/>
      <c r="TKS36" s="60"/>
      <c r="TKT36" s="67"/>
      <c r="TKU36" s="57"/>
      <c r="TKV36" s="58"/>
      <c r="TKW36" s="58"/>
      <c r="TKX36" s="58"/>
      <c r="TKY36" s="58"/>
      <c r="TKZ36" s="58"/>
      <c r="TLB36" s="66"/>
      <c r="TLC36" s="66"/>
      <c r="TLD36" s="66"/>
      <c r="TLE36" s="66"/>
      <c r="TLF36" s="66"/>
      <c r="TLG36" s="67"/>
      <c r="TLH36" s="66"/>
      <c r="TLI36" s="60"/>
      <c r="TLJ36" s="60"/>
      <c r="TLK36" s="67"/>
      <c r="TLL36" s="57"/>
      <c r="TLM36" s="58"/>
      <c r="TLN36" s="58"/>
      <c r="TLO36" s="58"/>
      <c r="TLP36" s="58"/>
      <c r="TLQ36" s="58"/>
      <c r="TLS36" s="66"/>
      <c r="TLT36" s="66"/>
      <c r="TLU36" s="66"/>
      <c r="TLV36" s="66"/>
      <c r="TLW36" s="66"/>
      <c r="TLX36" s="67"/>
      <c r="TLY36" s="66"/>
      <c r="TLZ36" s="60"/>
      <c r="TMA36" s="60"/>
      <c r="TMB36" s="67"/>
      <c r="TMC36" s="57"/>
      <c r="TMD36" s="58"/>
      <c r="TME36" s="58"/>
      <c r="TMF36" s="58"/>
      <c r="TMG36" s="58"/>
      <c r="TMH36" s="58"/>
      <c r="TMJ36" s="66"/>
      <c r="TMK36" s="66"/>
      <c r="TML36" s="66"/>
      <c r="TMM36" s="66"/>
      <c r="TMN36" s="66"/>
      <c r="TMO36" s="67"/>
      <c r="TMP36" s="66"/>
      <c r="TMQ36" s="60"/>
      <c r="TMR36" s="60"/>
      <c r="TMS36" s="67"/>
      <c r="TMT36" s="57"/>
      <c r="TMU36" s="58"/>
      <c r="TMV36" s="58"/>
      <c r="TMW36" s="58"/>
      <c r="TMX36" s="58"/>
      <c r="TMY36" s="58"/>
      <c r="TNA36" s="66"/>
      <c r="TNB36" s="66"/>
      <c r="TNC36" s="66"/>
      <c r="TND36" s="66"/>
      <c r="TNE36" s="66"/>
      <c r="TNF36" s="67"/>
      <c r="TNG36" s="66"/>
      <c r="TNH36" s="60"/>
      <c r="TNI36" s="60"/>
      <c r="TNJ36" s="67"/>
      <c r="TNK36" s="57"/>
      <c r="TNL36" s="58"/>
      <c r="TNM36" s="58"/>
      <c r="TNN36" s="58"/>
      <c r="TNO36" s="58"/>
      <c r="TNP36" s="58"/>
      <c r="TNR36" s="66"/>
      <c r="TNS36" s="66"/>
      <c r="TNT36" s="66"/>
      <c r="TNU36" s="66"/>
      <c r="TNV36" s="66"/>
      <c r="TNW36" s="67"/>
      <c r="TNX36" s="66"/>
      <c r="TNY36" s="60"/>
      <c r="TNZ36" s="60"/>
      <c r="TOA36" s="67"/>
      <c r="TOB36" s="57"/>
      <c r="TOC36" s="58"/>
      <c r="TOD36" s="58"/>
      <c r="TOE36" s="58"/>
      <c r="TOF36" s="58"/>
      <c r="TOG36" s="58"/>
      <c r="TOI36" s="66"/>
      <c r="TOJ36" s="66"/>
      <c r="TOK36" s="66"/>
      <c r="TOL36" s="66"/>
      <c r="TOM36" s="66"/>
      <c r="TON36" s="67"/>
      <c r="TOO36" s="66"/>
      <c r="TOP36" s="60"/>
      <c r="TOQ36" s="60"/>
      <c r="TOR36" s="67"/>
      <c r="TOS36" s="57"/>
      <c r="TOT36" s="58"/>
      <c r="TOU36" s="58"/>
      <c r="TOV36" s="58"/>
      <c r="TOW36" s="58"/>
      <c r="TOX36" s="58"/>
      <c r="TOZ36" s="66"/>
      <c r="TPA36" s="66"/>
      <c r="TPB36" s="66"/>
      <c r="TPC36" s="66"/>
      <c r="TPD36" s="66"/>
      <c r="TPE36" s="67"/>
      <c r="TPF36" s="66"/>
      <c r="TPG36" s="60"/>
      <c r="TPH36" s="60"/>
      <c r="TPI36" s="67"/>
      <c r="TPJ36" s="57"/>
      <c r="TPK36" s="58"/>
      <c r="TPL36" s="58"/>
      <c r="TPM36" s="58"/>
      <c r="TPN36" s="58"/>
      <c r="TPO36" s="58"/>
      <c r="TPQ36" s="66"/>
      <c r="TPR36" s="66"/>
      <c r="TPS36" s="66"/>
      <c r="TPT36" s="66"/>
      <c r="TPU36" s="66"/>
      <c r="TPV36" s="67"/>
      <c r="TPW36" s="66"/>
      <c r="TPX36" s="60"/>
      <c r="TPY36" s="60"/>
      <c r="TPZ36" s="67"/>
      <c r="TQA36" s="57"/>
      <c r="TQB36" s="58"/>
      <c r="TQC36" s="58"/>
      <c r="TQD36" s="58"/>
      <c r="TQE36" s="58"/>
      <c r="TQF36" s="58"/>
      <c r="TQH36" s="66"/>
      <c r="TQI36" s="66"/>
      <c r="TQJ36" s="66"/>
      <c r="TQK36" s="66"/>
      <c r="TQL36" s="66"/>
      <c r="TQM36" s="67"/>
      <c r="TQN36" s="66"/>
      <c r="TQO36" s="60"/>
      <c r="TQP36" s="60"/>
      <c r="TQQ36" s="67"/>
      <c r="TQR36" s="57"/>
      <c r="TQS36" s="58"/>
      <c r="TQT36" s="58"/>
      <c r="TQU36" s="58"/>
      <c r="TQV36" s="58"/>
      <c r="TQW36" s="58"/>
      <c r="TQY36" s="66"/>
      <c r="TQZ36" s="66"/>
      <c r="TRA36" s="66"/>
      <c r="TRB36" s="66"/>
      <c r="TRC36" s="66"/>
      <c r="TRD36" s="67"/>
      <c r="TRE36" s="66"/>
      <c r="TRF36" s="60"/>
      <c r="TRG36" s="60"/>
      <c r="TRH36" s="67"/>
      <c r="TRI36" s="57"/>
      <c r="TRJ36" s="58"/>
      <c r="TRK36" s="58"/>
      <c r="TRL36" s="58"/>
      <c r="TRM36" s="58"/>
      <c r="TRN36" s="58"/>
      <c r="TRP36" s="66"/>
      <c r="TRQ36" s="66"/>
      <c r="TRR36" s="66"/>
      <c r="TRS36" s="66"/>
      <c r="TRT36" s="66"/>
      <c r="TRU36" s="67"/>
      <c r="TRV36" s="66"/>
      <c r="TRW36" s="60"/>
      <c r="TRX36" s="60"/>
      <c r="TRY36" s="67"/>
      <c r="TRZ36" s="57"/>
      <c r="TSA36" s="58"/>
      <c r="TSB36" s="58"/>
      <c r="TSC36" s="58"/>
      <c r="TSD36" s="58"/>
      <c r="TSE36" s="58"/>
      <c r="TSG36" s="66"/>
      <c r="TSH36" s="66"/>
      <c r="TSI36" s="66"/>
      <c r="TSJ36" s="66"/>
      <c r="TSK36" s="66"/>
      <c r="TSL36" s="67"/>
      <c r="TSM36" s="66"/>
      <c r="TSN36" s="60"/>
      <c r="TSO36" s="60"/>
      <c r="TSP36" s="67"/>
      <c r="TSQ36" s="57"/>
      <c r="TSR36" s="58"/>
      <c r="TSS36" s="58"/>
      <c r="TST36" s="58"/>
      <c r="TSU36" s="58"/>
      <c r="TSV36" s="58"/>
      <c r="TSX36" s="66"/>
      <c r="TSY36" s="66"/>
      <c r="TSZ36" s="66"/>
      <c r="TTA36" s="66"/>
      <c r="TTB36" s="66"/>
      <c r="TTC36" s="67"/>
      <c r="TTD36" s="66"/>
      <c r="TTE36" s="60"/>
      <c r="TTF36" s="60"/>
      <c r="TTG36" s="67"/>
      <c r="TTH36" s="57"/>
      <c r="TTI36" s="58"/>
      <c r="TTJ36" s="58"/>
      <c r="TTK36" s="58"/>
      <c r="TTL36" s="58"/>
      <c r="TTM36" s="58"/>
      <c r="TTO36" s="66"/>
      <c r="TTP36" s="66"/>
      <c r="TTQ36" s="66"/>
      <c r="TTR36" s="66"/>
      <c r="TTS36" s="66"/>
      <c r="TTT36" s="67"/>
      <c r="TTU36" s="66"/>
      <c r="TTV36" s="60"/>
      <c r="TTW36" s="60"/>
      <c r="TTX36" s="67"/>
      <c r="TTY36" s="57"/>
      <c r="TTZ36" s="58"/>
      <c r="TUA36" s="58"/>
      <c r="TUB36" s="58"/>
      <c r="TUC36" s="58"/>
      <c r="TUD36" s="58"/>
      <c r="TUF36" s="66"/>
      <c r="TUG36" s="66"/>
      <c r="TUH36" s="66"/>
      <c r="TUI36" s="66"/>
      <c r="TUJ36" s="66"/>
      <c r="TUK36" s="67"/>
      <c r="TUL36" s="66"/>
      <c r="TUM36" s="60"/>
      <c r="TUN36" s="60"/>
      <c r="TUO36" s="67"/>
      <c r="TUP36" s="57"/>
      <c r="TUQ36" s="58"/>
      <c r="TUR36" s="58"/>
      <c r="TUS36" s="58"/>
      <c r="TUT36" s="58"/>
      <c r="TUU36" s="58"/>
      <c r="TUW36" s="66"/>
      <c r="TUX36" s="66"/>
      <c r="TUY36" s="66"/>
      <c r="TUZ36" s="66"/>
      <c r="TVA36" s="66"/>
      <c r="TVB36" s="67"/>
      <c r="TVC36" s="66"/>
      <c r="TVD36" s="60"/>
      <c r="TVE36" s="60"/>
      <c r="TVF36" s="67"/>
      <c r="TVG36" s="57"/>
      <c r="TVH36" s="58"/>
      <c r="TVI36" s="58"/>
      <c r="TVJ36" s="58"/>
      <c r="TVK36" s="58"/>
      <c r="TVL36" s="58"/>
      <c r="TVN36" s="66"/>
      <c r="TVO36" s="66"/>
      <c r="TVP36" s="66"/>
      <c r="TVQ36" s="66"/>
      <c r="TVR36" s="66"/>
      <c r="TVS36" s="67"/>
      <c r="TVT36" s="66"/>
      <c r="TVU36" s="60"/>
      <c r="TVV36" s="60"/>
      <c r="TVW36" s="67"/>
      <c r="TVX36" s="57"/>
      <c r="TVY36" s="58"/>
      <c r="TVZ36" s="58"/>
      <c r="TWA36" s="58"/>
      <c r="TWB36" s="58"/>
      <c r="TWC36" s="58"/>
      <c r="TWE36" s="66"/>
      <c r="TWF36" s="66"/>
      <c r="TWG36" s="66"/>
      <c r="TWH36" s="66"/>
      <c r="TWI36" s="66"/>
      <c r="TWJ36" s="67"/>
      <c r="TWK36" s="66"/>
      <c r="TWL36" s="60"/>
      <c r="TWM36" s="60"/>
      <c r="TWN36" s="67"/>
      <c r="TWO36" s="57"/>
      <c r="TWP36" s="58"/>
      <c r="TWQ36" s="58"/>
      <c r="TWR36" s="58"/>
      <c r="TWS36" s="58"/>
      <c r="TWT36" s="58"/>
      <c r="TWV36" s="66"/>
      <c r="TWW36" s="66"/>
      <c r="TWX36" s="66"/>
      <c r="TWY36" s="66"/>
      <c r="TWZ36" s="66"/>
      <c r="TXA36" s="67"/>
      <c r="TXB36" s="66"/>
      <c r="TXC36" s="60"/>
      <c r="TXD36" s="60"/>
      <c r="TXE36" s="67"/>
      <c r="TXF36" s="57"/>
      <c r="TXG36" s="58"/>
      <c r="TXH36" s="58"/>
      <c r="TXI36" s="58"/>
      <c r="TXJ36" s="58"/>
      <c r="TXK36" s="58"/>
      <c r="TXM36" s="66"/>
      <c r="TXN36" s="66"/>
      <c r="TXO36" s="66"/>
      <c r="TXP36" s="66"/>
      <c r="TXQ36" s="66"/>
      <c r="TXR36" s="67"/>
      <c r="TXS36" s="66"/>
      <c r="TXT36" s="60"/>
      <c r="TXU36" s="60"/>
      <c r="TXV36" s="67"/>
      <c r="TXW36" s="57"/>
      <c r="TXX36" s="58"/>
      <c r="TXY36" s="58"/>
      <c r="TXZ36" s="58"/>
      <c r="TYA36" s="58"/>
      <c r="TYB36" s="58"/>
      <c r="TYD36" s="66"/>
      <c r="TYE36" s="66"/>
      <c r="TYF36" s="66"/>
      <c r="TYG36" s="66"/>
      <c r="TYH36" s="66"/>
      <c r="TYI36" s="67"/>
      <c r="TYJ36" s="66"/>
      <c r="TYK36" s="60"/>
      <c r="TYL36" s="60"/>
      <c r="TYM36" s="67"/>
      <c r="TYN36" s="57"/>
      <c r="TYO36" s="58"/>
      <c r="TYP36" s="58"/>
      <c r="TYQ36" s="58"/>
      <c r="TYR36" s="58"/>
      <c r="TYS36" s="58"/>
      <c r="TYU36" s="66"/>
      <c r="TYV36" s="66"/>
      <c r="TYW36" s="66"/>
      <c r="TYX36" s="66"/>
      <c r="TYY36" s="66"/>
      <c r="TYZ36" s="67"/>
      <c r="TZA36" s="66"/>
      <c r="TZB36" s="60"/>
      <c r="TZC36" s="60"/>
      <c r="TZD36" s="67"/>
      <c r="TZE36" s="57"/>
      <c r="TZF36" s="58"/>
      <c r="TZG36" s="58"/>
      <c r="TZH36" s="58"/>
      <c r="TZI36" s="58"/>
      <c r="TZJ36" s="58"/>
      <c r="TZL36" s="66"/>
      <c r="TZM36" s="66"/>
      <c r="TZN36" s="66"/>
      <c r="TZO36" s="66"/>
      <c r="TZP36" s="66"/>
      <c r="TZQ36" s="67"/>
      <c r="TZR36" s="66"/>
      <c r="TZS36" s="60"/>
      <c r="TZT36" s="60"/>
      <c r="TZU36" s="67"/>
      <c r="TZV36" s="57"/>
      <c r="TZW36" s="58"/>
      <c r="TZX36" s="58"/>
      <c r="TZY36" s="58"/>
      <c r="TZZ36" s="58"/>
      <c r="UAA36" s="58"/>
      <c r="UAC36" s="66"/>
      <c r="UAD36" s="66"/>
      <c r="UAE36" s="66"/>
      <c r="UAF36" s="66"/>
      <c r="UAG36" s="66"/>
      <c r="UAH36" s="67"/>
      <c r="UAI36" s="66"/>
      <c r="UAJ36" s="60"/>
      <c r="UAK36" s="60"/>
      <c r="UAL36" s="67"/>
      <c r="UAM36" s="57"/>
      <c r="UAN36" s="58"/>
      <c r="UAO36" s="58"/>
      <c r="UAP36" s="58"/>
      <c r="UAQ36" s="58"/>
      <c r="UAR36" s="58"/>
      <c r="UAT36" s="66"/>
      <c r="UAU36" s="66"/>
      <c r="UAV36" s="66"/>
      <c r="UAW36" s="66"/>
      <c r="UAX36" s="66"/>
      <c r="UAY36" s="67"/>
      <c r="UAZ36" s="66"/>
      <c r="UBA36" s="60"/>
      <c r="UBB36" s="60"/>
      <c r="UBC36" s="67"/>
      <c r="UBD36" s="57"/>
      <c r="UBE36" s="58"/>
      <c r="UBF36" s="58"/>
      <c r="UBG36" s="58"/>
      <c r="UBH36" s="58"/>
      <c r="UBI36" s="58"/>
      <c r="UBK36" s="66"/>
      <c r="UBL36" s="66"/>
      <c r="UBM36" s="66"/>
      <c r="UBN36" s="66"/>
      <c r="UBO36" s="66"/>
      <c r="UBP36" s="67"/>
      <c r="UBQ36" s="66"/>
      <c r="UBR36" s="60"/>
      <c r="UBS36" s="60"/>
      <c r="UBT36" s="67"/>
      <c r="UBU36" s="57"/>
      <c r="UBV36" s="58"/>
      <c r="UBW36" s="58"/>
      <c r="UBX36" s="58"/>
      <c r="UBY36" s="58"/>
      <c r="UBZ36" s="58"/>
      <c r="UCB36" s="66"/>
      <c r="UCC36" s="66"/>
      <c r="UCD36" s="66"/>
      <c r="UCE36" s="66"/>
      <c r="UCF36" s="66"/>
      <c r="UCG36" s="67"/>
      <c r="UCH36" s="66"/>
      <c r="UCI36" s="60"/>
      <c r="UCJ36" s="60"/>
      <c r="UCK36" s="67"/>
      <c r="UCL36" s="57"/>
      <c r="UCM36" s="58"/>
      <c r="UCN36" s="58"/>
      <c r="UCO36" s="58"/>
      <c r="UCP36" s="58"/>
      <c r="UCQ36" s="58"/>
      <c r="UCS36" s="66"/>
      <c r="UCT36" s="66"/>
      <c r="UCU36" s="66"/>
      <c r="UCV36" s="66"/>
      <c r="UCW36" s="66"/>
      <c r="UCX36" s="67"/>
      <c r="UCY36" s="66"/>
      <c r="UCZ36" s="60"/>
      <c r="UDA36" s="60"/>
      <c r="UDB36" s="67"/>
      <c r="UDC36" s="57"/>
      <c r="UDD36" s="58"/>
      <c r="UDE36" s="58"/>
      <c r="UDF36" s="58"/>
      <c r="UDG36" s="58"/>
      <c r="UDH36" s="58"/>
      <c r="UDJ36" s="66"/>
      <c r="UDK36" s="66"/>
      <c r="UDL36" s="66"/>
      <c r="UDM36" s="66"/>
      <c r="UDN36" s="66"/>
      <c r="UDO36" s="67"/>
      <c r="UDP36" s="66"/>
      <c r="UDQ36" s="60"/>
      <c r="UDR36" s="60"/>
      <c r="UDS36" s="67"/>
      <c r="UDT36" s="57"/>
      <c r="UDU36" s="58"/>
      <c r="UDV36" s="58"/>
      <c r="UDW36" s="58"/>
      <c r="UDX36" s="58"/>
      <c r="UDY36" s="58"/>
      <c r="UEA36" s="66"/>
      <c r="UEB36" s="66"/>
      <c r="UEC36" s="66"/>
      <c r="UED36" s="66"/>
      <c r="UEE36" s="66"/>
      <c r="UEF36" s="67"/>
      <c r="UEG36" s="66"/>
      <c r="UEH36" s="60"/>
      <c r="UEI36" s="60"/>
      <c r="UEJ36" s="67"/>
      <c r="UEK36" s="57"/>
      <c r="UEL36" s="58"/>
      <c r="UEM36" s="58"/>
      <c r="UEN36" s="58"/>
      <c r="UEO36" s="58"/>
      <c r="UEP36" s="58"/>
      <c r="UER36" s="66"/>
      <c r="UES36" s="66"/>
      <c r="UET36" s="66"/>
      <c r="UEU36" s="66"/>
      <c r="UEV36" s="66"/>
      <c r="UEW36" s="67"/>
      <c r="UEX36" s="66"/>
      <c r="UEY36" s="60"/>
      <c r="UEZ36" s="60"/>
      <c r="UFA36" s="67"/>
      <c r="UFB36" s="57"/>
      <c r="UFC36" s="58"/>
      <c r="UFD36" s="58"/>
      <c r="UFE36" s="58"/>
      <c r="UFF36" s="58"/>
      <c r="UFG36" s="58"/>
      <c r="UFI36" s="66"/>
      <c r="UFJ36" s="66"/>
      <c r="UFK36" s="66"/>
      <c r="UFL36" s="66"/>
      <c r="UFM36" s="66"/>
      <c r="UFN36" s="67"/>
      <c r="UFO36" s="66"/>
      <c r="UFP36" s="60"/>
      <c r="UFQ36" s="60"/>
      <c r="UFR36" s="67"/>
      <c r="UFS36" s="57"/>
      <c r="UFT36" s="58"/>
      <c r="UFU36" s="58"/>
      <c r="UFV36" s="58"/>
      <c r="UFW36" s="58"/>
      <c r="UFX36" s="58"/>
      <c r="UFZ36" s="66"/>
      <c r="UGA36" s="66"/>
      <c r="UGB36" s="66"/>
      <c r="UGC36" s="66"/>
      <c r="UGD36" s="66"/>
      <c r="UGE36" s="67"/>
      <c r="UGF36" s="66"/>
      <c r="UGG36" s="60"/>
      <c r="UGH36" s="60"/>
      <c r="UGI36" s="67"/>
      <c r="UGJ36" s="57"/>
      <c r="UGK36" s="58"/>
      <c r="UGL36" s="58"/>
      <c r="UGM36" s="58"/>
      <c r="UGN36" s="58"/>
      <c r="UGO36" s="58"/>
      <c r="UGQ36" s="66"/>
      <c r="UGR36" s="66"/>
      <c r="UGS36" s="66"/>
      <c r="UGT36" s="66"/>
      <c r="UGU36" s="66"/>
      <c r="UGV36" s="67"/>
      <c r="UGW36" s="66"/>
      <c r="UGX36" s="60"/>
      <c r="UGY36" s="60"/>
      <c r="UGZ36" s="67"/>
      <c r="UHA36" s="57"/>
      <c r="UHB36" s="58"/>
      <c r="UHC36" s="58"/>
      <c r="UHD36" s="58"/>
      <c r="UHE36" s="58"/>
      <c r="UHF36" s="58"/>
      <c r="UHH36" s="66"/>
      <c r="UHI36" s="66"/>
      <c r="UHJ36" s="66"/>
      <c r="UHK36" s="66"/>
      <c r="UHL36" s="66"/>
      <c r="UHM36" s="67"/>
      <c r="UHN36" s="66"/>
      <c r="UHO36" s="60"/>
      <c r="UHP36" s="60"/>
      <c r="UHQ36" s="67"/>
      <c r="UHR36" s="57"/>
      <c r="UHS36" s="58"/>
      <c r="UHT36" s="58"/>
      <c r="UHU36" s="58"/>
      <c r="UHV36" s="58"/>
      <c r="UHW36" s="58"/>
      <c r="UHY36" s="66"/>
      <c r="UHZ36" s="66"/>
      <c r="UIA36" s="66"/>
      <c r="UIB36" s="66"/>
      <c r="UIC36" s="66"/>
      <c r="UID36" s="67"/>
      <c r="UIE36" s="66"/>
      <c r="UIF36" s="60"/>
      <c r="UIG36" s="60"/>
      <c r="UIH36" s="67"/>
      <c r="UII36" s="57"/>
      <c r="UIJ36" s="58"/>
      <c r="UIK36" s="58"/>
      <c r="UIL36" s="58"/>
      <c r="UIM36" s="58"/>
      <c r="UIN36" s="58"/>
      <c r="UIP36" s="66"/>
      <c r="UIQ36" s="66"/>
      <c r="UIR36" s="66"/>
      <c r="UIS36" s="66"/>
      <c r="UIT36" s="66"/>
      <c r="UIU36" s="67"/>
      <c r="UIV36" s="66"/>
      <c r="UIW36" s="60"/>
      <c r="UIX36" s="60"/>
      <c r="UIY36" s="67"/>
      <c r="UIZ36" s="57"/>
      <c r="UJA36" s="58"/>
      <c r="UJB36" s="58"/>
      <c r="UJC36" s="58"/>
      <c r="UJD36" s="58"/>
      <c r="UJE36" s="58"/>
      <c r="UJG36" s="66"/>
      <c r="UJH36" s="66"/>
      <c r="UJI36" s="66"/>
      <c r="UJJ36" s="66"/>
      <c r="UJK36" s="66"/>
      <c r="UJL36" s="67"/>
      <c r="UJM36" s="66"/>
      <c r="UJN36" s="60"/>
      <c r="UJO36" s="60"/>
      <c r="UJP36" s="67"/>
      <c r="UJQ36" s="57"/>
      <c r="UJR36" s="58"/>
      <c r="UJS36" s="58"/>
      <c r="UJT36" s="58"/>
      <c r="UJU36" s="58"/>
      <c r="UJV36" s="58"/>
      <c r="UJX36" s="66"/>
      <c r="UJY36" s="66"/>
      <c r="UJZ36" s="66"/>
      <c r="UKA36" s="66"/>
      <c r="UKB36" s="66"/>
      <c r="UKC36" s="67"/>
      <c r="UKD36" s="66"/>
      <c r="UKE36" s="60"/>
      <c r="UKF36" s="60"/>
      <c r="UKG36" s="67"/>
      <c r="UKH36" s="57"/>
      <c r="UKI36" s="58"/>
      <c r="UKJ36" s="58"/>
      <c r="UKK36" s="58"/>
      <c r="UKL36" s="58"/>
      <c r="UKM36" s="58"/>
      <c r="UKO36" s="66"/>
      <c r="UKP36" s="66"/>
      <c r="UKQ36" s="66"/>
      <c r="UKR36" s="66"/>
      <c r="UKS36" s="66"/>
      <c r="UKT36" s="67"/>
      <c r="UKU36" s="66"/>
      <c r="UKV36" s="60"/>
      <c r="UKW36" s="60"/>
      <c r="UKX36" s="67"/>
      <c r="UKY36" s="57"/>
      <c r="UKZ36" s="58"/>
      <c r="ULA36" s="58"/>
      <c r="ULB36" s="58"/>
      <c r="ULC36" s="58"/>
      <c r="ULD36" s="58"/>
      <c r="ULF36" s="66"/>
      <c r="ULG36" s="66"/>
      <c r="ULH36" s="66"/>
      <c r="ULI36" s="66"/>
      <c r="ULJ36" s="66"/>
      <c r="ULK36" s="67"/>
      <c r="ULL36" s="66"/>
      <c r="ULM36" s="60"/>
      <c r="ULN36" s="60"/>
      <c r="ULO36" s="67"/>
      <c r="ULP36" s="57"/>
      <c r="ULQ36" s="58"/>
      <c r="ULR36" s="58"/>
      <c r="ULS36" s="58"/>
      <c r="ULT36" s="58"/>
      <c r="ULU36" s="58"/>
      <c r="ULW36" s="66"/>
      <c r="ULX36" s="66"/>
      <c r="ULY36" s="66"/>
      <c r="ULZ36" s="66"/>
      <c r="UMA36" s="66"/>
      <c r="UMB36" s="67"/>
      <c r="UMC36" s="66"/>
      <c r="UMD36" s="60"/>
      <c r="UME36" s="60"/>
      <c r="UMF36" s="67"/>
      <c r="UMG36" s="57"/>
      <c r="UMH36" s="58"/>
      <c r="UMI36" s="58"/>
      <c r="UMJ36" s="58"/>
      <c r="UMK36" s="58"/>
      <c r="UML36" s="58"/>
      <c r="UMN36" s="66"/>
      <c r="UMO36" s="66"/>
      <c r="UMP36" s="66"/>
      <c r="UMQ36" s="66"/>
      <c r="UMR36" s="66"/>
      <c r="UMS36" s="67"/>
      <c r="UMT36" s="66"/>
      <c r="UMU36" s="60"/>
      <c r="UMV36" s="60"/>
      <c r="UMW36" s="67"/>
      <c r="UMX36" s="57"/>
      <c r="UMY36" s="58"/>
      <c r="UMZ36" s="58"/>
      <c r="UNA36" s="58"/>
      <c r="UNB36" s="58"/>
      <c r="UNC36" s="58"/>
      <c r="UNE36" s="66"/>
      <c r="UNF36" s="66"/>
      <c r="UNG36" s="66"/>
      <c r="UNH36" s="66"/>
      <c r="UNI36" s="66"/>
      <c r="UNJ36" s="67"/>
      <c r="UNK36" s="66"/>
      <c r="UNL36" s="60"/>
      <c r="UNM36" s="60"/>
      <c r="UNN36" s="67"/>
      <c r="UNO36" s="57"/>
      <c r="UNP36" s="58"/>
      <c r="UNQ36" s="58"/>
      <c r="UNR36" s="58"/>
      <c r="UNS36" s="58"/>
      <c r="UNT36" s="58"/>
      <c r="UNV36" s="66"/>
      <c r="UNW36" s="66"/>
      <c r="UNX36" s="66"/>
      <c r="UNY36" s="66"/>
      <c r="UNZ36" s="66"/>
      <c r="UOA36" s="67"/>
      <c r="UOB36" s="66"/>
      <c r="UOC36" s="60"/>
      <c r="UOD36" s="60"/>
      <c r="UOE36" s="67"/>
      <c r="UOF36" s="57"/>
      <c r="UOG36" s="58"/>
      <c r="UOH36" s="58"/>
      <c r="UOI36" s="58"/>
      <c r="UOJ36" s="58"/>
      <c r="UOK36" s="58"/>
      <c r="UOM36" s="66"/>
      <c r="UON36" s="66"/>
      <c r="UOO36" s="66"/>
      <c r="UOP36" s="66"/>
      <c r="UOQ36" s="66"/>
      <c r="UOR36" s="67"/>
      <c r="UOS36" s="66"/>
      <c r="UOT36" s="60"/>
      <c r="UOU36" s="60"/>
      <c r="UOV36" s="67"/>
      <c r="UOW36" s="57"/>
      <c r="UOX36" s="58"/>
      <c r="UOY36" s="58"/>
      <c r="UOZ36" s="58"/>
      <c r="UPA36" s="58"/>
      <c r="UPB36" s="58"/>
      <c r="UPD36" s="66"/>
      <c r="UPE36" s="66"/>
      <c r="UPF36" s="66"/>
      <c r="UPG36" s="66"/>
      <c r="UPH36" s="66"/>
      <c r="UPI36" s="67"/>
      <c r="UPJ36" s="66"/>
      <c r="UPK36" s="60"/>
      <c r="UPL36" s="60"/>
      <c r="UPM36" s="67"/>
      <c r="UPN36" s="57"/>
      <c r="UPO36" s="58"/>
      <c r="UPP36" s="58"/>
      <c r="UPQ36" s="58"/>
      <c r="UPR36" s="58"/>
      <c r="UPS36" s="58"/>
      <c r="UPU36" s="66"/>
      <c r="UPV36" s="66"/>
      <c r="UPW36" s="66"/>
      <c r="UPX36" s="66"/>
      <c r="UPY36" s="66"/>
      <c r="UPZ36" s="67"/>
      <c r="UQA36" s="66"/>
      <c r="UQB36" s="60"/>
      <c r="UQC36" s="60"/>
      <c r="UQD36" s="67"/>
      <c r="UQE36" s="57"/>
      <c r="UQF36" s="58"/>
      <c r="UQG36" s="58"/>
      <c r="UQH36" s="58"/>
      <c r="UQI36" s="58"/>
      <c r="UQJ36" s="58"/>
      <c r="UQL36" s="66"/>
      <c r="UQM36" s="66"/>
      <c r="UQN36" s="66"/>
      <c r="UQO36" s="66"/>
      <c r="UQP36" s="66"/>
      <c r="UQQ36" s="67"/>
      <c r="UQR36" s="66"/>
      <c r="UQS36" s="60"/>
      <c r="UQT36" s="60"/>
      <c r="UQU36" s="67"/>
      <c r="UQV36" s="57"/>
      <c r="UQW36" s="58"/>
      <c r="UQX36" s="58"/>
      <c r="UQY36" s="58"/>
      <c r="UQZ36" s="58"/>
      <c r="URA36" s="58"/>
      <c r="URC36" s="66"/>
      <c r="URD36" s="66"/>
      <c r="URE36" s="66"/>
      <c r="URF36" s="66"/>
      <c r="URG36" s="66"/>
      <c r="URH36" s="67"/>
      <c r="URI36" s="66"/>
      <c r="URJ36" s="60"/>
      <c r="URK36" s="60"/>
      <c r="URL36" s="67"/>
      <c r="URM36" s="57"/>
      <c r="URN36" s="58"/>
      <c r="URO36" s="58"/>
      <c r="URP36" s="58"/>
      <c r="URQ36" s="58"/>
      <c r="URR36" s="58"/>
      <c r="URT36" s="66"/>
      <c r="URU36" s="66"/>
      <c r="URV36" s="66"/>
      <c r="URW36" s="66"/>
      <c r="URX36" s="66"/>
      <c r="URY36" s="67"/>
      <c r="URZ36" s="66"/>
      <c r="USA36" s="60"/>
      <c r="USB36" s="60"/>
      <c r="USC36" s="67"/>
      <c r="USD36" s="57"/>
      <c r="USE36" s="58"/>
      <c r="USF36" s="58"/>
      <c r="USG36" s="58"/>
      <c r="USH36" s="58"/>
      <c r="USI36" s="58"/>
      <c r="USK36" s="66"/>
      <c r="USL36" s="66"/>
      <c r="USM36" s="66"/>
      <c r="USN36" s="66"/>
      <c r="USO36" s="66"/>
      <c r="USP36" s="67"/>
      <c r="USQ36" s="66"/>
      <c r="USR36" s="60"/>
      <c r="USS36" s="60"/>
      <c r="UST36" s="67"/>
      <c r="USU36" s="57"/>
      <c r="USV36" s="58"/>
      <c r="USW36" s="58"/>
      <c r="USX36" s="58"/>
      <c r="USY36" s="58"/>
      <c r="USZ36" s="58"/>
      <c r="UTB36" s="66"/>
      <c r="UTC36" s="66"/>
      <c r="UTD36" s="66"/>
      <c r="UTE36" s="66"/>
      <c r="UTF36" s="66"/>
      <c r="UTG36" s="67"/>
      <c r="UTH36" s="66"/>
      <c r="UTI36" s="60"/>
      <c r="UTJ36" s="60"/>
      <c r="UTK36" s="67"/>
      <c r="UTL36" s="57"/>
      <c r="UTM36" s="58"/>
      <c r="UTN36" s="58"/>
      <c r="UTO36" s="58"/>
      <c r="UTP36" s="58"/>
      <c r="UTQ36" s="58"/>
      <c r="UTS36" s="66"/>
      <c r="UTT36" s="66"/>
      <c r="UTU36" s="66"/>
      <c r="UTV36" s="66"/>
      <c r="UTW36" s="66"/>
      <c r="UTX36" s="67"/>
      <c r="UTY36" s="66"/>
      <c r="UTZ36" s="60"/>
      <c r="UUA36" s="60"/>
      <c r="UUB36" s="67"/>
      <c r="UUC36" s="57"/>
      <c r="UUD36" s="58"/>
      <c r="UUE36" s="58"/>
      <c r="UUF36" s="58"/>
      <c r="UUG36" s="58"/>
      <c r="UUH36" s="58"/>
      <c r="UUJ36" s="66"/>
      <c r="UUK36" s="66"/>
      <c r="UUL36" s="66"/>
      <c r="UUM36" s="66"/>
      <c r="UUN36" s="66"/>
      <c r="UUO36" s="67"/>
      <c r="UUP36" s="66"/>
      <c r="UUQ36" s="60"/>
      <c r="UUR36" s="60"/>
      <c r="UUS36" s="67"/>
      <c r="UUT36" s="57"/>
      <c r="UUU36" s="58"/>
      <c r="UUV36" s="58"/>
      <c r="UUW36" s="58"/>
      <c r="UUX36" s="58"/>
      <c r="UUY36" s="58"/>
      <c r="UVA36" s="66"/>
      <c r="UVB36" s="66"/>
      <c r="UVC36" s="66"/>
      <c r="UVD36" s="66"/>
      <c r="UVE36" s="66"/>
      <c r="UVF36" s="67"/>
      <c r="UVG36" s="66"/>
      <c r="UVH36" s="60"/>
      <c r="UVI36" s="60"/>
      <c r="UVJ36" s="67"/>
      <c r="UVK36" s="57"/>
      <c r="UVL36" s="58"/>
      <c r="UVM36" s="58"/>
      <c r="UVN36" s="58"/>
      <c r="UVO36" s="58"/>
      <c r="UVP36" s="58"/>
      <c r="UVR36" s="66"/>
      <c r="UVS36" s="66"/>
      <c r="UVT36" s="66"/>
      <c r="UVU36" s="66"/>
      <c r="UVV36" s="66"/>
      <c r="UVW36" s="67"/>
      <c r="UVX36" s="66"/>
      <c r="UVY36" s="60"/>
      <c r="UVZ36" s="60"/>
      <c r="UWA36" s="67"/>
      <c r="UWB36" s="57"/>
      <c r="UWC36" s="58"/>
      <c r="UWD36" s="58"/>
      <c r="UWE36" s="58"/>
      <c r="UWF36" s="58"/>
      <c r="UWG36" s="58"/>
      <c r="UWI36" s="66"/>
      <c r="UWJ36" s="66"/>
      <c r="UWK36" s="66"/>
      <c r="UWL36" s="66"/>
      <c r="UWM36" s="66"/>
      <c r="UWN36" s="67"/>
      <c r="UWO36" s="66"/>
      <c r="UWP36" s="60"/>
      <c r="UWQ36" s="60"/>
      <c r="UWR36" s="67"/>
      <c r="UWS36" s="57"/>
      <c r="UWT36" s="58"/>
      <c r="UWU36" s="58"/>
      <c r="UWV36" s="58"/>
      <c r="UWW36" s="58"/>
      <c r="UWX36" s="58"/>
      <c r="UWZ36" s="66"/>
      <c r="UXA36" s="66"/>
      <c r="UXB36" s="66"/>
      <c r="UXC36" s="66"/>
      <c r="UXD36" s="66"/>
      <c r="UXE36" s="67"/>
      <c r="UXF36" s="66"/>
      <c r="UXG36" s="60"/>
      <c r="UXH36" s="60"/>
      <c r="UXI36" s="67"/>
      <c r="UXJ36" s="57"/>
      <c r="UXK36" s="58"/>
      <c r="UXL36" s="58"/>
      <c r="UXM36" s="58"/>
      <c r="UXN36" s="58"/>
      <c r="UXO36" s="58"/>
      <c r="UXQ36" s="66"/>
      <c r="UXR36" s="66"/>
      <c r="UXS36" s="66"/>
      <c r="UXT36" s="66"/>
      <c r="UXU36" s="66"/>
      <c r="UXV36" s="67"/>
      <c r="UXW36" s="66"/>
      <c r="UXX36" s="60"/>
      <c r="UXY36" s="60"/>
      <c r="UXZ36" s="67"/>
      <c r="UYA36" s="57"/>
      <c r="UYB36" s="58"/>
      <c r="UYC36" s="58"/>
      <c r="UYD36" s="58"/>
      <c r="UYE36" s="58"/>
      <c r="UYF36" s="58"/>
      <c r="UYH36" s="66"/>
      <c r="UYI36" s="66"/>
      <c r="UYJ36" s="66"/>
      <c r="UYK36" s="66"/>
      <c r="UYL36" s="66"/>
      <c r="UYM36" s="67"/>
      <c r="UYN36" s="66"/>
      <c r="UYO36" s="60"/>
      <c r="UYP36" s="60"/>
      <c r="UYQ36" s="67"/>
      <c r="UYR36" s="57"/>
      <c r="UYS36" s="58"/>
      <c r="UYT36" s="58"/>
      <c r="UYU36" s="58"/>
      <c r="UYV36" s="58"/>
      <c r="UYW36" s="58"/>
      <c r="UYY36" s="66"/>
      <c r="UYZ36" s="66"/>
      <c r="UZA36" s="66"/>
      <c r="UZB36" s="66"/>
      <c r="UZC36" s="66"/>
      <c r="UZD36" s="67"/>
      <c r="UZE36" s="66"/>
      <c r="UZF36" s="60"/>
      <c r="UZG36" s="60"/>
      <c r="UZH36" s="67"/>
      <c r="UZI36" s="57"/>
      <c r="UZJ36" s="58"/>
      <c r="UZK36" s="58"/>
      <c r="UZL36" s="58"/>
      <c r="UZM36" s="58"/>
      <c r="UZN36" s="58"/>
      <c r="UZP36" s="66"/>
      <c r="UZQ36" s="66"/>
      <c r="UZR36" s="66"/>
      <c r="UZS36" s="66"/>
      <c r="UZT36" s="66"/>
      <c r="UZU36" s="67"/>
      <c r="UZV36" s="66"/>
      <c r="UZW36" s="60"/>
      <c r="UZX36" s="60"/>
      <c r="UZY36" s="67"/>
      <c r="UZZ36" s="57"/>
      <c r="VAA36" s="58"/>
      <c r="VAB36" s="58"/>
      <c r="VAC36" s="58"/>
      <c r="VAD36" s="58"/>
      <c r="VAE36" s="58"/>
      <c r="VAG36" s="66"/>
      <c r="VAH36" s="66"/>
      <c r="VAI36" s="66"/>
      <c r="VAJ36" s="66"/>
      <c r="VAK36" s="66"/>
      <c r="VAL36" s="67"/>
      <c r="VAM36" s="66"/>
      <c r="VAN36" s="60"/>
      <c r="VAO36" s="60"/>
      <c r="VAP36" s="67"/>
      <c r="VAQ36" s="57"/>
      <c r="VAR36" s="58"/>
      <c r="VAS36" s="58"/>
      <c r="VAT36" s="58"/>
      <c r="VAU36" s="58"/>
      <c r="VAV36" s="58"/>
      <c r="VAX36" s="66"/>
      <c r="VAY36" s="66"/>
      <c r="VAZ36" s="66"/>
      <c r="VBA36" s="66"/>
      <c r="VBB36" s="66"/>
      <c r="VBC36" s="67"/>
      <c r="VBD36" s="66"/>
      <c r="VBE36" s="60"/>
      <c r="VBF36" s="60"/>
      <c r="VBG36" s="67"/>
      <c r="VBH36" s="57"/>
      <c r="VBI36" s="58"/>
      <c r="VBJ36" s="58"/>
      <c r="VBK36" s="58"/>
      <c r="VBL36" s="58"/>
      <c r="VBM36" s="58"/>
      <c r="VBO36" s="66"/>
      <c r="VBP36" s="66"/>
      <c r="VBQ36" s="66"/>
      <c r="VBR36" s="66"/>
      <c r="VBS36" s="66"/>
      <c r="VBT36" s="67"/>
      <c r="VBU36" s="66"/>
      <c r="VBV36" s="60"/>
      <c r="VBW36" s="60"/>
      <c r="VBX36" s="67"/>
      <c r="VBY36" s="57"/>
      <c r="VBZ36" s="58"/>
      <c r="VCA36" s="58"/>
      <c r="VCB36" s="58"/>
      <c r="VCC36" s="58"/>
      <c r="VCD36" s="58"/>
      <c r="VCF36" s="66"/>
      <c r="VCG36" s="66"/>
      <c r="VCH36" s="66"/>
      <c r="VCI36" s="66"/>
      <c r="VCJ36" s="66"/>
      <c r="VCK36" s="67"/>
      <c r="VCL36" s="66"/>
      <c r="VCM36" s="60"/>
      <c r="VCN36" s="60"/>
      <c r="VCO36" s="67"/>
      <c r="VCP36" s="57"/>
      <c r="VCQ36" s="58"/>
      <c r="VCR36" s="58"/>
      <c r="VCS36" s="58"/>
      <c r="VCT36" s="58"/>
      <c r="VCU36" s="58"/>
      <c r="VCW36" s="66"/>
      <c r="VCX36" s="66"/>
      <c r="VCY36" s="66"/>
      <c r="VCZ36" s="66"/>
      <c r="VDA36" s="66"/>
      <c r="VDB36" s="67"/>
      <c r="VDC36" s="66"/>
      <c r="VDD36" s="60"/>
      <c r="VDE36" s="60"/>
      <c r="VDF36" s="67"/>
      <c r="VDG36" s="57"/>
      <c r="VDH36" s="58"/>
      <c r="VDI36" s="58"/>
      <c r="VDJ36" s="58"/>
      <c r="VDK36" s="58"/>
      <c r="VDL36" s="58"/>
      <c r="VDN36" s="66"/>
      <c r="VDO36" s="66"/>
      <c r="VDP36" s="66"/>
      <c r="VDQ36" s="66"/>
      <c r="VDR36" s="66"/>
      <c r="VDS36" s="67"/>
      <c r="VDT36" s="66"/>
      <c r="VDU36" s="60"/>
      <c r="VDV36" s="60"/>
      <c r="VDW36" s="67"/>
      <c r="VDX36" s="57"/>
      <c r="VDY36" s="58"/>
      <c r="VDZ36" s="58"/>
      <c r="VEA36" s="58"/>
      <c r="VEB36" s="58"/>
      <c r="VEC36" s="58"/>
      <c r="VEE36" s="66"/>
      <c r="VEF36" s="66"/>
      <c r="VEG36" s="66"/>
      <c r="VEH36" s="66"/>
      <c r="VEI36" s="66"/>
      <c r="VEJ36" s="67"/>
      <c r="VEK36" s="66"/>
      <c r="VEL36" s="60"/>
      <c r="VEM36" s="60"/>
      <c r="VEN36" s="67"/>
      <c r="VEO36" s="57"/>
      <c r="VEP36" s="58"/>
      <c r="VEQ36" s="58"/>
      <c r="VER36" s="58"/>
      <c r="VES36" s="58"/>
      <c r="VET36" s="58"/>
      <c r="VEV36" s="66"/>
      <c r="VEW36" s="66"/>
      <c r="VEX36" s="66"/>
      <c r="VEY36" s="66"/>
      <c r="VEZ36" s="66"/>
      <c r="VFA36" s="67"/>
      <c r="VFB36" s="66"/>
      <c r="VFC36" s="60"/>
      <c r="VFD36" s="60"/>
      <c r="VFE36" s="67"/>
      <c r="VFF36" s="57"/>
      <c r="VFG36" s="58"/>
      <c r="VFH36" s="58"/>
      <c r="VFI36" s="58"/>
      <c r="VFJ36" s="58"/>
      <c r="VFK36" s="58"/>
      <c r="VFM36" s="66"/>
      <c r="VFN36" s="66"/>
      <c r="VFO36" s="66"/>
      <c r="VFP36" s="66"/>
      <c r="VFQ36" s="66"/>
      <c r="VFR36" s="67"/>
      <c r="VFS36" s="66"/>
      <c r="VFT36" s="60"/>
      <c r="VFU36" s="60"/>
      <c r="VFV36" s="67"/>
      <c r="VFW36" s="57"/>
      <c r="VFX36" s="58"/>
      <c r="VFY36" s="58"/>
      <c r="VFZ36" s="58"/>
      <c r="VGA36" s="58"/>
      <c r="VGB36" s="58"/>
      <c r="VGD36" s="66"/>
      <c r="VGE36" s="66"/>
      <c r="VGF36" s="66"/>
      <c r="VGG36" s="66"/>
      <c r="VGH36" s="66"/>
      <c r="VGI36" s="67"/>
      <c r="VGJ36" s="66"/>
      <c r="VGK36" s="60"/>
      <c r="VGL36" s="60"/>
      <c r="VGM36" s="67"/>
      <c r="VGN36" s="57"/>
      <c r="VGO36" s="58"/>
      <c r="VGP36" s="58"/>
      <c r="VGQ36" s="58"/>
      <c r="VGR36" s="58"/>
      <c r="VGS36" s="58"/>
      <c r="VGU36" s="66"/>
      <c r="VGV36" s="66"/>
      <c r="VGW36" s="66"/>
      <c r="VGX36" s="66"/>
      <c r="VGY36" s="66"/>
      <c r="VGZ36" s="67"/>
      <c r="VHA36" s="66"/>
      <c r="VHB36" s="60"/>
      <c r="VHC36" s="60"/>
      <c r="VHD36" s="67"/>
      <c r="VHE36" s="57"/>
      <c r="VHF36" s="58"/>
      <c r="VHG36" s="58"/>
      <c r="VHH36" s="58"/>
      <c r="VHI36" s="58"/>
      <c r="VHJ36" s="58"/>
      <c r="VHL36" s="66"/>
      <c r="VHM36" s="66"/>
      <c r="VHN36" s="66"/>
      <c r="VHO36" s="66"/>
      <c r="VHP36" s="66"/>
      <c r="VHQ36" s="67"/>
      <c r="VHR36" s="66"/>
      <c r="VHS36" s="60"/>
      <c r="VHT36" s="60"/>
      <c r="VHU36" s="67"/>
      <c r="VHV36" s="57"/>
      <c r="VHW36" s="58"/>
      <c r="VHX36" s="58"/>
      <c r="VHY36" s="58"/>
      <c r="VHZ36" s="58"/>
      <c r="VIA36" s="58"/>
      <c r="VIC36" s="66"/>
      <c r="VID36" s="66"/>
      <c r="VIE36" s="66"/>
      <c r="VIF36" s="66"/>
      <c r="VIG36" s="66"/>
      <c r="VIH36" s="67"/>
      <c r="VII36" s="66"/>
      <c r="VIJ36" s="60"/>
      <c r="VIK36" s="60"/>
      <c r="VIL36" s="67"/>
      <c r="VIM36" s="57"/>
      <c r="VIN36" s="58"/>
      <c r="VIO36" s="58"/>
      <c r="VIP36" s="58"/>
      <c r="VIQ36" s="58"/>
      <c r="VIR36" s="58"/>
      <c r="VIT36" s="66"/>
      <c r="VIU36" s="66"/>
      <c r="VIV36" s="66"/>
      <c r="VIW36" s="66"/>
      <c r="VIX36" s="66"/>
      <c r="VIY36" s="67"/>
      <c r="VIZ36" s="66"/>
      <c r="VJA36" s="60"/>
      <c r="VJB36" s="60"/>
      <c r="VJC36" s="67"/>
      <c r="VJD36" s="57"/>
      <c r="VJE36" s="58"/>
      <c r="VJF36" s="58"/>
      <c r="VJG36" s="58"/>
      <c r="VJH36" s="58"/>
      <c r="VJI36" s="58"/>
      <c r="VJK36" s="66"/>
      <c r="VJL36" s="66"/>
      <c r="VJM36" s="66"/>
      <c r="VJN36" s="66"/>
      <c r="VJO36" s="66"/>
      <c r="VJP36" s="67"/>
      <c r="VJQ36" s="66"/>
      <c r="VJR36" s="60"/>
      <c r="VJS36" s="60"/>
      <c r="VJT36" s="67"/>
      <c r="VJU36" s="57"/>
      <c r="VJV36" s="58"/>
      <c r="VJW36" s="58"/>
      <c r="VJX36" s="58"/>
      <c r="VJY36" s="58"/>
      <c r="VJZ36" s="58"/>
      <c r="VKB36" s="66"/>
      <c r="VKC36" s="66"/>
      <c r="VKD36" s="66"/>
      <c r="VKE36" s="66"/>
      <c r="VKF36" s="66"/>
      <c r="VKG36" s="67"/>
      <c r="VKH36" s="66"/>
      <c r="VKI36" s="60"/>
      <c r="VKJ36" s="60"/>
      <c r="VKK36" s="67"/>
      <c r="VKL36" s="57"/>
      <c r="VKM36" s="58"/>
      <c r="VKN36" s="58"/>
      <c r="VKO36" s="58"/>
      <c r="VKP36" s="58"/>
      <c r="VKQ36" s="58"/>
      <c r="VKS36" s="66"/>
      <c r="VKT36" s="66"/>
      <c r="VKU36" s="66"/>
      <c r="VKV36" s="66"/>
      <c r="VKW36" s="66"/>
      <c r="VKX36" s="67"/>
      <c r="VKY36" s="66"/>
      <c r="VKZ36" s="60"/>
      <c r="VLA36" s="60"/>
      <c r="VLB36" s="67"/>
      <c r="VLC36" s="57"/>
      <c r="VLD36" s="58"/>
      <c r="VLE36" s="58"/>
      <c r="VLF36" s="58"/>
      <c r="VLG36" s="58"/>
      <c r="VLH36" s="58"/>
      <c r="VLJ36" s="66"/>
      <c r="VLK36" s="66"/>
      <c r="VLL36" s="66"/>
      <c r="VLM36" s="66"/>
      <c r="VLN36" s="66"/>
      <c r="VLO36" s="67"/>
      <c r="VLP36" s="66"/>
      <c r="VLQ36" s="60"/>
      <c r="VLR36" s="60"/>
      <c r="VLS36" s="67"/>
      <c r="VLT36" s="57"/>
      <c r="VLU36" s="58"/>
      <c r="VLV36" s="58"/>
      <c r="VLW36" s="58"/>
      <c r="VLX36" s="58"/>
      <c r="VLY36" s="58"/>
      <c r="VMA36" s="66"/>
      <c r="VMB36" s="66"/>
      <c r="VMC36" s="66"/>
      <c r="VMD36" s="66"/>
      <c r="VME36" s="66"/>
      <c r="VMF36" s="67"/>
      <c r="VMG36" s="66"/>
      <c r="VMH36" s="60"/>
      <c r="VMI36" s="60"/>
      <c r="VMJ36" s="67"/>
      <c r="VMK36" s="57"/>
      <c r="VML36" s="58"/>
      <c r="VMM36" s="58"/>
      <c r="VMN36" s="58"/>
      <c r="VMO36" s="58"/>
      <c r="VMP36" s="58"/>
      <c r="VMR36" s="66"/>
      <c r="VMS36" s="66"/>
      <c r="VMT36" s="66"/>
      <c r="VMU36" s="66"/>
      <c r="VMV36" s="66"/>
      <c r="VMW36" s="67"/>
      <c r="VMX36" s="66"/>
      <c r="VMY36" s="60"/>
      <c r="VMZ36" s="60"/>
      <c r="VNA36" s="67"/>
      <c r="VNB36" s="57"/>
      <c r="VNC36" s="58"/>
      <c r="VND36" s="58"/>
      <c r="VNE36" s="58"/>
      <c r="VNF36" s="58"/>
      <c r="VNG36" s="58"/>
      <c r="VNI36" s="66"/>
      <c r="VNJ36" s="66"/>
      <c r="VNK36" s="66"/>
      <c r="VNL36" s="66"/>
      <c r="VNM36" s="66"/>
      <c r="VNN36" s="67"/>
      <c r="VNO36" s="66"/>
      <c r="VNP36" s="60"/>
      <c r="VNQ36" s="60"/>
      <c r="VNR36" s="67"/>
      <c r="VNS36" s="57"/>
      <c r="VNT36" s="58"/>
      <c r="VNU36" s="58"/>
      <c r="VNV36" s="58"/>
      <c r="VNW36" s="58"/>
      <c r="VNX36" s="58"/>
      <c r="VNZ36" s="66"/>
      <c r="VOA36" s="66"/>
      <c r="VOB36" s="66"/>
      <c r="VOC36" s="66"/>
      <c r="VOD36" s="66"/>
      <c r="VOE36" s="67"/>
      <c r="VOF36" s="66"/>
      <c r="VOG36" s="60"/>
      <c r="VOH36" s="60"/>
      <c r="VOI36" s="67"/>
      <c r="VOJ36" s="57"/>
      <c r="VOK36" s="58"/>
      <c r="VOL36" s="58"/>
      <c r="VOM36" s="58"/>
      <c r="VON36" s="58"/>
      <c r="VOO36" s="58"/>
      <c r="VOQ36" s="66"/>
      <c r="VOR36" s="66"/>
      <c r="VOS36" s="66"/>
      <c r="VOT36" s="66"/>
      <c r="VOU36" s="66"/>
      <c r="VOV36" s="67"/>
      <c r="VOW36" s="66"/>
      <c r="VOX36" s="60"/>
      <c r="VOY36" s="60"/>
      <c r="VOZ36" s="67"/>
      <c r="VPA36" s="57"/>
      <c r="VPB36" s="58"/>
      <c r="VPC36" s="58"/>
      <c r="VPD36" s="58"/>
      <c r="VPE36" s="58"/>
      <c r="VPF36" s="58"/>
      <c r="VPH36" s="66"/>
      <c r="VPI36" s="66"/>
      <c r="VPJ36" s="66"/>
      <c r="VPK36" s="66"/>
      <c r="VPL36" s="66"/>
      <c r="VPM36" s="67"/>
      <c r="VPN36" s="66"/>
      <c r="VPO36" s="60"/>
      <c r="VPP36" s="60"/>
      <c r="VPQ36" s="67"/>
      <c r="VPR36" s="57"/>
      <c r="VPS36" s="58"/>
      <c r="VPT36" s="58"/>
      <c r="VPU36" s="58"/>
      <c r="VPV36" s="58"/>
      <c r="VPW36" s="58"/>
      <c r="VPY36" s="66"/>
      <c r="VPZ36" s="66"/>
      <c r="VQA36" s="66"/>
      <c r="VQB36" s="66"/>
      <c r="VQC36" s="66"/>
      <c r="VQD36" s="67"/>
      <c r="VQE36" s="66"/>
      <c r="VQF36" s="60"/>
      <c r="VQG36" s="60"/>
      <c r="VQH36" s="67"/>
      <c r="VQI36" s="57"/>
      <c r="VQJ36" s="58"/>
      <c r="VQK36" s="58"/>
      <c r="VQL36" s="58"/>
      <c r="VQM36" s="58"/>
      <c r="VQN36" s="58"/>
      <c r="VQP36" s="66"/>
      <c r="VQQ36" s="66"/>
      <c r="VQR36" s="66"/>
      <c r="VQS36" s="66"/>
      <c r="VQT36" s="66"/>
      <c r="VQU36" s="67"/>
      <c r="VQV36" s="66"/>
      <c r="VQW36" s="60"/>
      <c r="VQX36" s="60"/>
      <c r="VQY36" s="67"/>
      <c r="VQZ36" s="57"/>
      <c r="VRA36" s="58"/>
      <c r="VRB36" s="58"/>
      <c r="VRC36" s="58"/>
      <c r="VRD36" s="58"/>
      <c r="VRE36" s="58"/>
      <c r="VRG36" s="66"/>
      <c r="VRH36" s="66"/>
      <c r="VRI36" s="66"/>
      <c r="VRJ36" s="66"/>
      <c r="VRK36" s="66"/>
      <c r="VRL36" s="67"/>
      <c r="VRM36" s="66"/>
      <c r="VRN36" s="60"/>
      <c r="VRO36" s="60"/>
      <c r="VRP36" s="67"/>
      <c r="VRQ36" s="57"/>
      <c r="VRR36" s="58"/>
      <c r="VRS36" s="58"/>
      <c r="VRT36" s="58"/>
      <c r="VRU36" s="58"/>
      <c r="VRV36" s="58"/>
      <c r="VRX36" s="66"/>
      <c r="VRY36" s="66"/>
      <c r="VRZ36" s="66"/>
      <c r="VSA36" s="66"/>
      <c r="VSB36" s="66"/>
      <c r="VSC36" s="67"/>
      <c r="VSD36" s="66"/>
      <c r="VSE36" s="60"/>
      <c r="VSF36" s="60"/>
      <c r="VSG36" s="67"/>
      <c r="VSH36" s="57"/>
      <c r="VSI36" s="58"/>
      <c r="VSJ36" s="58"/>
      <c r="VSK36" s="58"/>
      <c r="VSL36" s="58"/>
      <c r="VSM36" s="58"/>
      <c r="VSO36" s="66"/>
      <c r="VSP36" s="66"/>
      <c r="VSQ36" s="66"/>
      <c r="VSR36" s="66"/>
      <c r="VSS36" s="66"/>
      <c r="VST36" s="67"/>
      <c r="VSU36" s="66"/>
      <c r="VSV36" s="60"/>
      <c r="VSW36" s="60"/>
      <c r="VSX36" s="67"/>
      <c r="VSY36" s="57"/>
      <c r="VSZ36" s="58"/>
      <c r="VTA36" s="58"/>
      <c r="VTB36" s="58"/>
      <c r="VTC36" s="58"/>
      <c r="VTD36" s="58"/>
      <c r="VTF36" s="66"/>
      <c r="VTG36" s="66"/>
      <c r="VTH36" s="66"/>
      <c r="VTI36" s="66"/>
      <c r="VTJ36" s="66"/>
      <c r="VTK36" s="67"/>
      <c r="VTL36" s="66"/>
      <c r="VTM36" s="60"/>
      <c r="VTN36" s="60"/>
      <c r="VTO36" s="67"/>
      <c r="VTP36" s="57"/>
      <c r="VTQ36" s="58"/>
      <c r="VTR36" s="58"/>
      <c r="VTS36" s="58"/>
      <c r="VTT36" s="58"/>
      <c r="VTU36" s="58"/>
      <c r="VTW36" s="66"/>
      <c r="VTX36" s="66"/>
      <c r="VTY36" s="66"/>
      <c r="VTZ36" s="66"/>
      <c r="VUA36" s="66"/>
      <c r="VUB36" s="67"/>
      <c r="VUC36" s="66"/>
      <c r="VUD36" s="60"/>
      <c r="VUE36" s="60"/>
      <c r="VUF36" s="67"/>
      <c r="VUG36" s="57"/>
      <c r="VUH36" s="58"/>
      <c r="VUI36" s="58"/>
      <c r="VUJ36" s="58"/>
      <c r="VUK36" s="58"/>
      <c r="VUL36" s="58"/>
      <c r="VUN36" s="66"/>
      <c r="VUO36" s="66"/>
      <c r="VUP36" s="66"/>
      <c r="VUQ36" s="66"/>
      <c r="VUR36" s="66"/>
      <c r="VUS36" s="67"/>
      <c r="VUT36" s="66"/>
      <c r="VUU36" s="60"/>
      <c r="VUV36" s="60"/>
      <c r="VUW36" s="67"/>
      <c r="VUX36" s="57"/>
      <c r="VUY36" s="58"/>
      <c r="VUZ36" s="58"/>
      <c r="VVA36" s="58"/>
      <c r="VVB36" s="58"/>
      <c r="VVC36" s="58"/>
      <c r="VVE36" s="66"/>
      <c r="VVF36" s="66"/>
      <c r="VVG36" s="66"/>
      <c r="VVH36" s="66"/>
      <c r="VVI36" s="66"/>
      <c r="VVJ36" s="67"/>
      <c r="VVK36" s="66"/>
      <c r="VVL36" s="60"/>
      <c r="VVM36" s="60"/>
      <c r="VVN36" s="67"/>
      <c r="VVO36" s="57"/>
      <c r="VVP36" s="58"/>
      <c r="VVQ36" s="58"/>
      <c r="VVR36" s="58"/>
      <c r="VVS36" s="58"/>
      <c r="VVT36" s="58"/>
      <c r="VVV36" s="66"/>
      <c r="VVW36" s="66"/>
      <c r="VVX36" s="66"/>
      <c r="VVY36" s="66"/>
      <c r="VVZ36" s="66"/>
      <c r="VWA36" s="67"/>
      <c r="VWB36" s="66"/>
      <c r="VWC36" s="60"/>
      <c r="VWD36" s="60"/>
      <c r="VWE36" s="67"/>
      <c r="VWF36" s="57"/>
      <c r="VWG36" s="58"/>
      <c r="VWH36" s="58"/>
      <c r="VWI36" s="58"/>
      <c r="VWJ36" s="58"/>
      <c r="VWK36" s="58"/>
      <c r="VWM36" s="66"/>
      <c r="VWN36" s="66"/>
      <c r="VWO36" s="66"/>
      <c r="VWP36" s="66"/>
      <c r="VWQ36" s="66"/>
      <c r="VWR36" s="67"/>
      <c r="VWS36" s="66"/>
      <c r="VWT36" s="60"/>
      <c r="VWU36" s="60"/>
      <c r="VWV36" s="67"/>
      <c r="VWW36" s="57"/>
      <c r="VWX36" s="58"/>
      <c r="VWY36" s="58"/>
      <c r="VWZ36" s="58"/>
      <c r="VXA36" s="58"/>
      <c r="VXB36" s="58"/>
      <c r="VXD36" s="66"/>
      <c r="VXE36" s="66"/>
      <c r="VXF36" s="66"/>
      <c r="VXG36" s="66"/>
      <c r="VXH36" s="66"/>
      <c r="VXI36" s="67"/>
      <c r="VXJ36" s="66"/>
      <c r="VXK36" s="60"/>
      <c r="VXL36" s="60"/>
      <c r="VXM36" s="67"/>
      <c r="VXN36" s="57"/>
      <c r="VXO36" s="58"/>
      <c r="VXP36" s="58"/>
      <c r="VXQ36" s="58"/>
      <c r="VXR36" s="58"/>
      <c r="VXS36" s="58"/>
      <c r="VXU36" s="66"/>
      <c r="VXV36" s="66"/>
      <c r="VXW36" s="66"/>
      <c r="VXX36" s="66"/>
      <c r="VXY36" s="66"/>
      <c r="VXZ36" s="67"/>
      <c r="VYA36" s="66"/>
      <c r="VYB36" s="60"/>
      <c r="VYC36" s="60"/>
      <c r="VYD36" s="67"/>
      <c r="VYE36" s="57"/>
      <c r="VYF36" s="58"/>
      <c r="VYG36" s="58"/>
      <c r="VYH36" s="58"/>
      <c r="VYI36" s="58"/>
      <c r="VYJ36" s="58"/>
      <c r="VYL36" s="66"/>
      <c r="VYM36" s="66"/>
      <c r="VYN36" s="66"/>
      <c r="VYO36" s="66"/>
      <c r="VYP36" s="66"/>
      <c r="VYQ36" s="67"/>
      <c r="VYR36" s="66"/>
      <c r="VYS36" s="60"/>
      <c r="VYT36" s="60"/>
      <c r="VYU36" s="67"/>
      <c r="VYV36" s="57"/>
      <c r="VYW36" s="58"/>
      <c r="VYX36" s="58"/>
      <c r="VYY36" s="58"/>
      <c r="VYZ36" s="58"/>
      <c r="VZA36" s="58"/>
      <c r="VZC36" s="66"/>
      <c r="VZD36" s="66"/>
      <c r="VZE36" s="66"/>
      <c r="VZF36" s="66"/>
      <c r="VZG36" s="66"/>
      <c r="VZH36" s="67"/>
      <c r="VZI36" s="66"/>
      <c r="VZJ36" s="60"/>
      <c r="VZK36" s="60"/>
      <c r="VZL36" s="67"/>
      <c r="VZM36" s="57"/>
      <c r="VZN36" s="58"/>
      <c r="VZO36" s="58"/>
      <c r="VZP36" s="58"/>
      <c r="VZQ36" s="58"/>
      <c r="VZR36" s="58"/>
      <c r="VZT36" s="66"/>
      <c r="VZU36" s="66"/>
      <c r="VZV36" s="66"/>
      <c r="VZW36" s="66"/>
      <c r="VZX36" s="66"/>
      <c r="VZY36" s="67"/>
      <c r="VZZ36" s="66"/>
      <c r="WAA36" s="60"/>
      <c r="WAB36" s="60"/>
      <c r="WAC36" s="67"/>
      <c r="WAD36" s="57"/>
      <c r="WAE36" s="58"/>
      <c r="WAF36" s="58"/>
      <c r="WAG36" s="58"/>
      <c r="WAH36" s="58"/>
      <c r="WAI36" s="58"/>
      <c r="WAK36" s="66"/>
      <c r="WAL36" s="66"/>
      <c r="WAM36" s="66"/>
      <c r="WAN36" s="66"/>
      <c r="WAO36" s="66"/>
      <c r="WAP36" s="67"/>
      <c r="WAQ36" s="66"/>
      <c r="WAR36" s="60"/>
      <c r="WAS36" s="60"/>
      <c r="WAT36" s="67"/>
      <c r="WAU36" s="57"/>
      <c r="WAV36" s="58"/>
      <c r="WAW36" s="58"/>
      <c r="WAX36" s="58"/>
      <c r="WAY36" s="58"/>
      <c r="WAZ36" s="58"/>
      <c r="WBB36" s="66"/>
      <c r="WBC36" s="66"/>
      <c r="WBD36" s="66"/>
      <c r="WBE36" s="66"/>
      <c r="WBF36" s="66"/>
      <c r="WBG36" s="67"/>
      <c r="WBH36" s="66"/>
      <c r="WBI36" s="60"/>
      <c r="WBJ36" s="60"/>
      <c r="WBK36" s="67"/>
      <c r="WBL36" s="57"/>
      <c r="WBM36" s="58"/>
      <c r="WBN36" s="58"/>
      <c r="WBO36" s="58"/>
      <c r="WBP36" s="58"/>
      <c r="WBQ36" s="58"/>
      <c r="WBS36" s="66"/>
      <c r="WBT36" s="66"/>
      <c r="WBU36" s="66"/>
      <c r="WBV36" s="66"/>
      <c r="WBW36" s="66"/>
      <c r="WBX36" s="67"/>
      <c r="WBY36" s="66"/>
      <c r="WBZ36" s="60"/>
      <c r="WCA36" s="60"/>
      <c r="WCB36" s="67"/>
      <c r="WCC36" s="57"/>
      <c r="WCD36" s="58"/>
      <c r="WCE36" s="58"/>
      <c r="WCF36" s="58"/>
      <c r="WCG36" s="58"/>
      <c r="WCH36" s="58"/>
      <c r="WCJ36" s="66"/>
      <c r="WCK36" s="66"/>
      <c r="WCL36" s="66"/>
      <c r="WCM36" s="66"/>
      <c r="WCN36" s="66"/>
      <c r="WCO36" s="67"/>
      <c r="WCP36" s="66"/>
      <c r="WCQ36" s="60"/>
      <c r="WCR36" s="60"/>
      <c r="WCS36" s="67"/>
      <c r="WCT36" s="57"/>
      <c r="WCU36" s="58"/>
      <c r="WCV36" s="58"/>
      <c r="WCW36" s="58"/>
      <c r="WCX36" s="58"/>
      <c r="WCY36" s="58"/>
      <c r="WDA36" s="66"/>
      <c r="WDB36" s="66"/>
      <c r="WDC36" s="66"/>
      <c r="WDD36" s="66"/>
      <c r="WDE36" s="66"/>
      <c r="WDF36" s="67"/>
      <c r="WDG36" s="66"/>
      <c r="WDH36" s="60"/>
      <c r="WDI36" s="60"/>
      <c r="WDJ36" s="67"/>
      <c r="WDK36" s="57"/>
      <c r="WDL36" s="58"/>
      <c r="WDM36" s="58"/>
      <c r="WDN36" s="58"/>
      <c r="WDO36" s="58"/>
      <c r="WDP36" s="58"/>
      <c r="WDR36" s="66"/>
      <c r="WDS36" s="66"/>
      <c r="WDT36" s="66"/>
      <c r="WDU36" s="66"/>
      <c r="WDV36" s="66"/>
      <c r="WDW36" s="67"/>
      <c r="WDX36" s="66"/>
      <c r="WDY36" s="60"/>
      <c r="WDZ36" s="60"/>
      <c r="WEA36" s="67"/>
      <c r="WEB36" s="57"/>
      <c r="WEC36" s="58"/>
      <c r="WED36" s="58"/>
      <c r="WEE36" s="58"/>
      <c r="WEF36" s="58"/>
      <c r="WEG36" s="58"/>
      <c r="WEI36" s="66"/>
      <c r="WEJ36" s="66"/>
      <c r="WEK36" s="66"/>
      <c r="WEL36" s="66"/>
      <c r="WEM36" s="66"/>
      <c r="WEN36" s="67"/>
      <c r="WEO36" s="66"/>
      <c r="WEP36" s="60"/>
      <c r="WEQ36" s="60"/>
      <c r="WER36" s="67"/>
      <c r="WES36" s="57"/>
      <c r="WET36" s="58"/>
      <c r="WEU36" s="58"/>
      <c r="WEV36" s="58"/>
      <c r="WEW36" s="58"/>
      <c r="WEX36" s="58"/>
      <c r="WEZ36" s="66"/>
      <c r="WFA36" s="66"/>
      <c r="WFB36" s="66"/>
      <c r="WFC36" s="66"/>
      <c r="WFD36" s="66"/>
      <c r="WFE36" s="67"/>
      <c r="WFF36" s="66"/>
      <c r="WFG36" s="60"/>
      <c r="WFH36" s="60"/>
      <c r="WFI36" s="67"/>
      <c r="WFJ36" s="57"/>
      <c r="WFK36" s="58"/>
      <c r="WFL36" s="58"/>
      <c r="WFM36" s="58"/>
      <c r="WFN36" s="58"/>
      <c r="WFO36" s="58"/>
      <c r="WFQ36" s="66"/>
      <c r="WFR36" s="66"/>
      <c r="WFS36" s="66"/>
      <c r="WFT36" s="66"/>
      <c r="WFU36" s="66"/>
      <c r="WFV36" s="67"/>
      <c r="WFW36" s="66"/>
      <c r="WFX36" s="60"/>
      <c r="WFY36" s="60"/>
      <c r="WFZ36" s="67"/>
      <c r="WGA36" s="57"/>
      <c r="WGB36" s="58"/>
      <c r="WGC36" s="58"/>
      <c r="WGD36" s="58"/>
      <c r="WGE36" s="58"/>
      <c r="WGF36" s="58"/>
      <c r="WGH36" s="66"/>
      <c r="WGI36" s="66"/>
      <c r="WGJ36" s="66"/>
      <c r="WGK36" s="66"/>
      <c r="WGL36" s="66"/>
      <c r="WGM36" s="67"/>
      <c r="WGN36" s="66"/>
      <c r="WGO36" s="60"/>
      <c r="WGP36" s="60"/>
      <c r="WGQ36" s="67"/>
      <c r="WGR36" s="57"/>
      <c r="WGS36" s="58"/>
      <c r="WGT36" s="58"/>
      <c r="WGU36" s="58"/>
      <c r="WGV36" s="58"/>
      <c r="WGW36" s="58"/>
      <c r="WGY36" s="66"/>
      <c r="WGZ36" s="66"/>
      <c r="WHA36" s="66"/>
      <c r="WHB36" s="66"/>
      <c r="WHC36" s="66"/>
      <c r="WHD36" s="67"/>
      <c r="WHE36" s="66"/>
      <c r="WHF36" s="60"/>
      <c r="WHG36" s="60"/>
      <c r="WHH36" s="67"/>
      <c r="WHI36" s="57"/>
      <c r="WHJ36" s="58"/>
      <c r="WHK36" s="58"/>
      <c r="WHL36" s="58"/>
      <c r="WHM36" s="58"/>
      <c r="WHN36" s="58"/>
      <c r="WHP36" s="66"/>
      <c r="WHQ36" s="66"/>
      <c r="WHR36" s="66"/>
      <c r="WHS36" s="66"/>
      <c r="WHT36" s="66"/>
      <c r="WHU36" s="67"/>
      <c r="WHV36" s="66"/>
      <c r="WHW36" s="60"/>
      <c r="WHX36" s="60"/>
      <c r="WHY36" s="67"/>
      <c r="WHZ36" s="57"/>
      <c r="WIA36" s="58"/>
      <c r="WIB36" s="58"/>
      <c r="WIC36" s="58"/>
      <c r="WID36" s="58"/>
      <c r="WIE36" s="58"/>
      <c r="WIG36" s="66"/>
      <c r="WIH36" s="66"/>
      <c r="WII36" s="66"/>
      <c r="WIJ36" s="66"/>
      <c r="WIK36" s="66"/>
      <c r="WIL36" s="67"/>
      <c r="WIM36" s="66"/>
      <c r="WIN36" s="60"/>
      <c r="WIO36" s="60"/>
      <c r="WIP36" s="67"/>
      <c r="WIQ36" s="57"/>
      <c r="WIR36" s="58"/>
      <c r="WIS36" s="58"/>
      <c r="WIT36" s="58"/>
      <c r="WIU36" s="58"/>
      <c r="WIV36" s="58"/>
      <c r="WIX36" s="66"/>
      <c r="WIY36" s="66"/>
      <c r="WIZ36" s="66"/>
      <c r="WJA36" s="66"/>
      <c r="WJB36" s="66"/>
      <c r="WJC36" s="67"/>
      <c r="WJD36" s="66"/>
      <c r="WJE36" s="60"/>
      <c r="WJF36" s="60"/>
      <c r="WJG36" s="67"/>
      <c r="WJH36" s="57"/>
      <c r="WJI36" s="58"/>
      <c r="WJJ36" s="58"/>
      <c r="WJK36" s="58"/>
      <c r="WJL36" s="58"/>
      <c r="WJM36" s="58"/>
      <c r="WJO36" s="66"/>
      <c r="WJP36" s="66"/>
      <c r="WJQ36" s="66"/>
      <c r="WJR36" s="66"/>
      <c r="WJS36" s="66"/>
      <c r="WJT36" s="67"/>
      <c r="WJU36" s="66"/>
      <c r="WJV36" s="60"/>
      <c r="WJW36" s="60"/>
      <c r="WJX36" s="67"/>
      <c r="WJY36" s="57"/>
      <c r="WJZ36" s="58"/>
      <c r="WKA36" s="58"/>
      <c r="WKB36" s="58"/>
      <c r="WKC36" s="58"/>
      <c r="WKD36" s="58"/>
      <c r="WKF36" s="66"/>
      <c r="WKG36" s="66"/>
      <c r="WKH36" s="66"/>
      <c r="WKI36" s="66"/>
      <c r="WKJ36" s="66"/>
      <c r="WKK36" s="67"/>
      <c r="WKL36" s="66"/>
      <c r="WKM36" s="60"/>
      <c r="WKN36" s="60"/>
      <c r="WKO36" s="67"/>
      <c r="WKP36" s="57"/>
      <c r="WKQ36" s="58"/>
      <c r="WKR36" s="58"/>
      <c r="WKS36" s="58"/>
      <c r="WKT36" s="58"/>
      <c r="WKU36" s="58"/>
      <c r="WKW36" s="66"/>
      <c r="WKX36" s="66"/>
      <c r="WKY36" s="66"/>
      <c r="WKZ36" s="66"/>
      <c r="WLA36" s="66"/>
      <c r="WLB36" s="67"/>
      <c r="WLC36" s="66"/>
      <c r="WLD36" s="60"/>
      <c r="WLE36" s="60"/>
      <c r="WLF36" s="67"/>
      <c r="WLG36" s="57"/>
      <c r="WLH36" s="58"/>
      <c r="WLI36" s="58"/>
      <c r="WLJ36" s="58"/>
      <c r="WLK36" s="58"/>
      <c r="WLL36" s="58"/>
      <c r="WLN36" s="66"/>
      <c r="WLO36" s="66"/>
      <c r="WLP36" s="66"/>
      <c r="WLQ36" s="66"/>
      <c r="WLR36" s="66"/>
      <c r="WLS36" s="67"/>
      <c r="WLT36" s="66"/>
      <c r="WLU36" s="60"/>
      <c r="WLV36" s="60"/>
      <c r="WLW36" s="67"/>
      <c r="WLX36" s="57"/>
      <c r="WLY36" s="58"/>
      <c r="WLZ36" s="58"/>
      <c r="WMA36" s="58"/>
      <c r="WMB36" s="58"/>
      <c r="WMC36" s="58"/>
      <c r="WME36" s="66"/>
      <c r="WMF36" s="66"/>
      <c r="WMG36" s="66"/>
      <c r="WMH36" s="66"/>
      <c r="WMI36" s="66"/>
      <c r="WMJ36" s="67"/>
      <c r="WMK36" s="66"/>
      <c r="WML36" s="60"/>
      <c r="WMM36" s="60"/>
      <c r="WMN36" s="67"/>
      <c r="WMO36" s="57"/>
      <c r="WMP36" s="58"/>
      <c r="WMQ36" s="58"/>
      <c r="WMR36" s="58"/>
      <c r="WMS36" s="58"/>
      <c r="WMT36" s="58"/>
      <c r="WMV36" s="66"/>
      <c r="WMW36" s="66"/>
      <c r="WMX36" s="66"/>
      <c r="WMY36" s="66"/>
      <c r="WMZ36" s="66"/>
      <c r="WNA36" s="67"/>
      <c r="WNB36" s="66"/>
      <c r="WNC36" s="60"/>
      <c r="WND36" s="60"/>
      <c r="WNE36" s="67"/>
      <c r="WNF36" s="57"/>
      <c r="WNG36" s="58"/>
      <c r="WNH36" s="58"/>
      <c r="WNI36" s="58"/>
      <c r="WNJ36" s="58"/>
      <c r="WNK36" s="58"/>
      <c r="WNM36" s="66"/>
      <c r="WNN36" s="66"/>
      <c r="WNO36" s="66"/>
      <c r="WNP36" s="66"/>
      <c r="WNQ36" s="66"/>
      <c r="WNR36" s="67"/>
      <c r="WNS36" s="66"/>
      <c r="WNT36" s="60"/>
      <c r="WNU36" s="60"/>
      <c r="WNV36" s="67"/>
      <c r="WNW36" s="57"/>
      <c r="WNX36" s="58"/>
      <c r="WNY36" s="58"/>
      <c r="WNZ36" s="58"/>
      <c r="WOA36" s="58"/>
      <c r="WOB36" s="58"/>
      <c r="WOD36" s="66"/>
      <c r="WOE36" s="66"/>
      <c r="WOF36" s="66"/>
      <c r="WOG36" s="66"/>
      <c r="WOH36" s="66"/>
      <c r="WOI36" s="67"/>
      <c r="WOJ36" s="66"/>
      <c r="WOK36" s="60"/>
      <c r="WOL36" s="60"/>
      <c r="WOM36" s="67"/>
      <c r="WON36" s="57"/>
      <c r="WOO36" s="58"/>
      <c r="WOP36" s="58"/>
      <c r="WOQ36" s="58"/>
      <c r="WOR36" s="58"/>
      <c r="WOS36" s="58"/>
      <c r="WOU36" s="66"/>
      <c r="WOV36" s="66"/>
      <c r="WOW36" s="66"/>
      <c r="WOX36" s="66"/>
      <c r="WOY36" s="66"/>
      <c r="WOZ36" s="67"/>
      <c r="WPA36" s="66"/>
      <c r="WPB36" s="60"/>
      <c r="WPC36" s="60"/>
      <c r="WPD36" s="67"/>
      <c r="WPE36" s="57"/>
      <c r="WPF36" s="58"/>
      <c r="WPG36" s="58"/>
      <c r="WPH36" s="58"/>
      <c r="WPI36" s="58"/>
      <c r="WPJ36" s="58"/>
      <c r="WPL36" s="66"/>
      <c r="WPM36" s="66"/>
      <c r="WPN36" s="66"/>
      <c r="WPO36" s="66"/>
      <c r="WPP36" s="66"/>
      <c r="WPQ36" s="67"/>
      <c r="WPR36" s="66"/>
      <c r="WPS36" s="60"/>
      <c r="WPT36" s="60"/>
      <c r="WPU36" s="67"/>
      <c r="WPV36" s="57"/>
      <c r="WPW36" s="58"/>
      <c r="WPX36" s="58"/>
      <c r="WPY36" s="58"/>
      <c r="WPZ36" s="58"/>
      <c r="WQA36" s="58"/>
      <c r="WQC36" s="66"/>
      <c r="WQD36" s="66"/>
      <c r="WQE36" s="66"/>
      <c r="WQF36" s="66"/>
      <c r="WQG36" s="66"/>
      <c r="WQH36" s="67"/>
      <c r="WQI36" s="66"/>
      <c r="WQJ36" s="60"/>
      <c r="WQK36" s="60"/>
      <c r="WQL36" s="67"/>
      <c r="WQM36" s="57"/>
      <c r="WQN36" s="58"/>
      <c r="WQO36" s="58"/>
      <c r="WQP36" s="58"/>
      <c r="WQQ36" s="58"/>
      <c r="WQR36" s="58"/>
      <c r="WQT36" s="66"/>
      <c r="WQU36" s="66"/>
      <c r="WQV36" s="66"/>
      <c r="WQW36" s="66"/>
      <c r="WQX36" s="66"/>
      <c r="WQY36" s="67"/>
      <c r="WQZ36" s="66"/>
      <c r="WRA36" s="60"/>
      <c r="WRB36" s="60"/>
      <c r="WRC36" s="67"/>
      <c r="WRD36" s="57"/>
      <c r="WRE36" s="58"/>
      <c r="WRF36" s="58"/>
      <c r="WRG36" s="58"/>
      <c r="WRH36" s="58"/>
      <c r="WRI36" s="58"/>
      <c r="WRK36" s="66"/>
      <c r="WRL36" s="66"/>
      <c r="WRM36" s="66"/>
      <c r="WRN36" s="66"/>
      <c r="WRO36" s="66"/>
      <c r="WRP36" s="67"/>
      <c r="WRQ36" s="66"/>
      <c r="WRR36" s="60"/>
      <c r="WRS36" s="60"/>
      <c r="WRT36" s="67"/>
      <c r="WRU36" s="57"/>
      <c r="WRV36" s="58"/>
      <c r="WRW36" s="58"/>
      <c r="WRX36" s="58"/>
      <c r="WRY36" s="58"/>
      <c r="WRZ36" s="58"/>
      <c r="WSB36" s="66"/>
      <c r="WSC36" s="66"/>
      <c r="WSD36" s="66"/>
      <c r="WSE36" s="66"/>
      <c r="WSF36" s="66"/>
      <c r="WSG36" s="67"/>
      <c r="WSH36" s="66"/>
      <c r="WSI36" s="60"/>
      <c r="WSJ36" s="60"/>
      <c r="WSK36" s="67"/>
      <c r="WSL36" s="57"/>
      <c r="WSM36" s="58"/>
      <c r="WSN36" s="58"/>
      <c r="WSO36" s="58"/>
      <c r="WSP36" s="58"/>
      <c r="WSQ36" s="58"/>
      <c r="WSS36" s="66"/>
      <c r="WST36" s="66"/>
      <c r="WSU36" s="66"/>
      <c r="WSV36" s="66"/>
      <c r="WSW36" s="66"/>
      <c r="WSX36" s="67"/>
      <c r="WSY36" s="66"/>
      <c r="WSZ36" s="60"/>
      <c r="WTA36" s="60"/>
      <c r="WTB36" s="67"/>
      <c r="WTC36" s="57"/>
      <c r="WTD36" s="58"/>
      <c r="WTE36" s="58"/>
      <c r="WTF36" s="58"/>
      <c r="WTG36" s="58"/>
      <c r="WTH36" s="58"/>
      <c r="WTJ36" s="66"/>
      <c r="WTK36" s="66"/>
      <c r="WTL36" s="66"/>
      <c r="WTM36" s="66"/>
      <c r="WTN36" s="66"/>
      <c r="WTO36" s="67"/>
      <c r="WTP36" s="66"/>
      <c r="WTQ36" s="60"/>
      <c r="WTR36" s="60"/>
      <c r="WTS36" s="67"/>
      <c r="WTT36" s="57"/>
      <c r="WTU36" s="58"/>
      <c r="WTV36" s="58"/>
      <c r="WTW36" s="58"/>
      <c r="WTX36" s="58"/>
      <c r="WTY36" s="58"/>
      <c r="WUA36" s="66"/>
      <c r="WUB36" s="66"/>
      <c r="WUC36" s="66"/>
      <c r="WUD36" s="66"/>
      <c r="WUE36" s="66"/>
      <c r="WUF36" s="67"/>
      <c r="WUG36" s="66"/>
      <c r="WUH36" s="60"/>
      <c r="WUI36" s="60"/>
      <c r="WUJ36" s="67"/>
      <c r="WUK36" s="57"/>
      <c r="WUL36" s="58"/>
      <c r="WUM36" s="58"/>
      <c r="WUN36" s="58"/>
      <c r="WUO36" s="58"/>
      <c r="WUP36" s="58"/>
      <c r="WUR36" s="66"/>
      <c r="WUS36" s="66"/>
      <c r="WUT36" s="66"/>
      <c r="WUU36" s="66"/>
      <c r="WUV36" s="66"/>
      <c r="WUW36" s="67"/>
      <c r="WUX36" s="66"/>
      <c r="WUY36" s="60"/>
      <c r="WUZ36" s="60"/>
      <c r="WVA36" s="67"/>
      <c r="WVB36" s="57"/>
      <c r="WVC36" s="58"/>
      <c r="WVD36" s="58"/>
      <c r="WVE36" s="58"/>
      <c r="WVF36" s="58"/>
      <c r="WVG36" s="58"/>
      <c r="WVI36" s="66"/>
      <c r="WVJ36" s="66"/>
      <c r="WVK36" s="66"/>
      <c r="WVL36" s="66"/>
      <c r="WVM36" s="66"/>
      <c r="WVN36" s="67"/>
      <c r="WVO36" s="66"/>
      <c r="WVP36" s="60"/>
      <c r="WVQ36" s="60"/>
      <c r="WVR36" s="67"/>
      <c r="WVS36" s="57"/>
      <c r="WVT36" s="58"/>
      <c r="WVU36" s="58"/>
      <c r="WVV36" s="58"/>
      <c r="WVW36" s="58"/>
      <c r="WVX36" s="58"/>
      <c r="WVZ36" s="66"/>
      <c r="WWA36" s="66"/>
      <c r="WWB36" s="66"/>
      <c r="WWC36" s="66"/>
      <c r="WWD36" s="66"/>
      <c r="WWE36" s="67"/>
      <c r="WWF36" s="66"/>
      <c r="WWG36" s="60"/>
      <c r="WWH36" s="60"/>
      <c r="WWI36" s="67"/>
      <c r="WWJ36" s="57"/>
      <c r="WWK36" s="58"/>
      <c r="WWL36" s="58"/>
      <c r="WWM36" s="58"/>
      <c r="WWN36" s="58"/>
      <c r="WWO36" s="58"/>
      <c r="WWQ36" s="66"/>
      <c r="WWR36" s="66"/>
      <c r="WWS36" s="66"/>
      <c r="WWT36" s="66"/>
      <c r="WWU36" s="66"/>
      <c r="WWV36" s="67"/>
      <c r="WWW36" s="66"/>
      <c r="WWX36" s="60"/>
      <c r="WWY36" s="60"/>
      <c r="WWZ36" s="67"/>
      <c r="WXA36" s="57"/>
      <c r="WXB36" s="58"/>
      <c r="WXC36" s="58"/>
      <c r="WXD36" s="58"/>
      <c r="WXE36" s="58"/>
      <c r="WXF36" s="58"/>
      <c r="WXH36" s="66"/>
      <c r="WXI36" s="66"/>
      <c r="WXJ36" s="66"/>
      <c r="WXK36" s="66"/>
      <c r="WXL36" s="66"/>
      <c r="WXM36" s="67"/>
      <c r="WXN36" s="66"/>
      <c r="WXO36" s="60"/>
      <c r="WXP36" s="60"/>
      <c r="WXQ36" s="67"/>
      <c r="WXR36" s="57"/>
      <c r="WXS36" s="58"/>
      <c r="WXT36" s="58"/>
      <c r="WXU36" s="58"/>
      <c r="WXV36" s="58"/>
      <c r="WXW36" s="58"/>
      <c r="WXY36" s="66"/>
      <c r="WXZ36" s="66"/>
      <c r="WYA36" s="66"/>
      <c r="WYB36" s="66"/>
      <c r="WYC36" s="66"/>
      <c r="WYD36" s="67"/>
      <c r="WYE36" s="66"/>
      <c r="WYF36" s="60"/>
      <c r="WYG36" s="60"/>
      <c r="WYH36" s="67"/>
      <c r="WYI36" s="57"/>
      <c r="WYJ36" s="58"/>
      <c r="WYK36" s="58"/>
      <c r="WYL36" s="58"/>
      <c r="WYM36" s="58"/>
      <c r="WYN36" s="58"/>
      <c r="WYP36" s="66"/>
      <c r="WYQ36" s="66"/>
      <c r="WYR36" s="66"/>
      <c r="WYS36" s="66"/>
      <c r="WYT36" s="66"/>
      <c r="WYU36" s="67"/>
      <c r="WYV36" s="66"/>
      <c r="WYW36" s="60"/>
      <c r="WYX36" s="60"/>
      <c r="WYY36" s="67"/>
      <c r="WYZ36" s="57"/>
      <c r="WZA36" s="58"/>
      <c r="WZB36" s="58"/>
      <c r="WZC36" s="58"/>
      <c r="WZD36" s="58"/>
      <c r="WZE36" s="58"/>
      <c r="WZG36" s="66"/>
      <c r="WZH36" s="66"/>
      <c r="WZI36" s="66"/>
      <c r="WZJ36" s="66"/>
      <c r="WZK36" s="66"/>
      <c r="WZL36" s="67"/>
      <c r="WZM36" s="66"/>
      <c r="WZN36" s="60"/>
      <c r="WZO36" s="60"/>
      <c r="WZP36" s="67"/>
      <c r="WZQ36" s="57"/>
      <c r="WZR36" s="58"/>
      <c r="WZS36" s="58"/>
      <c r="WZT36" s="58"/>
      <c r="WZU36" s="58"/>
      <c r="WZV36" s="58"/>
      <c r="WZX36" s="66"/>
      <c r="WZY36" s="66"/>
      <c r="WZZ36" s="66"/>
      <c r="XAA36" s="66"/>
      <c r="XAB36" s="66"/>
      <c r="XAC36" s="67"/>
      <c r="XAD36" s="66"/>
      <c r="XAE36" s="60"/>
      <c r="XAF36" s="60"/>
      <c r="XAG36" s="67"/>
      <c r="XAH36" s="57"/>
      <c r="XAI36" s="58"/>
      <c r="XAJ36" s="58"/>
      <c r="XAK36" s="58"/>
      <c r="XAL36" s="58"/>
      <c r="XAM36" s="58"/>
      <c r="XAO36" s="66"/>
      <c r="XAP36" s="66"/>
      <c r="XAQ36" s="66"/>
      <c r="XAR36" s="66"/>
      <c r="XAS36" s="66"/>
      <c r="XAT36" s="67"/>
      <c r="XAU36" s="66"/>
      <c r="XAV36" s="60"/>
      <c r="XAW36" s="60"/>
      <c r="XAX36" s="67"/>
      <c r="XAY36" s="57"/>
      <c r="XAZ36" s="58"/>
      <c r="XBA36" s="58"/>
      <c r="XBB36" s="58"/>
      <c r="XBC36" s="58"/>
      <c r="XBD36" s="58"/>
      <c r="XBF36" s="66"/>
      <c r="XBG36" s="66"/>
      <c r="XBH36" s="66"/>
      <c r="XBI36" s="66"/>
      <c r="XBJ36" s="66"/>
      <c r="XBK36" s="67"/>
      <c r="XBL36" s="66"/>
      <c r="XBM36" s="60"/>
      <c r="XBN36" s="60"/>
      <c r="XBO36" s="67"/>
      <c r="XBP36" s="57"/>
      <c r="XBQ36" s="58"/>
      <c r="XBR36" s="58"/>
      <c r="XBS36" s="58"/>
      <c r="XBT36" s="58"/>
      <c r="XBU36" s="58"/>
      <c r="XBW36" s="66"/>
      <c r="XBX36" s="66"/>
      <c r="XBY36" s="66"/>
      <c r="XBZ36" s="66"/>
      <c r="XCA36" s="66"/>
      <c r="XCB36" s="67"/>
      <c r="XCC36" s="66"/>
      <c r="XCD36" s="60"/>
      <c r="XCE36" s="60"/>
      <c r="XCF36" s="67"/>
      <c r="XCG36" s="57"/>
      <c r="XCH36" s="58"/>
      <c r="XCI36" s="58"/>
      <c r="XCJ36" s="58"/>
      <c r="XCK36" s="58"/>
      <c r="XCL36" s="58"/>
      <c r="XCN36" s="66"/>
      <c r="XCO36" s="66"/>
      <c r="XCP36" s="66"/>
      <c r="XCQ36" s="66"/>
      <c r="XCR36" s="66"/>
      <c r="XCS36" s="67"/>
      <c r="XCT36" s="66"/>
      <c r="XCU36" s="60"/>
      <c r="XCV36" s="60"/>
      <c r="XCW36" s="67"/>
      <c r="XCX36" s="57"/>
      <c r="XCY36" s="58"/>
      <c r="XCZ36" s="58"/>
      <c r="XDA36" s="58"/>
      <c r="XDB36" s="58"/>
      <c r="XDC36" s="58"/>
      <c r="XDE36" s="66"/>
      <c r="XDF36" s="66"/>
      <c r="XDG36" s="66"/>
      <c r="XDH36" s="66"/>
      <c r="XDI36" s="66"/>
      <c r="XDJ36" s="67"/>
      <c r="XDK36" s="66"/>
      <c r="XDL36" s="60"/>
      <c r="XDM36" s="60"/>
      <c r="XDN36" s="67"/>
      <c r="XDO36" s="57"/>
      <c r="XDP36" s="58"/>
      <c r="XDQ36" s="58"/>
      <c r="XDR36" s="58"/>
      <c r="XDS36" s="58"/>
      <c r="XDT36" s="58"/>
      <c r="XDV36" s="66"/>
      <c r="XDW36" s="66"/>
      <c r="XDX36" s="66"/>
      <c r="XDY36" s="66"/>
      <c r="XDZ36" s="66"/>
      <c r="XEA36" s="67"/>
      <c r="XEB36" s="66"/>
      <c r="XEC36" s="60"/>
      <c r="XED36" s="60"/>
      <c r="XEE36" s="67"/>
      <c r="XEF36" s="57"/>
      <c r="XEG36" s="58"/>
      <c r="XEH36" s="58"/>
      <c r="XEI36" s="58"/>
      <c r="XEJ36" s="58"/>
      <c r="XEK36" s="58"/>
      <c r="XEM36" s="66"/>
      <c r="XEN36" s="66"/>
      <c r="XEO36" s="66"/>
      <c r="XEP36" s="66"/>
      <c r="XEQ36" s="66"/>
      <c r="XER36" s="67"/>
    </row>
    <row r="37" spans="1:3071 3073:7168 7170:16372" x14ac:dyDescent="0.2">
      <c r="A37" s="230"/>
      <c r="B37" s="230"/>
      <c r="C37" s="230"/>
      <c r="D37" s="230"/>
      <c r="E37" s="230"/>
      <c r="F37" s="230"/>
      <c r="G37" s="230"/>
      <c r="H37" s="230"/>
      <c r="I37" s="230"/>
      <c r="J37" s="230"/>
    </row>
    <row r="38" spans="1:3071 3073:7168 7170:16372" x14ac:dyDescent="0.2">
      <c r="A38" s="261" t="s">
        <v>493</v>
      </c>
      <c r="B38" s="253" t="s">
        <v>496</v>
      </c>
      <c r="C38" s="254"/>
      <c r="D38" s="254"/>
      <c r="E38" s="254"/>
      <c r="G38" s="259" t="s">
        <v>493</v>
      </c>
      <c r="H38" s="257" t="s">
        <v>496</v>
      </c>
      <c r="I38" s="258"/>
      <c r="J38" s="258"/>
      <c r="K38" s="258"/>
      <c r="L38" s="258"/>
      <c r="M38" s="258"/>
      <c r="O38" s="216" t="s">
        <v>493</v>
      </c>
      <c r="P38" s="221"/>
    </row>
    <row r="39" spans="1:3071 3073:7168 7170:16372" x14ac:dyDescent="0.2">
      <c r="A39" s="262"/>
      <c r="B39" s="51" t="s">
        <v>517</v>
      </c>
      <c r="C39" s="51" t="s">
        <v>518</v>
      </c>
      <c r="D39" s="51" t="s">
        <v>28</v>
      </c>
      <c r="E39" s="51" t="s">
        <v>519</v>
      </c>
      <c r="G39" s="260"/>
      <c r="H39" s="59" t="s">
        <v>24</v>
      </c>
      <c r="I39" s="59" t="s">
        <v>29</v>
      </c>
      <c r="J39" s="66" t="s">
        <v>28</v>
      </c>
      <c r="K39" s="66" t="s">
        <v>893</v>
      </c>
      <c r="L39" s="66" t="s">
        <v>894</v>
      </c>
      <c r="M39" s="66" t="s">
        <v>895</v>
      </c>
      <c r="O39" s="216"/>
      <c r="P39" s="59" t="s">
        <v>29</v>
      </c>
    </row>
    <row r="40" spans="1:3071 3073:7168 7170:16372" x14ac:dyDescent="0.2">
      <c r="A40" s="55" t="s">
        <v>313</v>
      </c>
      <c r="B40" s="56" t="e">
        <f t="shared" ref="B40:B46" si="24">H40/4</f>
        <v>#REF!</v>
      </c>
      <c r="C40" s="56" t="e">
        <f t="shared" ref="C40:C46" si="25">I40-P40</f>
        <v>#REF!</v>
      </c>
      <c r="D40" s="227" t="e">
        <f>C40/B40</f>
        <v>#REF!</v>
      </c>
      <c r="E40" s="56" t="e">
        <f t="shared" ref="E40:E47" si="26">B40-C40</f>
        <v>#REF!</v>
      </c>
      <c r="G40" s="55" t="s">
        <v>313</v>
      </c>
      <c r="H40" s="62" t="e">
        <f>#REF!</f>
        <v>#REF!</v>
      </c>
      <c r="I40" s="62" t="e">
        <f>#REF!</f>
        <v>#REF!</v>
      </c>
      <c r="J40" s="227" t="e">
        <f>I40/H40</f>
        <v>#REF!</v>
      </c>
      <c r="K40" s="60" t="e">
        <f t="shared" ref="K40:K47" si="27">I40/J$2</f>
        <v>#REF!</v>
      </c>
      <c r="L40" s="60" t="e">
        <f>K40*31</f>
        <v>#REF!</v>
      </c>
      <c r="M40" s="61" t="e">
        <f t="shared" ref="M40:M47" si="28">L40/H40</f>
        <v>#REF!</v>
      </c>
      <c r="O40" s="55" t="s">
        <v>313</v>
      </c>
      <c r="P40" s="62">
        <v>8245</v>
      </c>
    </row>
    <row r="41" spans="1:3071 3073:7168 7170:16372" x14ac:dyDescent="0.2">
      <c r="A41" s="55" t="s">
        <v>112</v>
      </c>
      <c r="B41" s="56" t="e">
        <f t="shared" si="24"/>
        <v>#REF!</v>
      </c>
      <c r="C41" s="56" t="e">
        <f t="shared" si="25"/>
        <v>#REF!</v>
      </c>
      <c r="D41" s="227" t="e">
        <f t="shared" ref="D41:D47" si="29">C41/B41</f>
        <v>#REF!</v>
      </c>
      <c r="E41" s="56" t="e">
        <f t="shared" si="26"/>
        <v>#REF!</v>
      </c>
      <c r="G41" s="55" t="s">
        <v>112</v>
      </c>
      <c r="H41" s="62" t="e">
        <f>#REF!</f>
        <v>#REF!</v>
      </c>
      <c r="I41" s="62" t="e">
        <f>#REF!</f>
        <v>#REF!</v>
      </c>
      <c r="J41" s="227" t="e">
        <f t="shared" ref="J41:J47" si="30">I41/H41</f>
        <v>#REF!</v>
      </c>
      <c r="K41" s="60" t="e">
        <f t="shared" si="27"/>
        <v>#REF!</v>
      </c>
      <c r="L41" s="60" t="e">
        <f t="shared" ref="L41:L45" si="31">K41*31</f>
        <v>#REF!</v>
      </c>
      <c r="M41" s="61" t="e">
        <f t="shared" si="28"/>
        <v>#REF!</v>
      </c>
      <c r="O41" s="55" t="s">
        <v>112</v>
      </c>
      <c r="P41" s="62">
        <v>18148</v>
      </c>
    </row>
    <row r="42" spans="1:3071 3073:7168 7170:16372" x14ac:dyDescent="0.2">
      <c r="A42" s="55" t="s">
        <v>221</v>
      </c>
      <c r="B42" s="56" t="e">
        <f t="shared" si="24"/>
        <v>#REF!</v>
      </c>
      <c r="C42" s="56" t="e">
        <f t="shared" si="25"/>
        <v>#REF!</v>
      </c>
      <c r="D42" s="227" t="e">
        <f t="shared" si="29"/>
        <v>#REF!</v>
      </c>
      <c r="E42" s="56" t="e">
        <f t="shared" si="26"/>
        <v>#REF!</v>
      </c>
      <c r="G42" s="55" t="s">
        <v>221</v>
      </c>
      <c r="H42" s="62" t="e">
        <f>#REF!</f>
        <v>#REF!</v>
      </c>
      <c r="I42" s="62" t="e">
        <f>#REF!</f>
        <v>#REF!</v>
      </c>
      <c r="J42" s="227" t="e">
        <f t="shared" si="30"/>
        <v>#REF!</v>
      </c>
      <c r="K42" s="60" t="e">
        <f t="shared" si="27"/>
        <v>#REF!</v>
      </c>
      <c r="L42" s="60" t="e">
        <f t="shared" si="31"/>
        <v>#REF!</v>
      </c>
      <c r="M42" s="61" t="e">
        <f t="shared" si="28"/>
        <v>#REF!</v>
      </c>
      <c r="O42" s="55" t="s">
        <v>221</v>
      </c>
      <c r="P42" s="62">
        <v>12867</v>
      </c>
    </row>
    <row r="43" spans="1:3071 3073:7168 7170:16372" x14ac:dyDescent="0.2">
      <c r="A43" s="55" t="s">
        <v>30</v>
      </c>
      <c r="B43" s="56" t="e">
        <f t="shared" si="24"/>
        <v>#REF!</v>
      </c>
      <c r="C43" s="56" t="e">
        <f t="shared" si="25"/>
        <v>#REF!</v>
      </c>
      <c r="D43" s="227" t="e">
        <f t="shared" si="29"/>
        <v>#REF!</v>
      </c>
      <c r="E43" s="56" t="e">
        <f t="shared" si="26"/>
        <v>#REF!</v>
      </c>
      <c r="G43" s="55" t="s">
        <v>30</v>
      </c>
      <c r="H43" s="62" t="e">
        <f>#REF!</f>
        <v>#REF!</v>
      </c>
      <c r="I43" s="62" t="e">
        <f>#REF!</f>
        <v>#REF!</v>
      </c>
      <c r="J43" s="227" t="e">
        <f t="shared" si="30"/>
        <v>#REF!</v>
      </c>
      <c r="K43" s="60" t="e">
        <f t="shared" si="27"/>
        <v>#REF!</v>
      </c>
      <c r="L43" s="60" t="e">
        <f t="shared" si="31"/>
        <v>#REF!</v>
      </c>
      <c r="M43" s="61" t="e">
        <f t="shared" si="28"/>
        <v>#REF!</v>
      </c>
      <c r="O43" s="55" t="s">
        <v>30</v>
      </c>
      <c r="P43" s="62">
        <v>9878</v>
      </c>
    </row>
    <row r="44" spans="1:3071 3073:7168 7170:16372" x14ac:dyDescent="0.2">
      <c r="A44" s="55" t="s">
        <v>903</v>
      </c>
      <c r="B44" s="56" t="e">
        <f t="shared" si="24"/>
        <v>#REF!</v>
      </c>
      <c r="C44" s="56" t="e">
        <f t="shared" si="25"/>
        <v>#REF!</v>
      </c>
      <c r="D44" s="227" t="e">
        <f t="shared" si="29"/>
        <v>#REF!</v>
      </c>
      <c r="E44" s="56" t="e">
        <f t="shared" si="26"/>
        <v>#REF!</v>
      </c>
      <c r="G44" s="55" t="s">
        <v>903</v>
      </c>
      <c r="H44" s="62" t="e">
        <f>#REF!</f>
        <v>#REF!</v>
      </c>
      <c r="I44" s="62" t="e">
        <f>#REF!</f>
        <v>#REF!</v>
      </c>
      <c r="J44" s="227" t="e">
        <f t="shared" si="30"/>
        <v>#REF!</v>
      </c>
      <c r="K44" s="60" t="e">
        <f t="shared" si="27"/>
        <v>#REF!</v>
      </c>
      <c r="L44" s="60" t="e">
        <f t="shared" si="31"/>
        <v>#REF!</v>
      </c>
      <c r="M44" s="61" t="e">
        <f t="shared" si="28"/>
        <v>#REF!</v>
      </c>
      <c r="O44" s="55" t="s">
        <v>903</v>
      </c>
      <c r="P44" s="62">
        <v>1386</v>
      </c>
    </row>
    <row r="45" spans="1:3071 3073:7168 7170:16372" x14ac:dyDescent="0.2">
      <c r="A45" s="55" t="s">
        <v>1102</v>
      </c>
      <c r="B45" s="56" t="e">
        <f t="shared" si="24"/>
        <v>#REF!</v>
      </c>
      <c r="C45" s="56" t="e">
        <f t="shared" si="25"/>
        <v>#REF!</v>
      </c>
      <c r="D45" s="227" t="e">
        <f t="shared" si="29"/>
        <v>#REF!</v>
      </c>
      <c r="E45" s="56" t="e">
        <f t="shared" si="26"/>
        <v>#REF!</v>
      </c>
      <c r="G45" s="55" t="s">
        <v>1102</v>
      </c>
      <c r="H45" s="62" t="e">
        <f>#REF!</f>
        <v>#REF!</v>
      </c>
      <c r="I45" s="62" t="e">
        <f>#REF!</f>
        <v>#REF!</v>
      </c>
      <c r="J45" s="227" t="e">
        <f t="shared" si="30"/>
        <v>#REF!</v>
      </c>
      <c r="K45" s="60" t="e">
        <f t="shared" si="27"/>
        <v>#REF!</v>
      </c>
      <c r="L45" s="60" t="e">
        <f t="shared" si="31"/>
        <v>#REF!</v>
      </c>
      <c r="M45" s="61" t="e">
        <f t="shared" si="28"/>
        <v>#REF!</v>
      </c>
      <c r="O45" s="55" t="s">
        <v>1102</v>
      </c>
      <c r="P45" s="62">
        <v>558</v>
      </c>
    </row>
    <row r="46" spans="1:3071 3073:7168 7170:16372" x14ac:dyDescent="0.2">
      <c r="A46" s="55" t="s">
        <v>986</v>
      </c>
      <c r="B46" s="56" t="e">
        <f t="shared" si="24"/>
        <v>#REF!</v>
      </c>
      <c r="C46" s="56" t="e">
        <f t="shared" si="25"/>
        <v>#REF!</v>
      </c>
      <c r="D46" s="227" t="e">
        <f t="shared" si="29"/>
        <v>#REF!</v>
      </c>
      <c r="E46" s="56" t="e">
        <f t="shared" si="26"/>
        <v>#REF!</v>
      </c>
      <c r="G46" s="55" t="s">
        <v>986</v>
      </c>
      <c r="H46" s="62" t="e">
        <f>#REF!</f>
        <v>#REF!</v>
      </c>
      <c r="I46" s="62" t="e">
        <f>#REF!</f>
        <v>#REF!</v>
      </c>
      <c r="J46" s="227" t="e">
        <f t="shared" si="30"/>
        <v>#REF!</v>
      </c>
      <c r="K46" s="60" t="e">
        <f t="shared" si="27"/>
        <v>#REF!</v>
      </c>
      <c r="L46" s="60" t="e">
        <f>K46*31</f>
        <v>#REF!</v>
      </c>
      <c r="M46" s="61" t="e">
        <f t="shared" si="28"/>
        <v>#REF!</v>
      </c>
      <c r="O46" s="55" t="s">
        <v>986</v>
      </c>
      <c r="P46" s="62">
        <v>660</v>
      </c>
    </row>
    <row r="47" spans="1:3071 3073:7168 7170:16372" x14ac:dyDescent="0.2">
      <c r="A47" s="57" t="s">
        <v>27</v>
      </c>
      <c r="B47" s="58" t="e">
        <f>SUM(B40:B46)</f>
        <v>#REF!</v>
      </c>
      <c r="C47" s="58" t="e">
        <f>SUM(C40:C46)</f>
        <v>#REF!</v>
      </c>
      <c r="D47" s="227" t="e">
        <f t="shared" si="29"/>
        <v>#REF!</v>
      </c>
      <c r="E47" s="56" t="e">
        <f t="shared" si="26"/>
        <v>#REF!</v>
      </c>
      <c r="G47" s="59" t="s">
        <v>27</v>
      </c>
      <c r="H47" s="59" t="e">
        <f>SUM(H40:H46)</f>
        <v>#REF!</v>
      </c>
      <c r="I47" s="59" t="e">
        <f>SUM(I40:I46)</f>
        <v>#REF!</v>
      </c>
      <c r="J47" s="227" t="e">
        <f t="shared" si="30"/>
        <v>#REF!</v>
      </c>
      <c r="K47" s="66" t="e">
        <f t="shared" si="27"/>
        <v>#REF!</v>
      </c>
      <c r="L47" s="66" t="e">
        <f>K47*31</f>
        <v>#REF!</v>
      </c>
      <c r="M47" s="67" t="e">
        <f t="shared" si="28"/>
        <v>#REF!</v>
      </c>
      <c r="O47" s="59" t="s">
        <v>27</v>
      </c>
      <c r="P47" s="66">
        <f>SUM(P40:P46)</f>
        <v>51742</v>
      </c>
    </row>
    <row r="48" spans="1:3071 3073:7168 7170:16372" x14ac:dyDescent="0.2">
      <c r="A48" s="230"/>
      <c r="B48" s="230"/>
      <c r="C48" s="230"/>
      <c r="D48" s="230"/>
      <c r="E48" s="230"/>
      <c r="F48" s="230"/>
      <c r="G48" s="230"/>
      <c r="H48" s="230"/>
      <c r="I48" s="230"/>
      <c r="J48" s="230"/>
    </row>
    <row r="49" spans="1:16" x14ac:dyDescent="0.2">
      <c r="A49" s="261" t="s">
        <v>493</v>
      </c>
      <c r="B49" s="253" t="s">
        <v>497</v>
      </c>
      <c r="C49" s="254"/>
      <c r="D49" s="254"/>
      <c r="E49" s="254"/>
      <c r="G49" s="259" t="s">
        <v>493</v>
      </c>
      <c r="H49" s="255" t="s">
        <v>497</v>
      </c>
      <c r="I49" s="256"/>
      <c r="J49" s="256"/>
      <c r="K49" s="256"/>
      <c r="L49" s="256"/>
      <c r="M49" s="256"/>
      <c r="O49" s="216" t="s">
        <v>493</v>
      </c>
      <c r="P49" s="218"/>
    </row>
    <row r="50" spans="1:16" x14ac:dyDescent="0.2">
      <c r="A50" s="262"/>
      <c r="B50" s="51" t="s">
        <v>517</v>
      </c>
      <c r="C50" s="51" t="s">
        <v>518</v>
      </c>
      <c r="D50" s="51" t="s">
        <v>28</v>
      </c>
      <c r="E50" s="51" t="s">
        <v>519</v>
      </c>
      <c r="G50" s="260"/>
      <c r="H50" s="66" t="s">
        <v>24</v>
      </c>
      <c r="I50" s="66" t="s">
        <v>1266</v>
      </c>
      <c r="J50" s="66" t="s">
        <v>28</v>
      </c>
      <c r="K50" s="66" t="s">
        <v>893</v>
      </c>
      <c r="L50" s="66" t="s">
        <v>894</v>
      </c>
      <c r="M50" s="66" t="s">
        <v>895</v>
      </c>
      <c r="O50" s="216"/>
      <c r="P50" s="66" t="s">
        <v>25</v>
      </c>
    </row>
    <row r="51" spans="1:16" x14ac:dyDescent="0.2">
      <c r="A51" s="55" t="s">
        <v>313</v>
      </c>
      <c r="B51" s="56" t="e">
        <f t="shared" ref="B51:B57" si="32">H51/4</f>
        <v>#REF!</v>
      </c>
      <c r="C51" s="56" t="e">
        <f t="shared" ref="C51:C57" si="33">I51-P51</f>
        <v>#REF!</v>
      </c>
      <c r="D51" s="227" t="e">
        <f>C51/B51</f>
        <v>#REF!</v>
      </c>
      <c r="E51" s="56" t="e">
        <f t="shared" ref="E51:E58" si="34">B51-C51</f>
        <v>#REF!</v>
      </c>
      <c r="G51" s="55" t="s">
        <v>313</v>
      </c>
      <c r="H51" s="60" t="e">
        <f>#REF!</f>
        <v>#REF!</v>
      </c>
      <c r="I51" s="60" t="e">
        <f>#REF!</f>
        <v>#REF!</v>
      </c>
      <c r="J51" s="227" t="e">
        <f>I51/H51</f>
        <v>#REF!</v>
      </c>
      <c r="K51" s="60" t="e">
        <f t="shared" ref="K51:K58" si="35">I51/J$2</f>
        <v>#REF!</v>
      </c>
      <c r="L51" s="60" t="e">
        <f>K51*31</f>
        <v>#REF!</v>
      </c>
      <c r="M51" s="61" t="e">
        <f t="shared" ref="M51:M58" si="36">L51/H51</f>
        <v>#REF!</v>
      </c>
      <c r="O51" s="55" t="s">
        <v>313</v>
      </c>
      <c r="P51" s="60">
        <v>214</v>
      </c>
    </row>
    <row r="52" spans="1:16" x14ac:dyDescent="0.2">
      <c r="A52" s="55" t="s">
        <v>112</v>
      </c>
      <c r="B52" s="56" t="e">
        <f t="shared" si="32"/>
        <v>#REF!</v>
      </c>
      <c r="C52" s="56" t="e">
        <f t="shared" si="33"/>
        <v>#REF!</v>
      </c>
      <c r="D52" s="227" t="e">
        <f t="shared" ref="D52:D58" si="37">C52/B52</f>
        <v>#REF!</v>
      </c>
      <c r="E52" s="56" t="e">
        <f t="shared" si="34"/>
        <v>#REF!</v>
      </c>
      <c r="G52" s="55" t="s">
        <v>112</v>
      </c>
      <c r="H52" s="60" t="e">
        <f>#REF!</f>
        <v>#REF!</v>
      </c>
      <c r="I52" s="60" t="e">
        <f>#REF!</f>
        <v>#REF!</v>
      </c>
      <c r="J52" s="227" t="e">
        <f t="shared" ref="J52:J58" si="38">I52/H52</f>
        <v>#REF!</v>
      </c>
      <c r="K52" s="60" t="e">
        <f t="shared" si="35"/>
        <v>#REF!</v>
      </c>
      <c r="L52" s="60" t="e">
        <f t="shared" ref="L52:L56" si="39">K52*31</f>
        <v>#REF!</v>
      </c>
      <c r="M52" s="61" t="e">
        <f t="shared" si="36"/>
        <v>#REF!</v>
      </c>
      <c r="O52" s="55" t="s">
        <v>112</v>
      </c>
      <c r="P52" s="60">
        <v>146</v>
      </c>
    </row>
    <row r="53" spans="1:16" x14ac:dyDescent="0.2">
      <c r="A53" s="55" t="s">
        <v>221</v>
      </c>
      <c r="B53" s="56" t="e">
        <f t="shared" si="32"/>
        <v>#REF!</v>
      </c>
      <c r="C53" s="56" t="e">
        <f t="shared" si="33"/>
        <v>#REF!</v>
      </c>
      <c r="D53" s="227" t="e">
        <f t="shared" si="37"/>
        <v>#REF!</v>
      </c>
      <c r="E53" s="56" t="e">
        <f t="shared" si="34"/>
        <v>#REF!</v>
      </c>
      <c r="G53" s="55" t="s">
        <v>221</v>
      </c>
      <c r="H53" s="60" t="e">
        <f>#REF!</f>
        <v>#REF!</v>
      </c>
      <c r="I53" s="60" t="e">
        <f>#REF!</f>
        <v>#REF!</v>
      </c>
      <c r="J53" s="227" t="e">
        <f t="shared" si="38"/>
        <v>#REF!</v>
      </c>
      <c r="K53" s="60" t="e">
        <f t="shared" si="35"/>
        <v>#REF!</v>
      </c>
      <c r="L53" s="60" t="e">
        <f t="shared" si="39"/>
        <v>#REF!</v>
      </c>
      <c r="M53" s="61" t="e">
        <f t="shared" si="36"/>
        <v>#REF!</v>
      </c>
      <c r="O53" s="55" t="s">
        <v>221</v>
      </c>
      <c r="P53" s="60">
        <v>224</v>
      </c>
    </row>
    <row r="54" spans="1:16" x14ac:dyDescent="0.2">
      <c r="A54" s="55" t="s">
        <v>30</v>
      </c>
      <c r="B54" s="56" t="e">
        <f t="shared" si="32"/>
        <v>#REF!</v>
      </c>
      <c r="C54" s="56" t="e">
        <f t="shared" si="33"/>
        <v>#REF!</v>
      </c>
      <c r="D54" s="227" t="e">
        <f t="shared" si="37"/>
        <v>#REF!</v>
      </c>
      <c r="E54" s="56" t="e">
        <f t="shared" si="34"/>
        <v>#REF!</v>
      </c>
      <c r="G54" s="55" t="s">
        <v>30</v>
      </c>
      <c r="H54" s="60" t="e">
        <f>#REF!</f>
        <v>#REF!</v>
      </c>
      <c r="I54" s="60" t="e">
        <f>#REF!</f>
        <v>#REF!</v>
      </c>
      <c r="J54" s="227" t="e">
        <f t="shared" si="38"/>
        <v>#REF!</v>
      </c>
      <c r="K54" s="60" t="e">
        <f t="shared" si="35"/>
        <v>#REF!</v>
      </c>
      <c r="L54" s="60" t="e">
        <f t="shared" si="39"/>
        <v>#REF!</v>
      </c>
      <c r="M54" s="61" t="e">
        <f t="shared" si="36"/>
        <v>#REF!</v>
      </c>
      <c r="O54" s="55" t="s">
        <v>30</v>
      </c>
      <c r="P54" s="60">
        <v>178</v>
      </c>
    </row>
    <row r="55" spans="1:16" x14ac:dyDescent="0.2">
      <c r="A55" s="55" t="s">
        <v>903</v>
      </c>
      <c r="B55" s="56" t="e">
        <f t="shared" si="32"/>
        <v>#REF!</v>
      </c>
      <c r="C55" s="56" t="e">
        <f t="shared" si="33"/>
        <v>#REF!</v>
      </c>
      <c r="D55" s="227" t="e">
        <f t="shared" si="37"/>
        <v>#REF!</v>
      </c>
      <c r="E55" s="56" t="e">
        <f t="shared" si="34"/>
        <v>#REF!</v>
      </c>
      <c r="G55" s="77" t="s">
        <v>903</v>
      </c>
      <c r="H55" s="78" t="e">
        <f>#REF!</f>
        <v>#REF!</v>
      </c>
      <c r="I55" s="78" t="e">
        <f>#REF!</f>
        <v>#REF!</v>
      </c>
      <c r="J55" s="227" t="e">
        <f t="shared" si="38"/>
        <v>#REF!</v>
      </c>
      <c r="K55" s="60" t="e">
        <f t="shared" si="35"/>
        <v>#REF!</v>
      </c>
      <c r="L55" s="60" t="e">
        <f t="shared" si="39"/>
        <v>#REF!</v>
      </c>
      <c r="M55" s="61" t="e">
        <f t="shared" si="36"/>
        <v>#REF!</v>
      </c>
      <c r="O55" s="77" t="s">
        <v>903</v>
      </c>
      <c r="P55" s="78">
        <v>75</v>
      </c>
    </row>
    <row r="56" spans="1:16" x14ac:dyDescent="0.2">
      <c r="A56" s="55" t="s">
        <v>1102</v>
      </c>
      <c r="B56" s="56" t="e">
        <f t="shared" si="32"/>
        <v>#REF!</v>
      </c>
      <c r="C56" s="56" t="e">
        <f t="shared" si="33"/>
        <v>#REF!</v>
      </c>
      <c r="D56" s="227" t="e">
        <f t="shared" si="37"/>
        <v>#REF!</v>
      </c>
      <c r="E56" s="56" t="e">
        <f t="shared" si="34"/>
        <v>#REF!</v>
      </c>
      <c r="G56" s="77" t="s">
        <v>1102</v>
      </c>
      <c r="H56" s="78" t="e">
        <f>#REF!</f>
        <v>#REF!</v>
      </c>
      <c r="I56" s="78" t="e">
        <f>#REF!</f>
        <v>#REF!</v>
      </c>
      <c r="J56" s="227" t="e">
        <f t="shared" si="38"/>
        <v>#REF!</v>
      </c>
      <c r="K56" s="60" t="e">
        <f t="shared" si="35"/>
        <v>#REF!</v>
      </c>
      <c r="L56" s="60" t="e">
        <f t="shared" si="39"/>
        <v>#REF!</v>
      </c>
      <c r="M56" s="61" t="e">
        <f t="shared" si="36"/>
        <v>#REF!</v>
      </c>
      <c r="O56" s="77" t="s">
        <v>1102</v>
      </c>
      <c r="P56" s="78">
        <v>89</v>
      </c>
    </row>
    <row r="57" spans="1:16" x14ac:dyDescent="0.2">
      <c r="A57" s="55" t="s">
        <v>986</v>
      </c>
      <c r="B57" s="56" t="e">
        <f t="shared" si="32"/>
        <v>#REF!</v>
      </c>
      <c r="C57" s="56" t="e">
        <f t="shared" si="33"/>
        <v>#REF!</v>
      </c>
      <c r="D57" s="227" t="e">
        <f t="shared" si="37"/>
        <v>#REF!</v>
      </c>
      <c r="E57" s="56" t="e">
        <f t="shared" si="34"/>
        <v>#REF!</v>
      </c>
      <c r="G57" s="77" t="s">
        <v>986</v>
      </c>
      <c r="H57" s="78" t="e">
        <f>#REF!</f>
        <v>#REF!</v>
      </c>
      <c r="I57" s="78" t="e">
        <f>#REF!</f>
        <v>#REF!</v>
      </c>
      <c r="J57" s="227" t="e">
        <f t="shared" si="38"/>
        <v>#REF!</v>
      </c>
      <c r="K57" s="60" t="e">
        <f t="shared" si="35"/>
        <v>#REF!</v>
      </c>
      <c r="L57" s="60" t="e">
        <f>K57*31</f>
        <v>#REF!</v>
      </c>
      <c r="M57" s="61" t="e">
        <f t="shared" si="36"/>
        <v>#REF!</v>
      </c>
      <c r="O57" s="77" t="s">
        <v>986</v>
      </c>
      <c r="P57" s="78">
        <v>140</v>
      </c>
    </row>
    <row r="58" spans="1:16" x14ac:dyDescent="0.2">
      <c r="A58" s="57" t="s">
        <v>27</v>
      </c>
      <c r="B58" s="58" t="e">
        <f>SUM(B51:B57)</f>
        <v>#REF!</v>
      </c>
      <c r="C58" s="58" t="e">
        <f>SUM(C51:C57)</f>
        <v>#REF!</v>
      </c>
      <c r="D58" s="227" t="e">
        <f t="shared" si="37"/>
        <v>#REF!</v>
      </c>
      <c r="E58" s="56" t="e">
        <f t="shared" si="34"/>
        <v>#REF!</v>
      </c>
      <c r="G58" s="66" t="s">
        <v>27</v>
      </c>
      <c r="H58" s="66" t="e">
        <f>SUM(H51:H57)</f>
        <v>#REF!</v>
      </c>
      <c r="I58" s="66" t="e">
        <f>SUM(I51:I57)</f>
        <v>#REF!</v>
      </c>
      <c r="J58" s="227" t="e">
        <f t="shared" si="38"/>
        <v>#REF!</v>
      </c>
      <c r="K58" s="66" t="e">
        <f t="shared" si="35"/>
        <v>#REF!</v>
      </c>
      <c r="L58" s="66" t="e">
        <f>K58*31</f>
        <v>#REF!</v>
      </c>
      <c r="M58" s="67" t="e">
        <f t="shared" si="36"/>
        <v>#REF!</v>
      </c>
      <c r="O58" s="66" t="s">
        <v>27</v>
      </c>
      <c r="P58" s="66">
        <f>SUM(P51:P57)</f>
        <v>1066</v>
      </c>
    </row>
    <row r="60" spans="1:16" x14ac:dyDescent="0.2">
      <c r="A60" s="261" t="s">
        <v>493</v>
      </c>
      <c r="B60" s="253" t="s">
        <v>498</v>
      </c>
      <c r="C60" s="254"/>
      <c r="D60" s="254"/>
      <c r="E60" s="254"/>
      <c r="G60" s="259" t="s">
        <v>493</v>
      </c>
      <c r="H60" s="257" t="s">
        <v>498</v>
      </c>
      <c r="I60" s="258"/>
      <c r="J60" s="258"/>
      <c r="K60" s="258"/>
      <c r="L60" s="258"/>
      <c r="M60" s="258"/>
      <c r="O60" s="216" t="s">
        <v>493</v>
      </c>
      <c r="P60" s="221"/>
    </row>
    <row r="61" spans="1:16" x14ac:dyDescent="0.2">
      <c r="A61" s="262"/>
      <c r="B61" s="51" t="s">
        <v>517</v>
      </c>
      <c r="C61" s="51" t="s">
        <v>518</v>
      </c>
      <c r="D61" s="51" t="s">
        <v>28</v>
      </c>
      <c r="E61" s="51" t="s">
        <v>519</v>
      </c>
      <c r="G61" s="260"/>
      <c r="H61" s="59" t="s">
        <v>24</v>
      </c>
      <c r="I61" s="59" t="s">
        <v>29</v>
      </c>
      <c r="J61" s="66" t="s">
        <v>28</v>
      </c>
      <c r="K61" s="66" t="s">
        <v>893</v>
      </c>
      <c r="L61" s="66" t="s">
        <v>894</v>
      </c>
      <c r="M61" s="66" t="s">
        <v>895</v>
      </c>
      <c r="O61" s="216"/>
      <c r="P61" s="59" t="s">
        <v>29</v>
      </c>
    </row>
    <row r="62" spans="1:16" x14ac:dyDescent="0.2">
      <c r="A62" s="55" t="s">
        <v>313</v>
      </c>
      <c r="B62" s="56" t="e">
        <f t="shared" ref="B62:B68" si="40">H62/4</f>
        <v>#REF!</v>
      </c>
      <c r="C62" s="56" t="e">
        <f t="shared" ref="C62:C68" si="41">I62-P62</f>
        <v>#REF!</v>
      </c>
      <c r="D62" s="227" t="e">
        <f>C62/B62</f>
        <v>#REF!</v>
      </c>
      <c r="E62" s="56" t="e">
        <f t="shared" ref="E62:E69" si="42">B62-C62</f>
        <v>#REF!</v>
      </c>
      <c r="G62" s="55" t="s">
        <v>313</v>
      </c>
      <c r="H62" s="62" t="e">
        <f>#REF!</f>
        <v>#REF!</v>
      </c>
      <c r="I62" s="62" t="e">
        <f>#REF!</f>
        <v>#REF!</v>
      </c>
      <c r="J62" s="227" t="e">
        <f>I62/H62</f>
        <v>#REF!</v>
      </c>
      <c r="K62" s="60" t="e">
        <f t="shared" ref="K62:K69" si="43">I62/J$2</f>
        <v>#REF!</v>
      </c>
      <c r="L62" s="60" t="e">
        <f>K62*31</f>
        <v>#REF!</v>
      </c>
      <c r="M62" s="61" t="e">
        <f t="shared" ref="M62:M69" si="44">L62/H62</f>
        <v>#REF!</v>
      </c>
      <c r="O62" s="55" t="s">
        <v>313</v>
      </c>
      <c r="P62" s="62">
        <v>145</v>
      </c>
    </row>
    <row r="63" spans="1:16" x14ac:dyDescent="0.2">
      <c r="A63" s="55" t="s">
        <v>112</v>
      </c>
      <c r="B63" s="56" t="e">
        <f t="shared" si="40"/>
        <v>#REF!</v>
      </c>
      <c r="C63" s="56" t="e">
        <f t="shared" si="41"/>
        <v>#REF!</v>
      </c>
      <c r="D63" s="227" t="e">
        <f t="shared" ref="D63:D69" si="45">C63/B63</f>
        <v>#REF!</v>
      </c>
      <c r="E63" s="56" t="e">
        <f t="shared" si="42"/>
        <v>#REF!</v>
      </c>
      <c r="G63" s="55" t="s">
        <v>112</v>
      </c>
      <c r="H63" s="62" t="e">
        <f>#REF!</f>
        <v>#REF!</v>
      </c>
      <c r="I63" s="62" t="e">
        <f>#REF!</f>
        <v>#REF!</v>
      </c>
      <c r="J63" s="227" t="e">
        <f t="shared" ref="J63:J69" si="46">I63/H63</f>
        <v>#REF!</v>
      </c>
      <c r="K63" s="60" t="e">
        <f t="shared" si="43"/>
        <v>#REF!</v>
      </c>
      <c r="L63" s="60" t="e">
        <f t="shared" ref="L63:L67" si="47">K63*31</f>
        <v>#REF!</v>
      </c>
      <c r="M63" s="61" t="e">
        <f t="shared" si="44"/>
        <v>#REF!</v>
      </c>
      <c r="O63" s="55" t="s">
        <v>112</v>
      </c>
      <c r="P63" s="62">
        <v>197</v>
      </c>
    </row>
    <row r="64" spans="1:16" x14ac:dyDescent="0.2">
      <c r="A64" s="55" t="s">
        <v>221</v>
      </c>
      <c r="B64" s="56" t="e">
        <f t="shared" si="40"/>
        <v>#REF!</v>
      </c>
      <c r="C64" s="56" t="e">
        <f t="shared" si="41"/>
        <v>#REF!</v>
      </c>
      <c r="D64" s="227" t="e">
        <f t="shared" si="45"/>
        <v>#REF!</v>
      </c>
      <c r="E64" s="56" t="e">
        <f t="shared" si="42"/>
        <v>#REF!</v>
      </c>
      <c r="G64" s="55" t="s">
        <v>221</v>
      </c>
      <c r="H64" s="62" t="e">
        <f>#REF!</f>
        <v>#REF!</v>
      </c>
      <c r="I64" s="62" t="e">
        <f>#REF!</f>
        <v>#REF!</v>
      </c>
      <c r="J64" s="227" t="e">
        <f t="shared" si="46"/>
        <v>#REF!</v>
      </c>
      <c r="K64" s="60" t="e">
        <f t="shared" si="43"/>
        <v>#REF!</v>
      </c>
      <c r="L64" s="60" t="e">
        <f t="shared" si="47"/>
        <v>#REF!</v>
      </c>
      <c r="M64" s="61" t="e">
        <f t="shared" si="44"/>
        <v>#REF!</v>
      </c>
      <c r="O64" s="55" t="s">
        <v>221</v>
      </c>
      <c r="P64" s="62">
        <v>293</v>
      </c>
    </row>
    <row r="65" spans="1:22" x14ac:dyDescent="0.2">
      <c r="A65" s="55" t="s">
        <v>30</v>
      </c>
      <c r="B65" s="56" t="e">
        <f t="shared" si="40"/>
        <v>#REF!</v>
      </c>
      <c r="C65" s="56" t="e">
        <f t="shared" si="41"/>
        <v>#REF!</v>
      </c>
      <c r="D65" s="227" t="e">
        <f t="shared" si="45"/>
        <v>#REF!</v>
      </c>
      <c r="E65" s="56" t="e">
        <f t="shared" si="42"/>
        <v>#REF!</v>
      </c>
      <c r="G65" s="55" t="s">
        <v>30</v>
      </c>
      <c r="H65" s="62" t="e">
        <f>#REF!</f>
        <v>#REF!</v>
      </c>
      <c r="I65" s="62" t="e">
        <f>#REF!</f>
        <v>#REF!</v>
      </c>
      <c r="J65" s="227" t="e">
        <f t="shared" si="46"/>
        <v>#REF!</v>
      </c>
      <c r="K65" s="60" t="e">
        <f t="shared" si="43"/>
        <v>#REF!</v>
      </c>
      <c r="L65" s="60" t="e">
        <f t="shared" si="47"/>
        <v>#REF!</v>
      </c>
      <c r="M65" s="61" t="e">
        <f t="shared" si="44"/>
        <v>#REF!</v>
      </c>
      <c r="O65" s="55" t="s">
        <v>30</v>
      </c>
      <c r="P65" s="62">
        <v>115</v>
      </c>
    </row>
    <row r="66" spans="1:22" x14ac:dyDescent="0.2">
      <c r="A66" s="55" t="s">
        <v>903</v>
      </c>
      <c r="B66" s="56" t="e">
        <f t="shared" si="40"/>
        <v>#REF!</v>
      </c>
      <c r="C66" s="56" t="e">
        <f t="shared" si="41"/>
        <v>#REF!</v>
      </c>
      <c r="D66" s="227" t="e">
        <f t="shared" si="45"/>
        <v>#REF!</v>
      </c>
      <c r="E66" s="56" t="e">
        <f t="shared" si="42"/>
        <v>#REF!</v>
      </c>
      <c r="G66" s="55" t="s">
        <v>903</v>
      </c>
      <c r="H66" s="62" t="e">
        <f>#REF!</f>
        <v>#REF!</v>
      </c>
      <c r="I66" s="62" t="e">
        <f>#REF!</f>
        <v>#REF!</v>
      </c>
      <c r="J66" s="227" t="e">
        <f t="shared" si="46"/>
        <v>#REF!</v>
      </c>
      <c r="K66" s="60" t="e">
        <f t="shared" si="43"/>
        <v>#REF!</v>
      </c>
      <c r="L66" s="60" t="e">
        <f t="shared" si="47"/>
        <v>#REF!</v>
      </c>
      <c r="M66" s="61" t="e">
        <f t="shared" si="44"/>
        <v>#REF!</v>
      </c>
      <c r="O66" s="55" t="s">
        <v>903</v>
      </c>
      <c r="P66" s="62">
        <v>27</v>
      </c>
    </row>
    <row r="67" spans="1:22" x14ac:dyDescent="0.2">
      <c r="A67" s="55" t="s">
        <v>1102</v>
      </c>
      <c r="B67" s="56" t="e">
        <f t="shared" si="40"/>
        <v>#REF!</v>
      </c>
      <c r="C67" s="56" t="e">
        <f t="shared" si="41"/>
        <v>#REF!</v>
      </c>
      <c r="D67" s="227" t="e">
        <f t="shared" si="45"/>
        <v>#REF!</v>
      </c>
      <c r="E67" s="56" t="e">
        <f t="shared" si="42"/>
        <v>#REF!</v>
      </c>
      <c r="G67" s="55" t="s">
        <v>1102</v>
      </c>
      <c r="H67" s="62" t="e">
        <f>#REF!</f>
        <v>#REF!</v>
      </c>
      <c r="I67" s="62" t="e">
        <f>#REF!</f>
        <v>#REF!</v>
      </c>
      <c r="J67" s="227" t="e">
        <f t="shared" si="46"/>
        <v>#REF!</v>
      </c>
      <c r="K67" s="60" t="e">
        <f t="shared" si="43"/>
        <v>#REF!</v>
      </c>
      <c r="L67" s="60" t="e">
        <f t="shared" si="47"/>
        <v>#REF!</v>
      </c>
      <c r="M67" s="61" t="e">
        <f t="shared" si="44"/>
        <v>#REF!</v>
      </c>
      <c r="O67" s="55" t="s">
        <v>1102</v>
      </c>
      <c r="P67" s="62">
        <v>23</v>
      </c>
    </row>
    <row r="68" spans="1:22" x14ac:dyDescent="0.2">
      <c r="A68" s="55" t="s">
        <v>986</v>
      </c>
      <c r="B68" s="56" t="e">
        <f t="shared" si="40"/>
        <v>#REF!</v>
      </c>
      <c r="C68" s="56" t="e">
        <f t="shared" si="41"/>
        <v>#REF!</v>
      </c>
      <c r="D68" s="227" t="e">
        <f t="shared" si="45"/>
        <v>#REF!</v>
      </c>
      <c r="E68" s="56" t="e">
        <f t="shared" si="42"/>
        <v>#REF!</v>
      </c>
      <c r="G68" s="55" t="s">
        <v>986</v>
      </c>
      <c r="H68" s="62" t="e">
        <f>#REF!</f>
        <v>#REF!</v>
      </c>
      <c r="I68" s="62" t="e">
        <f>#REF!</f>
        <v>#REF!</v>
      </c>
      <c r="J68" s="227" t="e">
        <f t="shared" si="46"/>
        <v>#REF!</v>
      </c>
      <c r="K68" s="60" t="e">
        <f t="shared" si="43"/>
        <v>#REF!</v>
      </c>
      <c r="L68" s="60" t="e">
        <f>K68*31</f>
        <v>#REF!</v>
      </c>
      <c r="M68" s="61" t="e">
        <f t="shared" si="44"/>
        <v>#REF!</v>
      </c>
      <c r="O68" s="55" t="s">
        <v>986</v>
      </c>
      <c r="P68" s="62">
        <v>39</v>
      </c>
    </row>
    <row r="69" spans="1:22" x14ac:dyDescent="0.2">
      <c r="A69" s="57" t="s">
        <v>27</v>
      </c>
      <c r="B69" s="58" t="e">
        <f>SUM(B62:B68)</f>
        <v>#REF!</v>
      </c>
      <c r="C69" s="58" t="e">
        <f>SUM(C62:C68)</f>
        <v>#REF!</v>
      </c>
      <c r="D69" s="227" t="e">
        <f t="shared" si="45"/>
        <v>#REF!</v>
      </c>
      <c r="E69" s="56" t="e">
        <f t="shared" si="42"/>
        <v>#REF!</v>
      </c>
      <c r="G69" s="59" t="s">
        <v>27</v>
      </c>
      <c r="H69" s="59" t="e">
        <f>SUM(H62:H68)</f>
        <v>#REF!</v>
      </c>
      <c r="I69" s="59" t="e">
        <f>SUM(I62:I68)</f>
        <v>#REF!</v>
      </c>
      <c r="J69" s="227" t="e">
        <f t="shared" si="46"/>
        <v>#REF!</v>
      </c>
      <c r="K69" s="66" t="e">
        <f t="shared" si="43"/>
        <v>#REF!</v>
      </c>
      <c r="L69" s="66" t="e">
        <f>K69*31</f>
        <v>#REF!</v>
      </c>
      <c r="M69" s="67" t="e">
        <f t="shared" si="44"/>
        <v>#REF!</v>
      </c>
      <c r="O69" s="59" t="s">
        <v>27</v>
      </c>
      <c r="P69" s="66">
        <f>SUM(P62:P68)</f>
        <v>839</v>
      </c>
    </row>
    <row r="70" spans="1:22" x14ac:dyDescent="0.2">
      <c r="K70" s="222"/>
    </row>
    <row r="71" spans="1:22" x14ac:dyDescent="0.2">
      <c r="A71" s="261" t="s">
        <v>493</v>
      </c>
      <c r="B71" s="253" t="s">
        <v>499</v>
      </c>
      <c r="C71" s="254"/>
      <c r="D71" s="254"/>
      <c r="E71" s="254"/>
      <c r="G71" s="259" t="s">
        <v>493</v>
      </c>
      <c r="H71" s="257" t="s">
        <v>499</v>
      </c>
      <c r="I71" s="258"/>
      <c r="J71" s="258"/>
      <c r="K71" s="258"/>
      <c r="L71" s="258"/>
      <c r="M71" s="258"/>
      <c r="O71" s="216" t="s">
        <v>493</v>
      </c>
      <c r="P71" s="221"/>
      <c r="V71" s="237"/>
    </row>
    <row r="72" spans="1:22" x14ac:dyDescent="0.2">
      <c r="A72" s="262"/>
      <c r="B72" s="51" t="s">
        <v>517</v>
      </c>
      <c r="C72" s="51" t="s">
        <v>518</v>
      </c>
      <c r="D72" s="51" t="s">
        <v>28</v>
      </c>
      <c r="E72" s="51" t="s">
        <v>519</v>
      </c>
      <c r="G72" s="260"/>
      <c r="H72" s="59" t="s">
        <v>24</v>
      </c>
      <c r="I72" s="59" t="s">
        <v>29</v>
      </c>
      <c r="J72" s="66" t="s">
        <v>28</v>
      </c>
      <c r="K72" s="66" t="s">
        <v>893</v>
      </c>
      <c r="L72" s="66" t="s">
        <v>894</v>
      </c>
      <c r="M72" s="66" t="s">
        <v>895</v>
      </c>
      <c r="O72" s="216"/>
      <c r="P72" s="59" t="s">
        <v>29</v>
      </c>
      <c r="V72" s="237"/>
    </row>
    <row r="73" spans="1:22" x14ac:dyDescent="0.2">
      <c r="A73" s="55" t="s">
        <v>313</v>
      </c>
      <c r="B73" s="56" t="e">
        <f t="shared" ref="B73:B79" si="48">H73/4</f>
        <v>#REF!</v>
      </c>
      <c r="C73" s="56" t="e">
        <f t="shared" ref="C73:C79" si="49">I73-P73</f>
        <v>#REF!</v>
      </c>
      <c r="D73" s="227" t="e">
        <f>C73/B73</f>
        <v>#REF!</v>
      </c>
      <c r="E73" s="56" t="e">
        <f t="shared" ref="E73:E80" si="50">B73-C73</f>
        <v>#REF!</v>
      </c>
      <c r="G73" s="55" t="s">
        <v>313</v>
      </c>
      <c r="H73" s="62" t="e">
        <f>#REF!</f>
        <v>#REF!</v>
      </c>
      <c r="I73" s="62" t="e">
        <f>#REF!</f>
        <v>#REF!</v>
      </c>
      <c r="J73" s="227" t="e">
        <f>I73/H73</f>
        <v>#REF!</v>
      </c>
      <c r="K73" s="60" t="e">
        <f t="shared" ref="K73:K80" si="51">I73/J$2</f>
        <v>#REF!</v>
      </c>
      <c r="L73" s="60" t="e">
        <f>K73*31</f>
        <v>#REF!</v>
      </c>
      <c r="M73" s="61" t="e">
        <f t="shared" ref="M73:M80" si="52">L73/H73</f>
        <v>#REF!</v>
      </c>
      <c r="O73" s="55" t="s">
        <v>313</v>
      </c>
      <c r="P73" s="62">
        <v>473</v>
      </c>
      <c r="V73" s="237"/>
    </row>
    <row r="74" spans="1:22" x14ac:dyDescent="0.2">
      <c r="A74" s="55" t="s">
        <v>112</v>
      </c>
      <c r="B74" s="56" t="e">
        <f t="shared" si="48"/>
        <v>#REF!</v>
      </c>
      <c r="C74" s="56" t="e">
        <f t="shared" si="49"/>
        <v>#REF!</v>
      </c>
      <c r="D74" s="227" t="e">
        <f t="shared" ref="D74:D80" si="53">C74/B74</f>
        <v>#REF!</v>
      </c>
      <c r="E74" s="56" t="e">
        <f t="shared" si="50"/>
        <v>#REF!</v>
      </c>
      <c r="G74" s="55" t="s">
        <v>112</v>
      </c>
      <c r="H74" s="62" t="e">
        <f>#REF!</f>
        <v>#REF!</v>
      </c>
      <c r="I74" s="62" t="e">
        <f>#REF!</f>
        <v>#REF!</v>
      </c>
      <c r="J74" s="227" t="e">
        <f t="shared" ref="J74:J80" si="54">I74/H74</f>
        <v>#REF!</v>
      </c>
      <c r="K74" s="60" t="e">
        <f t="shared" si="51"/>
        <v>#REF!</v>
      </c>
      <c r="L74" s="60" t="e">
        <f t="shared" ref="L74:L78" si="55">K74*31</f>
        <v>#REF!</v>
      </c>
      <c r="M74" s="61" t="e">
        <f t="shared" si="52"/>
        <v>#REF!</v>
      </c>
      <c r="O74" s="55" t="s">
        <v>112</v>
      </c>
      <c r="P74" s="62">
        <v>535</v>
      </c>
      <c r="V74" s="237"/>
    </row>
    <row r="75" spans="1:22" x14ac:dyDescent="0.2">
      <c r="A75" s="55" t="s">
        <v>221</v>
      </c>
      <c r="B75" s="56" t="e">
        <f t="shared" si="48"/>
        <v>#REF!</v>
      </c>
      <c r="C75" s="56" t="e">
        <f t="shared" si="49"/>
        <v>#REF!</v>
      </c>
      <c r="D75" s="227" t="e">
        <f t="shared" si="53"/>
        <v>#REF!</v>
      </c>
      <c r="E75" s="56" t="e">
        <f t="shared" si="50"/>
        <v>#REF!</v>
      </c>
      <c r="G75" s="55" t="s">
        <v>221</v>
      </c>
      <c r="H75" s="62" t="e">
        <f>#REF!</f>
        <v>#REF!</v>
      </c>
      <c r="I75" s="62" t="e">
        <f>#REF!</f>
        <v>#REF!</v>
      </c>
      <c r="J75" s="227" t="e">
        <f t="shared" si="54"/>
        <v>#REF!</v>
      </c>
      <c r="K75" s="60" t="e">
        <f t="shared" si="51"/>
        <v>#REF!</v>
      </c>
      <c r="L75" s="60" t="e">
        <f t="shared" si="55"/>
        <v>#REF!</v>
      </c>
      <c r="M75" s="61" t="e">
        <f t="shared" si="52"/>
        <v>#REF!</v>
      </c>
      <c r="O75" s="55" t="s">
        <v>221</v>
      </c>
      <c r="P75" s="62">
        <v>640</v>
      </c>
      <c r="V75" s="237"/>
    </row>
    <row r="76" spans="1:22" x14ac:dyDescent="0.2">
      <c r="A76" s="55" t="s">
        <v>30</v>
      </c>
      <c r="B76" s="56" t="e">
        <f t="shared" si="48"/>
        <v>#REF!</v>
      </c>
      <c r="C76" s="56" t="e">
        <f t="shared" si="49"/>
        <v>#REF!</v>
      </c>
      <c r="D76" s="227" t="e">
        <f t="shared" si="53"/>
        <v>#REF!</v>
      </c>
      <c r="E76" s="56" t="e">
        <f t="shared" si="50"/>
        <v>#REF!</v>
      </c>
      <c r="G76" s="55" t="s">
        <v>30</v>
      </c>
      <c r="H76" s="62" t="e">
        <f>#REF!</f>
        <v>#REF!</v>
      </c>
      <c r="I76" s="62" t="e">
        <f>#REF!</f>
        <v>#REF!</v>
      </c>
      <c r="J76" s="227" t="e">
        <f t="shared" si="54"/>
        <v>#REF!</v>
      </c>
      <c r="K76" s="60" t="e">
        <f t="shared" si="51"/>
        <v>#REF!</v>
      </c>
      <c r="L76" s="60" t="e">
        <f t="shared" si="55"/>
        <v>#REF!</v>
      </c>
      <c r="M76" s="61" t="e">
        <f t="shared" si="52"/>
        <v>#REF!</v>
      </c>
      <c r="O76" s="55" t="s">
        <v>30</v>
      </c>
      <c r="P76" s="62">
        <v>374</v>
      </c>
      <c r="V76" s="237"/>
    </row>
    <row r="77" spans="1:22" x14ac:dyDescent="0.2">
      <c r="A77" s="55" t="s">
        <v>903</v>
      </c>
      <c r="B77" s="56" t="e">
        <f t="shared" si="48"/>
        <v>#REF!</v>
      </c>
      <c r="C77" s="56" t="e">
        <f t="shared" si="49"/>
        <v>#REF!</v>
      </c>
      <c r="D77" s="227" t="e">
        <f t="shared" si="53"/>
        <v>#REF!</v>
      </c>
      <c r="E77" s="56" t="e">
        <f t="shared" si="50"/>
        <v>#REF!</v>
      </c>
      <c r="G77" s="55" t="s">
        <v>903</v>
      </c>
      <c r="H77" s="62" t="e">
        <f>#REF!</f>
        <v>#REF!</v>
      </c>
      <c r="I77" s="62" t="e">
        <f>#REF!</f>
        <v>#REF!</v>
      </c>
      <c r="J77" s="227" t="e">
        <f t="shared" si="54"/>
        <v>#REF!</v>
      </c>
      <c r="K77" s="60" t="e">
        <f t="shared" si="51"/>
        <v>#REF!</v>
      </c>
      <c r="L77" s="60" t="e">
        <f t="shared" si="55"/>
        <v>#REF!</v>
      </c>
      <c r="M77" s="61" t="e">
        <f t="shared" si="52"/>
        <v>#REF!</v>
      </c>
      <c r="O77" s="55" t="s">
        <v>903</v>
      </c>
      <c r="P77" s="62">
        <v>95</v>
      </c>
      <c r="V77" s="237"/>
    </row>
    <row r="78" spans="1:22" x14ac:dyDescent="0.2">
      <c r="A78" s="55" t="s">
        <v>1102</v>
      </c>
      <c r="B78" s="56" t="e">
        <f t="shared" si="48"/>
        <v>#REF!</v>
      </c>
      <c r="C78" s="56" t="e">
        <f t="shared" si="49"/>
        <v>#REF!</v>
      </c>
      <c r="D78" s="227" t="e">
        <f t="shared" si="53"/>
        <v>#REF!</v>
      </c>
      <c r="E78" s="56" t="e">
        <f t="shared" si="50"/>
        <v>#REF!</v>
      </c>
      <c r="G78" s="55" t="s">
        <v>1102</v>
      </c>
      <c r="H78" s="62" t="e">
        <f>#REF!</f>
        <v>#REF!</v>
      </c>
      <c r="I78" s="62" t="e">
        <f>#REF!</f>
        <v>#REF!</v>
      </c>
      <c r="J78" s="227" t="e">
        <f t="shared" si="54"/>
        <v>#REF!</v>
      </c>
      <c r="K78" s="60" t="e">
        <f t="shared" si="51"/>
        <v>#REF!</v>
      </c>
      <c r="L78" s="60" t="e">
        <f t="shared" si="55"/>
        <v>#REF!</v>
      </c>
      <c r="M78" s="61" t="e">
        <f t="shared" si="52"/>
        <v>#REF!</v>
      </c>
      <c r="O78" s="55" t="s">
        <v>1102</v>
      </c>
      <c r="P78" s="62">
        <v>97</v>
      </c>
    </row>
    <row r="79" spans="1:22" x14ac:dyDescent="0.2">
      <c r="A79" s="55" t="s">
        <v>986</v>
      </c>
      <c r="B79" s="56" t="e">
        <f t="shared" si="48"/>
        <v>#REF!</v>
      </c>
      <c r="C79" s="56" t="e">
        <f t="shared" si="49"/>
        <v>#REF!</v>
      </c>
      <c r="D79" s="227" t="e">
        <f t="shared" si="53"/>
        <v>#REF!</v>
      </c>
      <c r="E79" s="56" t="e">
        <f t="shared" si="50"/>
        <v>#REF!</v>
      </c>
      <c r="G79" s="55" t="s">
        <v>986</v>
      </c>
      <c r="H79" s="62" t="e">
        <f>#REF!</f>
        <v>#REF!</v>
      </c>
      <c r="I79" s="62" t="e">
        <f>#REF!</f>
        <v>#REF!</v>
      </c>
      <c r="J79" s="227" t="e">
        <f t="shared" si="54"/>
        <v>#REF!</v>
      </c>
      <c r="K79" s="60" t="e">
        <f t="shared" si="51"/>
        <v>#REF!</v>
      </c>
      <c r="L79" s="60" t="e">
        <f>K79*31</f>
        <v>#REF!</v>
      </c>
      <c r="M79" s="61" t="e">
        <f t="shared" si="52"/>
        <v>#REF!</v>
      </c>
      <c r="O79" s="55" t="s">
        <v>986</v>
      </c>
      <c r="P79" s="62">
        <v>201</v>
      </c>
    </row>
    <row r="80" spans="1:22" x14ac:dyDescent="0.2">
      <c r="A80" s="57" t="s">
        <v>27</v>
      </c>
      <c r="B80" s="58" t="e">
        <f>SUM(B73:B79)</f>
        <v>#REF!</v>
      </c>
      <c r="C80" s="58" t="e">
        <f>SUM(C73:C79)</f>
        <v>#REF!</v>
      </c>
      <c r="D80" s="227" t="e">
        <f t="shared" si="53"/>
        <v>#REF!</v>
      </c>
      <c r="E80" s="56" t="e">
        <f t="shared" si="50"/>
        <v>#REF!</v>
      </c>
      <c r="G80" s="59" t="s">
        <v>27</v>
      </c>
      <c r="H80" s="59" t="e">
        <f>SUM(H73:H79)</f>
        <v>#REF!</v>
      </c>
      <c r="I80" s="59" t="e">
        <f>SUM(I73:I79)</f>
        <v>#REF!</v>
      </c>
      <c r="J80" s="227" t="e">
        <f t="shared" si="54"/>
        <v>#REF!</v>
      </c>
      <c r="K80" s="66" t="e">
        <f t="shared" si="51"/>
        <v>#REF!</v>
      </c>
      <c r="L80" s="66" t="e">
        <f>K80*31</f>
        <v>#REF!</v>
      </c>
      <c r="M80" s="67" t="e">
        <f t="shared" si="52"/>
        <v>#REF!</v>
      </c>
      <c r="O80" s="59" t="s">
        <v>27</v>
      </c>
      <c r="P80" s="66">
        <f>SUM(P73:P79)</f>
        <v>2415</v>
      </c>
    </row>
    <row r="82" spans="1:16" x14ac:dyDescent="0.2">
      <c r="A82" s="261" t="s">
        <v>493</v>
      </c>
      <c r="B82" s="253" t="s">
        <v>466</v>
      </c>
      <c r="C82" s="254"/>
      <c r="D82" s="254"/>
      <c r="E82" s="254"/>
      <c r="G82" s="259" t="s">
        <v>493</v>
      </c>
      <c r="H82" s="257" t="s">
        <v>466</v>
      </c>
      <c r="I82" s="258"/>
      <c r="J82" s="258"/>
      <c r="K82" s="258"/>
      <c r="L82" s="258"/>
      <c r="M82" s="258"/>
      <c r="O82" s="216" t="s">
        <v>493</v>
      </c>
      <c r="P82" s="221"/>
    </row>
    <row r="83" spans="1:16" x14ac:dyDescent="0.2">
      <c r="A83" s="262"/>
      <c r="B83" s="51" t="s">
        <v>517</v>
      </c>
      <c r="C83" s="51" t="s">
        <v>518</v>
      </c>
      <c r="D83" s="51" t="s">
        <v>28</v>
      </c>
      <c r="E83" s="51" t="s">
        <v>519</v>
      </c>
      <c r="G83" s="260"/>
      <c r="H83" s="59" t="s">
        <v>24</v>
      </c>
      <c r="I83" s="59" t="s">
        <v>29</v>
      </c>
      <c r="J83" s="66" t="s">
        <v>28</v>
      </c>
      <c r="K83" s="66" t="s">
        <v>893</v>
      </c>
      <c r="L83" s="66" t="s">
        <v>894</v>
      </c>
      <c r="M83" s="66" t="s">
        <v>895</v>
      </c>
      <c r="O83" s="216"/>
      <c r="P83" s="59" t="s">
        <v>29</v>
      </c>
    </row>
    <row r="84" spans="1:16" x14ac:dyDescent="0.2">
      <c r="A84" s="55" t="s">
        <v>313</v>
      </c>
      <c r="B84" s="56" t="e">
        <f t="shared" ref="B84:B90" si="56">H84/4</f>
        <v>#REF!</v>
      </c>
      <c r="C84" s="56" t="e">
        <f t="shared" ref="C84:C90" si="57">I84-P84</f>
        <v>#REF!</v>
      </c>
      <c r="D84" s="227" t="e">
        <f>C84/B84</f>
        <v>#REF!</v>
      </c>
      <c r="E84" s="56" t="e">
        <f t="shared" ref="E84:E91" si="58">B84-C84</f>
        <v>#REF!</v>
      </c>
      <c r="G84" s="55" t="s">
        <v>313</v>
      </c>
      <c r="H84" s="62" t="e">
        <f>#REF!</f>
        <v>#REF!</v>
      </c>
      <c r="I84" s="62" t="e">
        <f>#REF!</f>
        <v>#REF!</v>
      </c>
      <c r="J84" s="227" t="e">
        <f>I84/H84</f>
        <v>#REF!</v>
      </c>
      <c r="K84" s="60" t="e">
        <f t="shared" ref="K84:K91" si="59">I84/J$2</f>
        <v>#REF!</v>
      </c>
      <c r="L84" s="60" t="e">
        <f>K84*31</f>
        <v>#REF!</v>
      </c>
      <c r="M84" s="61" t="e">
        <f t="shared" ref="M84:M91" si="60">L84/H84</f>
        <v>#REF!</v>
      </c>
      <c r="O84" s="55" t="s">
        <v>313</v>
      </c>
      <c r="P84" s="62">
        <v>36</v>
      </c>
    </row>
    <row r="85" spans="1:16" x14ac:dyDescent="0.2">
      <c r="A85" s="55" t="s">
        <v>112</v>
      </c>
      <c r="B85" s="56" t="e">
        <f t="shared" si="56"/>
        <v>#REF!</v>
      </c>
      <c r="C85" s="56" t="e">
        <f t="shared" si="57"/>
        <v>#REF!</v>
      </c>
      <c r="D85" s="227" t="e">
        <f t="shared" ref="D85:D91" si="61">C85/B85</f>
        <v>#REF!</v>
      </c>
      <c r="E85" s="56" t="e">
        <f t="shared" si="58"/>
        <v>#REF!</v>
      </c>
      <c r="G85" s="55" t="s">
        <v>112</v>
      </c>
      <c r="H85" s="62" t="e">
        <f>#REF!</f>
        <v>#REF!</v>
      </c>
      <c r="I85" s="62" t="e">
        <f>#REF!</f>
        <v>#REF!</v>
      </c>
      <c r="J85" s="227" t="e">
        <f t="shared" ref="J85:J91" si="62">I85/H85</f>
        <v>#REF!</v>
      </c>
      <c r="K85" s="60" t="e">
        <f t="shared" si="59"/>
        <v>#REF!</v>
      </c>
      <c r="L85" s="60" t="e">
        <f t="shared" ref="L85:L89" si="63">K85*31</f>
        <v>#REF!</v>
      </c>
      <c r="M85" s="61" t="e">
        <f t="shared" si="60"/>
        <v>#REF!</v>
      </c>
      <c r="O85" s="55" t="s">
        <v>112</v>
      </c>
      <c r="P85" s="62">
        <v>74</v>
      </c>
    </row>
    <row r="86" spans="1:16" x14ac:dyDescent="0.2">
      <c r="A86" s="55" t="s">
        <v>221</v>
      </c>
      <c r="B86" s="56" t="e">
        <f t="shared" si="56"/>
        <v>#REF!</v>
      </c>
      <c r="C86" s="56" t="e">
        <f t="shared" si="57"/>
        <v>#REF!</v>
      </c>
      <c r="D86" s="227" t="e">
        <f t="shared" si="61"/>
        <v>#REF!</v>
      </c>
      <c r="E86" s="56" t="e">
        <f t="shared" si="58"/>
        <v>#REF!</v>
      </c>
      <c r="G86" s="55" t="s">
        <v>221</v>
      </c>
      <c r="H86" s="62" t="e">
        <f>#REF!</f>
        <v>#REF!</v>
      </c>
      <c r="I86" s="62" t="e">
        <f>#REF!</f>
        <v>#REF!</v>
      </c>
      <c r="J86" s="227" t="e">
        <f t="shared" si="62"/>
        <v>#REF!</v>
      </c>
      <c r="K86" s="60" t="e">
        <f t="shared" si="59"/>
        <v>#REF!</v>
      </c>
      <c r="L86" s="60" t="e">
        <f t="shared" si="63"/>
        <v>#REF!</v>
      </c>
      <c r="M86" s="61" t="e">
        <f t="shared" si="60"/>
        <v>#REF!</v>
      </c>
      <c r="O86" s="55" t="s">
        <v>221</v>
      </c>
      <c r="P86" s="62">
        <v>91</v>
      </c>
    </row>
    <row r="87" spans="1:16" x14ac:dyDescent="0.2">
      <c r="A87" s="55" t="s">
        <v>30</v>
      </c>
      <c r="B87" s="56" t="e">
        <f t="shared" si="56"/>
        <v>#REF!</v>
      </c>
      <c r="C87" s="56" t="e">
        <f t="shared" si="57"/>
        <v>#REF!</v>
      </c>
      <c r="D87" s="227" t="e">
        <f t="shared" si="61"/>
        <v>#REF!</v>
      </c>
      <c r="E87" s="56" t="e">
        <f t="shared" si="58"/>
        <v>#REF!</v>
      </c>
      <c r="G87" s="55" t="s">
        <v>30</v>
      </c>
      <c r="H87" s="62" t="e">
        <f>#REF!</f>
        <v>#REF!</v>
      </c>
      <c r="I87" s="62" t="e">
        <f>#REF!</f>
        <v>#REF!</v>
      </c>
      <c r="J87" s="227" t="e">
        <f t="shared" si="62"/>
        <v>#REF!</v>
      </c>
      <c r="K87" s="60" t="e">
        <f t="shared" si="59"/>
        <v>#REF!</v>
      </c>
      <c r="L87" s="60" t="e">
        <f t="shared" si="63"/>
        <v>#REF!</v>
      </c>
      <c r="M87" s="61" t="e">
        <f t="shared" si="60"/>
        <v>#REF!</v>
      </c>
      <c r="O87" s="55" t="s">
        <v>30</v>
      </c>
      <c r="P87" s="62">
        <v>52</v>
      </c>
    </row>
    <row r="88" spans="1:16" x14ac:dyDescent="0.2">
      <c r="A88" s="55" t="s">
        <v>903</v>
      </c>
      <c r="B88" s="56" t="e">
        <f t="shared" si="56"/>
        <v>#REF!</v>
      </c>
      <c r="C88" s="56" t="e">
        <f t="shared" si="57"/>
        <v>#REF!</v>
      </c>
      <c r="D88" s="227" t="e">
        <f t="shared" si="61"/>
        <v>#REF!</v>
      </c>
      <c r="E88" s="56" t="e">
        <f t="shared" si="58"/>
        <v>#REF!</v>
      </c>
      <c r="G88" s="55" t="s">
        <v>903</v>
      </c>
      <c r="H88" s="62" t="e">
        <f>#REF!</f>
        <v>#REF!</v>
      </c>
      <c r="I88" s="62" t="e">
        <f>#REF!</f>
        <v>#REF!</v>
      </c>
      <c r="J88" s="227" t="e">
        <f t="shared" si="62"/>
        <v>#REF!</v>
      </c>
      <c r="K88" s="60" t="e">
        <f t="shared" si="59"/>
        <v>#REF!</v>
      </c>
      <c r="L88" s="60" t="e">
        <f t="shared" si="63"/>
        <v>#REF!</v>
      </c>
      <c r="M88" s="61" t="e">
        <f t="shared" si="60"/>
        <v>#REF!</v>
      </c>
      <c r="O88" s="55" t="s">
        <v>903</v>
      </c>
      <c r="P88" s="62">
        <v>15</v>
      </c>
    </row>
    <row r="89" spans="1:16" x14ac:dyDescent="0.2">
      <c r="A89" s="55" t="s">
        <v>1102</v>
      </c>
      <c r="B89" s="56" t="e">
        <f t="shared" si="56"/>
        <v>#REF!</v>
      </c>
      <c r="C89" s="56" t="e">
        <f t="shared" si="57"/>
        <v>#REF!</v>
      </c>
      <c r="D89" s="227" t="e">
        <f t="shared" si="61"/>
        <v>#REF!</v>
      </c>
      <c r="E89" s="56" t="e">
        <f t="shared" si="58"/>
        <v>#REF!</v>
      </c>
      <c r="G89" s="55" t="s">
        <v>1102</v>
      </c>
      <c r="H89" s="62" t="e">
        <f>#REF!</f>
        <v>#REF!</v>
      </c>
      <c r="I89" s="62" t="e">
        <f>#REF!</f>
        <v>#REF!</v>
      </c>
      <c r="J89" s="227" t="e">
        <f t="shared" si="62"/>
        <v>#REF!</v>
      </c>
      <c r="K89" s="60" t="e">
        <f t="shared" si="59"/>
        <v>#REF!</v>
      </c>
      <c r="L89" s="60" t="e">
        <f t="shared" si="63"/>
        <v>#REF!</v>
      </c>
      <c r="M89" s="61" t="e">
        <f t="shared" si="60"/>
        <v>#REF!</v>
      </c>
      <c r="O89" s="55" t="s">
        <v>1102</v>
      </c>
      <c r="P89" s="62">
        <v>16</v>
      </c>
    </row>
    <row r="90" spans="1:16" x14ac:dyDescent="0.2">
      <c r="A90" s="55" t="s">
        <v>986</v>
      </c>
      <c r="B90" s="56" t="e">
        <f t="shared" si="56"/>
        <v>#REF!</v>
      </c>
      <c r="C90" s="56" t="e">
        <f t="shared" si="57"/>
        <v>#REF!</v>
      </c>
      <c r="D90" s="227" t="e">
        <f t="shared" si="61"/>
        <v>#REF!</v>
      </c>
      <c r="E90" s="56" t="e">
        <f t="shared" si="58"/>
        <v>#REF!</v>
      </c>
      <c r="G90" s="55" t="s">
        <v>986</v>
      </c>
      <c r="H90" s="62" t="e">
        <f>#REF!</f>
        <v>#REF!</v>
      </c>
      <c r="I90" s="62" t="e">
        <f>#REF!</f>
        <v>#REF!</v>
      </c>
      <c r="J90" s="227" t="e">
        <f t="shared" si="62"/>
        <v>#REF!</v>
      </c>
      <c r="K90" s="60" t="e">
        <f t="shared" si="59"/>
        <v>#REF!</v>
      </c>
      <c r="L90" s="60" t="e">
        <f>K90*31</f>
        <v>#REF!</v>
      </c>
      <c r="M90" s="61" t="e">
        <f t="shared" si="60"/>
        <v>#REF!</v>
      </c>
      <c r="O90" s="55" t="s">
        <v>986</v>
      </c>
      <c r="P90" s="62">
        <v>52</v>
      </c>
    </row>
    <row r="91" spans="1:16" x14ac:dyDescent="0.2">
      <c r="A91" s="57" t="s">
        <v>27</v>
      </c>
      <c r="B91" s="58" t="e">
        <f>SUM(B84:B90)</f>
        <v>#REF!</v>
      </c>
      <c r="C91" s="58" t="e">
        <f>SUM(C84:C90)</f>
        <v>#REF!</v>
      </c>
      <c r="D91" s="227" t="e">
        <f t="shared" si="61"/>
        <v>#REF!</v>
      </c>
      <c r="E91" s="56" t="e">
        <f t="shared" si="58"/>
        <v>#REF!</v>
      </c>
      <c r="G91" s="59" t="s">
        <v>27</v>
      </c>
      <c r="H91" s="59" t="e">
        <f>SUM(H84:H90)</f>
        <v>#REF!</v>
      </c>
      <c r="I91" s="59" t="e">
        <f>SUM(I84:I90)</f>
        <v>#REF!</v>
      </c>
      <c r="J91" s="227" t="e">
        <f t="shared" si="62"/>
        <v>#REF!</v>
      </c>
      <c r="K91" s="66" t="e">
        <f t="shared" si="59"/>
        <v>#REF!</v>
      </c>
      <c r="L91" s="66" t="e">
        <f>K91*31</f>
        <v>#REF!</v>
      </c>
      <c r="M91" s="67" t="e">
        <f t="shared" si="60"/>
        <v>#REF!</v>
      </c>
      <c r="O91" s="59" t="s">
        <v>27</v>
      </c>
      <c r="P91" s="66">
        <f>SUM(P84:P90)</f>
        <v>336</v>
      </c>
    </row>
    <row r="92" spans="1:16" x14ac:dyDescent="0.2">
      <c r="A92" s="230"/>
      <c r="B92" s="230"/>
      <c r="C92" s="230"/>
      <c r="D92" s="230"/>
      <c r="E92" s="230"/>
      <c r="F92" s="230"/>
      <c r="G92" s="230"/>
      <c r="H92" s="230"/>
      <c r="I92" s="230"/>
    </row>
    <row r="93" spans="1:16" x14ac:dyDescent="0.2">
      <c r="A93" s="261" t="s">
        <v>493</v>
      </c>
      <c r="B93" s="253" t="s">
        <v>500</v>
      </c>
      <c r="C93" s="254"/>
      <c r="D93" s="254"/>
      <c r="E93" s="254"/>
      <c r="G93" s="259" t="s">
        <v>493</v>
      </c>
      <c r="H93" s="255" t="s">
        <v>500</v>
      </c>
      <c r="I93" s="256"/>
      <c r="J93" s="256"/>
      <c r="K93" s="256"/>
      <c r="L93" s="256"/>
      <c r="M93" s="256"/>
      <c r="O93" s="216" t="s">
        <v>493</v>
      </c>
      <c r="P93" s="225"/>
    </row>
    <row r="94" spans="1:16" x14ac:dyDescent="0.2">
      <c r="A94" s="262"/>
      <c r="B94" s="51" t="s">
        <v>517</v>
      </c>
      <c r="C94" s="51" t="s">
        <v>518</v>
      </c>
      <c r="D94" s="51" t="s">
        <v>28</v>
      </c>
      <c r="E94" s="51" t="s">
        <v>519</v>
      </c>
      <c r="G94" s="260"/>
      <c r="H94" s="66" t="s">
        <v>24</v>
      </c>
      <c r="I94" s="59" t="s">
        <v>29</v>
      </c>
      <c r="J94" s="66" t="s">
        <v>28</v>
      </c>
      <c r="K94" s="66" t="s">
        <v>893</v>
      </c>
      <c r="L94" s="66" t="s">
        <v>894</v>
      </c>
      <c r="M94" s="66" t="s">
        <v>895</v>
      </c>
      <c r="O94" s="216"/>
      <c r="P94" s="226" t="s">
        <v>25</v>
      </c>
    </row>
    <row r="95" spans="1:16" x14ac:dyDescent="0.2">
      <c r="A95" s="55" t="s">
        <v>313</v>
      </c>
      <c r="B95" s="56" t="e">
        <f t="shared" ref="B95:B101" si="64">H95/4</f>
        <v>#REF!</v>
      </c>
      <c r="C95" s="56" t="e">
        <f>I95-P95</f>
        <v>#REF!</v>
      </c>
      <c r="D95" s="227" t="e">
        <f>C95/B95</f>
        <v>#REF!</v>
      </c>
      <c r="E95" s="56" t="e">
        <f t="shared" ref="E95:E102" si="65">B95-C95</f>
        <v>#REF!</v>
      </c>
      <c r="G95" s="55" t="s">
        <v>313</v>
      </c>
      <c r="H95" s="60" t="e">
        <f>#REF!</f>
        <v>#REF!</v>
      </c>
      <c r="I95" s="60" t="e">
        <f>#REF!</f>
        <v>#REF!</v>
      </c>
      <c r="J95" s="227" t="e">
        <f>I95/H95</f>
        <v>#REF!</v>
      </c>
      <c r="K95" s="60" t="e">
        <f t="shared" ref="K95:K102" si="66">I95/J$2</f>
        <v>#REF!</v>
      </c>
      <c r="L95" s="60" t="e">
        <f>K95*31</f>
        <v>#REF!</v>
      </c>
      <c r="M95" s="61" t="e">
        <f t="shared" ref="M95:M102" si="67">L95/H95</f>
        <v>#REF!</v>
      </c>
      <c r="O95" s="55" t="s">
        <v>313</v>
      </c>
      <c r="P95" s="60">
        <v>1859</v>
      </c>
    </row>
    <row r="96" spans="1:16" x14ac:dyDescent="0.2">
      <c r="A96" s="55" t="s">
        <v>112</v>
      </c>
      <c r="B96" s="56" t="e">
        <f t="shared" si="64"/>
        <v>#REF!</v>
      </c>
      <c r="C96" s="56" t="e">
        <f t="shared" ref="C96:C101" si="68">I96-P96</f>
        <v>#REF!</v>
      </c>
      <c r="D96" s="227" t="e">
        <f t="shared" ref="D96:D102" si="69">C96/B96</f>
        <v>#REF!</v>
      </c>
      <c r="E96" s="56" t="e">
        <f t="shared" si="65"/>
        <v>#REF!</v>
      </c>
      <c r="G96" s="55" t="s">
        <v>112</v>
      </c>
      <c r="H96" s="60" t="e">
        <f>#REF!</f>
        <v>#REF!</v>
      </c>
      <c r="I96" s="60" t="e">
        <f>#REF!</f>
        <v>#REF!</v>
      </c>
      <c r="J96" s="227" t="e">
        <f t="shared" ref="J96:J102" si="70">I96/H96</f>
        <v>#REF!</v>
      </c>
      <c r="K96" s="60" t="e">
        <f t="shared" si="66"/>
        <v>#REF!</v>
      </c>
      <c r="L96" s="60" t="e">
        <f t="shared" ref="L96:L100" si="71">K96*31</f>
        <v>#REF!</v>
      </c>
      <c r="M96" s="61" t="e">
        <f t="shared" si="67"/>
        <v>#REF!</v>
      </c>
      <c r="O96" s="55" t="s">
        <v>112</v>
      </c>
      <c r="P96" s="60">
        <v>3040</v>
      </c>
    </row>
    <row r="97" spans="1:16" x14ac:dyDescent="0.2">
      <c r="A97" s="55" t="s">
        <v>221</v>
      </c>
      <c r="B97" s="56" t="e">
        <f t="shared" si="64"/>
        <v>#REF!</v>
      </c>
      <c r="C97" s="56" t="e">
        <f t="shared" si="68"/>
        <v>#REF!</v>
      </c>
      <c r="D97" s="227" t="e">
        <f t="shared" si="69"/>
        <v>#REF!</v>
      </c>
      <c r="E97" s="56" t="e">
        <f t="shared" si="65"/>
        <v>#REF!</v>
      </c>
      <c r="G97" s="55" t="s">
        <v>221</v>
      </c>
      <c r="H97" s="60" t="e">
        <f>#REF!</f>
        <v>#REF!</v>
      </c>
      <c r="I97" s="60" t="e">
        <f>#REF!</f>
        <v>#REF!</v>
      </c>
      <c r="J97" s="227" t="e">
        <f t="shared" si="70"/>
        <v>#REF!</v>
      </c>
      <c r="K97" s="60" t="e">
        <f t="shared" si="66"/>
        <v>#REF!</v>
      </c>
      <c r="L97" s="60" t="e">
        <f t="shared" si="71"/>
        <v>#REF!</v>
      </c>
      <c r="M97" s="61" t="e">
        <f t="shared" si="67"/>
        <v>#REF!</v>
      </c>
      <c r="O97" s="55" t="s">
        <v>221</v>
      </c>
      <c r="P97" s="60">
        <v>3341</v>
      </c>
    </row>
    <row r="98" spans="1:16" x14ac:dyDescent="0.2">
      <c r="A98" s="55" t="s">
        <v>30</v>
      </c>
      <c r="B98" s="56" t="e">
        <f t="shared" si="64"/>
        <v>#REF!</v>
      </c>
      <c r="C98" s="56" t="e">
        <f t="shared" si="68"/>
        <v>#REF!</v>
      </c>
      <c r="D98" s="227" t="e">
        <f t="shared" si="69"/>
        <v>#REF!</v>
      </c>
      <c r="E98" s="56" t="e">
        <f t="shared" si="65"/>
        <v>#REF!</v>
      </c>
      <c r="G98" s="55" t="s">
        <v>30</v>
      </c>
      <c r="H98" s="60" t="e">
        <f>#REF!</f>
        <v>#REF!</v>
      </c>
      <c r="I98" s="60" t="e">
        <f>#REF!</f>
        <v>#REF!</v>
      </c>
      <c r="J98" s="227" t="e">
        <f t="shared" si="70"/>
        <v>#REF!</v>
      </c>
      <c r="K98" s="60" t="e">
        <f t="shared" si="66"/>
        <v>#REF!</v>
      </c>
      <c r="L98" s="60" t="e">
        <f t="shared" si="71"/>
        <v>#REF!</v>
      </c>
      <c r="M98" s="61" t="e">
        <f t="shared" si="67"/>
        <v>#REF!</v>
      </c>
      <c r="O98" s="55" t="s">
        <v>30</v>
      </c>
      <c r="P98" s="60">
        <v>2666</v>
      </c>
    </row>
    <row r="99" spans="1:16" x14ac:dyDescent="0.2">
      <c r="A99" s="55" t="s">
        <v>903</v>
      </c>
      <c r="B99" s="56" t="e">
        <f t="shared" si="64"/>
        <v>#REF!</v>
      </c>
      <c r="C99" s="56" t="e">
        <f t="shared" si="68"/>
        <v>#REF!</v>
      </c>
      <c r="D99" s="227" t="e">
        <f t="shared" si="69"/>
        <v>#REF!</v>
      </c>
      <c r="E99" s="56" t="e">
        <f t="shared" si="65"/>
        <v>#REF!</v>
      </c>
      <c r="G99" s="77" t="s">
        <v>903</v>
      </c>
      <c r="H99" s="60" t="e">
        <f>#REF!</f>
        <v>#REF!</v>
      </c>
      <c r="I99" s="60" t="e">
        <f>#REF!</f>
        <v>#REF!</v>
      </c>
      <c r="J99" s="227" t="e">
        <f t="shared" si="70"/>
        <v>#REF!</v>
      </c>
      <c r="K99" s="60" t="e">
        <f t="shared" si="66"/>
        <v>#REF!</v>
      </c>
      <c r="L99" s="60" t="e">
        <f t="shared" si="71"/>
        <v>#REF!</v>
      </c>
      <c r="M99" s="61" t="e">
        <f t="shared" si="67"/>
        <v>#REF!</v>
      </c>
      <c r="O99" s="77" t="s">
        <v>903</v>
      </c>
      <c r="P99" s="60">
        <v>1195</v>
      </c>
    </row>
    <row r="100" spans="1:16" x14ac:dyDescent="0.2">
      <c r="A100" s="55" t="s">
        <v>1102</v>
      </c>
      <c r="B100" s="56" t="e">
        <f t="shared" si="64"/>
        <v>#REF!</v>
      </c>
      <c r="C100" s="56" t="e">
        <f t="shared" si="68"/>
        <v>#REF!</v>
      </c>
      <c r="D100" s="227" t="e">
        <f t="shared" si="69"/>
        <v>#REF!</v>
      </c>
      <c r="E100" s="56" t="e">
        <f t="shared" si="65"/>
        <v>#REF!</v>
      </c>
      <c r="G100" s="77" t="s">
        <v>1102</v>
      </c>
      <c r="H100" s="60" t="e">
        <f>#REF!</f>
        <v>#REF!</v>
      </c>
      <c r="I100" s="60" t="e">
        <f>#REF!</f>
        <v>#REF!</v>
      </c>
      <c r="J100" s="227" t="e">
        <f t="shared" si="70"/>
        <v>#REF!</v>
      </c>
      <c r="K100" s="60" t="e">
        <f t="shared" si="66"/>
        <v>#REF!</v>
      </c>
      <c r="L100" s="60" t="e">
        <f t="shared" si="71"/>
        <v>#REF!</v>
      </c>
      <c r="M100" s="61" t="e">
        <f t="shared" si="67"/>
        <v>#REF!</v>
      </c>
      <c r="O100" s="77" t="s">
        <v>1102</v>
      </c>
      <c r="P100" s="60">
        <v>899</v>
      </c>
    </row>
    <row r="101" spans="1:16" x14ac:dyDescent="0.2">
      <c r="A101" s="55" t="s">
        <v>986</v>
      </c>
      <c r="B101" s="56" t="e">
        <f t="shared" si="64"/>
        <v>#REF!</v>
      </c>
      <c r="C101" s="56" t="e">
        <f t="shared" si="68"/>
        <v>#REF!</v>
      </c>
      <c r="D101" s="227" t="e">
        <f t="shared" si="69"/>
        <v>#REF!</v>
      </c>
      <c r="E101" s="56" t="e">
        <f t="shared" si="65"/>
        <v>#REF!</v>
      </c>
      <c r="G101" s="77" t="s">
        <v>986</v>
      </c>
      <c r="H101" s="60" t="e">
        <f>#REF!</f>
        <v>#REF!</v>
      </c>
      <c r="I101" s="60" t="e">
        <f>#REF!</f>
        <v>#REF!</v>
      </c>
      <c r="J101" s="227" t="e">
        <f t="shared" si="70"/>
        <v>#REF!</v>
      </c>
      <c r="K101" s="60" t="e">
        <f t="shared" si="66"/>
        <v>#REF!</v>
      </c>
      <c r="L101" s="60" t="e">
        <f>K101*31</f>
        <v>#REF!</v>
      </c>
      <c r="M101" s="61" t="e">
        <f t="shared" si="67"/>
        <v>#REF!</v>
      </c>
      <c r="O101" s="77" t="s">
        <v>986</v>
      </c>
      <c r="P101" s="60">
        <v>1594</v>
      </c>
    </row>
    <row r="102" spans="1:16" x14ac:dyDescent="0.2">
      <c r="A102" s="57" t="s">
        <v>27</v>
      </c>
      <c r="B102" s="58" t="e">
        <f>SUM(B95:B101)</f>
        <v>#REF!</v>
      </c>
      <c r="C102" s="58" t="e">
        <f>SUM(C95:C101)</f>
        <v>#REF!</v>
      </c>
      <c r="D102" s="227" t="e">
        <f t="shared" si="69"/>
        <v>#REF!</v>
      </c>
      <c r="E102" s="56" t="e">
        <f t="shared" si="65"/>
        <v>#REF!</v>
      </c>
      <c r="G102" s="66" t="s">
        <v>27</v>
      </c>
      <c r="H102" s="66" t="e">
        <f>#REF!</f>
        <v>#REF!</v>
      </c>
      <c r="I102" s="66" t="e">
        <f>#REF!</f>
        <v>#REF!</v>
      </c>
      <c r="J102" s="227" t="e">
        <f t="shared" si="70"/>
        <v>#REF!</v>
      </c>
      <c r="K102" s="66" t="e">
        <f t="shared" si="66"/>
        <v>#REF!</v>
      </c>
      <c r="L102" s="66" t="e">
        <f>K102*31</f>
        <v>#REF!</v>
      </c>
      <c r="M102" s="67" t="e">
        <f t="shared" si="67"/>
        <v>#REF!</v>
      </c>
      <c r="O102" s="66" t="s">
        <v>27</v>
      </c>
      <c r="P102" s="226">
        <f>SUM(P95:P101)</f>
        <v>14594</v>
      </c>
    </row>
    <row r="104" spans="1:16" x14ac:dyDescent="0.2">
      <c r="A104" s="261" t="s">
        <v>493</v>
      </c>
      <c r="B104" s="253" t="s">
        <v>501</v>
      </c>
      <c r="C104" s="254"/>
      <c r="D104" s="254"/>
      <c r="E104" s="254"/>
      <c r="G104" s="259" t="s">
        <v>493</v>
      </c>
      <c r="H104" s="255" t="s">
        <v>501</v>
      </c>
      <c r="I104" s="256"/>
      <c r="J104" s="256"/>
      <c r="K104" s="256"/>
      <c r="L104" s="256"/>
      <c r="M104" s="256"/>
      <c r="O104" s="216" t="s">
        <v>493</v>
      </c>
      <c r="P104" s="225"/>
    </row>
    <row r="105" spans="1:16" x14ac:dyDescent="0.2">
      <c r="A105" s="262"/>
      <c r="B105" s="51" t="s">
        <v>517</v>
      </c>
      <c r="C105" s="51" t="s">
        <v>518</v>
      </c>
      <c r="D105" s="51" t="s">
        <v>28</v>
      </c>
      <c r="E105" s="51" t="s">
        <v>519</v>
      </c>
      <c r="G105" s="260"/>
      <c r="H105" s="66" t="s">
        <v>24</v>
      </c>
      <c r="I105" s="59" t="s">
        <v>29</v>
      </c>
      <c r="J105" s="66" t="s">
        <v>28</v>
      </c>
      <c r="K105" s="66" t="s">
        <v>893</v>
      </c>
      <c r="L105" s="66" t="s">
        <v>894</v>
      </c>
      <c r="M105" s="66" t="s">
        <v>895</v>
      </c>
      <c r="O105" s="216"/>
      <c r="P105" s="226" t="s">
        <v>25</v>
      </c>
    </row>
    <row r="106" spans="1:16" x14ac:dyDescent="0.2">
      <c r="A106" s="55" t="s">
        <v>313</v>
      </c>
      <c r="B106" s="56" t="e">
        <f t="shared" ref="B106:B112" si="72">H106/4</f>
        <v>#REF!</v>
      </c>
      <c r="C106" s="56" t="e">
        <f t="shared" ref="C106:C112" si="73">I106-P106</f>
        <v>#REF!</v>
      </c>
      <c r="D106" s="227" t="e">
        <f>C106/B106</f>
        <v>#REF!</v>
      </c>
      <c r="E106" s="56" t="e">
        <f t="shared" ref="E106:E113" si="74">B106-C106</f>
        <v>#REF!</v>
      </c>
      <c r="G106" s="55" t="s">
        <v>313</v>
      </c>
      <c r="H106" s="60" t="e">
        <f>#REF!</f>
        <v>#REF!</v>
      </c>
      <c r="I106" s="60" t="e">
        <f>#REF!</f>
        <v>#REF!</v>
      </c>
      <c r="J106" s="227" t="e">
        <f>I106/H106</f>
        <v>#REF!</v>
      </c>
      <c r="K106" s="60" t="e">
        <f t="shared" ref="K106:K113" si="75">I106/J$2</f>
        <v>#REF!</v>
      </c>
      <c r="L106" s="60" t="e">
        <f>K106*31</f>
        <v>#REF!</v>
      </c>
      <c r="M106" s="61" t="e">
        <f t="shared" ref="M106:M113" si="76">L106/H106</f>
        <v>#REF!</v>
      </c>
      <c r="O106" s="55" t="s">
        <v>313</v>
      </c>
      <c r="P106" s="60">
        <v>83</v>
      </c>
    </row>
    <row r="107" spans="1:16" x14ac:dyDescent="0.2">
      <c r="A107" s="55" t="s">
        <v>112</v>
      </c>
      <c r="B107" s="56" t="e">
        <f t="shared" si="72"/>
        <v>#REF!</v>
      </c>
      <c r="C107" s="56" t="e">
        <f t="shared" si="73"/>
        <v>#REF!</v>
      </c>
      <c r="D107" s="227" t="e">
        <f t="shared" ref="D107:D113" si="77">C107/B107</f>
        <v>#REF!</v>
      </c>
      <c r="E107" s="56" t="e">
        <f t="shared" si="74"/>
        <v>#REF!</v>
      </c>
      <c r="G107" s="55" t="s">
        <v>112</v>
      </c>
      <c r="H107" s="60" t="e">
        <f>#REF!</f>
        <v>#REF!</v>
      </c>
      <c r="I107" s="60" t="e">
        <f>#REF!</f>
        <v>#REF!</v>
      </c>
      <c r="J107" s="227" t="e">
        <f t="shared" ref="J107:J113" si="78">I107/H107</f>
        <v>#REF!</v>
      </c>
      <c r="K107" s="60" t="e">
        <f t="shared" si="75"/>
        <v>#REF!</v>
      </c>
      <c r="L107" s="60" t="e">
        <f t="shared" ref="L107:L111" si="79">K107*31</f>
        <v>#REF!</v>
      </c>
      <c r="M107" s="61" t="e">
        <f t="shared" si="76"/>
        <v>#REF!</v>
      </c>
      <c r="O107" s="55" t="s">
        <v>112</v>
      </c>
      <c r="P107" s="60">
        <v>115</v>
      </c>
    </row>
    <row r="108" spans="1:16" x14ac:dyDescent="0.2">
      <c r="A108" s="55" t="s">
        <v>221</v>
      </c>
      <c r="B108" s="56" t="e">
        <f t="shared" si="72"/>
        <v>#REF!</v>
      </c>
      <c r="C108" s="56" t="e">
        <f t="shared" si="73"/>
        <v>#REF!</v>
      </c>
      <c r="D108" s="227" t="e">
        <f t="shared" si="77"/>
        <v>#REF!</v>
      </c>
      <c r="E108" s="56" t="e">
        <f t="shared" si="74"/>
        <v>#REF!</v>
      </c>
      <c r="G108" s="55" t="s">
        <v>221</v>
      </c>
      <c r="H108" s="60" t="e">
        <f>#REF!</f>
        <v>#REF!</v>
      </c>
      <c r="I108" s="60" t="e">
        <f>#REF!</f>
        <v>#REF!</v>
      </c>
      <c r="J108" s="227" t="e">
        <f t="shared" si="78"/>
        <v>#REF!</v>
      </c>
      <c r="K108" s="60" t="e">
        <f t="shared" si="75"/>
        <v>#REF!</v>
      </c>
      <c r="L108" s="60" t="e">
        <f t="shared" si="79"/>
        <v>#REF!</v>
      </c>
      <c r="M108" s="61" t="e">
        <f t="shared" si="76"/>
        <v>#REF!</v>
      </c>
      <c r="O108" s="55" t="s">
        <v>221</v>
      </c>
      <c r="P108" s="60">
        <v>94</v>
      </c>
    </row>
    <row r="109" spans="1:16" x14ac:dyDescent="0.2">
      <c r="A109" s="55" t="s">
        <v>30</v>
      </c>
      <c r="B109" s="56" t="e">
        <f t="shared" si="72"/>
        <v>#REF!</v>
      </c>
      <c r="C109" s="56" t="e">
        <f t="shared" si="73"/>
        <v>#REF!</v>
      </c>
      <c r="D109" s="227" t="e">
        <f t="shared" si="77"/>
        <v>#REF!</v>
      </c>
      <c r="E109" s="56" t="e">
        <f t="shared" si="74"/>
        <v>#REF!</v>
      </c>
      <c r="G109" s="55" t="s">
        <v>30</v>
      </c>
      <c r="H109" s="60" t="e">
        <f>#REF!</f>
        <v>#REF!</v>
      </c>
      <c r="I109" s="60" t="e">
        <f>#REF!</f>
        <v>#REF!</v>
      </c>
      <c r="J109" s="227" t="e">
        <f t="shared" si="78"/>
        <v>#REF!</v>
      </c>
      <c r="K109" s="60" t="e">
        <f t="shared" si="75"/>
        <v>#REF!</v>
      </c>
      <c r="L109" s="60" t="e">
        <f t="shared" si="79"/>
        <v>#REF!</v>
      </c>
      <c r="M109" s="61" t="e">
        <f t="shared" si="76"/>
        <v>#REF!</v>
      </c>
      <c r="O109" s="55" t="s">
        <v>30</v>
      </c>
      <c r="P109" s="60">
        <v>67</v>
      </c>
    </row>
    <row r="110" spans="1:16" x14ac:dyDescent="0.2">
      <c r="A110" s="55" t="s">
        <v>903</v>
      </c>
      <c r="B110" s="56" t="e">
        <f t="shared" si="72"/>
        <v>#REF!</v>
      </c>
      <c r="C110" s="56" t="e">
        <f t="shared" si="73"/>
        <v>#REF!</v>
      </c>
      <c r="D110" s="227" t="e">
        <f t="shared" si="77"/>
        <v>#REF!</v>
      </c>
      <c r="E110" s="56" t="e">
        <f t="shared" si="74"/>
        <v>#REF!</v>
      </c>
      <c r="G110" s="77" t="s">
        <v>903</v>
      </c>
      <c r="H110" s="60" t="e">
        <f>#REF!</f>
        <v>#REF!</v>
      </c>
      <c r="I110" s="60" t="e">
        <f>#REF!</f>
        <v>#REF!</v>
      </c>
      <c r="J110" s="227" t="e">
        <f t="shared" si="78"/>
        <v>#REF!</v>
      </c>
      <c r="K110" s="60" t="e">
        <f t="shared" si="75"/>
        <v>#REF!</v>
      </c>
      <c r="L110" s="60" t="e">
        <f t="shared" si="79"/>
        <v>#REF!</v>
      </c>
      <c r="M110" s="61" t="e">
        <f t="shared" si="76"/>
        <v>#REF!</v>
      </c>
      <c r="O110" s="77" t="s">
        <v>903</v>
      </c>
      <c r="P110" s="60">
        <v>14</v>
      </c>
    </row>
    <row r="111" spans="1:16" x14ac:dyDescent="0.2">
      <c r="A111" s="55" t="s">
        <v>1102</v>
      </c>
      <c r="B111" s="56" t="e">
        <f t="shared" si="72"/>
        <v>#REF!</v>
      </c>
      <c r="C111" s="56" t="e">
        <f t="shared" si="73"/>
        <v>#REF!</v>
      </c>
      <c r="D111" s="227" t="e">
        <f t="shared" si="77"/>
        <v>#REF!</v>
      </c>
      <c r="E111" s="56" t="e">
        <f t="shared" si="74"/>
        <v>#REF!</v>
      </c>
      <c r="G111" s="77" t="s">
        <v>1102</v>
      </c>
      <c r="H111" s="60" t="e">
        <f>#REF!</f>
        <v>#REF!</v>
      </c>
      <c r="I111" s="60" t="e">
        <f>#REF!</f>
        <v>#REF!</v>
      </c>
      <c r="J111" s="227" t="e">
        <f t="shared" si="78"/>
        <v>#REF!</v>
      </c>
      <c r="K111" s="60" t="e">
        <f t="shared" si="75"/>
        <v>#REF!</v>
      </c>
      <c r="L111" s="60" t="e">
        <f t="shared" si="79"/>
        <v>#REF!</v>
      </c>
      <c r="M111" s="61" t="e">
        <f t="shared" si="76"/>
        <v>#REF!</v>
      </c>
      <c r="O111" s="77" t="s">
        <v>1102</v>
      </c>
      <c r="P111" s="60">
        <v>23</v>
      </c>
    </row>
    <row r="112" spans="1:16" x14ac:dyDescent="0.2">
      <c r="A112" s="55" t="s">
        <v>986</v>
      </c>
      <c r="B112" s="56" t="e">
        <f t="shared" si="72"/>
        <v>#REF!</v>
      </c>
      <c r="C112" s="56" t="e">
        <f t="shared" si="73"/>
        <v>#REF!</v>
      </c>
      <c r="D112" s="227" t="e">
        <f t="shared" si="77"/>
        <v>#REF!</v>
      </c>
      <c r="E112" s="56" t="e">
        <f t="shared" si="74"/>
        <v>#REF!</v>
      </c>
      <c r="G112" s="77" t="s">
        <v>986</v>
      </c>
      <c r="H112" s="60" t="e">
        <f>#REF!</f>
        <v>#REF!</v>
      </c>
      <c r="I112" s="60" t="e">
        <f>#REF!</f>
        <v>#REF!</v>
      </c>
      <c r="J112" s="227" t="e">
        <f t="shared" si="78"/>
        <v>#REF!</v>
      </c>
      <c r="K112" s="60" t="e">
        <f t="shared" si="75"/>
        <v>#REF!</v>
      </c>
      <c r="L112" s="60" t="e">
        <f>K112*31</f>
        <v>#REF!</v>
      </c>
      <c r="M112" s="61" t="e">
        <f t="shared" si="76"/>
        <v>#REF!</v>
      </c>
      <c r="O112" s="77" t="s">
        <v>986</v>
      </c>
      <c r="P112" s="60">
        <v>43</v>
      </c>
    </row>
    <row r="113" spans="1:16" x14ac:dyDescent="0.2">
      <c r="A113" s="57" t="s">
        <v>27</v>
      </c>
      <c r="B113" s="58" t="e">
        <f>SUM(B106:B112)</f>
        <v>#REF!</v>
      </c>
      <c r="C113" s="58" t="e">
        <f>SUM(C106:C112)</f>
        <v>#REF!</v>
      </c>
      <c r="D113" s="227" t="e">
        <f t="shared" si="77"/>
        <v>#REF!</v>
      </c>
      <c r="E113" s="56" t="e">
        <f t="shared" si="74"/>
        <v>#REF!</v>
      </c>
      <c r="G113" s="66" t="s">
        <v>27</v>
      </c>
      <c r="H113" s="66" t="e">
        <f>#REF!</f>
        <v>#REF!</v>
      </c>
      <c r="I113" s="66" t="e">
        <f>#REF!</f>
        <v>#REF!</v>
      </c>
      <c r="J113" s="227" t="e">
        <f t="shared" si="78"/>
        <v>#REF!</v>
      </c>
      <c r="K113" s="66" t="e">
        <f t="shared" si="75"/>
        <v>#REF!</v>
      </c>
      <c r="L113" s="66" t="e">
        <f>K113*31</f>
        <v>#REF!</v>
      </c>
      <c r="M113" s="67" t="e">
        <f t="shared" si="76"/>
        <v>#REF!</v>
      </c>
      <c r="O113" s="66" t="s">
        <v>27</v>
      </c>
      <c r="P113" s="226">
        <f>SUM(P106:P112)</f>
        <v>439</v>
      </c>
    </row>
    <row r="114" spans="1:16" x14ac:dyDescent="0.2">
      <c r="A114" s="230"/>
      <c r="B114" s="230"/>
      <c r="C114" s="230"/>
      <c r="D114" s="230"/>
      <c r="E114" s="230"/>
      <c r="F114" s="230"/>
      <c r="G114" s="230"/>
    </row>
    <row r="115" spans="1:16" x14ac:dyDescent="0.2">
      <c r="A115" s="261" t="s">
        <v>493</v>
      </c>
      <c r="B115" s="253" t="s">
        <v>502</v>
      </c>
      <c r="C115" s="254"/>
      <c r="D115" s="254"/>
      <c r="E115" s="254"/>
      <c r="G115" s="259" t="s">
        <v>493</v>
      </c>
      <c r="H115" s="255" t="s">
        <v>502</v>
      </c>
      <c r="I115" s="256"/>
      <c r="J115" s="256"/>
      <c r="K115" s="256"/>
      <c r="L115" s="256"/>
      <c r="M115" s="256"/>
      <c r="O115" s="216" t="s">
        <v>493</v>
      </c>
      <c r="P115" s="225"/>
    </row>
    <row r="116" spans="1:16" x14ac:dyDescent="0.2">
      <c r="A116" s="262"/>
      <c r="B116" s="51" t="s">
        <v>517</v>
      </c>
      <c r="C116" s="51" t="s">
        <v>518</v>
      </c>
      <c r="D116" s="51" t="s">
        <v>28</v>
      </c>
      <c r="E116" s="51" t="s">
        <v>519</v>
      </c>
      <c r="G116" s="260"/>
      <c r="H116" s="66" t="s">
        <v>24</v>
      </c>
      <c r="I116" s="59" t="s">
        <v>29</v>
      </c>
      <c r="J116" s="66" t="s">
        <v>28</v>
      </c>
      <c r="K116" s="66" t="s">
        <v>893</v>
      </c>
      <c r="L116" s="66" t="s">
        <v>894</v>
      </c>
      <c r="M116" s="66" t="s">
        <v>895</v>
      </c>
      <c r="O116" s="216"/>
      <c r="P116" s="226" t="s">
        <v>25</v>
      </c>
    </row>
    <row r="117" spans="1:16" x14ac:dyDescent="0.2">
      <c r="A117" s="55" t="s">
        <v>313</v>
      </c>
      <c r="B117" s="56" t="e">
        <f t="shared" ref="B117:B123" si="80">H117/4</f>
        <v>#REF!</v>
      </c>
      <c r="C117" s="56" t="e">
        <f t="shared" ref="C117:C123" si="81">I117-P117</f>
        <v>#REF!</v>
      </c>
      <c r="D117" s="227" t="e">
        <f>C117/B117</f>
        <v>#REF!</v>
      </c>
      <c r="E117" s="56" t="e">
        <f t="shared" ref="E117:E124" si="82">B117-C117</f>
        <v>#REF!</v>
      </c>
      <c r="G117" s="55" t="s">
        <v>313</v>
      </c>
      <c r="H117" s="60" t="e">
        <f>#REF!</f>
        <v>#REF!</v>
      </c>
      <c r="I117" s="60" t="e">
        <f>#REF!</f>
        <v>#REF!</v>
      </c>
      <c r="J117" s="227" t="e">
        <f>I117/H117</f>
        <v>#REF!</v>
      </c>
      <c r="K117" s="60" t="e">
        <f t="shared" ref="K117:K124" si="83">I117/J$2</f>
        <v>#REF!</v>
      </c>
      <c r="L117" s="60" t="e">
        <f>K117*31</f>
        <v>#REF!</v>
      </c>
      <c r="M117" s="61" t="e">
        <f t="shared" ref="M117:M124" si="84">L117/H117</f>
        <v>#REF!</v>
      </c>
      <c r="O117" s="55" t="s">
        <v>313</v>
      </c>
      <c r="P117" s="60">
        <v>105</v>
      </c>
    </row>
    <row r="118" spans="1:16" x14ac:dyDescent="0.2">
      <c r="A118" s="55" t="s">
        <v>112</v>
      </c>
      <c r="B118" s="56" t="e">
        <f t="shared" si="80"/>
        <v>#REF!</v>
      </c>
      <c r="C118" s="56" t="e">
        <f t="shared" si="81"/>
        <v>#REF!</v>
      </c>
      <c r="D118" s="227" t="e">
        <f t="shared" ref="D118:D124" si="85">C118/B118</f>
        <v>#REF!</v>
      </c>
      <c r="E118" s="56" t="e">
        <f t="shared" si="82"/>
        <v>#REF!</v>
      </c>
      <c r="G118" s="55" t="s">
        <v>112</v>
      </c>
      <c r="H118" s="60" t="e">
        <f>#REF!</f>
        <v>#REF!</v>
      </c>
      <c r="I118" s="60" t="e">
        <f>#REF!</f>
        <v>#REF!</v>
      </c>
      <c r="J118" s="227" t="e">
        <f t="shared" ref="J118:J124" si="86">I118/H118</f>
        <v>#REF!</v>
      </c>
      <c r="K118" s="60" t="e">
        <f t="shared" si="83"/>
        <v>#REF!</v>
      </c>
      <c r="L118" s="60" t="e">
        <f t="shared" ref="L118:L122" si="87">K118*31</f>
        <v>#REF!</v>
      </c>
      <c r="M118" s="61" t="e">
        <f t="shared" si="84"/>
        <v>#REF!</v>
      </c>
      <c r="O118" s="55" t="s">
        <v>112</v>
      </c>
      <c r="P118" s="60">
        <v>156</v>
      </c>
    </row>
    <row r="119" spans="1:16" x14ac:dyDescent="0.2">
      <c r="A119" s="55" t="s">
        <v>221</v>
      </c>
      <c r="B119" s="56" t="e">
        <f t="shared" si="80"/>
        <v>#REF!</v>
      </c>
      <c r="C119" s="56" t="e">
        <f t="shared" si="81"/>
        <v>#REF!</v>
      </c>
      <c r="D119" s="227" t="e">
        <f t="shared" si="85"/>
        <v>#REF!</v>
      </c>
      <c r="E119" s="56" t="e">
        <f t="shared" si="82"/>
        <v>#REF!</v>
      </c>
      <c r="G119" s="55" t="s">
        <v>221</v>
      </c>
      <c r="H119" s="60" t="e">
        <f>#REF!</f>
        <v>#REF!</v>
      </c>
      <c r="I119" s="60" t="e">
        <f>#REF!</f>
        <v>#REF!</v>
      </c>
      <c r="J119" s="227" t="e">
        <f t="shared" si="86"/>
        <v>#REF!</v>
      </c>
      <c r="K119" s="60" t="e">
        <f t="shared" si="83"/>
        <v>#REF!</v>
      </c>
      <c r="L119" s="60" t="e">
        <f t="shared" si="87"/>
        <v>#REF!</v>
      </c>
      <c r="M119" s="61" t="e">
        <f t="shared" si="84"/>
        <v>#REF!</v>
      </c>
      <c r="O119" s="55" t="s">
        <v>221</v>
      </c>
      <c r="P119" s="60">
        <v>274</v>
      </c>
    </row>
    <row r="120" spans="1:16" x14ac:dyDescent="0.2">
      <c r="A120" s="55" t="s">
        <v>30</v>
      </c>
      <c r="B120" s="56" t="e">
        <f t="shared" si="80"/>
        <v>#REF!</v>
      </c>
      <c r="C120" s="56" t="e">
        <f t="shared" si="81"/>
        <v>#REF!</v>
      </c>
      <c r="D120" s="227" t="e">
        <f t="shared" si="85"/>
        <v>#REF!</v>
      </c>
      <c r="E120" s="56" t="e">
        <f t="shared" si="82"/>
        <v>#REF!</v>
      </c>
      <c r="G120" s="55" t="s">
        <v>30</v>
      </c>
      <c r="H120" s="60" t="e">
        <f>#REF!</f>
        <v>#REF!</v>
      </c>
      <c r="I120" s="60" t="e">
        <f>#REF!</f>
        <v>#REF!</v>
      </c>
      <c r="J120" s="227" t="e">
        <f t="shared" si="86"/>
        <v>#REF!</v>
      </c>
      <c r="K120" s="60" t="e">
        <f t="shared" si="83"/>
        <v>#REF!</v>
      </c>
      <c r="L120" s="60" t="e">
        <f t="shared" si="87"/>
        <v>#REF!</v>
      </c>
      <c r="M120" s="61" t="e">
        <f t="shared" si="84"/>
        <v>#REF!</v>
      </c>
      <c r="O120" s="55" t="s">
        <v>30</v>
      </c>
      <c r="P120" s="60">
        <v>103</v>
      </c>
    </row>
    <row r="121" spans="1:16" x14ac:dyDescent="0.2">
      <c r="A121" s="55" t="s">
        <v>903</v>
      </c>
      <c r="B121" s="56" t="e">
        <f t="shared" si="80"/>
        <v>#REF!</v>
      </c>
      <c r="C121" s="56" t="e">
        <f t="shared" si="81"/>
        <v>#REF!</v>
      </c>
      <c r="D121" s="227" t="e">
        <f t="shared" si="85"/>
        <v>#REF!</v>
      </c>
      <c r="E121" s="56" t="e">
        <f t="shared" si="82"/>
        <v>#REF!</v>
      </c>
      <c r="G121" s="77" t="s">
        <v>903</v>
      </c>
      <c r="H121" s="60" t="e">
        <f>#REF!</f>
        <v>#REF!</v>
      </c>
      <c r="I121" s="60" t="e">
        <f>#REF!</f>
        <v>#REF!</v>
      </c>
      <c r="J121" s="227" t="e">
        <f t="shared" si="86"/>
        <v>#REF!</v>
      </c>
      <c r="K121" s="60" t="e">
        <f t="shared" si="83"/>
        <v>#REF!</v>
      </c>
      <c r="L121" s="60" t="e">
        <f t="shared" si="87"/>
        <v>#REF!</v>
      </c>
      <c r="M121" s="61" t="e">
        <f t="shared" si="84"/>
        <v>#REF!</v>
      </c>
      <c r="O121" s="77" t="s">
        <v>903</v>
      </c>
      <c r="P121" s="60">
        <v>21</v>
      </c>
    </row>
    <row r="122" spans="1:16" x14ac:dyDescent="0.2">
      <c r="A122" s="55" t="s">
        <v>1102</v>
      </c>
      <c r="B122" s="56" t="e">
        <f t="shared" si="80"/>
        <v>#REF!</v>
      </c>
      <c r="C122" s="56" t="e">
        <f t="shared" si="81"/>
        <v>#REF!</v>
      </c>
      <c r="D122" s="227" t="e">
        <f t="shared" si="85"/>
        <v>#REF!</v>
      </c>
      <c r="E122" s="56" t="e">
        <f t="shared" si="82"/>
        <v>#REF!</v>
      </c>
      <c r="G122" s="77" t="s">
        <v>1102</v>
      </c>
      <c r="H122" s="60" t="e">
        <f>#REF!</f>
        <v>#REF!</v>
      </c>
      <c r="I122" s="60" t="e">
        <f>#REF!</f>
        <v>#REF!</v>
      </c>
      <c r="J122" s="227" t="e">
        <f t="shared" si="86"/>
        <v>#REF!</v>
      </c>
      <c r="K122" s="60" t="e">
        <f t="shared" si="83"/>
        <v>#REF!</v>
      </c>
      <c r="L122" s="60" t="e">
        <f t="shared" si="87"/>
        <v>#REF!</v>
      </c>
      <c r="M122" s="61" t="e">
        <f t="shared" si="84"/>
        <v>#REF!</v>
      </c>
      <c r="O122" s="77" t="s">
        <v>1102</v>
      </c>
      <c r="P122" s="60">
        <v>34</v>
      </c>
    </row>
    <row r="123" spans="1:16" x14ac:dyDescent="0.2">
      <c r="A123" s="55" t="s">
        <v>986</v>
      </c>
      <c r="B123" s="56" t="e">
        <f t="shared" si="80"/>
        <v>#REF!</v>
      </c>
      <c r="C123" s="56" t="e">
        <f t="shared" si="81"/>
        <v>#REF!</v>
      </c>
      <c r="D123" s="227" t="e">
        <f t="shared" si="85"/>
        <v>#REF!</v>
      </c>
      <c r="E123" s="56" t="e">
        <f t="shared" si="82"/>
        <v>#REF!</v>
      </c>
      <c r="G123" s="77" t="s">
        <v>986</v>
      </c>
      <c r="H123" s="60" t="e">
        <f>#REF!</f>
        <v>#REF!</v>
      </c>
      <c r="I123" s="60" t="e">
        <f>#REF!</f>
        <v>#REF!</v>
      </c>
      <c r="J123" s="227" t="e">
        <f t="shared" si="86"/>
        <v>#REF!</v>
      </c>
      <c r="K123" s="60" t="e">
        <f t="shared" si="83"/>
        <v>#REF!</v>
      </c>
      <c r="L123" s="60" t="e">
        <f>K123*31</f>
        <v>#REF!</v>
      </c>
      <c r="M123" s="61" t="e">
        <f t="shared" si="84"/>
        <v>#REF!</v>
      </c>
      <c r="O123" s="77" t="s">
        <v>986</v>
      </c>
      <c r="P123" s="60">
        <v>158</v>
      </c>
    </row>
    <row r="124" spans="1:16" x14ac:dyDescent="0.2">
      <c r="A124" s="57" t="s">
        <v>27</v>
      </c>
      <c r="B124" s="58" t="e">
        <f>SUM(B117:B123)</f>
        <v>#REF!</v>
      </c>
      <c r="C124" s="58" t="e">
        <f>SUM(C117:C123)</f>
        <v>#REF!</v>
      </c>
      <c r="D124" s="227" t="e">
        <f t="shared" si="85"/>
        <v>#REF!</v>
      </c>
      <c r="E124" s="56" t="e">
        <f t="shared" si="82"/>
        <v>#REF!</v>
      </c>
      <c r="G124" s="66" t="s">
        <v>27</v>
      </c>
      <c r="H124" s="66" t="e">
        <f>#REF!</f>
        <v>#REF!</v>
      </c>
      <c r="I124" s="66" t="e">
        <f>#REF!</f>
        <v>#REF!</v>
      </c>
      <c r="J124" s="227" t="e">
        <f t="shared" si="86"/>
        <v>#REF!</v>
      </c>
      <c r="K124" s="66" t="e">
        <f t="shared" si="83"/>
        <v>#REF!</v>
      </c>
      <c r="L124" s="66" t="e">
        <f>K124*31</f>
        <v>#REF!</v>
      </c>
      <c r="M124" s="67" t="e">
        <f t="shared" si="84"/>
        <v>#REF!</v>
      </c>
      <c r="O124" s="66" t="s">
        <v>27</v>
      </c>
      <c r="P124" s="226">
        <f>SUM(P117:P123)</f>
        <v>851</v>
      </c>
    </row>
    <row r="125" spans="1:16" x14ac:dyDescent="0.2">
      <c r="B125" s="230"/>
      <c r="J125" s="222"/>
    </row>
    <row r="126" spans="1:16" x14ac:dyDescent="0.2">
      <c r="A126" s="261" t="s">
        <v>493</v>
      </c>
      <c r="B126" s="253" t="s">
        <v>1191</v>
      </c>
      <c r="C126" s="254"/>
      <c r="D126" s="254"/>
      <c r="E126" s="254"/>
      <c r="G126" s="259" t="s">
        <v>493</v>
      </c>
      <c r="H126" s="255" t="s">
        <v>1191</v>
      </c>
      <c r="I126" s="256"/>
      <c r="J126" s="256"/>
      <c r="K126" s="256"/>
      <c r="L126" s="256"/>
      <c r="M126" s="256"/>
      <c r="O126" s="216" t="s">
        <v>493</v>
      </c>
      <c r="P126" s="225"/>
    </row>
    <row r="127" spans="1:16" x14ac:dyDescent="0.2">
      <c r="A127" s="262"/>
      <c r="B127" s="51" t="s">
        <v>517</v>
      </c>
      <c r="C127" s="51" t="s">
        <v>518</v>
      </c>
      <c r="D127" s="51" t="s">
        <v>28</v>
      </c>
      <c r="E127" s="51" t="s">
        <v>519</v>
      </c>
      <c r="G127" s="260"/>
      <c r="H127" s="66" t="s">
        <v>24</v>
      </c>
      <c r="I127" s="59" t="s">
        <v>29</v>
      </c>
      <c r="J127" s="66" t="s">
        <v>28</v>
      </c>
      <c r="K127" s="66" t="s">
        <v>893</v>
      </c>
      <c r="L127" s="66" t="s">
        <v>894</v>
      </c>
      <c r="M127" s="66" t="s">
        <v>895</v>
      </c>
      <c r="O127" s="216"/>
      <c r="P127" s="226" t="s">
        <v>25</v>
      </c>
    </row>
    <row r="128" spans="1:16" x14ac:dyDescent="0.2">
      <c r="A128" s="55" t="s">
        <v>313</v>
      </c>
      <c r="B128" s="56" t="e">
        <f t="shared" ref="B128:B134" si="88">H128/4</f>
        <v>#REF!</v>
      </c>
      <c r="C128" s="56" t="e">
        <f>I129-P128</f>
        <v>#REF!</v>
      </c>
      <c r="D128" s="227" t="e">
        <f>C128/B128</f>
        <v>#REF!</v>
      </c>
      <c r="E128" s="56" t="e">
        <f t="shared" ref="E128:E135" si="89">B128-C128</f>
        <v>#REF!</v>
      </c>
      <c r="G128" s="55" t="s">
        <v>313</v>
      </c>
      <c r="H128" s="60" t="e">
        <f>#REF!</f>
        <v>#REF!</v>
      </c>
      <c r="I128" s="60" t="e">
        <f>#REF!</f>
        <v>#REF!</v>
      </c>
      <c r="J128" s="227" t="e">
        <f>I128/H128</f>
        <v>#REF!</v>
      </c>
      <c r="K128" s="60" t="e">
        <f t="shared" ref="K128:K135" si="90">I128/J$2</f>
        <v>#REF!</v>
      </c>
      <c r="L128" s="60" t="e">
        <f>K128*31</f>
        <v>#REF!</v>
      </c>
      <c r="M128" s="61" t="e">
        <f t="shared" ref="M128:M135" si="91">L128/H128</f>
        <v>#REF!</v>
      </c>
      <c r="O128" s="55" t="s">
        <v>313</v>
      </c>
      <c r="P128" s="60">
        <v>79</v>
      </c>
    </row>
    <row r="129" spans="1:16" x14ac:dyDescent="0.2">
      <c r="A129" s="55" t="s">
        <v>112</v>
      </c>
      <c r="B129" s="56" t="e">
        <f t="shared" si="88"/>
        <v>#REF!</v>
      </c>
      <c r="C129" s="56" t="e">
        <f t="shared" ref="C129:C134" si="92">I129-P129</f>
        <v>#REF!</v>
      </c>
      <c r="D129" s="227" t="e">
        <f t="shared" ref="D129:D135" si="93">C129/B129</f>
        <v>#REF!</v>
      </c>
      <c r="E129" s="56" t="e">
        <f t="shared" si="89"/>
        <v>#REF!</v>
      </c>
      <c r="G129" s="55" t="s">
        <v>112</v>
      </c>
      <c r="H129" s="60" t="e">
        <f>#REF!</f>
        <v>#REF!</v>
      </c>
      <c r="I129" s="60" t="e">
        <f>#REF!</f>
        <v>#REF!</v>
      </c>
      <c r="J129" s="227" t="e">
        <f t="shared" ref="J129:J135" si="94">I129/H129</f>
        <v>#REF!</v>
      </c>
      <c r="K129" s="60" t="e">
        <f t="shared" si="90"/>
        <v>#REF!</v>
      </c>
      <c r="L129" s="60" t="e">
        <f t="shared" ref="L129:L133" si="95">K129*31</f>
        <v>#REF!</v>
      </c>
      <c r="M129" s="61" t="e">
        <f t="shared" si="91"/>
        <v>#REF!</v>
      </c>
      <c r="O129" s="55" t="s">
        <v>112</v>
      </c>
      <c r="P129" s="60">
        <v>120</v>
      </c>
    </row>
    <row r="130" spans="1:16" x14ac:dyDescent="0.2">
      <c r="A130" s="55" t="s">
        <v>221</v>
      </c>
      <c r="B130" s="56" t="e">
        <f t="shared" si="88"/>
        <v>#REF!</v>
      </c>
      <c r="C130" s="56" t="e">
        <f t="shared" si="92"/>
        <v>#REF!</v>
      </c>
      <c r="D130" s="227" t="e">
        <f t="shared" si="93"/>
        <v>#REF!</v>
      </c>
      <c r="E130" s="56" t="e">
        <f t="shared" si="89"/>
        <v>#REF!</v>
      </c>
      <c r="G130" s="55" t="s">
        <v>221</v>
      </c>
      <c r="H130" s="60" t="e">
        <f>#REF!</f>
        <v>#REF!</v>
      </c>
      <c r="I130" s="60" t="e">
        <f>#REF!</f>
        <v>#REF!</v>
      </c>
      <c r="J130" s="227" t="e">
        <f t="shared" si="94"/>
        <v>#REF!</v>
      </c>
      <c r="K130" s="60" t="e">
        <f t="shared" si="90"/>
        <v>#REF!</v>
      </c>
      <c r="L130" s="60" t="e">
        <f t="shared" si="95"/>
        <v>#REF!</v>
      </c>
      <c r="M130" s="61" t="e">
        <f t="shared" si="91"/>
        <v>#REF!</v>
      </c>
      <c r="O130" s="55" t="s">
        <v>221</v>
      </c>
      <c r="P130" s="60">
        <v>205</v>
      </c>
    </row>
    <row r="131" spans="1:16" x14ac:dyDescent="0.2">
      <c r="A131" s="55" t="s">
        <v>30</v>
      </c>
      <c r="B131" s="56" t="e">
        <f t="shared" si="88"/>
        <v>#REF!</v>
      </c>
      <c r="C131" s="56" t="e">
        <f t="shared" si="92"/>
        <v>#REF!</v>
      </c>
      <c r="D131" s="227" t="e">
        <f t="shared" si="93"/>
        <v>#REF!</v>
      </c>
      <c r="E131" s="56" t="e">
        <f t="shared" si="89"/>
        <v>#REF!</v>
      </c>
      <c r="G131" s="55" t="s">
        <v>30</v>
      </c>
      <c r="H131" s="60" t="e">
        <f>#REF!</f>
        <v>#REF!</v>
      </c>
      <c r="I131" s="60" t="e">
        <f>#REF!</f>
        <v>#REF!</v>
      </c>
      <c r="J131" s="227" t="e">
        <f t="shared" si="94"/>
        <v>#REF!</v>
      </c>
      <c r="K131" s="60" t="e">
        <f t="shared" si="90"/>
        <v>#REF!</v>
      </c>
      <c r="L131" s="60" t="e">
        <f t="shared" si="95"/>
        <v>#REF!</v>
      </c>
      <c r="M131" s="61" t="e">
        <f t="shared" si="91"/>
        <v>#REF!</v>
      </c>
      <c r="O131" s="55" t="s">
        <v>30</v>
      </c>
      <c r="P131" s="60">
        <v>171</v>
      </c>
    </row>
    <row r="132" spans="1:16" x14ac:dyDescent="0.2">
      <c r="A132" s="55" t="s">
        <v>903</v>
      </c>
      <c r="B132" s="56" t="e">
        <f t="shared" si="88"/>
        <v>#REF!</v>
      </c>
      <c r="C132" s="56" t="e">
        <f t="shared" si="92"/>
        <v>#REF!</v>
      </c>
      <c r="D132" s="227" t="e">
        <f t="shared" si="93"/>
        <v>#REF!</v>
      </c>
      <c r="E132" s="56" t="e">
        <f t="shared" si="89"/>
        <v>#REF!</v>
      </c>
      <c r="G132" s="77" t="s">
        <v>903</v>
      </c>
      <c r="H132" s="60" t="e">
        <f>#REF!</f>
        <v>#REF!</v>
      </c>
      <c r="I132" s="60" t="e">
        <f>#REF!</f>
        <v>#REF!</v>
      </c>
      <c r="J132" s="227" t="e">
        <f t="shared" si="94"/>
        <v>#REF!</v>
      </c>
      <c r="K132" s="60" t="e">
        <f t="shared" si="90"/>
        <v>#REF!</v>
      </c>
      <c r="L132" s="60" t="e">
        <f t="shared" si="95"/>
        <v>#REF!</v>
      </c>
      <c r="M132" s="61" t="e">
        <f t="shared" si="91"/>
        <v>#REF!</v>
      </c>
      <c r="O132" s="77" t="s">
        <v>903</v>
      </c>
      <c r="P132" s="60">
        <v>65</v>
      </c>
    </row>
    <row r="133" spans="1:16" x14ac:dyDescent="0.2">
      <c r="A133" s="55" t="s">
        <v>1102</v>
      </c>
      <c r="B133" s="56" t="e">
        <f t="shared" si="88"/>
        <v>#REF!</v>
      </c>
      <c r="C133" s="56" t="e">
        <f t="shared" si="92"/>
        <v>#REF!</v>
      </c>
      <c r="D133" s="227" t="e">
        <f t="shared" si="93"/>
        <v>#REF!</v>
      </c>
      <c r="E133" s="56" t="e">
        <f t="shared" si="89"/>
        <v>#REF!</v>
      </c>
      <c r="G133" s="77" t="s">
        <v>1102</v>
      </c>
      <c r="H133" s="60" t="e">
        <f>#REF!</f>
        <v>#REF!</v>
      </c>
      <c r="I133" s="60" t="e">
        <f>#REF!</f>
        <v>#REF!</v>
      </c>
      <c r="J133" s="227" t="e">
        <f t="shared" si="94"/>
        <v>#REF!</v>
      </c>
      <c r="K133" s="60" t="e">
        <f t="shared" si="90"/>
        <v>#REF!</v>
      </c>
      <c r="L133" s="60" t="e">
        <f t="shared" si="95"/>
        <v>#REF!</v>
      </c>
      <c r="M133" s="61" t="e">
        <f t="shared" si="91"/>
        <v>#REF!</v>
      </c>
      <c r="O133" s="77" t="s">
        <v>1102</v>
      </c>
      <c r="P133" s="60">
        <v>71</v>
      </c>
    </row>
    <row r="134" spans="1:16" x14ac:dyDescent="0.2">
      <c r="A134" s="55" t="s">
        <v>986</v>
      </c>
      <c r="B134" s="56" t="e">
        <f t="shared" si="88"/>
        <v>#REF!</v>
      </c>
      <c r="C134" s="56" t="e">
        <f t="shared" si="92"/>
        <v>#REF!</v>
      </c>
      <c r="D134" s="227" t="e">
        <f t="shared" si="93"/>
        <v>#REF!</v>
      </c>
      <c r="E134" s="56" t="e">
        <f t="shared" si="89"/>
        <v>#REF!</v>
      </c>
      <c r="G134" s="77" t="s">
        <v>986</v>
      </c>
      <c r="H134" s="60" t="e">
        <f>#REF!</f>
        <v>#REF!</v>
      </c>
      <c r="I134" s="60" t="e">
        <f>#REF!</f>
        <v>#REF!</v>
      </c>
      <c r="J134" s="227" t="e">
        <f t="shared" si="94"/>
        <v>#REF!</v>
      </c>
      <c r="K134" s="60" t="e">
        <f t="shared" si="90"/>
        <v>#REF!</v>
      </c>
      <c r="L134" s="60" t="e">
        <f>K134*31</f>
        <v>#REF!</v>
      </c>
      <c r="M134" s="61" t="e">
        <f t="shared" si="91"/>
        <v>#REF!</v>
      </c>
      <c r="O134" s="77" t="s">
        <v>986</v>
      </c>
      <c r="P134" s="60">
        <v>170</v>
      </c>
    </row>
    <row r="135" spans="1:16" x14ac:dyDescent="0.2">
      <c r="A135" s="57" t="s">
        <v>27</v>
      </c>
      <c r="B135" s="58" t="e">
        <f>SUM(B128:B134)</f>
        <v>#REF!</v>
      </c>
      <c r="C135" s="58" t="e">
        <f>SUM(C128:C134)</f>
        <v>#REF!</v>
      </c>
      <c r="D135" s="227" t="e">
        <f t="shared" si="93"/>
        <v>#REF!</v>
      </c>
      <c r="E135" s="56" t="e">
        <f t="shared" si="89"/>
        <v>#REF!</v>
      </c>
      <c r="G135" s="66" t="s">
        <v>27</v>
      </c>
      <c r="H135" s="66" t="e">
        <f>#REF!</f>
        <v>#REF!</v>
      </c>
      <c r="I135" s="66" t="e">
        <f>#REF!</f>
        <v>#REF!</v>
      </c>
      <c r="J135" s="227" t="e">
        <f t="shared" si="94"/>
        <v>#REF!</v>
      </c>
      <c r="K135" s="66" t="e">
        <f t="shared" si="90"/>
        <v>#REF!</v>
      </c>
      <c r="L135" s="66" t="e">
        <f>K135*31</f>
        <v>#REF!</v>
      </c>
      <c r="M135" s="67" t="e">
        <f t="shared" si="91"/>
        <v>#REF!</v>
      </c>
      <c r="O135" s="66" t="s">
        <v>27</v>
      </c>
      <c r="P135" s="226">
        <f>SUM(P128:P134)</f>
        <v>881</v>
      </c>
    </row>
    <row r="137" spans="1:16" x14ac:dyDescent="0.2">
      <c r="A137" s="261" t="s">
        <v>493</v>
      </c>
      <c r="B137" s="253" t="s">
        <v>486</v>
      </c>
      <c r="C137" s="254"/>
      <c r="D137" s="254"/>
      <c r="E137" s="254"/>
      <c r="G137" s="259" t="s">
        <v>493</v>
      </c>
      <c r="H137" s="255" t="s">
        <v>486</v>
      </c>
      <c r="I137" s="256"/>
      <c r="J137" s="256"/>
      <c r="K137" s="256"/>
      <c r="L137" s="256"/>
      <c r="M137" s="256"/>
      <c r="O137" s="216" t="s">
        <v>493</v>
      </c>
      <c r="P137" s="225"/>
    </row>
    <row r="138" spans="1:16" x14ac:dyDescent="0.2">
      <c r="A138" s="262"/>
      <c r="B138" s="51" t="s">
        <v>517</v>
      </c>
      <c r="C138" s="51" t="s">
        <v>518</v>
      </c>
      <c r="D138" s="51" t="s">
        <v>28</v>
      </c>
      <c r="E138" s="51" t="s">
        <v>519</v>
      </c>
      <c r="G138" s="260"/>
      <c r="H138" s="66" t="s">
        <v>24</v>
      </c>
      <c r="I138" s="59" t="s">
        <v>29</v>
      </c>
      <c r="J138" s="66" t="s">
        <v>28</v>
      </c>
      <c r="K138" s="66" t="s">
        <v>893</v>
      </c>
      <c r="L138" s="66" t="s">
        <v>894</v>
      </c>
      <c r="M138" s="66" t="s">
        <v>895</v>
      </c>
      <c r="O138" s="216"/>
      <c r="P138" s="226" t="s">
        <v>25</v>
      </c>
    </row>
    <row r="139" spans="1:16" x14ac:dyDescent="0.2">
      <c r="A139" s="55" t="s">
        <v>313</v>
      </c>
      <c r="B139" s="56" t="e">
        <f t="shared" ref="B139:B145" si="96">H139/4</f>
        <v>#REF!</v>
      </c>
      <c r="C139" s="56" t="e">
        <f t="shared" ref="C139:C145" si="97">I139-P139</f>
        <v>#REF!</v>
      </c>
      <c r="D139" s="227" t="e">
        <f>C139/B139</f>
        <v>#REF!</v>
      </c>
      <c r="E139" s="56" t="e">
        <f t="shared" ref="E139:E146" si="98">B139-C139</f>
        <v>#REF!</v>
      </c>
      <c r="G139" s="55" t="s">
        <v>313</v>
      </c>
      <c r="H139" s="60" t="e">
        <f>#REF!</f>
        <v>#REF!</v>
      </c>
      <c r="I139" s="60" t="e">
        <f>#REF!</f>
        <v>#REF!</v>
      </c>
      <c r="J139" s="227" t="e">
        <f>I139/H139</f>
        <v>#REF!</v>
      </c>
      <c r="K139" s="60" t="e">
        <f t="shared" ref="K139:K146" si="99">I139/J$2</f>
        <v>#REF!</v>
      </c>
      <c r="L139" s="60" t="e">
        <f>K139*31</f>
        <v>#REF!</v>
      </c>
      <c r="M139" s="61" t="e">
        <f t="shared" ref="M139:M146" si="100">L139/H139</f>
        <v>#REF!</v>
      </c>
      <c r="O139" s="55" t="s">
        <v>313</v>
      </c>
      <c r="P139" s="60">
        <v>0</v>
      </c>
    </row>
    <row r="140" spans="1:16" x14ac:dyDescent="0.2">
      <c r="A140" s="55" t="s">
        <v>112</v>
      </c>
      <c r="B140" s="56" t="e">
        <f t="shared" si="96"/>
        <v>#REF!</v>
      </c>
      <c r="C140" s="56" t="e">
        <f t="shared" si="97"/>
        <v>#REF!</v>
      </c>
      <c r="D140" s="227" t="e">
        <f t="shared" ref="D140:D146" si="101">C140/B140</f>
        <v>#REF!</v>
      </c>
      <c r="E140" s="56" t="e">
        <f t="shared" si="98"/>
        <v>#REF!</v>
      </c>
      <c r="G140" s="55" t="s">
        <v>112</v>
      </c>
      <c r="H140" s="60" t="e">
        <f>#REF!</f>
        <v>#REF!</v>
      </c>
      <c r="I140" s="60" t="e">
        <f>#REF!</f>
        <v>#REF!</v>
      </c>
      <c r="J140" s="227" t="e">
        <f t="shared" ref="J140:J146" si="102">I140/H140</f>
        <v>#REF!</v>
      </c>
      <c r="K140" s="60" t="e">
        <f t="shared" si="99"/>
        <v>#REF!</v>
      </c>
      <c r="L140" s="60" t="e">
        <f t="shared" ref="L140:L144" si="103">K140*31</f>
        <v>#REF!</v>
      </c>
      <c r="M140" s="61" t="e">
        <f t="shared" si="100"/>
        <v>#REF!</v>
      </c>
      <c r="O140" s="55" t="s">
        <v>112</v>
      </c>
      <c r="P140" s="60">
        <v>6</v>
      </c>
    </row>
    <row r="141" spans="1:16" x14ac:dyDescent="0.2">
      <c r="A141" s="55" t="s">
        <v>221</v>
      </c>
      <c r="B141" s="56" t="e">
        <f t="shared" si="96"/>
        <v>#REF!</v>
      </c>
      <c r="C141" s="56" t="e">
        <f t="shared" si="97"/>
        <v>#REF!</v>
      </c>
      <c r="D141" s="227" t="e">
        <f t="shared" si="101"/>
        <v>#REF!</v>
      </c>
      <c r="E141" s="56" t="e">
        <f t="shared" si="98"/>
        <v>#REF!</v>
      </c>
      <c r="G141" s="55" t="s">
        <v>221</v>
      </c>
      <c r="H141" s="60" t="e">
        <f>#REF!</f>
        <v>#REF!</v>
      </c>
      <c r="I141" s="60" t="e">
        <f>#REF!</f>
        <v>#REF!</v>
      </c>
      <c r="J141" s="227" t="e">
        <f t="shared" si="102"/>
        <v>#REF!</v>
      </c>
      <c r="K141" s="60" t="e">
        <f t="shared" si="99"/>
        <v>#REF!</v>
      </c>
      <c r="L141" s="60" t="e">
        <f t="shared" si="103"/>
        <v>#REF!</v>
      </c>
      <c r="M141" s="61" t="e">
        <f t="shared" si="100"/>
        <v>#REF!</v>
      </c>
      <c r="O141" s="55" t="s">
        <v>221</v>
      </c>
      <c r="P141" s="60">
        <v>6</v>
      </c>
    </row>
    <row r="142" spans="1:16" x14ac:dyDescent="0.2">
      <c r="A142" s="55" t="s">
        <v>30</v>
      </c>
      <c r="B142" s="56" t="e">
        <f t="shared" si="96"/>
        <v>#REF!</v>
      </c>
      <c r="C142" s="56" t="e">
        <f t="shared" si="97"/>
        <v>#REF!</v>
      </c>
      <c r="D142" s="227" t="e">
        <f t="shared" si="101"/>
        <v>#REF!</v>
      </c>
      <c r="E142" s="56" t="e">
        <f t="shared" si="98"/>
        <v>#REF!</v>
      </c>
      <c r="G142" s="55" t="s">
        <v>30</v>
      </c>
      <c r="H142" s="60" t="e">
        <f>#REF!</f>
        <v>#REF!</v>
      </c>
      <c r="I142" s="60" t="e">
        <f>#REF!</f>
        <v>#REF!</v>
      </c>
      <c r="J142" s="227" t="e">
        <f t="shared" si="102"/>
        <v>#REF!</v>
      </c>
      <c r="K142" s="60" t="e">
        <f t="shared" si="99"/>
        <v>#REF!</v>
      </c>
      <c r="L142" s="60" t="e">
        <f t="shared" si="103"/>
        <v>#REF!</v>
      </c>
      <c r="M142" s="61" t="e">
        <f t="shared" si="100"/>
        <v>#REF!</v>
      </c>
      <c r="O142" s="55" t="s">
        <v>30</v>
      </c>
      <c r="P142" s="60">
        <v>0</v>
      </c>
    </row>
    <row r="143" spans="1:16" x14ac:dyDescent="0.2">
      <c r="A143" s="55" t="s">
        <v>903</v>
      </c>
      <c r="B143" s="56" t="e">
        <f t="shared" si="96"/>
        <v>#REF!</v>
      </c>
      <c r="C143" s="56" t="e">
        <f t="shared" si="97"/>
        <v>#REF!</v>
      </c>
      <c r="D143" s="227" t="e">
        <f t="shared" si="101"/>
        <v>#REF!</v>
      </c>
      <c r="E143" s="56" t="e">
        <f t="shared" si="98"/>
        <v>#REF!</v>
      </c>
      <c r="G143" s="77" t="s">
        <v>903</v>
      </c>
      <c r="H143" s="60" t="e">
        <f>#REF!</f>
        <v>#REF!</v>
      </c>
      <c r="I143" s="60" t="e">
        <f>#REF!</f>
        <v>#REF!</v>
      </c>
      <c r="J143" s="227" t="e">
        <f t="shared" si="102"/>
        <v>#REF!</v>
      </c>
      <c r="K143" s="60" t="e">
        <f t="shared" si="99"/>
        <v>#REF!</v>
      </c>
      <c r="L143" s="60" t="e">
        <f t="shared" si="103"/>
        <v>#REF!</v>
      </c>
      <c r="M143" s="61" t="e">
        <f t="shared" si="100"/>
        <v>#REF!</v>
      </c>
      <c r="O143" s="77" t="s">
        <v>903</v>
      </c>
      <c r="P143" s="60">
        <v>2</v>
      </c>
    </row>
    <row r="144" spans="1:16" x14ac:dyDescent="0.2">
      <c r="A144" s="55" t="s">
        <v>1102</v>
      </c>
      <c r="B144" s="56" t="e">
        <f t="shared" si="96"/>
        <v>#REF!</v>
      </c>
      <c r="C144" s="56" t="e">
        <f t="shared" si="97"/>
        <v>#REF!</v>
      </c>
      <c r="D144" s="227" t="e">
        <f t="shared" si="101"/>
        <v>#REF!</v>
      </c>
      <c r="E144" s="56" t="e">
        <f t="shared" si="98"/>
        <v>#REF!</v>
      </c>
      <c r="G144" s="77" t="s">
        <v>1102</v>
      </c>
      <c r="H144" s="60" t="e">
        <f>#REF!</f>
        <v>#REF!</v>
      </c>
      <c r="I144" s="60" t="e">
        <f>#REF!</f>
        <v>#REF!</v>
      </c>
      <c r="J144" s="227" t="e">
        <f t="shared" si="102"/>
        <v>#REF!</v>
      </c>
      <c r="K144" s="60" t="e">
        <f t="shared" si="99"/>
        <v>#REF!</v>
      </c>
      <c r="L144" s="60" t="e">
        <f t="shared" si="103"/>
        <v>#REF!</v>
      </c>
      <c r="M144" s="61" t="e">
        <f t="shared" si="100"/>
        <v>#REF!</v>
      </c>
      <c r="O144" s="77" t="s">
        <v>1102</v>
      </c>
      <c r="P144" s="60">
        <v>0</v>
      </c>
    </row>
    <row r="145" spans="1:16" x14ac:dyDescent="0.2">
      <c r="A145" s="55" t="s">
        <v>986</v>
      </c>
      <c r="B145" s="56" t="e">
        <f t="shared" si="96"/>
        <v>#REF!</v>
      </c>
      <c r="C145" s="56" t="e">
        <f t="shared" si="97"/>
        <v>#REF!</v>
      </c>
      <c r="D145" s="227" t="e">
        <f t="shared" si="101"/>
        <v>#REF!</v>
      </c>
      <c r="E145" s="56" t="e">
        <f t="shared" si="98"/>
        <v>#REF!</v>
      </c>
      <c r="G145" s="77" t="s">
        <v>986</v>
      </c>
      <c r="H145" s="60" t="e">
        <f>#REF!</f>
        <v>#REF!</v>
      </c>
      <c r="I145" s="60" t="e">
        <f>#REF!</f>
        <v>#REF!</v>
      </c>
      <c r="J145" s="227" t="e">
        <f t="shared" si="102"/>
        <v>#REF!</v>
      </c>
      <c r="K145" s="60" t="e">
        <f t="shared" si="99"/>
        <v>#REF!</v>
      </c>
      <c r="L145" s="60" t="e">
        <f>K145*31</f>
        <v>#REF!</v>
      </c>
      <c r="M145" s="61" t="e">
        <f t="shared" si="100"/>
        <v>#REF!</v>
      </c>
      <c r="O145" s="77" t="s">
        <v>986</v>
      </c>
      <c r="P145" s="60">
        <v>1</v>
      </c>
    </row>
    <row r="146" spans="1:16" x14ac:dyDescent="0.2">
      <c r="A146" s="57" t="s">
        <v>27</v>
      </c>
      <c r="B146" s="58" t="e">
        <f>SUM(B139:B145)</f>
        <v>#REF!</v>
      </c>
      <c r="C146" s="58" t="e">
        <f>SUM(C139:C145)</f>
        <v>#REF!</v>
      </c>
      <c r="D146" s="227" t="e">
        <f t="shared" si="101"/>
        <v>#REF!</v>
      </c>
      <c r="E146" s="56" t="e">
        <f t="shared" si="98"/>
        <v>#REF!</v>
      </c>
      <c r="G146" s="66" t="s">
        <v>27</v>
      </c>
      <c r="H146" s="66" t="e">
        <f>#REF!</f>
        <v>#REF!</v>
      </c>
      <c r="I146" s="66" t="e">
        <f>#REF!</f>
        <v>#REF!</v>
      </c>
      <c r="J146" s="227" t="e">
        <f t="shared" si="102"/>
        <v>#REF!</v>
      </c>
      <c r="K146" s="66" t="e">
        <f t="shared" si="99"/>
        <v>#REF!</v>
      </c>
      <c r="L146" s="66" t="e">
        <f>K146*31</f>
        <v>#REF!</v>
      </c>
      <c r="M146" s="67" t="e">
        <f t="shared" si="100"/>
        <v>#REF!</v>
      </c>
      <c r="O146" s="66" t="s">
        <v>27</v>
      </c>
      <c r="P146" s="226">
        <f>SUM(P139:P145)</f>
        <v>15</v>
      </c>
    </row>
  </sheetData>
  <mergeCells count="52">
    <mergeCell ref="A93:A94"/>
    <mergeCell ref="A104:A105"/>
    <mergeCell ref="A115:A116"/>
    <mergeCell ref="A126:A127"/>
    <mergeCell ref="A137:A138"/>
    <mergeCell ref="A38:A39"/>
    <mergeCell ref="A49:A50"/>
    <mergeCell ref="A60:A61"/>
    <mergeCell ref="A71:A72"/>
    <mergeCell ref="A82:A83"/>
    <mergeCell ref="H16:M16"/>
    <mergeCell ref="H27:M27"/>
    <mergeCell ref="B27:E27"/>
    <mergeCell ref="A5:A6"/>
    <mergeCell ref="A16:A17"/>
    <mergeCell ref="A27:A28"/>
    <mergeCell ref="G16:G17"/>
    <mergeCell ref="G27:G28"/>
    <mergeCell ref="G5:G6"/>
    <mergeCell ref="B5:E5"/>
    <mergeCell ref="H5:M5"/>
    <mergeCell ref="B16:E16"/>
    <mergeCell ref="B137:E137"/>
    <mergeCell ref="H137:M137"/>
    <mergeCell ref="H71:M71"/>
    <mergeCell ref="B71:E71"/>
    <mergeCell ref="H82:M82"/>
    <mergeCell ref="B82:E82"/>
    <mergeCell ref="H93:M93"/>
    <mergeCell ref="B93:E93"/>
    <mergeCell ref="G93:G94"/>
    <mergeCell ref="G104:G105"/>
    <mergeCell ref="G115:G116"/>
    <mergeCell ref="G126:G127"/>
    <mergeCell ref="G137:G138"/>
    <mergeCell ref="B126:E126"/>
    <mergeCell ref="H126:M126"/>
    <mergeCell ref="H104:M104"/>
    <mergeCell ref="B104:E104"/>
    <mergeCell ref="H115:M115"/>
    <mergeCell ref="B115:E115"/>
    <mergeCell ref="B38:E38"/>
    <mergeCell ref="H38:M38"/>
    <mergeCell ref="B49:E49"/>
    <mergeCell ref="H49:M49"/>
    <mergeCell ref="B60:E60"/>
    <mergeCell ref="H60:M60"/>
    <mergeCell ref="G38:G39"/>
    <mergeCell ref="G49:G50"/>
    <mergeCell ref="G60:G61"/>
    <mergeCell ref="G71:G72"/>
    <mergeCell ref="G82:G83"/>
  </mergeCells>
  <conditionalFormatting sqref="D7:D14">
    <cfRule type="cellIs" dxfId="428" priority="77" operator="greaterThan">
      <formula>0.99</formula>
    </cfRule>
    <cfRule type="cellIs" dxfId="427" priority="76" operator="greaterThan">
      <formula>1</formula>
    </cfRule>
    <cfRule type="cellIs" dxfId="426" priority="75" operator="lessThan">
      <formula>0.99</formula>
    </cfRule>
    <cfRule type="cellIs" dxfId="425" priority="74" operator="between">
      <formula>0.9</formula>
      <formula>0.99</formula>
    </cfRule>
  </conditionalFormatting>
  <conditionalFormatting sqref="D8:D14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:D25">
    <cfRule type="cellIs" dxfId="424" priority="69" operator="between">
      <formula>0.9</formula>
      <formula>0.99</formula>
    </cfRule>
    <cfRule type="cellIs" dxfId="423" priority="72" operator="greaterThan">
      <formula>0.99</formula>
    </cfRule>
    <cfRule type="cellIs" dxfId="422" priority="71" operator="greaterThan">
      <formula>1</formula>
    </cfRule>
    <cfRule type="cellIs" dxfId="421" priority="70" operator="lessThan">
      <formula>0.99</formula>
    </cfRule>
  </conditionalFormatting>
  <conditionalFormatting sqref="D19:D25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D36">
    <cfRule type="cellIs" dxfId="420" priority="66" operator="greaterThan">
      <formula>1</formula>
    </cfRule>
    <cfRule type="cellIs" dxfId="419" priority="67" operator="greaterThan">
      <formula>0.99</formula>
    </cfRule>
    <cfRule type="cellIs" dxfId="418" priority="65" operator="lessThan">
      <formula>0.99</formula>
    </cfRule>
    <cfRule type="cellIs" dxfId="417" priority="64" operator="between">
      <formula>0.9</formula>
      <formula>0.99</formula>
    </cfRule>
  </conditionalFormatting>
  <conditionalFormatting sqref="D30:D36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0:D47">
    <cfRule type="cellIs" dxfId="416" priority="59" operator="between">
      <formula>0.9</formula>
      <formula>0.99</formula>
    </cfRule>
    <cfRule type="cellIs" dxfId="415" priority="61" operator="greaterThan">
      <formula>1</formula>
    </cfRule>
    <cfRule type="cellIs" dxfId="414" priority="62" operator="greaterThan">
      <formula>0.99</formula>
    </cfRule>
    <cfRule type="cellIs" dxfId="413" priority="60" operator="lessThan">
      <formula>0.99</formula>
    </cfRule>
  </conditionalFormatting>
  <conditionalFormatting sqref="D41:D47">
    <cfRule type="colorScale" priority="108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:D58">
    <cfRule type="cellIs" dxfId="412" priority="57" operator="greaterThan">
      <formula>0.99</formula>
    </cfRule>
    <cfRule type="cellIs" dxfId="411" priority="54" operator="between">
      <formula>0.9</formula>
      <formula>0.99</formula>
    </cfRule>
    <cfRule type="cellIs" dxfId="410" priority="55" operator="lessThan">
      <formula>0.99</formula>
    </cfRule>
    <cfRule type="cellIs" dxfId="409" priority="56" operator="greaterThan">
      <formula>1</formula>
    </cfRule>
  </conditionalFormatting>
  <conditionalFormatting sqref="D52:D58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2:D69">
    <cfRule type="cellIs" dxfId="408" priority="52" operator="greaterThan">
      <formula>0.99</formula>
    </cfRule>
    <cfRule type="cellIs" dxfId="407" priority="49" operator="between">
      <formula>0.9</formula>
      <formula>0.99</formula>
    </cfRule>
    <cfRule type="cellIs" dxfId="406" priority="50" operator="lessThan">
      <formula>0.99</formula>
    </cfRule>
    <cfRule type="cellIs" dxfId="405" priority="51" operator="greaterThan">
      <formula>1</formula>
    </cfRule>
  </conditionalFormatting>
  <conditionalFormatting sqref="D63:D69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3:D80">
    <cfRule type="cellIs" dxfId="404" priority="47" operator="greaterThan">
      <formula>0.99</formula>
    </cfRule>
    <cfRule type="cellIs" dxfId="403" priority="46" operator="greaterThan">
      <formula>1</formula>
    </cfRule>
    <cfRule type="cellIs" dxfId="402" priority="45" operator="lessThan">
      <formula>0.99</formula>
    </cfRule>
    <cfRule type="cellIs" dxfId="401" priority="44" operator="between">
      <formula>0.9</formula>
      <formula>0.99</formula>
    </cfRule>
  </conditionalFormatting>
  <conditionalFormatting sqref="D74:D80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4:D91">
    <cfRule type="cellIs" dxfId="400" priority="42" operator="greaterThan">
      <formula>0.99</formula>
    </cfRule>
    <cfRule type="cellIs" dxfId="399" priority="39" operator="between">
      <formula>0.9</formula>
      <formula>0.99</formula>
    </cfRule>
    <cfRule type="cellIs" dxfId="398" priority="40" operator="lessThan">
      <formula>0.99</formula>
    </cfRule>
    <cfRule type="cellIs" dxfId="397" priority="41" operator="greaterThan">
      <formula>1</formula>
    </cfRule>
  </conditionalFormatting>
  <conditionalFormatting sqref="D85:D91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5:D102">
    <cfRule type="cellIs" dxfId="396" priority="34" operator="between">
      <formula>0.9</formula>
      <formula>0.99</formula>
    </cfRule>
    <cfRule type="cellIs" dxfId="395" priority="35" operator="lessThan">
      <formula>0.99</formula>
    </cfRule>
    <cfRule type="cellIs" dxfId="394" priority="37" operator="greaterThan">
      <formula>0.99</formula>
    </cfRule>
    <cfRule type="cellIs" dxfId="393" priority="36" operator="greaterThan">
      <formula>1</formula>
    </cfRule>
  </conditionalFormatting>
  <conditionalFormatting sqref="D96:D102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6:D113">
    <cfRule type="cellIs" dxfId="392" priority="29" operator="between">
      <formula>0.9</formula>
      <formula>0.99</formula>
    </cfRule>
    <cfRule type="cellIs" dxfId="391" priority="30" operator="lessThan">
      <formula>0.99</formula>
    </cfRule>
    <cfRule type="cellIs" dxfId="390" priority="31" operator="greaterThan">
      <formula>1</formula>
    </cfRule>
    <cfRule type="cellIs" dxfId="389" priority="32" operator="greaterThan">
      <formula>0.99</formula>
    </cfRule>
  </conditionalFormatting>
  <conditionalFormatting sqref="D107:D113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7:D124">
    <cfRule type="cellIs" dxfId="388" priority="27" operator="greaterThan">
      <formula>0.99</formula>
    </cfRule>
    <cfRule type="cellIs" dxfId="387" priority="26" operator="greaterThan">
      <formula>1</formula>
    </cfRule>
    <cfRule type="cellIs" dxfId="386" priority="25" operator="lessThan">
      <formula>0.99</formula>
    </cfRule>
    <cfRule type="cellIs" dxfId="385" priority="24" operator="between">
      <formula>0.9</formula>
      <formula>0.99</formula>
    </cfRule>
  </conditionalFormatting>
  <conditionalFormatting sqref="D118:D124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8:D135">
    <cfRule type="cellIs" dxfId="384" priority="21" operator="greaterThan">
      <formula>1</formula>
    </cfRule>
    <cfRule type="cellIs" dxfId="383" priority="20" operator="lessThan">
      <formula>0.99</formula>
    </cfRule>
    <cfRule type="cellIs" dxfId="382" priority="19" operator="between">
      <formula>0.9</formula>
      <formula>0.99</formula>
    </cfRule>
    <cfRule type="cellIs" dxfId="381" priority="22" operator="greaterThan">
      <formula>0.99</formula>
    </cfRule>
  </conditionalFormatting>
  <conditionalFormatting sqref="D129:D135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9:D146">
    <cfRule type="cellIs" dxfId="380" priority="17" operator="greaterThan">
      <formula>0.99</formula>
    </cfRule>
    <cfRule type="cellIs" dxfId="379" priority="16" operator="greaterThan">
      <formula>1</formula>
    </cfRule>
    <cfRule type="cellIs" dxfId="378" priority="15" operator="lessThan">
      <formula>0.99</formula>
    </cfRule>
    <cfRule type="cellIs" dxfId="377" priority="14" operator="between">
      <formula>0.9</formula>
      <formula>0.99</formula>
    </cfRule>
  </conditionalFormatting>
  <conditionalFormatting sqref="D140:D146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:E14">
    <cfRule type="cellIs" dxfId="376" priority="328" operator="greaterThan">
      <formula>0</formula>
    </cfRule>
    <cfRule type="cellIs" dxfId="375" priority="329" operator="lessThan">
      <formula>0</formula>
    </cfRule>
  </conditionalFormatting>
  <conditionalFormatting sqref="E18:E25">
    <cfRule type="cellIs" dxfId="374" priority="196" operator="greaterThan">
      <formula>0</formula>
    </cfRule>
    <cfRule type="cellIs" dxfId="373" priority="197" operator="lessThan">
      <formula>0</formula>
    </cfRule>
  </conditionalFormatting>
  <conditionalFormatting sqref="E29:E36">
    <cfRule type="cellIs" dxfId="372" priority="194" operator="greaterThan">
      <formula>0</formula>
    </cfRule>
    <cfRule type="cellIs" dxfId="371" priority="195" operator="lessThan">
      <formula>0</formula>
    </cfRule>
  </conditionalFormatting>
  <conditionalFormatting sqref="E40:E47">
    <cfRule type="cellIs" dxfId="370" priority="192" operator="greaterThan">
      <formula>0</formula>
    </cfRule>
    <cfRule type="cellIs" dxfId="369" priority="193" operator="lessThan">
      <formula>0</formula>
    </cfRule>
  </conditionalFormatting>
  <conditionalFormatting sqref="E51:E58">
    <cfRule type="cellIs" dxfId="368" priority="180" operator="greaterThan">
      <formula>0</formula>
    </cfRule>
    <cfRule type="cellIs" dxfId="367" priority="181" operator="lessThan">
      <formula>0</formula>
    </cfRule>
  </conditionalFormatting>
  <conditionalFormatting sqref="E62:E69">
    <cfRule type="cellIs" dxfId="366" priority="179" operator="lessThan">
      <formula>0</formula>
    </cfRule>
    <cfRule type="cellIs" dxfId="365" priority="178" operator="greaterThan">
      <formula>0</formula>
    </cfRule>
  </conditionalFormatting>
  <conditionalFormatting sqref="E73:E80">
    <cfRule type="cellIs" dxfId="364" priority="177" operator="lessThan">
      <formula>0</formula>
    </cfRule>
    <cfRule type="cellIs" dxfId="363" priority="176" operator="greaterThan">
      <formula>0</formula>
    </cfRule>
  </conditionalFormatting>
  <conditionalFormatting sqref="E84:E91">
    <cfRule type="cellIs" dxfId="362" priority="175" operator="lessThan">
      <formula>0</formula>
    </cfRule>
    <cfRule type="cellIs" dxfId="361" priority="174" operator="greaterThan">
      <formula>0</formula>
    </cfRule>
  </conditionalFormatting>
  <conditionalFormatting sqref="E95:E102">
    <cfRule type="cellIs" dxfId="360" priority="166" operator="greaterThan">
      <formula>0</formula>
    </cfRule>
    <cfRule type="cellIs" dxfId="359" priority="167" operator="lessThan">
      <formula>0</formula>
    </cfRule>
  </conditionalFormatting>
  <conditionalFormatting sqref="E106:E113">
    <cfRule type="cellIs" dxfId="358" priority="165" operator="lessThan">
      <formula>0</formula>
    </cfRule>
    <cfRule type="cellIs" dxfId="357" priority="164" operator="greaterThan">
      <formula>0</formula>
    </cfRule>
  </conditionalFormatting>
  <conditionalFormatting sqref="E117:E124">
    <cfRule type="cellIs" dxfId="356" priority="161" operator="lessThan">
      <formula>0</formula>
    </cfRule>
    <cfRule type="cellIs" dxfId="355" priority="160" operator="greaterThan">
      <formula>0</formula>
    </cfRule>
  </conditionalFormatting>
  <conditionalFormatting sqref="E128:E135">
    <cfRule type="cellIs" dxfId="354" priority="157" operator="lessThan">
      <formula>0</formula>
    </cfRule>
    <cfRule type="cellIs" dxfId="353" priority="156" operator="greaterThan">
      <formula>0</formula>
    </cfRule>
  </conditionalFormatting>
  <conditionalFormatting sqref="E139:E146">
    <cfRule type="cellIs" dxfId="352" priority="159" operator="lessThan">
      <formula>0</formula>
    </cfRule>
    <cfRule type="cellIs" dxfId="351" priority="158" operator="greaterThan">
      <formula>0</formula>
    </cfRule>
  </conditionalFormatting>
  <conditionalFormatting sqref="J7">
    <cfRule type="cellIs" dxfId="350" priority="6" operator="between">
      <formula>0.9</formula>
      <formula>0.99</formula>
    </cfRule>
    <cfRule type="cellIs" dxfId="349" priority="7" operator="lessThan">
      <formula>0.99</formula>
    </cfRule>
    <cfRule type="cellIs" dxfId="348" priority="8" operator="greaterThan">
      <formula>1</formula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7" priority="9" operator="greaterThan">
      <formula>0.99</formula>
    </cfRule>
  </conditionalFormatting>
  <conditionalFormatting sqref="J8:J12 J14">
    <cfRule type="cellIs" dxfId="346" priority="11" operator="greaterThan">
      <formula>0.99</formula>
    </cfRule>
    <cfRule type="cellIs" dxfId="345" priority="12" operator="lessThan">
      <formula>0.9</formula>
    </cfRule>
  </conditionalFormatting>
  <conditionalFormatting sqref="J13">
    <cfRule type="cellIs" dxfId="344" priority="2" operator="lessThan">
      <formula>0.99</formula>
    </cfRule>
    <cfRule type="cellIs" dxfId="343" priority="4" operator="greaterThan">
      <formula>0.99</formula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2" priority="1" operator="between">
      <formula>0.9</formula>
      <formula>0.99</formula>
    </cfRule>
    <cfRule type="cellIs" dxfId="341" priority="3" operator="greaterThan">
      <formula>1</formula>
    </cfRule>
  </conditionalFormatting>
  <conditionalFormatting sqref="J18:J25">
    <cfRule type="cellIs" dxfId="340" priority="137" operator="greaterThan">
      <formula>0.99</formula>
    </cfRule>
    <cfRule type="cellIs" dxfId="339" priority="136" operator="greaterThan">
      <formula>1</formula>
    </cfRule>
    <cfRule type="cellIs" dxfId="338" priority="135" operator="lessThan">
      <formula>0.99</formula>
    </cfRule>
    <cfRule type="cellIs" dxfId="337" priority="134" operator="between">
      <formula>0.9</formula>
      <formula>0.99</formula>
    </cfRule>
  </conditionalFormatting>
  <conditionalFormatting sqref="J19:J25">
    <cfRule type="colorScale" priority="1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9:J36">
    <cfRule type="cellIs" dxfId="336" priority="132" operator="greaterThan">
      <formula>0.99</formula>
    </cfRule>
    <cfRule type="cellIs" dxfId="335" priority="131" operator="greaterThan">
      <formula>1</formula>
    </cfRule>
    <cfRule type="cellIs" dxfId="334" priority="130" operator="lessThan">
      <formula>0.99</formula>
    </cfRule>
    <cfRule type="cellIs" dxfId="333" priority="129" operator="between">
      <formula>0.9</formula>
      <formula>0.99</formula>
    </cfRule>
  </conditionalFormatting>
  <conditionalFormatting sqref="J30:J36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0:J47">
    <cfRule type="cellIs" dxfId="332" priority="124" operator="between">
      <formula>0.9</formula>
      <formula>0.99</formula>
    </cfRule>
    <cfRule type="cellIs" dxfId="331" priority="125" operator="lessThan">
      <formula>0.99</formula>
    </cfRule>
    <cfRule type="cellIs" dxfId="330" priority="126" operator="greaterThan">
      <formula>1</formula>
    </cfRule>
    <cfRule type="cellIs" dxfId="329" priority="127" operator="greaterThan">
      <formula>0.99</formula>
    </cfRule>
  </conditionalFormatting>
  <conditionalFormatting sqref="J41:J47">
    <cfRule type="colorScale" priority="108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1:J58">
    <cfRule type="cellIs" dxfId="328" priority="119" operator="between">
      <formula>0.9</formula>
      <formula>0.99</formula>
    </cfRule>
    <cfRule type="cellIs" dxfId="327" priority="120" operator="lessThan">
      <formula>0.99</formula>
    </cfRule>
    <cfRule type="cellIs" dxfId="326" priority="121" operator="greaterThan">
      <formula>1</formula>
    </cfRule>
    <cfRule type="cellIs" dxfId="325" priority="122" operator="greaterThan">
      <formula>0.99</formula>
    </cfRule>
  </conditionalFormatting>
  <conditionalFormatting sqref="J52:J58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2:J69">
    <cfRule type="cellIs" dxfId="324" priority="116" operator="greaterThan">
      <formula>1</formula>
    </cfRule>
    <cfRule type="cellIs" dxfId="323" priority="117" operator="greaterThan">
      <formula>0.99</formula>
    </cfRule>
    <cfRule type="cellIs" dxfId="322" priority="114" operator="between">
      <formula>0.9</formula>
      <formula>0.99</formula>
    </cfRule>
    <cfRule type="cellIs" dxfId="321" priority="115" operator="lessThan">
      <formula>0.99</formula>
    </cfRule>
  </conditionalFormatting>
  <conditionalFormatting sqref="J63:J69"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3:J80">
    <cfRule type="cellIs" dxfId="320" priority="112" operator="greaterThan">
      <formula>0.99</formula>
    </cfRule>
    <cfRule type="cellIs" dxfId="319" priority="111" operator="greaterThan">
      <formula>1</formula>
    </cfRule>
    <cfRule type="cellIs" dxfId="318" priority="110" operator="lessThan">
      <formula>0.99</formula>
    </cfRule>
    <cfRule type="cellIs" dxfId="317" priority="109" operator="between">
      <formula>0.9</formula>
      <formula>0.99</formula>
    </cfRule>
  </conditionalFormatting>
  <conditionalFormatting sqref="J74:J80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4:J91">
    <cfRule type="cellIs" dxfId="316" priority="105" operator="lessThan">
      <formula>0.99</formula>
    </cfRule>
    <cfRule type="cellIs" dxfId="315" priority="107" operator="greaterThan">
      <formula>0.99</formula>
    </cfRule>
    <cfRule type="cellIs" dxfId="314" priority="104" operator="between">
      <formula>0.9</formula>
      <formula>0.99</formula>
    </cfRule>
    <cfRule type="cellIs" dxfId="313" priority="106" operator="greaterThan">
      <formula>1</formula>
    </cfRule>
  </conditionalFormatting>
  <conditionalFormatting sqref="J85:J91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5:J102">
    <cfRule type="cellIs" dxfId="312" priority="102" operator="greaterThan">
      <formula>0.99</formula>
    </cfRule>
    <cfRule type="cellIs" dxfId="311" priority="101" operator="greaterThan">
      <formula>1</formula>
    </cfRule>
    <cfRule type="cellIs" dxfId="310" priority="100" operator="lessThan">
      <formula>0.99</formula>
    </cfRule>
    <cfRule type="cellIs" dxfId="309" priority="99" operator="between">
      <formula>0.9</formula>
      <formula>0.99</formula>
    </cfRule>
  </conditionalFormatting>
  <conditionalFormatting sqref="J96:J102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06:J113">
    <cfRule type="cellIs" dxfId="308" priority="96" operator="greaterThan">
      <formula>1</formula>
    </cfRule>
    <cfRule type="cellIs" dxfId="307" priority="95" operator="lessThan">
      <formula>0.99</formula>
    </cfRule>
    <cfRule type="cellIs" dxfId="306" priority="94" operator="between">
      <formula>0.9</formula>
      <formula>0.99</formula>
    </cfRule>
    <cfRule type="cellIs" dxfId="305" priority="97" operator="greaterThan">
      <formula>0.99</formula>
    </cfRule>
  </conditionalFormatting>
  <conditionalFormatting sqref="J107:J113"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7:J124">
    <cfRule type="cellIs" dxfId="304" priority="92" operator="greaterThan">
      <formula>0.99</formula>
    </cfRule>
    <cfRule type="cellIs" dxfId="303" priority="91" operator="greaterThan">
      <formula>1</formula>
    </cfRule>
    <cfRule type="cellIs" dxfId="302" priority="90" operator="lessThan">
      <formula>0.99</formula>
    </cfRule>
    <cfRule type="cellIs" dxfId="301" priority="89" operator="between">
      <formula>0.9</formula>
      <formula>0.99</formula>
    </cfRule>
  </conditionalFormatting>
  <conditionalFormatting sqref="J118:J124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28:J135">
    <cfRule type="cellIs" dxfId="300" priority="84" operator="between">
      <formula>0.9</formula>
      <formula>0.99</formula>
    </cfRule>
    <cfRule type="cellIs" dxfId="299" priority="85" operator="lessThan">
      <formula>0.99</formula>
    </cfRule>
    <cfRule type="cellIs" dxfId="298" priority="86" operator="greaterThan">
      <formula>1</formula>
    </cfRule>
    <cfRule type="cellIs" dxfId="297" priority="87" operator="greaterThan">
      <formula>0.99</formula>
    </cfRule>
  </conditionalFormatting>
  <conditionalFormatting sqref="J129:J135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39:J146">
    <cfRule type="cellIs" dxfId="296" priority="80" operator="lessThan">
      <formula>0.99</formula>
    </cfRule>
    <cfRule type="cellIs" dxfId="295" priority="79" operator="between">
      <formula>0.9</formula>
      <formula>0.99</formula>
    </cfRule>
    <cfRule type="cellIs" dxfId="294" priority="81" operator="greaterThan">
      <formula>1</formula>
    </cfRule>
    <cfRule type="cellIs" dxfId="293" priority="82" operator="greaterThan">
      <formula>0.99</formula>
    </cfRule>
  </conditionalFormatting>
  <conditionalFormatting sqref="J140:J146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I29:DI35 DZ29:DZ35 EQ29:EQ35 FH29:FH35 FY29:FY35 GP29:GP35 HG29:HG35 HX29:HX35 IO29:IO35 JF29:JF35 JW29:JW35 KN29:KN35 LE29:LE35 LV29:LV35 MM29:MM35 ND29:ND35 NU29:NU35 OL29:OL35 PC29:PC35 PT29:PT35 QK29:QK35 RB29:RB35 RS29:RS35 SJ29:SJ35 TA29:TA35 TR29:TR35 UI29:UI35 UZ29:UZ35 VQ29:VQ35 WH29:WH35 WY29:WY35 XP29:XP35 YG29:YG35 YX29:YX35 ZO29:ZO35 AAF29:AAF35 AAW29:AAW35 ABN29:ABN35 ACE29:ACE35 ACV29:ACV35 ADM29:ADM35 AED29:AED35 AEU29:AEU35 AFL29:AFL35 AGC29:AGC35 AGT29:AGT35 AHK29:AHK35 AIB29:AIB35 AIS29:AIS35 AJJ29:AJJ35 AKA29:AKA35 AKR29:AKR35 ALI29:ALI35 ALZ29:ALZ35 AMQ29:AMQ35 ANH29:ANH35 ANY29:ANY35 AOP29:AOP35 APG29:APG35 APX29:APX35 AQO29:AQO35 ARF29:ARF35 ARW29:ARW35 ASN29:ASN35 ATE29:ATE35 ATV29:ATV35 AUM29:AUM35 AVD29:AVD35 AVU29:AVU35 AWL29:AWL35 AXC29:AXC35 AXT29:AXT35 AYK29:AYK35 AZB29:AZB35 AZS29:AZS35 BAJ29:BAJ35 BBA29:BBA35 BBR29:BBR35 BCI29:BCI35 BCZ29:BCZ35 BDQ29:BDQ35 BEH29:BEH35 BEY29:BEY35 BFP29:BFP35 BGG29:BGG35 BGX29:BGX35 BHO29:BHO35 BIF29:BIF35 BIW29:BIW35 BJN29:BJN35 BKE29:BKE35 BKV29:BKV35 BLM29:BLM35 BMD29:BMD35 BMU29:BMU35 BNL29:BNL35 BOC29:BOC35 BOT29:BOT35 BPK29:BPK35 BQB29:BQB35 BQS29:BQS35 BRJ29:BRJ35 BSA29:BSA35 BSR29:BSR35 BTI29:BTI35 BTZ29:BTZ35 BUQ29:BUQ35 BVH29:BVH35 BVY29:BVY35 BWP29:BWP35 BXG29:BXG35 BXX29:BXX35 BYO29:BYO35 BZF29:BZF35 BZW29:BZW35 CAN29:CAN35 CBE29:CBE35 CBV29:CBV35 CCM29:CCM35 CDD29:CDD35 CDU29:CDU35 CEL29:CEL35 CFC29:CFC35 CFT29:CFT35 CGK29:CGK35 CHB29:CHB35 CHS29:CHS35 CIJ29:CIJ35 CJA29:CJA35 CJR29:CJR35 CKI29:CKI35 CKZ29:CKZ35 CLQ29:CLQ35 CMH29:CMH35 CMY29:CMY35 CNP29:CNP35 COG29:COG35 COX29:COX35 CPO29:CPO35 CQF29:CQF35 CQW29:CQW35 CRN29:CRN35 CSE29:CSE35 CSV29:CSV35 CTM29:CTM35 CUD29:CUD35 CUU29:CUU35 CVL29:CVL35 CWC29:CWC35 CWT29:CWT35 CXK29:CXK35 CYB29:CYB35 CYS29:CYS35 CZJ29:CZJ35 DAA29:DAA35 DAR29:DAR35 DBI29:DBI35 DBZ29:DBZ35 DCQ29:DCQ35 DDH29:DDH35 DDY29:DDY35 DEP29:DEP35 DFG29:DFG35 DFX29:DFX35 DGO29:DGO35 DHF29:DHF35 DHW29:DHW35 DIN29:DIN35 DJE29:DJE35 DJV29:DJV35 DKM29:DKM35 DLD29:DLD35 DLU29:DLU35 DML29:DML35 DNC29:DNC35 DNT29:DNT35 DOK29:DOK35 DPB29:DPB35 DPS29:DPS35 DQJ29:DQJ35 DRA29:DRA35 DRR29:DRR35 DSI29:DSI35 DSZ29:DSZ35 DTQ29:DTQ35 DUH29:DUH35 DUY29:DUY35 DVP29:DVP35 DWG29:DWG35 DWX29:DWX35 DXO29:DXO35 DYF29:DYF35 DYW29:DYW35 DZN29:DZN35 EAE29:EAE35 EAV29:EAV35 EBM29:EBM35 ECD29:ECD35 ECU29:ECU35 EDL29:EDL35 EEC29:EEC35 EET29:EET35 EFK29:EFK35 EGB29:EGB35 EGS29:EGS35 EHJ29:EHJ35 EIA29:EIA35 EIR29:EIR35 EJI29:EJI35 EJZ29:EJZ35 EKQ29:EKQ35 ELH29:ELH35 ELY29:ELY35 EMP29:EMP35 ENG29:ENG35 ENX29:ENX35 EOO29:EOO35 EPF29:EPF35 EPW29:EPW35 EQN29:EQN35 ERE29:ERE35 ERV29:ERV35 ESM29:ESM35 ETD29:ETD35 ETU29:ETU35 EUL29:EUL35 EVC29:EVC35 EVT29:EVT35 EWK29:EWK35 EXB29:EXB35 EXS29:EXS35 EYJ29:EYJ35 EZA29:EZA35 EZR29:EZR35 FAI29:FAI35 FAZ29:FAZ35 FBQ29:FBQ35 FCH29:FCH35 FCY29:FCY35 FDP29:FDP35 FEG29:FEG35 FEX29:FEX35 FFO29:FFO35 FGF29:FGF35 FGW29:FGW35 FHN29:FHN35 FIE29:FIE35 FIV29:FIV35 FJM29:FJM35 FKD29:FKD35 FKU29:FKU35 FLL29:FLL35 FMC29:FMC35 FMT29:FMT35 FNK29:FNK35 FOB29:FOB35 FOS29:FOS35 FPJ29:FPJ35 FQA29:FQA35 FQR29:FQR35 FRI29:FRI35 FRZ29:FRZ35 FSQ29:FSQ35 FTH29:FTH35 FTY29:FTY35 FUP29:FUP35 FVG29:FVG35 FVX29:FVX35 FWO29:FWO35 FXF29:FXF35 FXW29:FXW35 FYN29:FYN35 FZE29:FZE35 FZV29:FZV35 GAM29:GAM35 GBD29:GBD35 GBU29:GBU35 GCL29:GCL35 GDC29:GDC35 GDT29:GDT35 GEK29:GEK35 GFB29:GFB35 GFS29:GFS35 GGJ29:GGJ35 GHA29:GHA35 GHR29:GHR35 GII29:GII35 GIZ29:GIZ35 GJQ29:GJQ35 GKH29:GKH35 GKY29:GKY35 GLP29:GLP35 GMG29:GMG35 GMX29:GMX35 GNO29:GNO35 GOF29:GOF35 GOW29:GOW35 GPN29:GPN35 GQE29:GQE35 GQV29:GQV35 GRM29:GRM35 GSD29:GSD35 GSU29:GSU35 GTL29:GTL35 GUC29:GUC35 GUT29:GUT35 GVK29:GVK35 GWB29:GWB35 GWS29:GWS35 GXJ29:GXJ35 GYA29:GYA35 GYR29:GYR35 GZI29:GZI35 GZZ29:GZZ35 HAQ29:HAQ35 HBH29:HBH35 HBY29:HBY35 HCP29:HCP35 HDG29:HDG35 HDX29:HDX35 HEO29:HEO35 HFF29:HFF35 HFW29:HFW35 HGN29:HGN35 HHE29:HHE35 HHV29:HHV35 HIM29:HIM35 HJD29:HJD35 HJU29:HJU35 HKL29:HKL35 HLC29:HLC35 HLT29:HLT35 HMK29:HMK35 HNB29:HNB35 HNS29:HNS35 HOJ29:HOJ35 HPA29:HPA35 HPR29:HPR35 HQI29:HQI35 HQZ29:HQZ35 HRQ29:HRQ35 HSH29:HSH35 HSY29:HSY35 HTP29:HTP35 HUG29:HUG35 HUX29:HUX35 HVO29:HVO35 HWF29:HWF35 HWW29:HWW35 HXN29:HXN35 HYE29:HYE35 HYV29:HYV35 HZM29:HZM35 IAD29:IAD35 IAU29:IAU35 IBL29:IBL35 ICC29:ICC35 ICT29:ICT35 IDK29:IDK35 IEB29:IEB35 IES29:IES35 IFJ29:IFJ35 IGA29:IGA35 IGR29:IGR35 IHI29:IHI35 IHZ29:IHZ35 IIQ29:IIQ35 IJH29:IJH35 IJY29:IJY35 IKP29:IKP35 ILG29:ILG35 ILX29:ILX35 IMO29:IMO35 INF29:INF35 INW29:INW35 ION29:ION35 IPE29:IPE35 IPV29:IPV35 IQM29:IQM35 IRD29:IRD35 IRU29:IRU35 ISL29:ISL35 ITC29:ITC35 ITT29:ITT35 IUK29:IUK35 IVB29:IVB35 IVS29:IVS35 IWJ29:IWJ35 IXA29:IXA35 IXR29:IXR35 IYI29:IYI35 IYZ29:IYZ35 IZQ29:IZQ35 JAH29:JAH35 JAY29:JAY35 JBP29:JBP35 JCG29:JCG35 JCX29:JCX35 JDO29:JDO35 JEF29:JEF35 JEW29:JEW35 JFN29:JFN35 JGE29:JGE35 JGV29:JGV35 JHM29:JHM35 JID29:JID35 JIU29:JIU35 JJL29:JJL35 JKC29:JKC35 JKT29:JKT35 JLK29:JLK35 JMB29:JMB35 JMS29:JMS35 JNJ29:JNJ35 JOA29:JOA35 JOR29:JOR35 JPI29:JPI35 JPZ29:JPZ35 JQQ29:JQQ35 JRH29:JRH35 JRY29:JRY35 JSP29:JSP35 JTG29:JTG35 JTX29:JTX35 JUO29:JUO35 JVF29:JVF35 JVW29:JVW35 JWN29:JWN35 JXE29:JXE35 JXV29:JXV35 JYM29:JYM35 JZD29:JZD35 JZU29:JZU35 KAL29:KAL35 KBC29:KBC35 KBT29:KBT35 KCK29:KCK35 KDB29:KDB35 KDS29:KDS35 KEJ29:KEJ35 KFA29:KFA35 KFR29:KFR35 KGI29:KGI35 KGZ29:KGZ35 KHQ29:KHQ35 KIH29:KIH35 KIY29:KIY35 KJP29:KJP35 KKG29:KKG35 KKX29:KKX35 KLO29:KLO35 KMF29:KMF35 KMW29:KMW35 KNN29:KNN35 KOE29:KOE35 KOV29:KOV35 KPM29:KPM35 KQD29:KQD35 KQU29:KQU35 KRL29:KRL35 KSC29:KSC35 KST29:KST35 KTK29:KTK35 KUB29:KUB35 KUS29:KUS35 KVJ29:KVJ35 KWA29:KWA35 KWR29:KWR35 KXI29:KXI35 KXZ29:KXZ35 KYQ29:KYQ35 KZH29:KZH35 KZY29:KZY35 LAP29:LAP35 LBG29:LBG35 LBX29:LBX35 LCO29:LCO35 LDF29:LDF35 LDW29:LDW35 LEN29:LEN35 LFE29:LFE35 LFV29:LFV35 LGM29:LGM35 LHD29:LHD35 LHU29:LHU35 LIL29:LIL35 LJC29:LJC35 LJT29:LJT35 LKK29:LKK35 LLB29:LLB35 LLS29:LLS35 LMJ29:LMJ35 LNA29:LNA35 LNR29:LNR35 LOI29:LOI35 LOZ29:LOZ35 LPQ29:LPQ35 LQH29:LQH35 LQY29:LQY35 LRP29:LRP35 LSG29:LSG35 LSX29:LSX35 LTO29:LTO35 LUF29:LUF35 LUW29:LUW35 LVN29:LVN35 LWE29:LWE35 LWV29:LWV35 LXM29:LXM35 LYD29:LYD35 LYU29:LYU35 LZL29:LZL35 MAC29:MAC35 MAT29:MAT35 MBK29:MBK35 MCB29:MCB35 MCS29:MCS35 MDJ29:MDJ35 MEA29:MEA35 MER29:MER35 MFI29:MFI35 MFZ29:MFZ35 MGQ29:MGQ35 MHH29:MHH35 MHY29:MHY35 MIP29:MIP35 MJG29:MJG35 MJX29:MJX35 MKO29:MKO35 MLF29:MLF35 MLW29:MLW35 MMN29:MMN35 MNE29:MNE35 MNV29:MNV35 MOM29:MOM35 MPD29:MPD35 MPU29:MPU35 MQL29:MQL35 MRC29:MRC35 MRT29:MRT35 MSK29:MSK35 MTB29:MTB35 MTS29:MTS35 MUJ29:MUJ35 MVA29:MVA35 MVR29:MVR35 MWI29:MWI35 MWZ29:MWZ35 MXQ29:MXQ35 MYH29:MYH35 MYY29:MYY35 MZP29:MZP35 NAG29:NAG35 NAX29:NAX35 NBO29:NBO35 NCF29:NCF35 NCW29:NCW35 NDN29:NDN35 NEE29:NEE35 NEV29:NEV35 NFM29:NFM35 NGD29:NGD35 NGU29:NGU35 NHL29:NHL35 NIC29:NIC35 NIT29:NIT35 NJK29:NJK35 NKB29:NKB35 NKS29:NKS35 NLJ29:NLJ35 NMA29:NMA35 NMR29:NMR35 NNI29:NNI35 NNZ29:NNZ35 NOQ29:NOQ35 NPH29:NPH35 NPY29:NPY35 NQP29:NQP35 NRG29:NRG35 NRX29:NRX35 NSO29:NSO35 NTF29:NTF35 NTW29:NTW35 NUN29:NUN35 NVE29:NVE35 NVV29:NVV35 NWM29:NWM35 NXD29:NXD35 NXU29:NXU35 NYL29:NYL35 NZC29:NZC35 NZT29:NZT35 OAK29:OAK35 OBB29:OBB35 OBS29:OBS35 OCJ29:OCJ35 ODA29:ODA35 ODR29:ODR35 OEI29:OEI35 OEZ29:OEZ35 OFQ29:OFQ35 OGH29:OGH35 OGY29:OGY35 OHP29:OHP35 OIG29:OIG35 OIX29:OIX35 OJO29:OJO35 OKF29:OKF35 OKW29:OKW35 OLN29:OLN35 OME29:OME35 OMV29:OMV35 ONM29:ONM35 OOD29:OOD35 OOU29:OOU35 OPL29:OPL35 OQC29:OQC35 OQT29:OQT35 ORK29:ORK35 OSB29:OSB35 OSS29:OSS35 OTJ29:OTJ35 OUA29:OUA35 OUR29:OUR35 OVI29:OVI35 OVZ29:OVZ35 OWQ29:OWQ35 OXH29:OXH35 OXY29:OXY35 OYP29:OYP35 OZG29:OZG35 OZX29:OZX35 PAO29:PAO35 PBF29:PBF35 PBW29:PBW35 PCN29:PCN35 PDE29:PDE35 PDV29:PDV35 PEM29:PEM35 PFD29:PFD35 PFU29:PFU35 PGL29:PGL35 PHC29:PHC35 PHT29:PHT35 PIK29:PIK35 PJB29:PJB35 PJS29:PJS35 PKJ29:PKJ35 PLA29:PLA35 PLR29:PLR35 PMI29:PMI35 PMZ29:PMZ35 PNQ29:PNQ35 POH29:POH35 POY29:POY35 PPP29:PPP35 PQG29:PQG35 PQX29:PQX35 PRO29:PRO35 PSF29:PSF35 PSW29:PSW35 PTN29:PTN35 PUE29:PUE35 PUV29:PUV35 PVM29:PVM35 PWD29:PWD35 PWU29:PWU35 PXL29:PXL35 PYC29:PYC35 PYT29:PYT35 PZK29:PZK35 QAB29:QAB35 QAS29:QAS35 QBJ29:QBJ35 QCA29:QCA35 QCR29:QCR35 QDI29:QDI35 QDZ29:QDZ35 QEQ29:QEQ35 QFH29:QFH35 QFY29:QFY35 QGP29:QGP35 QHG29:QHG35 QHX29:QHX35 QIO29:QIO35 QJF29:QJF35 QJW29:QJW35 QKN29:QKN35 QLE29:QLE35 QLV29:QLV35 QMM29:QMM35 QND29:QND35 QNU29:QNU35 QOL29:QOL35 QPC29:QPC35 QPT29:QPT35 QQK29:QQK35 QRB29:QRB35 QRS29:QRS35 QSJ29:QSJ35 QTA29:QTA35 QTR29:QTR35 QUI29:QUI35 QUZ29:QUZ35 QVQ29:QVQ35 QWH29:QWH35 QWY29:QWY35 QXP29:QXP35 QYG29:QYG35 QYX29:QYX35 QZO29:QZO35 RAF29:RAF35 RAW29:RAW35 RBN29:RBN35 RCE29:RCE35 RCV29:RCV35 RDM29:RDM35 RED29:RED35 REU29:REU35 RFL29:RFL35 RGC29:RGC35 RGT29:RGT35 RHK29:RHK35 RIB29:RIB35 RIS29:RIS35 RJJ29:RJJ35 RKA29:RKA35 RKR29:RKR35 RLI29:RLI35 RLZ29:RLZ35 RMQ29:RMQ35 RNH29:RNH35 RNY29:RNY35 ROP29:ROP35 RPG29:RPG35 RPX29:RPX35 RQO29:RQO35 RRF29:RRF35 RRW29:RRW35 RSN29:RSN35 RTE29:RTE35 RTV29:RTV35 RUM29:RUM35 RVD29:RVD35 RVU29:RVU35 RWL29:RWL35 RXC29:RXC35 RXT29:RXT35 RYK29:RYK35 RZB29:RZB35 RZS29:RZS35 SAJ29:SAJ35 SBA29:SBA35 SBR29:SBR35 SCI29:SCI35 SCZ29:SCZ35 SDQ29:SDQ35 SEH29:SEH35 SEY29:SEY35 SFP29:SFP35 SGG29:SGG35 SGX29:SGX35 SHO29:SHO35 SIF29:SIF35 SIW29:SIW35 SJN29:SJN35 SKE29:SKE35 SKV29:SKV35 SLM29:SLM35 SMD29:SMD35 SMU29:SMU35 SNL29:SNL35 SOC29:SOC35 SOT29:SOT35 SPK29:SPK35 SQB29:SQB35 SQS29:SQS35 SRJ29:SRJ35 SSA29:SSA35 SSR29:SSR35 STI29:STI35 STZ29:STZ35 SUQ29:SUQ35 SVH29:SVH35 SVY29:SVY35 SWP29:SWP35 SXG29:SXG35 SXX29:SXX35 SYO29:SYO35 SZF29:SZF35 SZW29:SZW35 TAN29:TAN35 TBE29:TBE35 TBV29:TBV35 TCM29:TCM35 TDD29:TDD35 TDU29:TDU35 TEL29:TEL35 TFC29:TFC35 TFT29:TFT35 TGK29:TGK35 THB29:THB35 THS29:THS35 TIJ29:TIJ35 TJA29:TJA35 TJR29:TJR35 TKI29:TKI35 TKZ29:TKZ35 TLQ29:TLQ35 TMH29:TMH35 TMY29:TMY35 TNP29:TNP35 TOG29:TOG35 TOX29:TOX35 TPO29:TPO35 TQF29:TQF35 TQW29:TQW35 TRN29:TRN35 TSE29:TSE35 TSV29:TSV35 TTM29:TTM35 TUD29:TUD35 TUU29:TUU35 TVL29:TVL35 TWC29:TWC35 TWT29:TWT35 TXK29:TXK35 TYB29:TYB35 TYS29:TYS35 TZJ29:TZJ35 UAA29:UAA35 UAR29:UAR35 UBI29:UBI35 UBZ29:UBZ35 UCQ29:UCQ35 UDH29:UDH35 UDY29:UDY35 UEP29:UEP35 UFG29:UFG35 UFX29:UFX35 UGO29:UGO35 UHF29:UHF35 UHW29:UHW35 UIN29:UIN35 UJE29:UJE35 UJV29:UJV35 UKM29:UKM35 ULD29:ULD35 ULU29:ULU35 UML29:UML35 UNC29:UNC35 UNT29:UNT35 UOK29:UOK35 UPB29:UPB35 UPS29:UPS35 UQJ29:UQJ35 URA29:URA35 URR29:URR35 USI29:USI35 USZ29:USZ35 UTQ29:UTQ35 UUH29:UUH35 UUY29:UUY35 UVP29:UVP35 UWG29:UWG35 UWX29:UWX35 UXO29:UXO35 UYF29:UYF35 UYW29:UYW35 UZN29:UZN35 VAE29:VAE35 VAV29:VAV35 VBM29:VBM35 VCD29:VCD35 VCU29:VCU35 VDL29:VDL35 VEC29:VEC35 VET29:VET35 VFK29:VFK35 VGB29:VGB35 VGS29:VGS35 VHJ29:VHJ35 VIA29:VIA35 VIR29:VIR35 VJI29:VJI35 VJZ29:VJZ35 VKQ29:VKQ35 VLH29:VLH35 VLY29:VLY35 VMP29:VMP35 VNG29:VNG35 VNX29:VNX35 VOO29:VOO35 VPF29:VPF35 VPW29:VPW35 VQN29:VQN35 VRE29:VRE35 VRV29:VRV35 VSM29:VSM35 VTD29:VTD35 VTU29:VTU35 VUL29:VUL35 VVC29:VVC35 VVT29:VVT35 VWK29:VWK35 VXB29:VXB35 VXS29:VXS35 VYJ29:VYJ35 VZA29:VZA35 VZR29:VZR35 WAI29:WAI35 WAZ29:WAZ35 WBQ29:WBQ35 WCH29:WCH35 WCY29:WCY35 WDP29:WDP35 WEG29:WEG35 WEX29:WEX35 WFO29:WFO35 WGF29:WGF35 WGW29:WGW35 WHN29:WHN35 WIE29:WIE35 WIV29:WIV35 WJM29:WJM35 WKD29:WKD35 WKU29:WKU35 WLL29:WLL35 WMC29:WMC35 WMT29:WMT35 WNK29:WNK35 WOB29:WOB35 WOS29:WOS35 WPJ29:WPJ35 WQA29:WQA35 WQR29:WQR35 WRI29:WRI35 WRZ29:WRZ35 WSQ29:WSQ35 WTH29:WTH35 WTY29:WTY35 WUP29:WUP35 WVG29:WVG35 WVX29:WVX35 WWO29:WWO35 WXF29:WXF35 WXW29:WXW35 WYN29:WYN35 WZE29:WZE35 WZV29:WZV35 XAM29:XAM35 XBD29:XBD35 XBU29:XBU35 XCL29:XCL35 XDC29:XDC35 XDT29:XDT35 XEK29:XEK35">
    <cfRule type="cellIs" dxfId="292" priority="206" operator="greaterThan">
      <formula>0</formula>
    </cfRule>
    <cfRule type="cellIs" dxfId="291" priority="207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D8EB6-EBF7-4435-AE74-92D503AC7BDC}">
  <sheetPr>
    <tabColor rgb="FF0070C0"/>
  </sheetPr>
  <dimension ref="A1:T59"/>
  <sheetViews>
    <sheetView showGridLines="0" workbookViewId="0">
      <selection activeCell="H15" sqref="H15"/>
    </sheetView>
  </sheetViews>
  <sheetFormatPr defaultRowHeight="15" x14ac:dyDescent="0.25"/>
  <cols>
    <col min="1" max="1" width="12.7109375" bestFit="1" customWidth="1"/>
    <col min="2" max="2" width="9.42578125" bestFit="1" customWidth="1"/>
    <col min="3" max="3" width="26" bestFit="1" customWidth="1"/>
    <col min="4" max="4" width="8.85546875" bestFit="1" customWidth="1"/>
    <col min="5" max="5" width="6.5703125" bestFit="1" customWidth="1"/>
    <col min="6" max="6" width="5.28515625" bestFit="1" customWidth="1"/>
    <col min="8" max="8" width="12.7109375" bestFit="1" customWidth="1"/>
    <col min="9" max="9" width="9.42578125" bestFit="1" customWidth="1"/>
    <col min="10" max="10" width="27.5703125" bestFit="1" customWidth="1"/>
    <col min="11" max="11" width="6.5703125" bestFit="1" customWidth="1"/>
    <col min="12" max="12" width="7.42578125" bestFit="1" customWidth="1"/>
    <col min="13" max="13" width="7.42578125" style="35" bestFit="1" customWidth="1"/>
    <col min="15" max="15" width="12.7109375" bestFit="1" customWidth="1"/>
    <col min="16" max="16" width="9.42578125" bestFit="1" customWidth="1"/>
    <col min="17" max="17" width="26" bestFit="1" customWidth="1"/>
    <col min="18" max="18" width="6.5703125" bestFit="1" customWidth="1"/>
    <col min="19" max="19" width="6.5703125" style="2" bestFit="1" customWidth="1"/>
    <col min="20" max="20" width="7.28515625" bestFit="1" customWidth="1"/>
  </cols>
  <sheetData>
    <row r="1" spans="1:20" x14ac:dyDescent="0.25">
      <c r="A1" s="40"/>
      <c r="B1" s="40"/>
      <c r="C1" s="40"/>
      <c r="D1" s="99" t="s">
        <v>465</v>
      </c>
      <c r="E1" s="100"/>
      <c r="F1" s="101"/>
      <c r="G1" s="40"/>
      <c r="H1" s="40"/>
      <c r="I1" s="40"/>
      <c r="J1" s="40"/>
      <c r="K1" s="102" t="s">
        <v>497</v>
      </c>
      <c r="L1" s="103"/>
      <c r="M1" s="224"/>
      <c r="N1" s="40"/>
      <c r="O1" s="40"/>
      <c r="P1" s="40"/>
      <c r="Q1" s="40"/>
      <c r="R1" s="99" t="s">
        <v>498</v>
      </c>
      <c r="S1" s="100"/>
      <c r="T1" s="101"/>
    </row>
    <row r="2" spans="1:20" x14ac:dyDescent="0.25">
      <c r="A2" s="71" t="s">
        <v>504</v>
      </c>
      <c r="B2" s="71" t="s">
        <v>18</v>
      </c>
      <c r="C2" s="71" t="s">
        <v>19</v>
      </c>
      <c r="D2" s="63" t="s">
        <v>24</v>
      </c>
      <c r="E2" s="63" t="s">
        <v>29</v>
      </c>
      <c r="F2" s="64" t="s">
        <v>28</v>
      </c>
      <c r="G2" s="40"/>
      <c r="H2" s="71" t="s">
        <v>504</v>
      </c>
      <c r="I2" s="71" t="s">
        <v>18</v>
      </c>
      <c r="J2" s="71" t="s">
        <v>19</v>
      </c>
      <c r="K2" s="72" t="s">
        <v>24</v>
      </c>
      <c r="L2" s="72" t="s">
        <v>896</v>
      </c>
      <c r="M2" s="65" t="s">
        <v>28</v>
      </c>
      <c r="N2" s="40"/>
      <c r="O2" s="71" t="s">
        <v>504</v>
      </c>
      <c r="P2" s="71" t="s">
        <v>18</v>
      </c>
      <c r="Q2" s="71" t="s">
        <v>19</v>
      </c>
      <c r="R2" s="63" t="s">
        <v>24</v>
      </c>
      <c r="S2" s="63" t="s">
        <v>29</v>
      </c>
      <c r="T2" s="64" t="s">
        <v>28</v>
      </c>
    </row>
    <row r="3" spans="1:20" x14ac:dyDescent="0.25">
      <c r="A3" s="53">
        <v>73008</v>
      </c>
      <c r="B3" s="73" t="s">
        <v>313</v>
      </c>
      <c r="C3" s="53" t="s">
        <v>314</v>
      </c>
      <c r="D3" s="47" t="e">
        <f>#REF!</f>
        <v>#REF!</v>
      </c>
      <c r="E3" s="47">
        <f>VLOOKUP(A:A,'داتا اليومي'!A:F,6,)</f>
        <v>181</v>
      </c>
      <c r="F3" s="46" t="e">
        <f>E3/D3</f>
        <v>#REF!</v>
      </c>
      <c r="G3" s="40"/>
      <c r="H3" s="53">
        <v>73008</v>
      </c>
      <c r="I3" s="73" t="s">
        <v>313</v>
      </c>
      <c r="J3" s="53" t="s">
        <v>314</v>
      </c>
      <c r="K3" s="47" t="e">
        <f>#REF!</f>
        <v>#REF!</v>
      </c>
      <c r="L3" s="47">
        <f>VLOOKUP(H:H,'داتا اليومي'!A:L,11,)</f>
        <v>75</v>
      </c>
      <c r="M3" s="46" t="e">
        <f>L3/K3</f>
        <v>#REF!</v>
      </c>
      <c r="N3" s="40"/>
      <c r="O3" s="53">
        <v>73008</v>
      </c>
      <c r="P3" s="73" t="s">
        <v>313</v>
      </c>
      <c r="Q3" s="53" t="s">
        <v>314</v>
      </c>
      <c r="R3" s="47" t="e">
        <f>#REF!</f>
        <v>#REF!</v>
      </c>
      <c r="S3" s="47">
        <f>VLOOKUP(O:O,'داتا اليومي'!A:L,12,)</f>
        <v>55</v>
      </c>
      <c r="T3" s="46" t="e">
        <f>S3/R3</f>
        <v>#REF!</v>
      </c>
    </row>
    <row r="4" spans="1:20" x14ac:dyDescent="0.25">
      <c r="A4" s="53">
        <v>73009</v>
      </c>
      <c r="B4" s="73" t="s">
        <v>313</v>
      </c>
      <c r="C4" s="53" t="s">
        <v>325</v>
      </c>
      <c r="D4" s="47" t="e">
        <f>#REF!</f>
        <v>#REF!</v>
      </c>
      <c r="E4" s="47">
        <f>VLOOKUP(A:A,'داتا اليومي'!A:F,6,)</f>
        <v>207</v>
      </c>
      <c r="F4" s="46" t="e">
        <f t="shared" ref="F4:F55" si="0">E4/D4</f>
        <v>#REF!</v>
      </c>
      <c r="G4" s="40"/>
      <c r="H4" s="53">
        <v>73009</v>
      </c>
      <c r="I4" s="73" t="s">
        <v>313</v>
      </c>
      <c r="J4" s="53" t="s">
        <v>325</v>
      </c>
      <c r="K4" s="47" t="e">
        <f>#REF!</f>
        <v>#REF!</v>
      </c>
      <c r="L4" s="47">
        <f>VLOOKUP(H:H,'داتا اليومي'!A:L,11,)</f>
        <v>101</v>
      </c>
      <c r="M4" s="46" t="e">
        <f t="shared" ref="M4:M55" si="1">L4/K4</f>
        <v>#REF!</v>
      </c>
      <c r="N4" s="40"/>
      <c r="O4" s="53">
        <v>73009</v>
      </c>
      <c r="P4" s="73" t="s">
        <v>313</v>
      </c>
      <c r="Q4" s="53" t="s">
        <v>325</v>
      </c>
      <c r="R4" s="47" t="e">
        <f>#REF!</f>
        <v>#REF!</v>
      </c>
      <c r="S4" s="47">
        <f>VLOOKUP(O:O,'داتا اليومي'!A:L,12,)</f>
        <v>69</v>
      </c>
      <c r="T4" s="46" t="e">
        <f t="shared" ref="T4:T45" si="2">S4/R4</f>
        <v>#REF!</v>
      </c>
    </row>
    <row r="5" spans="1:20" x14ac:dyDescent="0.25">
      <c r="A5" s="53">
        <v>73015</v>
      </c>
      <c r="B5" s="73" t="s">
        <v>313</v>
      </c>
      <c r="C5" s="53" t="s">
        <v>342</v>
      </c>
      <c r="D5" s="47" t="e">
        <f>#REF!</f>
        <v>#REF!</v>
      </c>
      <c r="E5" s="47">
        <f>VLOOKUP(A:A,'داتا اليومي'!A:F,6,)</f>
        <v>144</v>
      </c>
      <c r="F5" s="46" t="e">
        <f t="shared" si="0"/>
        <v>#REF!</v>
      </c>
      <c r="G5" s="40"/>
      <c r="H5" s="53">
        <v>73015</v>
      </c>
      <c r="I5" s="73" t="s">
        <v>313</v>
      </c>
      <c r="J5" s="53" t="s">
        <v>342</v>
      </c>
      <c r="K5" s="47" t="e">
        <f>#REF!</f>
        <v>#REF!</v>
      </c>
      <c r="L5" s="47">
        <f>VLOOKUP(H:H,'داتا اليومي'!A:L,11,)</f>
        <v>80</v>
      </c>
      <c r="M5" s="46" t="e">
        <f t="shared" si="1"/>
        <v>#REF!</v>
      </c>
      <c r="N5" s="40"/>
      <c r="O5" s="53">
        <v>73015</v>
      </c>
      <c r="P5" s="73" t="s">
        <v>313</v>
      </c>
      <c r="Q5" s="53" t="s">
        <v>342</v>
      </c>
      <c r="R5" s="47" t="e">
        <f>#REF!</f>
        <v>#REF!</v>
      </c>
      <c r="S5" s="47">
        <f>VLOOKUP(O:O,'داتا اليومي'!A:L,12,)</f>
        <v>66</v>
      </c>
      <c r="T5" s="46" t="e">
        <f t="shared" si="2"/>
        <v>#REF!</v>
      </c>
    </row>
    <row r="6" spans="1:20" x14ac:dyDescent="0.25">
      <c r="A6" s="53">
        <v>73031</v>
      </c>
      <c r="B6" s="73" t="s">
        <v>313</v>
      </c>
      <c r="C6" s="53" t="s">
        <v>352</v>
      </c>
      <c r="D6" s="79" t="e">
        <f>#REF!</f>
        <v>#REF!</v>
      </c>
      <c r="E6" s="47">
        <f>VLOOKUP(A:A,'داتا اليومي'!A:F,6,)</f>
        <v>65</v>
      </c>
      <c r="F6" s="46" t="e">
        <f t="shared" si="0"/>
        <v>#REF!</v>
      </c>
      <c r="G6" s="40"/>
      <c r="H6" s="53">
        <v>73031</v>
      </c>
      <c r="I6" s="73" t="s">
        <v>313</v>
      </c>
      <c r="J6" s="53" t="s">
        <v>352</v>
      </c>
      <c r="K6" s="47" t="e">
        <f>#REF!</f>
        <v>#REF!</v>
      </c>
      <c r="L6" s="47">
        <f>VLOOKUP(H:H,'داتا اليومي'!A:L,11,)</f>
        <v>33</v>
      </c>
      <c r="M6" s="46" t="e">
        <f t="shared" si="1"/>
        <v>#REF!</v>
      </c>
      <c r="N6" s="40"/>
      <c r="O6" s="53">
        <v>73031</v>
      </c>
      <c r="P6" s="73" t="s">
        <v>313</v>
      </c>
      <c r="Q6" s="53" t="s">
        <v>352</v>
      </c>
      <c r="R6" s="47" t="e">
        <f>#REF!</f>
        <v>#REF!</v>
      </c>
      <c r="S6" s="47">
        <f>VLOOKUP(O:O,'داتا اليومي'!A:L,12,)</f>
        <v>11</v>
      </c>
      <c r="T6" s="46" t="e">
        <f t="shared" si="2"/>
        <v>#REF!</v>
      </c>
    </row>
    <row r="7" spans="1:20" x14ac:dyDescent="0.25">
      <c r="A7" s="53">
        <v>73010</v>
      </c>
      <c r="B7" s="73" t="s">
        <v>313</v>
      </c>
      <c r="C7" s="53" t="s">
        <v>529</v>
      </c>
      <c r="D7" s="79" t="e">
        <f>#REF!</f>
        <v>#REF!</v>
      </c>
      <c r="E7" s="47">
        <f>VLOOKUP(A:A,'داتا اليومي'!A:F,6,)</f>
        <v>61</v>
      </c>
      <c r="F7" s="46" t="e">
        <f t="shared" si="0"/>
        <v>#REF!</v>
      </c>
      <c r="G7" s="40"/>
      <c r="H7" s="53">
        <v>73010</v>
      </c>
      <c r="I7" s="73" t="s">
        <v>313</v>
      </c>
      <c r="J7" s="53" t="s">
        <v>529</v>
      </c>
      <c r="K7" s="47" t="e">
        <f>#REF!</f>
        <v>#REF!</v>
      </c>
      <c r="L7" s="47">
        <f>VLOOKUP(H:H,'داتا اليومي'!A:L,11,)</f>
        <v>24</v>
      </c>
      <c r="M7" s="46" t="e">
        <f t="shared" si="1"/>
        <v>#REF!</v>
      </c>
      <c r="N7" s="40"/>
      <c r="O7" s="53">
        <v>73010</v>
      </c>
      <c r="P7" s="73" t="s">
        <v>313</v>
      </c>
      <c r="Q7" s="53" t="s">
        <v>529</v>
      </c>
      <c r="R7" s="47" t="e">
        <f>#REF!</f>
        <v>#REF!</v>
      </c>
      <c r="S7" s="47">
        <f>VLOOKUP(O:O,'داتا اليومي'!A:L,12,)</f>
        <v>7</v>
      </c>
      <c r="T7" s="46" t="e">
        <f t="shared" si="2"/>
        <v>#REF!</v>
      </c>
    </row>
    <row r="8" spans="1:20" x14ac:dyDescent="0.25">
      <c r="A8" s="93" t="s">
        <v>897</v>
      </c>
      <c r="B8" s="94"/>
      <c r="C8" s="95"/>
      <c r="D8" s="80" t="e">
        <f>SUM(D3:D7)</f>
        <v>#REF!</v>
      </c>
      <c r="E8" s="80">
        <f>SUM(E3:E7)</f>
        <v>658</v>
      </c>
      <c r="F8" s="75" t="e">
        <f t="shared" si="0"/>
        <v>#REF!</v>
      </c>
      <c r="G8" s="40"/>
      <c r="H8" s="93" t="s">
        <v>897</v>
      </c>
      <c r="I8" s="94"/>
      <c r="J8" s="95"/>
      <c r="K8" s="74" t="e">
        <f>SUM(K3:K7)</f>
        <v>#REF!</v>
      </c>
      <c r="L8" s="74">
        <f t="shared" ref="L8" si="3">SUM(L3:L7)</f>
        <v>313</v>
      </c>
      <c r="M8" s="75" t="e">
        <f t="shared" si="1"/>
        <v>#REF!</v>
      </c>
      <c r="N8" s="40"/>
      <c r="O8" s="93" t="s">
        <v>897</v>
      </c>
      <c r="P8" s="94"/>
      <c r="Q8" s="95"/>
      <c r="R8" s="74" t="e">
        <f>SUM(R3:R7)</f>
        <v>#REF!</v>
      </c>
      <c r="S8" s="74">
        <f t="shared" ref="S8" si="4">SUM(S3:S7)</f>
        <v>208</v>
      </c>
      <c r="T8" s="75" t="e">
        <f t="shared" si="2"/>
        <v>#REF!</v>
      </c>
    </row>
    <row r="9" spans="1:20" x14ac:dyDescent="0.25">
      <c r="A9" s="53">
        <v>3000</v>
      </c>
      <c r="B9" s="73" t="s">
        <v>112</v>
      </c>
      <c r="C9" s="53" t="s">
        <v>505</v>
      </c>
      <c r="D9" s="79" t="e">
        <f>#REF!</f>
        <v>#REF!</v>
      </c>
      <c r="E9" s="47">
        <f>VLOOKUP(A:A,'داتا اليومي'!A:F,6,)</f>
        <v>130</v>
      </c>
      <c r="F9" s="46" t="e">
        <f t="shared" si="0"/>
        <v>#REF!</v>
      </c>
      <c r="G9" s="40"/>
      <c r="H9" s="53">
        <v>3000</v>
      </c>
      <c r="I9" s="73" t="s">
        <v>112</v>
      </c>
      <c r="J9" s="53" t="s">
        <v>505</v>
      </c>
      <c r="K9" s="47" t="e">
        <f>#REF!</f>
        <v>#REF!</v>
      </c>
      <c r="L9" s="47">
        <f>VLOOKUP(H:H,'داتا اليومي'!A:L,11,)</f>
        <v>54</v>
      </c>
      <c r="M9" s="46" t="e">
        <f t="shared" si="1"/>
        <v>#REF!</v>
      </c>
      <c r="N9" s="40"/>
      <c r="O9" s="53">
        <v>3000</v>
      </c>
      <c r="P9" s="73" t="s">
        <v>112</v>
      </c>
      <c r="Q9" s="53" t="s">
        <v>505</v>
      </c>
      <c r="R9" s="47" t="e">
        <f>#REF!</f>
        <v>#REF!</v>
      </c>
      <c r="S9" s="47">
        <f>VLOOKUP(O:O,'داتا اليومي'!A:L,12,)</f>
        <v>49</v>
      </c>
      <c r="T9" s="46" t="e">
        <f t="shared" si="2"/>
        <v>#REF!</v>
      </c>
    </row>
    <row r="10" spans="1:20" x14ac:dyDescent="0.25">
      <c r="A10" s="53">
        <v>13006</v>
      </c>
      <c r="B10" s="73" t="s">
        <v>112</v>
      </c>
      <c r="C10" s="53" t="s">
        <v>135</v>
      </c>
      <c r="D10" s="79" t="e">
        <f>#REF!</f>
        <v>#REF!</v>
      </c>
      <c r="E10" s="47">
        <f>VLOOKUP(A:A,'داتا اليومي'!A:F,6,)</f>
        <v>57</v>
      </c>
      <c r="F10" s="46" t="e">
        <f t="shared" si="0"/>
        <v>#REF!</v>
      </c>
      <c r="G10" s="40"/>
      <c r="H10" s="53">
        <v>13006</v>
      </c>
      <c r="I10" s="73" t="s">
        <v>112</v>
      </c>
      <c r="J10" s="53" t="s">
        <v>135</v>
      </c>
      <c r="K10" s="47" t="e">
        <f>#REF!</f>
        <v>#REF!</v>
      </c>
      <c r="L10" s="47">
        <f>VLOOKUP(H:H,'داتا اليومي'!A:L,11,)</f>
        <v>10</v>
      </c>
      <c r="M10" s="46" t="e">
        <f t="shared" si="1"/>
        <v>#REF!</v>
      </c>
      <c r="N10" s="40"/>
      <c r="O10" s="53">
        <v>13006</v>
      </c>
      <c r="P10" s="73" t="s">
        <v>112</v>
      </c>
      <c r="Q10" s="53" t="s">
        <v>135</v>
      </c>
      <c r="R10" s="47" t="e">
        <f>#REF!</f>
        <v>#REF!</v>
      </c>
      <c r="S10" s="47">
        <f>VLOOKUP(O:O,'داتا اليومي'!A:L,12,)</f>
        <v>8</v>
      </c>
      <c r="T10" s="46" t="e">
        <f t="shared" si="2"/>
        <v>#REF!</v>
      </c>
    </row>
    <row r="11" spans="1:20" x14ac:dyDescent="0.25">
      <c r="A11" s="53">
        <v>33026</v>
      </c>
      <c r="B11" s="73" t="s">
        <v>112</v>
      </c>
      <c r="C11" s="53" t="s">
        <v>152</v>
      </c>
      <c r="D11" s="79" t="e">
        <f>#REF!</f>
        <v>#REF!</v>
      </c>
      <c r="E11" s="47">
        <f>VLOOKUP(A:A,'داتا اليومي'!A:F,6,)</f>
        <v>38</v>
      </c>
      <c r="F11" s="46" t="e">
        <f t="shared" si="0"/>
        <v>#REF!</v>
      </c>
      <c r="G11" s="40"/>
      <c r="H11" s="53">
        <v>33026</v>
      </c>
      <c r="I11" s="73" t="s">
        <v>112</v>
      </c>
      <c r="J11" s="53" t="s">
        <v>152</v>
      </c>
      <c r="K11" s="47" t="e">
        <f>#REF!</f>
        <v>#REF!</v>
      </c>
      <c r="L11" s="47">
        <f>VLOOKUP(H:H,'داتا اليومي'!A:L,11,)</f>
        <v>16</v>
      </c>
      <c r="M11" s="46" t="e">
        <f t="shared" si="1"/>
        <v>#REF!</v>
      </c>
      <c r="N11" s="40"/>
      <c r="O11" s="53">
        <v>33026</v>
      </c>
      <c r="P11" s="73" t="s">
        <v>112</v>
      </c>
      <c r="Q11" s="53" t="s">
        <v>152</v>
      </c>
      <c r="R11" s="47" t="e">
        <f>#REF!</f>
        <v>#REF!</v>
      </c>
      <c r="S11" s="47">
        <f>VLOOKUP(O:O,'داتا اليومي'!A:L,12,)</f>
        <v>20</v>
      </c>
      <c r="T11" s="46" t="e">
        <f t="shared" si="2"/>
        <v>#REF!</v>
      </c>
    </row>
    <row r="12" spans="1:20" x14ac:dyDescent="0.25">
      <c r="A12" s="53">
        <v>43004</v>
      </c>
      <c r="B12" s="73" t="s">
        <v>112</v>
      </c>
      <c r="C12" s="53" t="s">
        <v>506</v>
      </c>
      <c r="D12" s="79" t="e">
        <f>#REF!</f>
        <v>#REF!</v>
      </c>
      <c r="E12" s="47">
        <f>VLOOKUP(A:A,'داتا اليومي'!A:F,6,)</f>
        <v>68</v>
      </c>
      <c r="F12" s="46" t="e">
        <f t="shared" si="0"/>
        <v>#REF!</v>
      </c>
      <c r="G12" s="40"/>
      <c r="H12" s="53">
        <v>43004</v>
      </c>
      <c r="I12" s="73" t="s">
        <v>112</v>
      </c>
      <c r="J12" s="53" t="s">
        <v>506</v>
      </c>
      <c r="K12" s="47" t="e">
        <f>#REF!</f>
        <v>#REF!</v>
      </c>
      <c r="L12" s="47">
        <f>VLOOKUP(H:H,'داتا اليومي'!A:L,11,)</f>
        <v>22</v>
      </c>
      <c r="M12" s="46" t="e">
        <f t="shared" si="1"/>
        <v>#REF!</v>
      </c>
      <c r="N12" s="40"/>
      <c r="O12" s="53">
        <v>43004</v>
      </c>
      <c r="P12" s="73" t="s">
        <v>112</v>
      </c>
      <c r="Q12" s="53" t="s">
        <v>506</v>
      </c>
      <c r="R12" s="47" t="e">
        <f>#REF!</f>
        <v>#REF!</v>
      </c>
      <c r="S12" s="47">
        <f>VLOOKUP(O:O,'داتا اليومي'!A:L,12,)</f>
        <v>7</v>
      </c>
      <c r="T12" s="46" t="e">
        <f t="shared" si="2"/>
        <v>#REF!</v>
      </c>
    </row>
    <row r="13" spans="1:20" x14ac:dyDescent="0.25">
      <c r="A13" s="53">
        <v>73006</v>
      </c>
      <c r="B13" s="73" t="s">
        <v>112</v>
      </c>
      <c r="C13" s="53" t="s">
        <v>507</v>
      </c>
      <c r="D13" s="79" t="e">
        <f>#REF!</f>
        <v>#REF!</v>
      </c>
      <c r="E13" s="47">
        <f>VLOOKUP(A:A,'داتا اليومي'!A:F,6,)</f>
        <v>36</v>
      </c>
      <c r="F13" s="46" t="e">
        <f t="shared" si="0"/>
        <v>#REF!</v>
      </c>
      <c r="G13" s="40"/>
      <c r="H13" s="53">
        <v>73006</v>
      </c>
      <c r="I13" s="73" t="s">
        <v>112</v>
      </c>
      <c r="J13" s="53" t="s">
        <v>507</v>
      </c>
      <c r="K13" s="47" t="e">
        <f>#REF!</f>
        <v>#REF!</v>
      </c>
      <c r="L13" s="47">
        <f>VLOOKUP(H:H,'داتا اليومي'!A:L,11,)</f>
        <v>9</v>
      </c>
      <c r="M13" s="46" t="e">
        <f t="shared" si="1"/>
        <v>#REF!</v>
      </c>
      <c r="N13" s="40"/>
      <c r="O13" s="53">
        <v>73006</v>
      </c>
      <c r="P13" s="73" t="s">
        <v>112</v>
      </c>
      <c r="Q13" s="53" t="s">
        <v>507</v>
      </c>
      <c r="R13" s="47" t="e">
        <f>#REF!</f>
        <v>#REF!</v>
      </c>
      <c r="S13" s="47">
        <f>VLOOKUP(O:O,'داتا اليومي'!A:L,12,)</f>
        <v>39</v>
      </c>
      <c r="T13" s="46" t="e">
        <f t="shared" si="2"/>
        <v>#REF!</v>
      </c>
    </row>
    <row r="14" spans="1:20" x14ac:dyDescent="0.25">
      <c r="A14" s="53">
        <v>73037</v>
      </c>
      <c r="B14" s="73" t="s">
        <v>112</v>
      </c>
      <c r="C14" s="53" t="s">
        <v>164</v>
      </c>
      <c r="D14" s="79" t="e">
        <f>#REF!</f>
        <v>#REF!</v>
      </c>
      <c r="E14" s="47">
        <f>VLOOKUP(A:A,'داتا اليومي'!A:F,6,)</f>
        <v>94</v>
      </c>
      <c r="F14" s="46" t="e">
        <f t="shared" si="0"/>
        <v>#REF!</v>
      </c>
      <c r="G14" s="40"/>
      <c r="H14" s="53">
        <v>73037</v>
      </c>
      <c r="I14" s="73" t="s">
        <v>112</v>
      </c>
      <c r="J14" s="53" t="s">
        <v>164</v>
      </c>
      <c r="K14" s="47" t="e">
        <f>#REF!</f>
        <v>#REF!</v>
      </c>
      <c r="L14" s="47">
        <f>VLOOKUP(H:H,'داتا اليومي'!A:L,11,)</f>
        <v>28</v>
      </c>
      <c r="M14" s="46" t="e">
        <f t="shared" si="1"/>
        <v>#REF!</v>
      </c>
      <c r="N14" s="40"/>
      <c r="O14" s="53">
        <v>73037</v>
      </c>
      <c r="P14" s="73" t="s">
        <v>112</v>
      </c>
      <c r="Q14" s="53" t="s">
        <v>164</v>
      </c>
      <c r="R14" s="47" t="e">
        <f>#REF!</f>
        <v>#REF!</v>
      </c>
      <c r="S14" s="47">
        <f>VLOOKUP(O:O,'داتا اليومي'!A:L,12,)</f>
        <v>34</v>
      </c>
      <c r="T14" s="46" t="e">
        <f t="shared" si="2"/>
        <v>#REF!</v>
      </c>
    </row>
    <row r="15" spans="1:20" x14ac:dyDescent="0.25">
      <c r="A15" s="53">
        <v>73038</v>
      </c>
      <c r="B15" s="73" t="s">
        <v>112</v>
      </c>
      <c r="C15" s="53" t="s">
        <v>1177</v>
      </c>
      <c r="D15" s="79" t="e">
        <f>#REF!</f>
        <v>#REF!</v>
      </c>
      <c r="E15" s="47">
        <f>VLOOKUP(A:A,'داتا اليومي'!A:F,6,)</f>
        <v>123</v>
      </c>
      <c r="F15" s="46" t="e">
        <f t="shared" si="0"/>
        <v>#REF!</v>
      </c>
      <c r="G15" s="40"/>
      <c r="H15" s="53">
        <v>73038</v>
      </c>
      <c r="I15" s="73" t="s">
        <v>112</v>
      </c>
      <c r="J15" s="53" t="s">
        <v>508</v>
      </c>
      <c r="K15" s="47" t="e">
        <f>#REF!</f>
        <v>#REF!</v>
      </c>
      <c r="L15" s="47">
        <f>VLOOKUP(H:H,'داتا اليومي'!A:L,11,)</f>
        <v>23</v>
      </c>
      <c r="M15" s="46" t="e">
        <f t="shared" si="1"/>
        <v>#REF!</v>
      </c>
      <c r="N15" s="40"/>
      <c r="O15" s="53">
        <v>73038</v>
      </c>
      <c r="P15" s="73" t="s">
        <v>112</v>
      </c>
      <c r="Q15" s="53" t="s">
        <v>1177</v>
      </c>
      <c r="R15" s="47" t="e">
        <f>#REF!</f>
        <v>#REF!</v>
      </c>
      <c r="S15" s="47">
        <f>VLOOKUP(O:O,'داتا اليومي'!A:L,12,)</f>
        <v>29</v>
      </c>
      <c r="T15" s="46" t="e">
        <f t="shared" si="2"/>
        <v>#REF!</v>
      </c>
    </row>
    <row r="16" spans="1:20" x14ac:dyDescent="0.25">
      <c r="A16" s="53">
        <v>13013</v>
      </c>
      <c r="B16" s="73" t="s">
        <v>112</v>
      </c>
      <c r="C16" s="53" t="s">
        <v>482</v>
      </c>
      <c r="D16" s="79" t="e">
        <f>#REF!</f>
        <v>#REF!</v>
      </c>
      <c r="E16" s="47">
        <f>VLOOKUP(A:A,'داتا اليومي'!A:F,6,)</f>
        <v>42</v>
      </c>
      <c r="F16" s="46" t="e">
        <f t="shared" si="0"/>
        <v>#REF!</v>
      </c>
      <c r="G16" s="40"/>
      <c r="H16" s="53">
        <v>13013</v>
      </c>
      <c r="I16" s="73" t="s">
        <v>112</v>
      </c>
      <c r="J16" s="53" t="s">
        <v>482</v>
      </c>
      <c r="K16" s="47" t="e">
        <f>#REF!</f>
        <v>#REF!</v>
      </c>
      <c r="L16" s="47">
        <f>VLOOKUP(H:H,'داتا اليومي'!A:L,11,)</f>
        <v>21</v>
      </c>
      <c r="M16" s="46" t="e">
        <f t="shared" si="1"/>
        <v>#REF!</v>
      </c>
      <c r="N16" s="40"/>
      <c r="O16" s="53">
        <v>13013</v>
      </c>
      <c r="P16" s="73" t="s">
        <v>112</v>
      </c>
      <c r="Q16" s="53" t="s">
        <v>482</v>
      </c>
      <c r="R16" s="47" t="e">
        <f>#REF!</f>
        <v>#REF!</v>
      </c>
      <c r="S16" s="47">
        <f>VLOOKUP(O:O,'داتا اليومي'!A:L,12,)</f>
        <v>36</v>
      </c>
      <c r="T16" s="46" t="e">
        <f t="shared" si="2"/>
        <v>#REF!</v>
      </c>
    </row>
    <row r="17" spans="1:20" x14ac:dyDescent="0.25">
      <c r="A17" s="53">
        <v>73002</v>
      </c>
      <c r="B17" s="73" t="s">
        <v>112</v>
      </c>
      <c r="C17" s="53" t="s">
        <v>521</v>
      </c>
      <c r="D17" s="79" t="e">
        <f>#REF!</f>
        <v>#REF!</v>
      </c>
      <c r="E17" s="47">
        <f>VLOOKUP(A:A,'داتا اليومي'!A:F,6,)</f>
        <v>50</v>
      </c>
      <c r="F17" s="46" t="e">
        <f t="shared" si="0"/>
        <v>#REF!</v>
      </c>
      <c r="G17" s="40"/>
      <c r="H17" s="53">
        <v>73002</v>
      </c>
      <c r="I17" s="73" t="s">
        <v>112</v>
      </c>
      <c r="J17" s="53" t="s">
        <v>521</v>
      </c>
      <c r="K17" s="47" t="e">
        <f>#REF!</f>
        <v>#REF!</v>
      </c>
      <c r="L17" s="47">
        <f>VLOOKUP(H:H,'داتا اليومي'!A:L,11,)</f>
        <v>11</v>
      </c>
      <c r="M17" s="46" t="e">
        <f t="shared" si="1"/>
        <v>#REF!</v>
      </c>
      <c r="N17" s="40"/>
      <c r="O17" s="53">
        <v>73002</v>
      </c>
      <c r="P17" s="73" t="s">
        <v>112</v>
      </c>
      <c r="Q17" s="53" t="s">
        <v>521</v>
      </c>
      <c r="R17" s="47" t="e">
        <f>#REF!</f>
        <v>#REF!</v>
      </c>
      <c r="S17" s="47">
        <f>VLOOKUP(O:O,'داتا اليومي'!A:L,12,)</f>
        <v>18</v>
      </c>
      <c r="T17" s="46" t="e">
        <f t="shared" si="2"/>
        <v>#REF!</v>
      </c>
    </row>
    <row r="18" spans="1:20" x14ac:dyDescent="0.25">
      <c r="A18" s="53">
        <v>13015</v>
      </c>
      <c r="B18" s="73" t="s">
        <v>112</v>
      </c>
      <c r="C18" s="53" t="s">
        <v>534</v>
      </c>
      <c r="D18" s="79" t="e">
        <f>#REF!</f>
        <v>#REF!</v>
      </c>
      <c r="E18" s="47">
        <f>VLOOKUP(A:A,'داتا اليومي'!A:F,6,)</f>
        <v>86</v>
      </c>
      <c r="F18" s="46" t="e">
        <f t="shared" si="0"/>
        <v>#REF!</v>
      </c>
      <c r="G18" s="40"/>
      <c r="H18" s="53">
        <v>13015</v>
      </c>
      <c r="I18" s="73" t="s">
        <v>112</v>
      </c>
      <c r="J18" s="53" t="s">
        <v>534</v>
      </c>
      <c r="K18" s="47" t="e">
        <f>#REF!</f>
        <v>#REF!</v>
      </c>
      <c r="L18" s="47">
        <f>VLOOKUP(H:H,'داتا اليومي'!A:L,11,)</f>
        <v>21</v>
      </c>
      <c r="M18" s="46" t="e">
        <f t="shared" si="1"/>
        <v>#REF!</v>
      </c>
      <c r="N18" s="40"/>
      <c r="O18" s="53">
        <v>13015</v>
      </c>
      <c r="P18" s="73" t="s">
        <v>112</v>
      </c>
      <c r="Q18" s="53" t="s">
        <v>534</v>
      </c>
      <c r="R18" s="47" t="e">
        <f>#REF!</f>
        <v>#REF!</v>
      </c>
      <c r="S18" s="47">
        <f>VLOOKUP(O:O,'داتا اليومي'!A:L,12,)</f>
        <v>43</v>
      </c>
      <c r="T18" s="46" t="e">
        <f t="shared" si="2"/>
        <v>#REF!</v>
      </c>
    </row>
    <row r="19" spans="1:20" x14ac:dyDescent="0.25">
      <c r="A19" s="93" t="s">
        <v>112</v>
      </c>
      <c r="B19" s="94"/>
      <c r="C19" s="95"/>
      <c r="D19" s="80" t="e">
        <f>SUM(D9:D18)</f>
        <v>#REF!</v>
      </c>
      <c r="E19" s="80">
        <f>SUM(E9:E18)</f>
        <v>724</v>
      </c>
      <c r="F19" s="75" t="e">
        <f t="shared" si="0"/>
        <v>#REF!</v>
      </c>
      <c r="G19" s="40"/>
      <c r="H19" s="93" t="s">
        <v>112</v>
      </c>
      <c r="I19" s="94"/>
      <c r="J19" s="95"/>
      <c r="K19" s="74" t="e">
        <f>SUM(K9:K18)</f>
        <v>#REF!</v>
      </c>
      <c r="L19" s="74">
        <f t="shared" ref="L19" si="5">SUM(L9:L18)</f>
        <v>215</v>
      </c>
      <c r="M19" s="75" t="e">
        <f t="shared" si="1"/>
        <v>#REF!</v>
      </c>
      <c r="N19" s="40"/>
      <c r="O19" s="93" t="s">
        <v>112</v>
      </c>
      <c r="P19" s="94"/>
      <c r="Q19" s="95"/>
      <c r="R19" s="74" t="e">
        <f>SUM(R9:R18)</f>
        <v>#REF!</v>
      </c>
      <c r="S19" s="74">
        <f>SUM(S9:S18)</f>
        <v>283</v>
      </c>
      <c r="T19" s="75" t="e">
        <f t="shared" si="2"/>
        <v>#REF!</v>
      </c>
    </row>
    <row r="20" spans="1:20" x14ac:dyDescent="0.25">
      <c r="A20" s="53">
        <v>23012</v>
      </c>
      <c r="B20" s="73" t="s">
        <v>221</v>
      </c>
      <c r="C20" s="53" t="s">
        <v>509</v>
      </c>
      <c r="D20" s="79" t="e">
        <f>#REF!</f>
        <v>#REF!</v>
      </c>
      <c r="E20" s="47">
        <f>VLOOKUP(A:A,'داتا اليومي'!A:F,6,)</f>
        <v>219</v>
      </c>
      <c r="F20" s="46" t="e">
        <f t="shared" si="0"/>
        <v>#REF!</v>
      </c>
      <c r="G20" s="40"/>
      <c r="H20" s="53">
        <v>23012</v>
      </c>
      <c r="I20" s="73" t="s">
        <v>221</v>
      </c>
      <c r="J20" s="53" t="s">
        <v>509</v>
      </c>
      <c r="K20" s="47" t="e">
        <f>#REF!</f>
        <v>#REF!</v>
      </c>
      <c r="L20" s="47">
        <f>VLOOKUP(H:H,'داتا اليومي'!A:L,11,)</f>
        <v>81</v>
      </c>
      <c r="M20" s="46" t="e">
        <f t="shared" si="1"/>
        <v>#REF!</v>
      </c>
      <c r="N20" s="40"/>
      <c r="O20" s="53">
        <v>23012</v>
      </c>
      <c r="P20" s="73" t="s">
        <v>221</v>
      </c>
      <c r="Q20" s="53" t="s">
        <v>509</v>
      </c>
      <c r="R20" s="47" t="e">
        <f>#REF!</f>
        <v>#REF!</v>
      </c>
      <c r="S20" s="47">
        <f>VLOOKUP(O:O,'داتا اليومي'!A:L,12,)</f>
        <v>43</v>
      </c>
      <c r="T20" s="46" t="e">
        <f t="shared" si="2"/>
        <v>#REF!</v>
      </c>
    </row>
    <row r="21" spans="1:20" x14ac:dyDescent="0.25">
      <c r="A21" s="53">
        <v>23015</v>
      </c>
      <c r="B21" s="73" t="s">
        <v>221</v>
      </c>
      <c r="C21" s="53" t="s">
        <v>510</v>
      </c>
      <c r="D21" s="79" t="e">
        <f>#REF!</f>
        <v>#REF!</v>
      </c>
      <c r="E21" s="47">
        <f>VLOOKUP(A:A,'داتا اليومي'!A:F,6,)</f>
        <v>48</v>
      </c>
      <c r="F21" s="46" t="e">
        <f t="shared" si="0"/>
        <v>#REF!</v>
      </c>
      <c r="G21" s="40"/>
      <c r="H21" s="53">
        <v>23015</v>
      </c>
      <c r="I21" s="73" t="s">
        <v>221</v>
      </c>
      <c r="J21" s="53" t="s">
        <v>510</v>
      </c>
      <c r="K21" s="47" t="e">
        <f>#REF!</f>
        <v>#REF!</v>
      </c>
      <c r="L21" s="47">
        <f>VLOOKUP(H:H,'داتا اليومي'!A:L,11,)</f>
        <v>24</v>
      </c>
      <c r="M21" s="46" t="e">
        <f t="shared" si="1"/>
        <v>#REF!</v>
      </c>
      <c r="N21" s="40"/>
      <c r="O21" s="53">
        <v>23015</v>
      </c>
      <c r="P21" s="73" t="s">
        <v>221</v>
      </c>
      <c r="Q21" s="53" t="s">
        <v>510</v>
      </c>
      <c r="R21" s="47" t="e">
        <f>#REF!</f>
        <v>#REF!</v>
      </c>
      <c r="S21" s="47">
        <f>VLOOKUP(O:O,'داتا اليومي'!A:L,12,)</f>
        <v>18</v>
      </c>
      <c r="T21" s="46" t="e">
        <f t="shared" si="2"/>
        <v>#REF!</v>
      </c>
    </row>
    <row r="22" spans="1:20" x14ac:dyDescent="0.25">
      <c r="A22" s="53">
        <v>33027</v>
      </c>
      <c r="B22" s="73" t="s">
        <v>221</v>
      </c>
      <c r="C22" s="53" t="s">
        <v>511</v>
      </c>
      <c r="D22" s="79" t="e">
        <f>#REF!</f>
        <v>#REF!</v>
      </c>
      <c r="E22" s="47">
        <f>VLOOKUP(A:A,'داتا اليومي'!A:F,6,)</f>
        <v>168</v>
      </c>
      <c r="F22" s="46" t="e">
        <f t="shared" si="0"/>
        <v>#REF!</v>
      </c>
      <c r="G22" s="40"/>
      <c r="H22" s="53">
        <v>33027</v>
      </c>
      <c r="I22" s="73" t="s">
        <v>221</v>
      </c>
      <c r="J22" s="53" t="s">
        <v>511</v>
      </c>
      <c r="K22" s="47" t="e">
        <f>#REF!</f>
        <v>#REF!</v>
      </c>
      <c r="L22" s="47">
        <f>VLOOKUP(H:H,'داتا اليومي'!A:L,11,)</f>
        <v>54</v>
      </c>
      <c r="M22" s="46" t="e">
        <f t="shared" si="1"/>
        <v>#REF!</v>
      </c>
      <c r="N22" s="40"/>
      <c r="O22" s="53">
        <v>33027</v>
      </c>
      <c r="P22" s="73" t="s">
        <v>221</v>
      </c>
      <c r="Q22" s="53" t="s">
        <v>511</v>
      </c>
      <c r="R22" s="47" t="e">
        <f>#REF!</f>
        <v>#REF!</v>
      </c>
      <c r="S22" s="47">
        <f>VLOOKUP(O:O,'داتا اليومي'!A:L,12,)</f>
        <v>69</v>
      </c>
      <c r="T22" s="46" t="e">
        <f t="shared" si="2"/>
        <v>#REF!</v>
      </c>
    </row>
    <row r="23" spans="1:20" x14ac:dyDescent="0.25">
      <c r="A23" s="53">
        <v>73001</v>
      </c>
      <c r="B23" s="73" t="s">
        <v>221</v>
      </c>
      <c r="C23" s="53" t="s">
        <v>258</v>
      </c>
      <c r="D23" s="79" t="e">
        <f>#REF!</f>
        <v>#REF!</v>
      </c>
      <c r="E23" s="47">
        <f>VLOOKUP(A:A,'داتا اليومي'!A:F,6,)</f>
        <v>137</v>
      </c>
      <c r="F23" s="46" t="e">
        <f t="shared" si="0"/>
        <v>#REF!</v>
      </c>
      <c r="G23" s="40"/>
      <c r="H23" s="53">
        <v>73001</v>
      </c>
      <c r="I23" s="73" t="s">
        <v>221</v>
      </c>
      <c r="J23" s="53" t="s">
        <v>258</v>
      </c>
      <c r="K23" s="47" t="e">
        <f>#REF!</f>
        <v>#REF!</v>
      </c>
      <c r="L23" s="47">
        <f>VLOOKUP(H:H,'داتا اليومي'!A:L,11,)</f>
        <v>52</v>
      </c>
      <c r="M23" s="46" t="e">
        <f t="shared" si="1"/>
        <v>#REF!</v>
      </c>
      <c r="N23" s="40"/>
      <c r="O23" s="53">
        <v>73001</v>
      </c>
      <c r="P23" s="73" t="s">
        <v>221</v>
      </c>
      <c r="Q23" s="53" t="s">
        <v>258</v>
      </c>
      <c r="R23" s="47" t="e">
        <f>#REF!</f>
        <v>#REF!</v>
      </c>
      <c r="S23" s="47">
        <f>VLOOKUP(O:O,'داتا اليومي'!A:L,12,)</f>
        <v>73</v>
      </c>
      <c r="T23" s="46" t="e">
        <f t="shared" si="2"/>
        <v>#REF!</v>
      </c>
    </row>
    <row r="24" spans="1:20" x14ac:dyDescent="0.25">
      <c r="A24" s="53">
        <v>73004</v>
      </c>
      <c r="B24" s="73" t="s">
        <v>221</v>
      </c>
      <c r="C24" s="53" t="s">
        <v>270</v>
      </c>
      <c r="D24" s="79" t="e">
        <f>#REF!</f>
        <v>#REF!</v>
      </c>
      <c r="E24" s="47">
        <f>VLOOKUP(A:A,'داتا اليومي'!A:F,6,)</f>
        <v>46</v>
      </c>
      <c r="F24" s="46" t="e">
        <f t="shared" si="0"/>
        <v>#REF!</v>
      </c>
      <c r="G24" s="40"/>
      <c r="H24" s="53">
        <v>73004</v>
      </c>
      <c r="I24" s="73" t="s">
        <v>221</v>
      </c>
      <c r="J24" s="53" t="s">
        <v>270</v>
      </c>
      <c r="K24" s="47" t="e">
        <f>#REF!</f>
        <v>#REF!</v>
      </c>
      <c r="L24" s="47">
        <f>VLOOKUP(H:H,'داتا اليومي'!A:L,11,)</f>
        <v>21</v>
      </c>
      <c r="M24" s="46" t="e">
        <f t="shared" si="1"/>
        <v>#REF!</v>
      </c>
      <c r="N24" s="40"/>
      <c r="O24" s="53">
        <v>73004</v>
      </c>
      <c r="P24" s="73" t="s">
        <v>221</v>
      </c>
      <c r="Q24" s="53" t="s">
        <v>270</v>
      </c>
      <c r="R24" s="47" t="e">
        <f>#REF!</f>
        <v>#REF!</v>
      </c>
      <c r="S24" s="47">
        <f>VLOOKUP(O:O,'داتا اليومي'!A:L,12,)</f>
        <v>12</v>
      </c>
      <c r="T24" s="46" t="e">
        <f t="shared" si="2"/>
        <v>#REF!</v>
      </c>
    </row>
    <row r="25" spans="1:20" x14ac:dyDescent="0.25">
      <c r="A25" s="53">
        <v>73030</v>
      </c>
      <c r="B25" s="73" t="s">
        <v>221</v>
      </c>
      <c r="C25" s="53" t="s">
        <v>278</v>
      </c>
      <c r="D25" s="79" t="e">
        <f>#REF!</f>
        <v>#REF!</v>
      </c>
      <c r="E25" s="47">
        <f>VLOOKUP(A:A,'داتا اليومي'!A:F,6,)</f>
        <v>34</v>
      </c>
      <c r="F25" s="46" t="e">
        <f t="shared" si="0"/>
        <v>#REF!</v>
      </c>
      <c r="G25" s="40"/>
      <c r="H25" s="53">
        <v>73030</v>
      </c>
      <c r="I25" s="73" t="s">
        <v>221</v>
      </c>
      <c r="J25" s="53" t="s">
        <v>278</v>
      </c>
      <c r="K25" s="47" t="e">
        <f>#REF!</f>
        <v>#REF!</v>
      </c>
      <c r="L25" s="47">
        <f>VLOOKUP(H:H,'داتا اليومي'!A:L,11,)</f>
        <v>2</v>
      </c>
      <c r="M25" s="46" t="e">
        <f t="shared" si="1"/>
        <v>#REF!</v>
      </c>
      <c r="N25" s="40"/>
      <c r="O25" s="53">
        <v>73030</v>
      </c>
      <c r="P25" s="73" t="s">
        <v>221</v>
      </c>
      <c r="Q25" s="53" t="s">
        <v>278</v>
      </c>
      <c r="R25" s="47" t="e">
        <f>#REF!</f>
        <v>#REF!</v>
      </c>
      <c r="S25" s="47">
        <f>VLOOKUP(O:O,'داتا اليومي'!A:L,12,)</f>
        <v>105</v>
      </c>
      <c r="T25" s="46" t="e">
        <f t="shared" si="2"/>
        <v>#REF!</v>
      </c>
    </row>
    <row r="26" spans="1:20" x14ac:dyDescent="0.25">
      <c r="A26" s="53">
        <v>13014</v>
      </c>
      <c r="B26" s="73" t="s">
        <v>221</v>
      </c>
      <c r="C26" s="53" t="s">
        <v>538</v>
      </c>
      <c r="D26" s="79" t="e">
        <f>#REF!</f>
        <v>#REF!</v>
      </c>
      <c r="E26" s="47">
        <f>VLOOKUP(A:A,'داتا اليومي'!A:F,6,)</f>
        <v>102</v>
      </c>
      <c r="F26" s="46" t="e">
        <f t="shared" si="0"/>
        <v>#REF!</v>
      </c>
      <c r="G26" s="40"/>
      <c r="H26" s="53">
        <v>13014</v>
      </c>
      <c r="I26" s="73" t="s">
        <v>221</v>
      </c>
      <c r="J26" s="53" t="s">
        <v>538</v>
      </c>
      <c r="K26" s="47" t="e">
        <f>#REF!</f>
        <v>#REF!</v>
      </c>
      <c r="L26" s="47">
        <f>VLOOKUP(H:H,'داتا اليومي'!A:L,11,)</f>
        <v>30</v>
      </c>
      <c r="M26" s="46" t="e">
        <f t="shared" si="1"/>
        <v>#REF!</v>
      </c>
      <c r="N26" s="40"/>
      <c r="O26" s="53">
        <v>13014</v>
      </c>
      <c r="P26" s="73" t="s">
        <v>221</v>
      </c>
      <c r="Q26" s="53" t="s">
        <v>538</v>
      </c>
      <c r="R26" s="47" t="e">
        <f>#REF!</f>
        <v>#REF!</v>
      </c>
      <c r="S26" s="47">
        <f>VLOOKUP(O:O,'داتا اليومي'!A:L,12,)</f>
        <v>29</v>
      </c>
      <c r="T26" s="46" t="e">
        <f t="shared" si="2"/>
        <v>#REF!</v>
      </c>
    </row>
    <row r="27" spans="1:20" x14ac:dyDescent="0.25">
      <c r="A27" s="53">
        <v>13016</v>
      </c>
      <c r="B27" s="73" t="s">
        <v>221</v>
      </c>
      <c r="C27" s="53" t="s">
        <v>531</v>
      </c>
      <c r="D27" s="79" t="e">
        <f>#REF!</f>
        <v>#REF!</v>
      </c>
      <c r="E27" s="47">
        <f>VLOOKUP(A:A,'داتا اليومي'!A:F,6,)</f>
        <v>124</v>
      </c>
      <c r="F27" s="46" t="e">
        <f t="shared" si="0"/>
        <v>#REF!</v>
      </c>
      <c r="G27" s="40"/>
      <c r="H27" s="53">
        <v>13016</v>
      </c>
      <c r="I27" s="73" t="s">
        <v>221</v>
      </c>
      <c r="J27" s="53" t="s">
        <v>531</v>
      </c>
      <c r="K27" s="47" t="e">
        <f>#REF!</f>
        <v>#REF!</v>
      </c>
      <c r="L27" s="47">
        <f>VLOOKUP(H:H,'داتا اليومي'!A:L,11,)</f>
        <v>40</v>
      </c>
      <c r="M27" s="46" t="e">
        <f t="shared" si="1"/>
        <v>#REF!</v>
      </c>
      <c r="N27" s="40"/>
      <c r="O27" s="53">
        <v>13016</v>
      </c>
      <c r="P27" s="73" t="s">
        <v>221</v>
      </c>
      <c r="Q27" s="53" t="s">
        <v>531</v>
      </c>
      <c r="R27" s="47" t="e">
        <f>#REF!</f>
        <v>#REF!</v>
      </c>
      <c r="S27" s="47">
        <f>VLOOKUP(O:O,'داتا اليومي'!A:L,12,)</f>
        <v>43</v>
      </c>
      <c r="T27" s="46" t="e">
        <f t="shared" si="2"/>
        <v>#REF!</v>
      </c>
    </row>
    <row r="28" spans="1:20" x14ac:dyDescent="0.25">
      <c r="A28" s="53">
        <v>13012</v>
      </c>
      <c r="B28" s="73" t="s">
        <v>221</v>
      </c>
      <c r="C28" s="53" t="s">
        <v>307</v>
      </c>
      <c r="D28" s="79" t="e">
        <f>#REF!</f>
        <v>#REF!</v>
      </c>
      <c r="E28" s="47">
        <f>VLOOKUP(A:A,'داتا اليومي'!A:F,6,)</f>
        <v>42</v>
      </c>
      <c r="F28" s="46" t="e">
        <f t="shared" si="0"/>
        <v>#REF!</v>
      </c>
      <c r="G28" s="40"/>
      <c r="H28" s="53">
        <v>13012</v>
      </c>
      <c r="I28" s="73" t="s">
        <v>221</v>
      </c>
      <c r="J28" s="53" t="s">
        <v>307</v>
      </c>
      <c r="K28" s="47" t="e">
        <f>#REF!</f>
        <v>#REF!</v>
      </c>
      <c r="L28" s="47">
        <f>VLOOKUP(H:H,'داتا اليومي'!A:L,11,)</f>
        <v>16</v>
      </c>
      <c r="M28" s="46" t="e">
        <f t="shared" si="1"/>
        <v>#REF!</v>
      </c>
      <c r="N28" s="40"/>
      <c r="O28" s="53">
        <v>13012</v>
      </c>
      <c r="P28" s="73" t="s">
        <v>221</v>
      </c>
      <c r="Q28" s="53" t="s">
        <v>307</v>
      </c>
      <c r="R28" s="47" t="e">
        <f>#REF!</f>
        <v>#REF!</v>
      </c>
      <c r="S28" s="47">
        <f>VLOOKUP(O:O,'داتا اليومي'!A:L,12,)</f>
        <v>12</v>
      </c>
      <c r="T28" s="46" t="e">
        <f t="shared" si="2"/>
        <v>#REF!</v>
      </c>
    </row>
    <row r="29" spans="1:20" x14ac:dyDescent="0.25">
      <c r="A29" s="93" t="s">
        <v>221</v>
      </c>
      <c r="B29" s="94"/>
      <c r="C29" s="95"/>
      <c r="D29" s="80" t="e">
        <f>SUM(D20:D28)</f>
        <v>#REF!</v>
      </c>
      <c r="E29" s="80">
        <f>SUM(E20:E28)</f>
        <v>920</v>
      </c>
      <c r="F29" s="75" t="e">
        <f t="shared" si="0"/>
        <v>#REF!</v>
      </c>
      <c r="G29" s="40"/>
      <c r="H29" s="93" t="s">
        <v>221</v>
      </c>
      <c r="I29" s="94"/>
      <c r="J29" s="95"/>
      <c r="K29" s="74" t="e">
        <f>SUM(K20:K28)</f>
        <v>#REF!</v>
      </c>
      <c r="L29" s="74">
        <f t="shared" ref="L29" si="6">SUM(L20:L28)</f>
        <v>320</v>
      </c>
      <c r="M29" s="75" t="e">
        <f t="shared" si="1"/>
        <v>#REF!</v>
      </c>
      <c r="N29" s="40"/>
      <c r="O29" s="93" t="s">
        <v>221</v>
      </c>
      <c r="P29" s="94"/>
      <c r="Q29" s="95"/>
      <c r="R29" s="74" t="e">
        <f>SUM(R20:R28)</f>
        <v>#REF!</v>
      </c>
      <c r="S29" s="74">
        <f>SUM(S20:S28)</f>
        <v>404</v>
      </c>
      <c r="T29" s="75" t="e">
        <f t="shared" si="2"/>
        <v>#REF!</v>
      </c>
    </row>
    <row r="30" spans="1:20" x14ac:dyDescent="0.25">
      <c r="A30" s="53">
        <v>73011</v>
      </c>
      <c r="B30" s="73" t="s">
        <v>30</v>
      </c>
      <c r="C30" s="53" t="s">
        <v>512</v>
      </c>
      <c r="D30" s="79" t="e">
        <f>#REF!</f>
        <v>#REF!</v>
      </c>
      <c r="E30" s="47">
        <f>VLOOKUP(A:A,'داتا اليومي'!A:F,6,)</f>
        <v>109</v>
      </c>
      <c r="F30" s="46" t="e">
        <f t="shared" si="0"/>
        <v>#REF!</v>
      </c>
      <c r="G30" s="40"/>
      <c r="H30" s="53">
        <v>73011</v>
      </c>
      <c r="I30" s="73" t="s">
        <v>30</v>
      </c>
      <c r="J30" s="53" t="s">
        <v>512</v>
      </c>
      <c r="K30" s="47" t="e">
        <f>#REF!</f>
        <v>#REF!</v>
      </c>
      <c r="L30" s="47">
        <f>VLOOKUP(H:H,'داتا اليومي'!A:L,11,)</f>
        <v>23</v>
      </c>
      <c r="M30" s="46" t="e">
        <f t="shared" si="1"/>
        <v>#REF!</v>
      </c>
      <c r="N30" s="40"/>
      <c r="O30" s="53">
        <v>73011</v>
      </c>
      <c r="P30" s="73" t="s">
        <v>30</v>
      </c>
      <c r="Q30" s="53" t="s">
        <v>512</v>
      </c>
      <c r="R30" s="47" t="e">
        <f>#REF!</f>
        <v>#REF!</v>
      </c>
      <c r="S30" s="47">
        <f>VLOOKUP(O:O,'داتا اليومي'!A:L,12,)</f>
        <v>22</v>
      </c>
      <c r="T30" s="46" t="e">
        <f t="shared" si="2"/>
        <v>#REF!</v>
      </c>
    </row>
    <row r="31" spans="1:20" x14ac:dyDescent="0.25">
      <c r="A31" s="53">
        <v>73013</v>
      </c>
      <c r="B31" s="73" t="s">
        <v>30</v>
      </c>
      <c r="C31" s="53" t="s">
        <v>42</v>
      </c>
      <c r="D31" s="79" t="e">
        <f>#REF!</f>
        <v>#REF!</v>
      </c>
      <c r="E31" s="47">
        <f>VLOOKUP(A:A,'داتا اليومي'!A:F,6,)</f>
        <v>57</v>
      </c>
      <c r="F31" s="46" t="e">
        <f t="shared" si="0"/>
        <v>#REF!</v>
      </c>
      <c r="G31" s="40"/>
      <c r="H31" s="53">
        <v>73013</v>
      </c>
      <c r="I31" s="73" t="s">
        <v>30</v>
      </c>
      <c r="J31" s="53" t="s">
        <v>42</v>
      </c>
      <c r="K31" s="47" t="e">
        <f>#REF!</f>
        <v>#REF!</v>
      </c>
      <c r="L31" s="47">
        <f>VLOOKUP(H:H,'داتا اليومي'!A:L,11,)</f>
        <v>42</v>
      </c>
      <c r="M31" s="46" t="e">
        <f t="shared" si="1"/>
        <v>#REF!</v>
      </c>
      <c r="N31" s="40"/>
      <c r="O31" s="53">
        <v>73013</v>
      </c>
      <c r="P31" s="73" t="s">
        <v>30</v>
      </c>
      <c r="Q31" s="53" t="s">
        <v>42</v>
      </c>
      <c r="R31" s="47" t="e">
        <f>#REF!</f>
        <v>#REF!</v>
      </c>
      <c r="S31" s="47">
        <f>VLOOKUP(O:O,'داتا اليومي'!A:L,12,)</f>
        <v>0</v>
      </c>
      <c r="T31" s="46" t="e">
        <f t="shared" si="2"/>
        <v>#REF!</v>
      </c>
    </row>
    <row r="32" spans="1:20" x14ac:dyDescent="0.25">
      <c r="A32" s="53">
        <v>73014</v>
      </c>
      <c r="B32" s="73" t="s">
        <v>30</v>
      </c>
      <c r="C32" s="53" t="s">
        <v>52</v>
      </c>
      <c r="D32" s="79" t="e">
        <f>#REF!</f>
        <v>#REF!</v>
      </c>
      <c r="E32" s="47">
        <f>VLOOKUP(A:A,'داتا اليومي'!A:F,6,)</f>
        <v>17</v>
      </c>
      <c r="F32" s="46" t="e">
        <f t="shared" si="0"/>
        <v>#REF!</v>
      </c>
      <c r="G32" s="40"/>
      <c r="H32" s="53">
        <v>73014</v>
      </c>
      <c r="I32" s="73" t="s">
        <v>30</v>
      </c>
      <c r="J32" s="53" t="s">
        <v>52</v>
      </c>
      <c r="K32" s="47" t="e">
        <f>#REF!</f>
        <v>#REF!</v>
      </c>
      <c r="L32" s="47">
        <f>VLOOKUP(H:H,'داتا اليومي'!A:L,11,)</f>
        <v>14</v>
      </c>
      <c r="M32" s="46" t="e">
        <f t="shared" si="1"/>
        <v>#REF!</v>
      </c>
      <c r="N32" s="40"/>
      <c r="O32" s="53">
        <v>73014</v>
      </c>
      <c r="P32" s="73" t="s">
        <v>30</v>
      </c>
      <c r="Q32" s="53" t="s">
        <v>52</v>
      </c>
      <c r="R32" s="47" t="e">
        <f>#REF!</f>
        <v>#REF!</v>
      </c>
      <c r="S32" s="47">
        <f>VLOOKUP(O:O,'داتا اليومي'!A:L,12,)</f>
        <v>2</v>
      </c>
      <c r="T32" s="46" t="e">
        <f t="shared" si="2"/>
        <v>#REF!</v>
      </c>
    </row>
    <row r="33" spans="1:20" x14ac:dyDescent="0.25">
      <c r="A33" s="53">
        <v>73024</v>
      </c>
      <c r="B33" s="73" t="s">
        <v>30</v>
      </c>
      <c r="C33" s="53" t="s">
        <v>513</v>
      </c>
      <c r="D33" s="79" t="e">
        <f>#REF!</f>
        <v>#REF!</v>
      </c>
      <c r="E33" s="47">
        <f>VLOOKUP(A:A,'داتا اليومي'!A:F,6,)</f>
        <v>105</v>
      </c>
      <c r="F33" s="46" t="e">
        <f t="shared" si="0"/>
        <v>#REF!</v>
      </c>
      <c r="G33" s="40"/>
      <c r="H33" s="53">
        <v>73024</v>
      </c>
      <c r="I33" s="73" t="s">
        <v>30</v>
      </c>
      <c r="J33" s="53" t="s">
        <v>513</v>
      </c>
      <c r="K33" s="47" t="e">
        <f>#REF!</f>
        <v>#REF!</v>
      </c>
      <c r="L33" s="47">
        <f>VLOOKUP(H:H,'داتا اليومي'!A:L,11,)</f>
        <v>45</v>
      </c>
      <c r="M33" s="46" t="e">
        <f t="shared" si="1"/>
        <v>#REF!</v>
      </c>
      <c r="N33" s="40"/>
      <c r="O33" s="53">
        <v>73024</v>
      </c>
      <c r="P33" s="73" t="s">
        <v>30</v>
      </c>
      <c r="Q33" s="53" t="s">
        <v>513</v>
      </c>
      <c r="R33" s="47" t="e">
        <f>#REF!</f>
        <v>#REF!</v>
      </c>
      <c r="S33" s="47">
        <f>VLOOKUP(O:O,'داتا اليومي'!A:L,12,)</f>
        <v>82</v>
      </c>
      <c r="T33" s="46" t="e">
        <f t="shared" si="2"/>
        <v>#REF!</v>
      </c>
    </row>
    <row r="34" spans="1:20" x14ac:dyDescent="0.25">
      <c r="A34" s="53">
        <v>73025</v>
      </c>
      <c r="B34" s="73" t="s">
        <v>30</v>
      </c>
      <c r="C34" s="53" t="s">
        <v>514</v>
      </c>
      <c r="D34" s="79" t="e">
        <f>#REF!</f>
        <v>#REF!</v>
      </c>
      <c r="E34" s="47">
        <f>VLOOKUP(A:A,'داتا اليومي'!A:F,6,)</f>
        <v>55</v>
      </c>
      <c r="F34" s="46" t="e">
        <f t="shared" si="0"/>
        <v>#REF!</v>
      </c>
      <c r="G34" s="40"/>
      <c r="H34" s="53">
        <v>73025</v>
      </c>
      <c r="I34" s="73" t="s">
        <v>30</v>
      </c>
      <c r="J34" s="53" t="s">
        <v>514</v>
      </c>
      <c r="K34" s="47" t="e">
        <f>#REF!</f>
        <v>#REF!</v>
      </c>
      <c r="L34" s="47">
        <f>VLOOKUP(H:H,'داتا اليومي'!A:L,11,)</f>
        <v>19</v>
      </c>
      <c r="M34" s="46" t="e">
        <f t="shared" si="1"/>
        <v>#REF!</v>
      </c>
      <c r="N34" s="40"/>
      <c r="O34" s="53">
        <v>73025</v>
      </c>
      <c r="P34" s="73" t="s">
        <v>30</v>
      </c>
      <c r="Q34" s="53" t="s">
        <v>514</v>
      </c>
      <c r="R34" s="47" t="e">
        <f>#REF!</f>
        <v>#REF!</v>
      </c>
      <c r="S34" s="47">
        <f>VLOOKUP(O:O,'داتا اليومي'!A:L,12,)</f>
        <v>25</v>
      </c>
      <c r="T34" s="46" t="e">
        <f t="shared" si="2"/>
        <v>#REF!</v>
      </c>
    </row>
    <row r="35" spans="1:20" x14ac:dyDescent="0.25">
      <c r="A35" s="53">
        <v>73029</v>
      </c>
      <c r="B35" s="73" t="s">
        <v>30</v>
      </c>
      <c r="C35" s="53" t="s">
        <v>515</v>
      </c>
      <c r="D35" s="79" t="e">
        <f>#REF!</f>
        <v>#REF!</v>
      </c>
      <c r="E35" s="47">
        <f>VLOOKUP(A:A,'داتا اليومي'!A:F,6,)</f>
        <v>47</v>
      </c>
      <c r="F35" s="46" t="e">
        <f t="shared" si="0"/>
        <v>#REF!</v>
      </c>
      <c r="G35" s="40"/>
      <c r="H35" s="53">
        <v>73029</v>
      </c>
      <c r="I35" s="73" t="s">
        <v>30</v>
      </c>
      <c r="J35" s="53" t="s">
        <v>515</v>
      </c>
      <c r="K35" s="79" t="e">
        <f>#REF!</f>
        <v>#REF!</v>
      </c>
      <c r="L35" s="47">
        <f>VLOOKUP(H:H,'داتا اليومي'!A:L,11,)</f>
        <v>27</v>
      </c>
      <c r="M35" s="46" t="e">
        <f t="shared" si="1"/>
        <v>#REF!</v>
      </c>
      <c r="N35" s="40"/>
      <c r="O35" s="53">
        <v>73029</v>
      </c>
      <c r="P35" s="73" t="s">
        <v>30</v>
      </c>
      <c r="Q35" s="53" t="s">
        <v>515</v>
      </c>
      <c r="R35" s="47" t="e">
        <f>#REF!</f>
        <v>#REF!</v>
      </c>
      <c r="S35" s="47">
        <f>VLOOKUP(O:O,'داتا اليومي'!A:L,12,)</f>
        <v>9</v>
      </c>
      <c r="T35" s="46" t="e">
        <f t="shared" si="2"/>
        <v>#REF!</v>
      </c>
    </row>
    <row r="36" spans="1:20" x14ac:dyDescent="0.25">
      <c r="A36" s="53">
        <v>73036</v>
      </c>
      <c r="B36" s="73" t="s">
        <v>30</v>
      </c>
      <c r="C36" s="53" t="s">
        <v>516</v>
      </c>
      <c r="D36" s="79" t="e">
        <f>#REF!</f>
        <v>#REF!</v>
      </c>
      <c r="E36" s="47">
        <f>VLOOKUP(A:A,'داتا اليومي'!A:F,6,)</f>
        <v>166</v>
      </c>
      <c r="F36" s="46" t="e">
        <f t="shared" si="0"/>
        <v>#REF!</v>
      </c>
      <c r="G36" s="40"/>
      <c r="H36" s="53">
        <v>73036</v>
      </c>
      <c r="I36" s="73" t="s">
        <v>30</v>
      </c>
      <c r="J36" s="53" t="s">
        <v>516</v>
      </c>
      <c r="K36" s="79" t="e">
        <f>#REF!</f>
        <v>#REF!</v>
      </c>
      <c r="L36" s="47">
        <f>VLOOKUP(H:H,'داتا اليومي'!A:L,11,)</f>
        <v>88</v>
      </c>
      <c r="M36" s="46" t="e">
        <f t="shared" si="1"/>
        <v>#REF!</v>
      </c>
      <c r="N36" s="40"/>
      <c r="O36" s="53">
        <v>73036</v>
      </c>
      <c r="P36" s="73" t="s">
        <v>30</v>
      </c>
      <c r="Q36" s="53" t="s">
        <v>516</v>
      </c>
      <c r="R36" s="47" t="e">
        <f>#REF!</f>
        <v>#REF!</v>
      </c>
      <c r="S36" s="47">
        <f>VLOOKUP(O:O,'داتا اليومي'!A:L,12,)</f>
        <v>79</v>
      </c>
      <c r="T36" s="46" t="e">
        <f t="shared" si="2"/>
        <v>#REF!</v>
      </c>
    </row>
    <row r="37" spans="1:20" x14ac:dyDescent="0.25">
      <c r="A37" s="93" t="s">
        <v>30</v>
      </c>
      <c r="B37" s="94"/>
      <c r="C37" s="95"/>
      <c r="D37" s="80" t="e">
        <f>SUM(D30:D36)</f>
        <v>#REF!</v>
      </c>
      <c r="E37" s="80">
        <f>SUM(E30:E36)</f>
        <v>556</v>
      </c>
      <c r="F37" s="75" t="e">
        <f t="shared" si="0"/>
        <v>#REF!</v>
      </c>
      <c r="G37" s="40"/>
      <c r="H37" s="93" t="s">
        <v>30</v>
      </c>
      <c r="I37" s="94"/>
      <c r="J37" s="95"/>
      <c r="K37" s="80" t="e">
        <f>SUM(K30:K36)</f>
        <v>#REF!</v>
      </c>
      <c r="L37" s="80">
        <f t="shared" ref="L37" si="7">SUM(L30:L36)</f>
        <v>258</v>
      </c>
      <c r="M37" s="75" t="e">
        <f t="shared" si="1"/>
        <v>#REF!</v>
      </c>
      <c r="N37" s="40"/>
      <c r="O37" s="93" t="s">
        <v>30</v>
      </c>
      <c r="P37" s="94"/>
      <c r="Q37" s="95"/>
      <c r="R37" s="80" t="e">
        <f>SUM(R30:R36)</f>
        <v>#REF!</v>
      </c>
      <c r="S37" s="80">
        <f>SUM(S30:S36)</f>
        <v>219</v>
      </c>
      <c r="T37" s="75" t="e">
        <f t="shared" si="2"/>
        <v>#REF!</v>
      </c>
    </row>
    <row r="38" spans="1:20" x14ac:dyDescent="0.25">
      <c r="A38" s="53">
        <v>75001</v>
      </c>
      <c r="B38" s="73" t="s">
        <v>903</v>
      </c>
      <c r="C38" s="53" t="s">
        <v>906</v>
      </c>
      <c r="D38" s="79" t="e">
        <f>#REF!</f>
        <v>#REF!</v>
      </c>
      <c r="E38" s="47">
        <f>VLOOKUP(A:A,'داتا اليومي'!A:F,6,)</f>
        <v>59</v>
      </c>
      <c r="F38" s="46" t="e">
        <f t="shared" si="0"/>
        <v>#REF!</v>
      </c>
      <c r="G38" s="40"/>
      <c r="H38" s="53">
        <v>75001</v>
      </c>
      <c r="I38" s="73" t="s">
        <v>903</v>
      </c>
      <c r="J38" s="53" t="s">
        <v>906</v>
      </c>
      <c r="K38" s="47" t="e">
        <f>#REF!</f>
        <v>#REF!</v>
      </c>
      <c r="L38" s="47">
        <f>VLOOKUP(H:H,'داتا اليومي'!A:L,11,)</f>
        <v>41</v>
      </c>
      <c r="M38" s="46" t="e">
        <f t="shared" si="1"/>
        <v>#REF!</v>
      </c>
      <c r="N38" s="40"/>
      <c r="O38" s="53">
        <v>75001</v>
      </c>
      <c r="P38" s="73" t="s">
        <v>903</v>
      </c>
      <c r="Q38" s="53" t="s">
        <v>906</v>
      </c>
      <c r="R38" s="47" t="e">
        <f>#REF!</f>
        <v>#REF!</v>
      </c>
      <c r="S38" s="47">
        <f>VLOOKUP(O:O,'داتا اليومي'!A:L,12,)</f>
        <v>3</v>
      </c>
      <c r="T38" s="46" t="e">
        <f t="shared" si="2"/>
        <v>#REF!</v>
      </c>
    </row>
    <row r="39" spans="1:20" x14ac:dyDescent="0.25">
      <c r="A39" s="53">
        <v>75002</v>
      </c>
      <c r="B39" s="73" t="s">
        <v>903</v>
      </c>
      <c r="C39" s="53" t="s">
        <v>1151</v>
      </c>
      <c r="D39" s="79" t="e">
        <f>#REF!</f>
        <v>#REF!</v>
      </c>
      <c r="E39" s="47">
        <f>VLOOKUP(A:A,'داتا اليومي'!A:F,6,)</f>
        <v>29</v>
      </c>
      <c r="F39" s="46" t="e">
        <f t="shared" si="0"/>
        <v>#REF!</v>
      </c>
      <c r="G39" s="40"/>
      <c r="H39" s="53">
        <v>75002</v>
      </c>
      <c r="I39" s="73" t="s">
        <v>903</v>
      </c>
      <c r="J39" s="53" t="s">
        <v>1151</v>
      </c>
      <c r="K39" s="47" t="e">
        <f>#REF!</f>
        <v>#REF!</v>
      </c>
      <c r="L39" s="47">
        <f>VLOOKUP(H:H,'داتا اليومي'!A:L,11,)</f>
        <v>26</v>
      </c>
      <c r="M39" s="46" t="e">
        <f t="shared" si="1"/>
        <v>#REF!</v>
      </c>
      <c r="N39" s="40"/>
      <c r="O39" s="53">
        <v>75002</v>
      </c>
      <c r="P39" s="73" t="s">
        <v>903</v>
      </c>
      <c r="Q39" s="53" t="s">
        <v>1151</v>
      </c>
      <c r="R39" s="47" t="e">
        <f>#REF!</f>
        <v>#REF!</v>
      </c>
      <c r="S39" s="47">
        <f>VLOOKUP(O:O,'داتا اليومي'!A:L,12,)</f>
        <v>12</v>
      </c>
      <c r="T39" s="46" t="e">
        <f t="shared" si="2"/>
        <v>#REF!</v>
      </c>
    </row>
    <row r="40" spans="1:20" x14ac:dyDescent="0.25">
      <c r="A40" s="53">
        <v>75013</v>
      </c>
      <c r="B40" s="73" t="s">
        <v>903</v>
      </c>
      <c r="C40" s="53" t="s">
        <v>958</v>
      </c>
      <c r="D40" s="79" t="e">
        <f>#REF!</f>
        <v>#REF!</v>
      </c>
      <c r="E40" s="47">
        <f>VLOOKUP(A:A,'داتا اليومي'!A:F,6,)</f>
        <v>18</v>
      </c>
      <c r="F40" s="46" t="e">
        <f t="shared" si="0"/>
        <v>#REF!</v>
      </c>
      <c r="G40" s="40"/>
      <c r="H40" s="53">
        <v>75013</v>
      </c>
      <c r="I40" s="73" t="s">
        <v>903</v>
      </c>
      <c r="J40" s="53" t="s">
        <v>958</v>
      </c>
      <c r="K40" s="47" t="e">
        <f>#REF!</f>
        <v>#REF!</v>
      </c>
      <c r="L40" s="47">
        <f>VLOOKUP(H:H,'داتا اليومي'!A:L,11,)</f>
        <v>21</v>
      </c>
      <c r="M40" s="46" t="e">
        <f t="shared" si="1"/>
        <v>#REF!</v>
      </c>
      <c r="N40" s="40"/>
      <c r="O40" s="53">
        <v>75013</v>
      </c>
      <c r="P40" s="73" t="s">
        <v>903</v>
      </c>
      <c r="Q40" s="53" t="s">
        <v>958</v>
      </c>
      <c r="R40" s="47" t="e">
        <f>#REF!</f>
        <v>#REF!</v>
      </c>
      <c r="S40" s="47">
        <f>VLOOKUP(O:O,'داتا اليومي'!A:L,12,)</f>
        <v>22</v>
      </c>
      <c r="T40" s="46" t="e">
        <f t="shared" si="2"/>
        <v>#REF!</v>
      </c>
    </row>
    <row r="41" spans="1:20" x14ac:dyDescent="0.25">
      <c r="A41" s="53">
        <v>75014</v>
      </c>
      <c r="B41" s="73" t="s">
        <v>903</v>
      </c>
      <c r="C41" s="53" t="s">
        <v>972</v>
      </c>
      <c r="D41" s="79" t="e">
        <f>#REF!</f>
        <v>#REF!</v>
      </c>
      <c r="E41" s="47">
        <f>VLOOKUP(A:A,'داتا اليومي'!A:F,6,)</f>
        <v>33</v>
      </c>
      <c r="F41" s="46" t="e">
        <f t="shared" si="0"/>
        <v>#REF!</v>
      </c>
      <c r="G41" s="40"/>
      <c r="H41" s="53">
        <v>75014</v>
      </c>
      <c r="I41" s="73" t="s">
        <v>903</v>
      </c>
      <c r="J41" s="53" t="s">
        <v>972</v>
      </c>
      <c r="K41" s="47" t="e">
        <f>#REF!</f>
        <v>#REF!</v>
      </c>
      <c r="L41" s="47">
        <f>VLOOKUP(H:H,'داتا اليومي'!A:L,11,)</f>
        <v>23</v>
      </c>
      <c r="M41" s="46" t="e">
        <f t="shared" si="1"/>
        <v>#REF!</v>
      </c>
      <c r="N41" s="40"/>
      <c r="O41" s="53">
        <v>75014</v>
      </c>
      <c r="P41" s="73" t="s">
        <v>903</v>
      </c>
      <c r="Q41" s="53" t="s">
        <v>972</v>
      </c>
      <c r="R41" s="47" t="e">
        <f>#REF!</f>
        <v>#REF!</v>
      </c>
      <c r="S41" s="47">
        <f>VLOOKUP(O:O,'داتا اليومي'!A:L,12,)</f>
        <v>2</v>
      </c>
      <c r="T41" s="46" t="e">
        <f t="shared" si="2"/>
        <v>#REF!</v>
      </c>
    </row>
    <row r="42" spans="1:20" x14ac:dyDescent="0.25">
      <c r="A42" s="93" t="s">
        <v>903</v>
      </c>
      <c r="B42" s="94"/>
      <c r="C42" s="95"/>
      <c r="D42" s="80" t="e">
        <f>SUM(D38:D41)</f>
        <v>#REF!</v>
      </c>
      <c r="E42" s="80">
        <f>SUM(E38:E41)</f>
        <v>139</v>
      </c>
      <c r="F42" s="75" t="e">
        <f t="shared" si="0"/>
        <v>#REF!</v>
      </c>
      <c r="G42" s="40"/>
      <c r="H42" s="93" t="s">
        <v>903</v>
      </c>
      <c r="I42" s="94"/>
      <c r="J42" s="95"/>
      <c r="K42" s="80" t="e">
        <f>SUM(K38:K41)</f>
        <v>#REF!</v>
      </c>
      <c r="L42" s="80">
        <f t="shared" ref="L42" si="8">SUM(L38:L41)</f>
        <v>111</v>
      </c>
      <c r="M42" s="75" t="e">
        <f t="shared" si="1"/>
        <v>#REF!</v>
      </c>
      <c r="N42" s="40"/>
      <c r="O42" s="93" t="s">
        <v>903</v>
      </c>
      <c r="P42" s="94"/>
      <c r="Q42" s="95"/>
      <c r="R42" s="80" t="e">
        <f>SUM(R38:R41)</f>
        <v>#REF!</v>
      </c>
      <c r="S42" s="80">
        <f>SUM(S38:S41)</f>
        <v>39</v>
      </c>
      <c r="T42" s="75" t="e">
        <f t="shared" si="2"/>
        <v>#REF!</v>
      </c>
    </row>
    <row r="43" spans="1:20" x14ac:dyDescent="0.25">
      <c r="A43" s="53">
        <v>75003</v>
      </c>
      <c r="B43" s="73" t="s">
        <v>1102</v>
      </c>
      <c r="C43" s="53" t="s">
        <v>1103</v>
      </c>
      <c r="D43" s="79" t="e">
        <f>#REF!</f>
        <v>#REF!</v>
      </c>
      <c r="E43" s="47">
        <f>VLOOKUP(A:A,'داتا اليومي'!A:F,6,)</f>
        <v>31</v>
      </c>
      <c r="F43" s="46" t="e">
        <f t="shared" si="0"/>
        <v>#REF!</v>
      </c>
      <c r="G43" s="40"/>
      <c r="H43" s="53">
        <v>75003</v>
      </c>
      <c r="I43" s="73" t="s">
        <v>1102</v>
      </c>
      <c r="J43" s="53" t="s">
        <v>1103</v>
      </c>
      <c r="K43" s="47" t="e">
        <f>#REF!</f>
        <v>#REF!</v>
      </c>
      <c r="L43" s="47">
        <f>VLOOKUP(H:H,'داتا اليومي'!A:L,11,)</f>
        <v>36</v>
      </c>
      <c r="M43" s="46" t="e">
        <f t="shared" si="1"/>
        <v>#REF!</v>
      </c>
      <c r="N43" s="40"/>
      <c r="O43" s="53">
        <v>75003</v>
      </c>
      <c r="P43" s="73" t="s">
        <v>1102</v>
      </c>
      <c r="Q43" s="53" t="s">
        <v>1103</v>
      </c>
      <c r="R43" s="47" t="e">
        <f>#REF!</f>
        <v>#REF!</v>
      </c>
      <c r="S43" s="47">
        <f>VLOOKUP(O:O,'داتا اليومي'!A:L,12,)</f>
        <v>0</v>
      </c>
      <c r="T43" s="46" t="e">
        <f t="shared" si="2"/>
        <v>#REF!</v>
      </c>
    </row>
    <row r="44" spans="1:20" x14ac:dyDescent="0.25">
      <c r="A44" s="53">
        <v>75004</v>
      </c>
      <c r="B44" s="73" t="s">
        <v>1102</v>
      </c>
      <c r="C44" s="53" t="s">
        <v>1116</v>
      </c>
      <c r="D44" s="79" t="e">
        <f>#REF!</f>
        <v>#REF!</v>
      </c>
      <c r="E44" s="47">
        <f>VLOOKUP(A:A,'داتا اليومي'!A:F,6,)</f>
        <v>89</v>
      </c>
      <c r="F44" s="46" t="e">
        <f t="shared" si="0"/>
        <v>#REF!</v>
      </c>
      <c r="G44" s="40"/>
      <c r="H44" s="53">
        <v>75004</v>
      </c>
      <c r="I44" s="73" t="s">
        <v>1102</v>
      </c>
      <c r="J44" s="53" t="s">
        <v>1116</v>
      </c>
      <c r="K44" s="47" t="e">
        <f>#REF!</f>
        <v>#REF!</v>
      </c>
      <c r="L44" s="47">
        <f>VLOOKUP(H:H,'داتا اليومي'!A:L,11,)</f>
        <v>64</v>
      </c>
      <c r="M44" s="46" t="e">
        <f t="shared" si="1"/>
        <v>#REF!</v>
      </c>
      <c r="N44" s="40"/>
      <c r="O44" s="53">
        <v>75004</v>
      </c>
      <c r="P44" s="73" t="s">
        <v>1102</v>
      </c>
      <c r="Q44" s="53" t="s">
        <v>1116</v>
      </c>
      <c r="R44" s="47" t="e">
        <f>#REF!</f>
        <v>#REF!</v>
      </c>
      <c r="S44" s="47">
        <f>VLOOKUP(O:O,'داتا اليومي'!A:L,12,)</f>
        <v>36</v>
      </c>
      <c r="T44" s="46" t="e">
        <f t="shared" si="2"/>
        <v>#REF!</v>
      </c>
    </row>
    <row r="45" spans="1:20" x14ac:dyDescent="0.25">
      <c r="A45" s="53">
        <v>75005</v>
      </c>
      <c r="B45" s="73" t="s">
        <v>1102</v>
      </c>
      <c r="C45" s="53" t="s">
        <v>1135</v>
      </c>
      <c r="D45" s="79" t="e">
        <f>#REF!</f>
        <v>#REF!</v>
      </c>
      <c r="E45" s="47">
        <f>VLOOKUP(A:A,'داتا اليومي'!A:F,6,)</f>
        <v>20</v>
      </c>
      <c r="F45" s="46" t="e">
        <f t="shared" si="0"/>
        <v>#REF!</v>
      </c>
      <c r="G45" s="40"/>
      <c r="H45" s="53">
        <v>75005</v>
      </c>
      <c r="I45" s="73" t="s">
        <v>1102</v>
      </c>
      <c r="J45" s="53" t="s">
        <v>1135</v>
      </c>
      <c r="K45" s="47" t="e">
        <f>#REF!</f>
        <v>#REF!</v>
      </c>
      <c r="L45" s="47">
        <f>VLOOKUP(H:H,'داتا اليومي'!A:L,11,)</f>
        <v>29</v>
      </c>
      <c r="M45" s="46" t="e">
        <f t="shared" si="1"/>
        <v>#REF!</v>
      </c>
      <c r="N45" s="40"/>
      <c r="O45" s="53">
        <v>75005</v>
      </c>
      <c r="P45" s="73" t="s">
        <v>1102</v>
      </c>
      <c r="Q45" s="53" t="s">
        <v>1135</v>
      </c>
      <c r="R45" s="47" t="e">
        <f>#REF!</f>
        <v>#REF!</v>
      </c>
      <c r="S45" s="47">
        <f>VLOOKUP(O:O,'داتا اليومي'!A:L,12,)</f>
        <v>6</v>
      </c>
      <c r="T45" s="46" t="e">
        <f t="shared" si="2"/>
        <v>#REF!</v>
      </c>
    </row>
    <row r="46" spans="1:20" x14ac:dyDescent="0.25">
      <c r="A46" s="93" t="s">
        <v>1102</v>
      </c>
      <c r="B46" s="94"/>
      <c r="C46" s="95"/>
      <c r="D46" s="80" t="e">
        <f>SUM(D43:D45)</f>
        <v>#REF!</v>
      </c>
      <c r="E46" s="80">
        <f>SUM(E43:E45)</f>
        <v>140</v>
      </c>
      <c r="F46" s="75" t="e">
        <f>E46/D46</f>
        <v>#REF!</v>
      </c>
      <c r="G46" s="40"/>
      <c r="H46" s="93" t="s">
        <v>1102</v>
      </c>
      <c r="I46" s="94"/>
      <c r="J46" s="95"/>
      <c r="K46" s="80" t="e">
        <f>SUM(K43:K45)</f>
        <v>#REF!</v>
      </c>
      <c r="L46" s="80">
        <f t="shared" ref="L46" si="9">SUM(L43:L45)</f>
        <v>129</v>
      </c>
      <c r="M46" s="75" t="e">
        <f>L46/K46</f>
        <v>#REF!</v>
      </c>
      <c r="N46" s="40"/>
      <c r="O46" s="93" t="s">
        <v>1102</v>
      </c>
      <c r="P46" s="94"/>
      <c r="Q46" s="95"/>
      <c r="R46" s="80" t="e">
        <f>SUM(R43:R45)</f>
        <v>#REF!</v>
      </c>
      <c r="S46" s="80">
        <f>SUM(S43:S45)</f>
        <v>42</v>
      </c>
      <c r="T46" s="75" t="e">
        <f>S46/R46</f>
        <v>#REF!</v>
      </c>
    </row>
    <row r="47" spans="1:20" x14ac:dyDescent="0.25">
      <c r="A47" s="53">
        <v>75011</v>
      </c>
      <c r="B47" s="73" t="s">
        <v>986</v>
      </c>
      <c r="C47" s="53" t="s">
        <v>987</v>
      </c>
      <c r="D47" s="79" t="e">
        <f>#REF!</f>
        <v>#REF!</v>
      </c>
      <c r="E47" s="47">
        <f>VLOOKUP(A:A,'داتا اليومي'!A:F,6,)</f>
        <v>18</v>
      </c>
      <c r="F47" s="46" t="e">
        <f t="shared" si="0"/>
        <v>#REF!</v>
      </c>
      <c r="G47" s="40"/>
      <c r="H47" s="53">
        <v>75011</v>
      </c>
      <c r="I47" s="73" t="s">
        <v>986</v>
      </c>
      <c r="J47" s="53" t="s">
        <v>987</v>
      </c>
      <c r="K47" s="47" t="e">
        <f>#REF!</f>
        <v>#REF!</v>
      </c>
      <c r="L47" s="47">
        <f>VLOOKUP(H:H,'داتا اليومي'!A:L,11,)</f>
        <v>22</v>
      </c>
      <c r="M47" s="46" t="e">
        <f t="shared" si="1"/>
        <v>#REF!</v>
      </c>
      <c r="N47" s="40"/>
      <c r="O47" s="53">
        <v>75011</v>
      </c>
      <c r="P47" s="73" t="s">
        <v>986</v>
      </c>
      <c r="Q47" s="53" t="s">
        <v>987</v>
      </c>
      <c r="R47" s="47" t="e">
        <f>#REF!</f>
        <v>#REF!</v>
      </c>
      <c r="S47" s="47">
        <f>VLOOKUP(O:O,'داتا اليومي'!A:L,12,)</f>
        <v>0</v>
      </c>
      <c r="T47" s="46" t="e">
        <f t="shared" ref="T47:T53" si="10">S47/R47</f>
        <v>#REF!</v>
      </c>
    </row>
    <row r="48" spans="1:20" x14ac:dyDescent="0.25">
      <c r="A48" s="53">
        <v>75012</v>
      </c>
      <c r="B48" s="73" t="s">
        <v>986</v>
      </c>
      <c r="C48" s="53" t="s">
        <v>1000</v>
      </c>
      <c r="D48" s="79" t="e">
        <f>#REF!</f>
        <v>#REF!</v>
      </c>
      <c r="E48" s="47">
        <f>VLOOKUP(A:A,'داتا اليومي'!A:F,6,)</f>
        <v>24</v>
      </c>
      <c r="F48" s="46" t="e">
        <f t="shared" si="0"/>
        <v>#REF!</v>
      </c>
      <c r="G48" s="40"/>
      <c r="H48" s="53">
        <v>75012</v>
      </c>
      <c r="I48" s="73" t="s">
        <v>986</v>
      </c>
      <c r="J48" s="53" t="s">
        <v>1000</v>
      </c>
      <c r="K48" s="47" t="e">
        <f>#REF!</f>
        <v>#REF!</v>
      </c>
      <c r="L48" s="47">
        <f>VLOOKUP(H:H,'داتا اليومي'!A:L,11,)</f>
        <v>25</v>
      </c>
      <c r="M48" s="46" t="e">
        <f t="shared" si="1"/>
        <v>#REF!</v>
      </c>
      <c r="N48" s="40"/>
      <c r="O48" s="53">
        <v>75012</v>
      </c>
      <c r="P48" s="73" t="s">
        <v>986</v>
      </c>
      <c r="Q48" s="53" t="s">
        <v>1000</v>
      </c>
      <c r="R48" s="47" t="e">
        <f>#REF!</f>
        <v>#REF!</v>
      </c>
      <c r="S48" s="47">
        <f>VLOOKUP(O:O,'داتا اليومي'!A:L,12,)</f>
        <v>10</v>
      </c>
      <c r="T48" s="46" t="e">
        <f t="shared" si="10"/>
        <v>#REF!</v>
      </c>
    </row>
    <row r="49" spans="1:20" x14ac:dyDescent="0.25">
      <c r="A49" s="53">
        <v>75015</v>
      </c>
      <c r="B49" s="73" t="s">
        <v>986</v>
      </c>
      <c r="C49" s="53" t="s">
        <v>1012</v>
      </c>
      <c r="D49" s="79" t="e">
        <f>#REF!</f>
        <v>#REF!</v>
      </c>
      <c r="E49" s="47">
        <f>VLOOKUP(A:A,'داتا اليومي'!A:F,6,)</f>
        <v>14</v>
      </c>
      <c r="F49" s="46" t="e">
        <f t="shared" si="0"/>
        <v>#REF!</v>
      </c>
      <c r="G49" s="40"/>
      <c r="H49" s="53">
        <v>75015</v>
      </c>
      <c r="I49" s="73" t="s">
        <v>986</v>
      </c>
      <c r="J49" s="53" t="s">
        <v>1012</v>
      </c>
      <c r="K49" s="47" t="e">
        <f>#REF!</f>
        <v>#REF!</v>
      </c>
      <c r="L49" s="47">
        <f>VLOOKUP(H:H,'داتا اليومي'!A:L,11,)</f>
        <v>16</v>
      </c>
      <c r="M49" s="46" t="e">
        <f t="shared" si="1"/>
        <v>#REF!</v>
      </c>
      <c r="N49" s="40"/>
      <c r="O49" s="53">
        <v>75015</v>
      </c>
      <c r="P49" s="73" t="s">
        <v>986</v>
      </c>
      <c r="Q49" s="53" t="s">
        <v>1012</v>
      </c>
      <c r="R49" s="47" t="e">
        <f>#REF!</f>
        <v>#REF!</v>
      </c>
      <c r="S49" s="47">
        <f>VLOOKUP(O:O,'داتا اليومي'!A:L,12,)</f>
        <v>0</v>
      </c>
      <c r="T49" s="46" t="e">
        <f t="shared" si="10"/>
        <v>#REF!</v>
      </c>
    </row>
    <row r="50" spans="1:20" x14ac:dyDescent="0.25">
      <c r="A50" s="53">
        <v>75016</v>
      </c>
      <c r="B50" s="73" t="s">
        <v>986</v>
      </c>
      <c r="C50" s="53" t="s">
        <v>1021</v>
      </c>
      <c r="D50" s="79" t="e">
        <f>#REF!</f>
        <v>#REF!</v>
      </c>
      <c r="E50" s="47">
        <f>VLOOKUP(A:A,'داتا اليومي'!A:F,6,)</f>
        <v>30</v>
      </c>
      <c r="F50" s="46" t="e">
        <f t="shared" si="0"/>
        <v>#REF!</v>
      </c>
      <c r="G50" s="40"/>
      <c r="H50" s="53">
        <v>75016</v>
      </c>
      <c r="I50" s="73" t="s">
        <v>986</v>
      </c>
      <c r="J50" s="53" t="s">
        <v>1021</v>
      </c>
      <c r="K50" s="47" t="e">
        <f>#REF!</f>
        <v>#REF!</v>
      </c>
      <c r="L50" s="47">
        <f>VLOOKUP(H:H,'داتا اليومي'!A:L,11,)</f>
        <v>18</v>
      </c>
      <c r="M50" s="46" t="e">
        <f t="shared" si="1"/>
        <v>#REF!</v>
      </c>
      <c r="N50" s="40"/>
      <c r="O50" s="53">
        <v>75016</v>
      </c>
      <c r="P50" s="73" t="s">
        <v>986</v>
      </c>
      <c r="Q50" s="53" t="s">
        <v>1021</v>
      </c>
      <c r="R50" s="47" t="e">
        <f>#REF!</f>
        <v>#REF!</v>
      </c>
      <c r="S50" s="47">
        <f>VLOOKUP(O:O,'داتا اليومي'!A:L,12,)</f>
        <v>14</v>
      </c>
      <c r="T50" s="46" t="e">
        <f t="shared" si="10"/>
        <v>#REF!</v>
      </c>
    </row>
    <row r="51" spans="1:20" x14ac:dyDescent="0.25">
      <c r="A51" s="53">
        <v>75021</v>
      </c>
      <c r="B51" s="73" t="s">
        <v>986</v>
      </c>
      <c r="C51" s="53" t="s">
        <v>1032</v>
      </c>
      <c r="D51" s="79" t="e">
        <f>#REF!</f>
        <v>#REF!</v>
      </c>
      <c r="E51" s="47">
        <f>VLOOKUP(A:A,'داتا اليومي'!A:F,6,)</f>
        <v>157</v>
      </c>
      <c r="F51" s="46" t="e">
        <f t="shared" si="0"/>
        <v>#REF!</v>
      </c>
      <c r="G51" s="40"/>
      <c r="H51" s="53">
        <v>75021</v>
      </c>
      <c r="I51" s="73" t="s">
        <v>986</v>
      </c>
      <c r="J51" s="53" t="s">
        <v>1032</v>
      </c>
      <c r="K51" s="47" t="e">
        <f>#REF!</f>
        <v>#REF!</v>
      </c>
      <c r="L51" s="47">
        <f>VLOOKUP(H:H,'داتا اليومي'!A:L,11,)</f>
        <v>64</v>
      </c>
      <c r="M51" s="46" t="e">
        <f t="shared" si="1"/>
        <v>#REF!</v>
      </c>
      <c r="N51" s="40"/>
      <c r="O51" s="53">
        <v>75021</v>
      </c>
      <c r="P51" s="73" t="s">
        <v>986</v>
      </c>
      <c r="Q51" s="53" t="s">
        <v>1032</v>
      </c>
      <c r="R51" s="47" t="e">
        <f>#REF!</f>
        <v>#REF!</v>
      </c>
      <c r="S51" s="47">
        <f>VLOOKUP(O:O,'داتا اليومي'!A:L,12,)</f>
        <v>44</v>
      </c>
      <c r="T51" s="46" t="e">
        <f t="shared" si="10"/>
        <v>#REF!</v>
      </c>
    </row>
    <row r="52" spans="1:20" x14ac:dyDescent="0.25">
      <c r="A52" s="53">
        <v>75008</v>
      </c>
      <c r="B52" s="73" t="s">
        <v>986</v>
      </c>
      <c r="C52" s="53" t="s">
        <v>1067</v>
      </c>
      <c r="D52" s="79" t="e">
        <f>#REF!</f>
        <v>#REF!</v>
      </c>
      <c r="E52" s="47">
        <f>VLOOKUP(A:A,'داتا اليومي'!A:F,6,)</f>
        <v>47</v>
      </c>
      <c r="F52" s="46" t="e">
        <f t="shared" si="0"/>
        <v>#REF!</v>
      </c>
      <c r="G52" s="40"/>
      <c r="H52" s="53">
        <v>75008</v>
      </c>
      <c r="I52" s="73" t="s">
        <v>986</v>
      </c>
      <c r="J52" s="53" t="s">
        <v>1067</v>
      </c>
      <c r="K52" s="47" t="e">
        <f>#REF!</f>
        <v>#REF!</v>
      </c>
      <c r="L52" s="47">
        <f>VLOOKUP(H:H,'داتا اليومي'!A:L,11,)</f>
        <v>30</v>
      </c>
      <c r="M52" s="46" t="e">
        <f t="shared" si="1"/>
        <v>#REF!</v>
      </c>
      <c r="N52" s="40"/>
      <c r="O52" s="53">
        <v>75008</v>
      </c>
      <c r="P52" s="73" t="s">
        <v>986</v>
      </c>
      <c r="Q52" s="53" t="s">
        <v>1067</v>
      </c>
      <c r="R52" s="47" t="e">
        <f>#REF!</f>
        <v>#REF!</v>
      </c>
      <c r="S52" s="47">
        <f>VLOOKUP(O:O,'داتا اليومي'!A:L,12,)</f>
        <v>9</v>
      </c>
      <c r="T52" s="46" t="e">
        <f t="shared" si="10"/>
        <v>#REF!</v>
      </c>
    </row>
    <row r="53" spans="1:20" x14ac:dyDescent="0.25">
      <c r="A53" s="53">
        <v>75032</v>
      </c>
      <c r="B53" s="73" t="s">
        <v>986</v>
      </c>
      <c r="C53" s="53" t="s">
        <v>1093</v>
      </c>
      <c r="D53" s="79" t="e">
        <f>#REF!</f>
        <v>#REF!</v>
      </c>
      <c r="E53" s="47">
        <f>VLOOKUP(A:A,'داتا اليومي'!A:F,6,)</f>
        <v>23</v>
      </c>
      <c r="F53" s="46" t="e">
        <f t="shared" si="0"/>
        <v>#REF!</v>
      </c>
      <c r="G53" s="40"/>
      <c r="H53" s="53">
        <v>75032</v>
      </c>
      <c r="I53" s="73" t="s">
        <v>986</v>
      </c>
      <c r="J53" s="53" t="s">
        <v>1093</v>
      </c>
      <c r="K53" s="47" t="e">
        <f>#REF!</f>
        <v>#REF!</v>
      </c>
      <c r="L53" s="47">
        <f>VLOOKUP(H:H,'داتا اليومي'!A:L,11,)</f>
        <v>27</v>
      </c>
      <c r="M53" s="46" t="e">
        <f t="shared" si="1"/>
        <v>#REF!</v>
      </c>
      <c r="N53" s="40"/>
      <c r="O53" s="53">
        <v>75032</v>
      </c>
      <c r="P53" s="73" t="s">
        <v>986</v>
      </c>
      <c r="Q53" s="53" t="s">
        <v>1093</v>
      </c>
      <c r="R53" s="47" t="e">
        <f>#REF!</f>
        <v>#REF!</v>
      </c>
      <c r="S53" s="47">
        <f>VLOOKUP(O:O,'داتا اليومي'!A:L,12,)</f>
        <v>1</v>
      </c>
      <c r="T53" s="46" t="e">
        <f t="shared" si="10"/>
        <v>#REF!</v>
      </c>
    </row>
    <row r="54" spans="1:20" x14ac:dyDescent="0.25">
      <c r="A54" s="93" t="s">
        <v>986</v>
      </c>
      <c r="B54" s="94"/>
      <c r="C54" s="95"/>
      <c r="D54" s="80" t="e">
        <f>SUM(D47:D53)</f>
        <v>#REF!</v>
      </c>
      <c r="E54" s="80">
        <f>SUM(E47:E53)</f>
        <v>313</v>
      </c>
      <c r="F54" s="75" t="e">
        <f>E54/D54</f>
        <v>#REF!</v>
      </c>
      <c r="G54" s="40"/>
      <c r="H54" s="93" t="s">
        <v>986</v>
      </c>
      <c r="I54" s="94"/>
      <c r="J54" s="95"/>
      <c r="K54" s="80" t="e">
        <f>SUM(K47:K53)</f>
        <v>#REF!</v>
      </c>
      <c r="L54" s="80">
        <f t="shared" ref="L54" si="11">SUM(L47:L53)</f>
        <v>202</v>
      </c>
      <c r="M54" s="75" t="e">
        <f>L54/K54</f>
        <v>#REF!</v>
      </c>
      <c r="N54" s="40"/>
      <c r="O54" s="93" t="s">
        <v>986</v>
      </c>
      <c r="P54" s="94"/>
      <c r="Q54" s="95"/>
      <c r="R54" s="80" t="e">
        <f t="shared" ref="R54" si="12">SUM(R47:R53)</f>
        <v>#REF!</v>
      </c>
      <c r="S54" s="80">
        <f t="shared" ref="S54" si="13">SUM(S47:S53)</f>
        <v>78</v>
      </c>
      <c r="T54" s="75" t="e">
        <f>S54/R54</f>
        <v>#REF!</v>
      </c>
    </row>
    <row r="55" spans="1:20" x14ac:dyDescent="0.25">
      <c r="A55" s="96" t="s">
        <v>898</v>
      </c>
      <c r="B55" s="97"/>
      <c r="C55" s="98"/>
      <c r="D55" s="81" t="e">
        <f>D37+D29+D19+D8+D42+D46+D54</f>
        <v>#REF!</v>
      </c>
      <c r="E55" s="81">
        <f>E54+E46+E42+E37+E29+E19+E8</f>
        <v>3450</v>
      </c>
      <c r="F55" s="76" t="e">
        <f t="shared" si="0"/>
        <v>#REF!</v>
      </c>
      <c r="G55" s="40"/>
      <c r="H55" s="96" t="s">
        <v>898</v>
      </c>
      <c r="I55" s="97"/>
      <c r="J55" s="98"/>
      <c r="K55" s="81" t="e">
        <f>K37+K29+K19+K8+K42+K46+K54</f>
        <v>#REF!</v>
      </c>
      <c r="L55" s="81">
        <f>L54+L46+L42+L37+L29+L19+L8</f>
        <v>1548</v>
      </c>
      <c r="M55" s="76" t="e">
        <f t="shared" si="1"/>
        <v>#REF!</v>
      </c>
      <c r="N55" s="40"/>
      <c r="O55" s="96" t="s">
        <v>898</v>
      </c>
      <c r="P55" s="97"/>
      <c r="Q55" s="98"/>
      <c r="R55" s="81" t="e">
        <f>R37+R29+R19+R8+R42+R46+R54</f>
        <v>#REF!</v>
      </c>
      <c r="S55" s="81">
        <f>S37+S29+S19+S8+S42+S46+S54</f>
        <v>1273</v>
      </c>
      <c r="T55" s="76" t="e">
        <f t="shared" ref="T55" si="14">S55/R55</f>
        <v>#REF!</v>
      </c>
    </row>
    <row r="56" spans="1:20" x14ac:dyDescent="0.25">
      <c r="G56" s="40"/>
      <c r="N56" s="40"/>
    </row>
    <row r="57" spans="1:20" x14ac:dyDescent="0.25">
      <c r="G57" s="40"/>
      <c r="N57" s="40"/>
    </row>
    <row r="58" spans="1:20" x14ac:dyDescent="0.25">
      <c r="G58" s="40"/>
      <c r="N58" s="40"/>
    </row>
    <row r="59" spans="1:20" x14ac:dyDescent="0.25">
      <c r="N59" s="40"/>
    </row>
  </sheetData>
  <conditionalFormatting sqref="A20:A28 A30:A36 A3:A7 A9:A18">
    <cfRule type="duplicateValues" dxfId="290" priority="7946"/>
  </conditionalFormatting>
  <conditionalFormatting sqref="A47:A53 A43:A45 A38:A41">
    <cfRule type="duplicateValues" dxfId="289" priority="50"/>
  </conditionalFormatting>
  <conditionalFormatting sqref="C47:C53 C43:C45 C38:C41">
    <cfRule type="duplicateValues" dxfId="288" priority="52"/>
  </conditionalFormatting>
  <conditionalFormatting sqref="E2:E7 S2:S7 E9:E18 S9:S18 E20:E28 S20:S28 E30:E36 S30:S36 E38:E41 E43:E45 E47:E53">
    <cfRule type="cellIs" dxfId="287" priority="57" operator="equal">
      <formula>0</formula>
    </cfRule>
  </conditionalFormatting>
  <conditionalFormatting sqref="H18">
    <cfRule type="duplicateValues" dxfId="286" priority="64"/>
  </conditionalFormatting>
  <conditionalFormatting sqref="H20:H28 H30:H36 H3:H7 H9:H17">
    <cfRule type="duplicateValues" dxfId="285" priority="7945"/>
  </conditionalFormatting>
  <conditionalFormatting sqref="H47:H53 H43:H45 H38:H41">
    <cfRule type="duplicateValues" dxfId="284" priority="49"/>
  </conditionalFormatting>
  <conditionalFormatting sqref="J47:J53 J43:J45 J38:J41">
    <cfRule type="duplicateValues" dxfId="283" priority="53"/>
  </conditionalFormatting>
  <conditionalFormatting sqref="L3:M7 L9:M18 L20:M28 L30:M36 K38:M41 K43:M45 K47:M53">
    <cfRule type="cellIs" dxfId="282" priority="4" operator="equal">
      <formula>0</formula>
    </cfRule>
  </conditionalFormatting>
  <conditionalFormatting sqref="O20:O28 O30:O36 O3:O7 O9:O18">
    <cfRule type="duplicateValues" dxfId="281" priority="13"/>
  </conditionalFormatting>
  <conditionalFormatting sqref="O47:O53 O43:O45 O38:O41">
    <cfRule type="duplicateValues" dxfId="280" priority="11"/>
  </conditionalFormatting>
  <conditionalFormatting sqref="Q47:Q53 Q43:Q45 Q38:Q41">
    <cfRule type="duplicateValues" dxfId="279" priority="12"/>
  </conditionalFormatting>
  <conditionalFormatting sqref="R38:S41">
    <cfRule type="cellIs" dxfId="278" priority="3" operator="equal">
      <formula>0</formula>
    </cfRule>
  </conditionalFormatting>
  <conditionalFormatting sqref="R43:S45">
    <cfRule type="cellIs" dxfId="277" priority="2" operator="equal">
      <formula>0</formula>
    </cfRule>
  </conditionalFormatting>
  <conditionalFormatting sqref="R47:S53">
    <cfRule type="cellIs" dxfId="276" priority="1" operator="equal">
      <formula>0</formula>
    </cfRule>
  </conditionalFormatting>
  <pageMargins left="0.7" right="0.7" top="0.75" bottom="0.75" header="0.3" footer="0.3"/>
  <ignoredErrors>
    <ignoredError sqref="S8 L8 L19 L29 L37 L42 L46 E8 E19 E29 E37 E42 E46 S19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D8828-2A80-4B7A-B6E8-ED21C3A8E6FB}">
  <dimension ref="A1:N68"/>
  <sheetViews>
    <sheetView showGridLines="0" topLeftCell="A19" workbookViewId="0">
      <selection activeCell="D16" sqref="D16"/>
    </sheetView>
  </sheetViews>
  <sheetFormatPr defaultRowHeight="15" x14ac:dyDescent="0.25"/>
  <cols>
    <col min="1" max="1" width="6" bestFit="1" customWidth="1"/>
    <col min="2" max="2" width="9.42578125" customWidth="1"/>
    <col min="3" max="3" width="16.42578125" customWidth="1"/>
    <col min="4" max="4" width="11.5703125" customWidth="1"/>
    <col min="5" max="5" width="12.5703125" bestFit="1" customWidth="1"/>
    <col min="6" max="6" width="12.140625" bestFit="1" customWidth="1"/>
    <col min="7" max="7" width="10.42578125" bestFit="1" customWidth="1"/>
    <col min="8" max="8" width="9.5703125" customWidth="1"/>
    <col min="9" max="9" width="10.85546875" customWidth="1"/>
    <col min="10" max="10" width="12.5703125" bestFit="1" customWidth="1"/>
    <col min="11" max="11" width="12.42578125" bestFit="1" customWidth="1"/>
    <col min="12" max="12" width="11.85546875" customWidth="1"/>
    <col min="13" max="13" width="9.140625" customWidth="1"/>
    <col min="14" max="14" width="13.85546875" customWidth="1"/>
  </cols>
  <sheetData>
    <row r="1" spans="1:14" ht="14.45" customHeight="1" x14ac:dyDescent="0.25">
      <c r="A1" s="279"/>
      <c r="B1" s="268" t="s">
        <v>1178</v>
      </c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</row>
    <row r="2" spans="1:14" ht="14.45" customHeight="1" x14ac:dyDescent="0.25">
      <c r="A2" s="279"/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</row>
    <row r="3" spans="1:14" ht="14.45" customHeight="1" x14ac:dyDescent="0.25">
      <c r="A3" s="279"/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</row>
    <row r="5" spans="1:14" x14ac:dyDescent="0.25">
      <c r="A5" s="280" t="s">
        <v>504</v>
      </c>
      <c r="B5" s="281" t="s">
        <v>18</v>
      </c>
      <c r="C5" s="280" t="s">
        <v>19</v>
      </c>
      <c r="D5" s="270" t="s">
        <v>1172</v>
      </c>
      <c r="E5" s="271"/>
      <c r="F5" s="271"/>
      <c r="G5" s="271"/>
      <c r="H5" s="271"/>
      <c r="I5" s="272" t="s">
        <v>1171</v>
      </c>
      <c r="J5" s="272"/>
      <c r="K5" s="272"/>
      <c r="L5" s="272"/>
      <c r="M5" s="273"/>
      <c r="N5" s="267" t="s">
        <v>1181</v>
      </c>
    </row>
    <row r="6" spans="1:14" x14ac:dyDescent="0.25">
      <c r="A6" s="280"/>
      <c r="B6" s="282"/>
      <c r="C6" s="280"/>
      <c r="D6" s="82" t="s">
        <v>24</v>
      </c>
      <c r="E6" s="41" t="s">
        <v>25</v>
      </c>
      <c r="F6" s="41" t="s">
        <v>26</v>
      </c>
      <c r="G6" s="41" t="s">
        <v>27</v>
      </c>
      <c r="H6" s="42" t="s">
        <v>28</v>
      </c>
      <c r="I6" s="43" t="s">
        <v>24</v>
      </c>
      <c r="J6" s="43" t="s">
        <v>25</v>
      </c>
      <c r="K6" s="43" t="s">
        <v>26</v>
      </c>
      <c r="L6" s="43" t="s">
        <v>27</v>
      </c>
      <c r="M6" s="84" t="s">
        <v>28</v>
      </c>
      <c r="N6" s="267"/>
    </row>
    <row r="7" spans="1:14" x14ac:dyDescent="0.25">
      <c r="A7" s="45">
        <v>73008</v>
      </c>
      <c r="B7" s="45" t="s">
        <v>313</v>
      </c>
      <c r="C7" s="45" t="s">
        <v>314</v>
      </c>
      <c r="D7" s="47" t="e">
        <f>#REF!</f>
        <v>#REF!</v>
      </c>
      <c r="E7" s="47" t="e">
        <f>#REF!</f>
        <v>#REF!</v>
      </c>
      <c r="F7" s="47" t="e">
        <f>#REF!</f>
        <v>#REF!</v>
      </c>
      <c r="G7" s="47" t="e">
        <f>#REF!</f>
        <v>#REF!</v>
      </c>
      <c r="H7" s="46" t="e">
        <f>#REF!</f>
        <v>#REF!</v>
      </c>
      <c r="I7" s="47" t="e">
        <f>#REF!</f>
        <v>#REF!</v>
      </c>
      <c r="J7" s="47" t="e">
        <f>#REF!</f>
        <v>#REF!</v>
      </c>
      <c r="K7" s="47" t="e">
        <f>#REF!</f>
        <v>#REF!</v>
      </c>
      <c r="L7" s="47" t="e">
        <f>#REF!</f>
        <v>#REF!</v>
      </c>
      <c r="M7" s="46" t="e">
        <f>#REF!</f>
        <v>#REF!</v>
      </c>
      <c r="N7" s="47" t="e">
        <f>G7+L7+K25</f>
        <v>#REF!</v>
      </c>
    </row>
    <row r="8" spans="1:14" x14ac:dyDescent="0.25">
      <c r="A8" s="45">
        <v>73009</v>
      </c>
      <c r="B8" s="45" t="s">
        <v>313</v>
      </c>
      <c r="C8" s="45" t="s">
        <v>325</v>
      </c>
      <c r="D8" s="47" t="e">
        <f>#REF!</f>
        <v>#REF!</v>
      </c>
      <c r="E8" s="47" t="e">
        <f>#REF!</f>
        <v>#REF!</v>
      </c>
      <c r="F8" s="47" t="e">
        <f>#REF!</f>
        <v>#REF!</v>
      </c>
      <c r="G8" s="47" t="e">
        <f>#REF!</f>
        <v>#REF!</v>
      </c>
      <c r="H8" s="46" t="e">
        <f>#REF!</f>
        <v>#REF!</v>
      </c>
      <c r="I8" s="47" t="e">
        <f>#REF!</f>
        <v>#REF!</v>
      </c>
      <c r="J8" s="47" t="e">
        <f>#REF!</f>
        <v>#REF!</v>
      </c>
      <c r="K8" s="47" t="e">
        <f>#REF!</f>
        <v>#REF!</v>
      </c>
      <c r="L8" s="47" t="e">
        <f>#REF!</f>
        <v>#REF!</v>
      </c>
      <c r="M8" s="46" t="e">
        <f>#REF!</f>
        <v>#REF!</v>
      </c>
      <c r="N8" s="47" t="e">
        <f>G8+L8+K26</f>
        <v>#REF!</v>
      </c>
    </row>
    <row r="9" spans="1:14" x14ac:dyDescent="0.25">
      <c r="A9" s="45">
        <v>73015</v>
      </c>
      <c r="B9" s="45" t="s">
        <v>313</v>
      </c>
      <c r="C9" s="45" t="s">
        <v>342</v>
      </c>
      <c r="D9" s="47" t="e">
        <f>#REF!</f>
        <v>#REF!</v>
      </c>
      <c r="E9" s="47" t="e">
        <f>#REF!</f>
        <v>#REF!</v>
      </c>
      <c r="F9" s="47" t="e">
        <f>#REF!</f>
        <v>#REF!</v>
      </c>
      <c r="G9" s="47" t="e">
        <f>#REF!</f>
        <v>#REF!</v>
      </c>
      <c r="H9" s="46" t="e">
        <f>#REF!</f>
        <v>#REF!</v>
      </c>
      <c r="I9" s="47" t="e">
        <f>#REF!</f>
        <v>#REF!</v>
      </c>
      <c r="J9" s="47" t="e">
        <f>#REF!</f>
        <v>#REF!</v>
      </c>
      <c r="K9" s="47" t="e">
        <f>#REF!</f>
        <v>#REF!</v>
      </c>
      <c r="L9" s="47" t="e">
        <f>#REF!</f>
        <v>#REF!</v>
      </c>
      <c r="M9" s="46" t="e">
        <f>#REF!</f>
        <v>#REF!</v>
      </c>
      <c r="N9" s="47" t="e">
        <f>G9+L9+K27</f>
        <v>#REF!</v>
      </c>
    </row>
    <row r="10" spans="1:14" x14ac:dyDescent="0.25">
      <c r="A10" s="45">
        <v>73031</v>
      </c>
      <c r="B10" s="45" t="s">
        <v>313</v>
      </c>
      <c r="C10" s="45" t="s">
        <v>352</v>
      </c>
      <c r="D10" s="47" t="e">
        <f>#REF!</f>
        <v>#REF!</v>
      </c>
      <c r="E10" s="47" t="e">
        <f>#REF!</f>
        <v>#REF!</v>
      </c>
      <c r="F10" s="47" t="e">
        <f>#REF!</f>
        <v>#REF!</v>
      </c>
      <c r="G10" s="47" t="e">
        <f>#REF!</f>
        <v>#REF!</v>
      </c>
      <c r="H10" s="46" t="e">
        <f>#REF!</f>
        <v>#REF!</v>
      </c>
      <c r="I10" s="47" t="e">
        <f>#REF!</f>
        <v>#REF!</v>
      </c>
      <c r="J10" s="47" t="e">
        <f>#REF!</f>
        <v>#REF!</v>
      </c>
      <c r="K10" s="47" t="e">
        <f>#REF!</f>
        <v>#REF!</v>
      </c>
      <c r="L10" s="47" t="e">
        <f>#REF!</f>
        <v>#REF!</v>
      </c>
      <c r="M10" s="46" t="e">
        <f>#REF!</f>
        <v>#REF!</v>
      </c>
      <c r="N10" s="47" t="e">
        <f>G10+L10+K28</f>
        <v>#REF!</v>
      </c>
    </row>
    <row r="11" spans="1:14" x14ac:dyDescent="0.25">
      <c r="A11" s="45">
        <v>73010</v>
      </c>
      <c r="B11" s="45" t="s">
        <v>313</v>
      </c>
      <c r="C11" s="45" t="s">
        <v>529</v>
      </c>
      <c r="D11" s="47" t="e">
        <f>#REF!</f>
        <v>#REF!</v>
      </c>
      <c r="E11" s="47" t="e">
        <f>#REF!</f>
        <v>#REF!</v>
      </c>
      <c r="F11" s="47" t="e">
        <f>#REF!</f>
        <v>#REF!</v>
      </c>
      <c r="G11" s="47" t="e">
        <f>#REF!</f>
        <v>#REF!</v>
      </c>
      <c r="H11" s="46" t="e">
        <f>#REF!</f>
        <v>#REF!</v>
      </c>
      <c r="I11" s="47" t="e">
        <f>#REF!</f>
        <v>#REF!</v>
      </c>
      <c r="J11" s="47" t="e">
        <f>#REF!</f>
        <v>#REF!</v>
      </c>
      <c r="K11" s="47" t="e">
        <f>#REF!</f>
        <v>#REF!</v>
      </c>
      <c r="L11" s="47" t="e">
        <f>#REF!</f>
        <v>#REF!</v>
      </c>
      <c r="M11" s="46" t="e">
        <f>#REF!</f>
        <v>#REF!</v>
      </c>
      <c r="N11" s="47" t="e">
        <f>G11+L11+K29</f>
        <v>#REF!</v>
      </c>
    </row>
    <row r="12" spans="1:14" x14ac:dyDescent="0.25">
      <c r="A12" s="276" t="s">
        <v>27</v>
      </c>
      <c r="B12" s="277"/>
      <c r="C12" s="278"/>
      <c r="D12" s="82" t="e">
        <f>SUM(D7:D11)</f>
        <v>#REF!</v>
      </c>
      <c r="E12" s="41" t="e">
        <f>SUM(E7:E11)</f>
        <v>#REF!</v>
      </c>
      <c r="F12" s="41" t="e">
        <f>SUM(F7:F11)</f>
        <v>#REF!</v>
      </c>
      <c r="G12" s="41" t="e">
        <f>SUM(G7:G11)</f>
        <v>#REF!</v>
      </c>
      <c r="H12" s="42" t="e">
        <f>G12/D12</f>
        <v>#REF!</v>
      </c>
      <c r="I12" s="43" t="e">
        <f>SUM(I7:I11)</f>
        <v>#REF!</v>
      </c>
      <c r="J12" s="43" t="e">
        <f>SUM(J7:J11)</f>
        <v>#REF!</v>
      </c>
      <c r="K12" s="43" t="e">
        <f>SUM(K7:K11)</f>
        <v>#REF!</v>
      </c>
      <c r="L12" s="43" t="e">
        <f>SUM(L7:L11)</f>
        <v>#REF!</v>
      </c>
      <c r="M12" s="44" t="e">
        <f>L12/I12</f>
        <v>#REF!</v>
      </c>
      <c r="N12" s="82" t="e">
        <f>SUM(N7:N11)</f>
        <v>#REF!</v>
      </c>
    </row>
    <row r="14" spans="1:14" x14ac:dyDescent="0.25">
      <c r="A14" s="280" t="s">
        <v>504</v>
      </c>
      <c r="B14" s="281" t="s">
        <v>18</v>
      </c>
      <c r="C14" s="280" t="s">
        <v>19</v>
      </c>
      <c r="D14" s="274" t="s">
        <v>496</v>
      </c>
      <c r="E14" s="274"/>
      <c r="F14" s="274"/>
      <c r="G14" s="266" t="s">
        <v>524</v>
      </c>
      <c r="H14" s="266"/>
      <c r="I14" s="266"/>
      <c r="J14" s="274" t="s">
        <v>503</v>
      </c>
      <c r="K14" s="274"/>
      <c r="L14" s="274"/>
    </row>
    <row r="15" spans="1:14" x14ac:dyDescent="0.25">
      <c r="A15" s="280"/>
      <c r="B15" s="282"/>
      <c r="C15" s="280"/>
      <c r="D15" s="82" t="s">
        <v>24</v>
      </c>
      <c r="E15" s="82" t="s">
        <v>29</v>
      </c>
      <c r="F15" s="82" t="s">
        <v>28</v>
      </c>
      <c r="G15" s="43" t="s">
        <v>24</v>
      </c>
      <c r="H15" s="43" t="s">
        <v>29</v>
      </c>
      <c r="I15" s="44" t="s">
        <v>28</v>
      </c>
      <c r="J15" s="82" t="s">
        <v>24</v>
      </c>
      <c r="K15" s="82" t="s">
        <v>29</v>
      </c>
      <c r="L15" s="82" t="s">
        <v>28</v>
      </c>
    </row>
    <row r="16" spans="1:14" x14ac:dyDescent="0.25">
      <c r="A16" s="45">
        <v>73008</v>
      </c>
      <c r="B16" s="45" t="s">
        <v>313</v>
      </c>
      <c r="C16" s="45" t="s">
        <v>314</v>
      </c>
      <c r="D16" s="47" t="e">
        <f>#REF!</f>
        <v>#REF!</v>
      </c>
      <c r="E16" s="47" t="e">
        <f>#REF!</f>
        <v>#REF!</v>
      </c>
      <c r="F16" s="46" t="e">
        <f>#REF!</f>
        <v>#REF!</v>
      </c>
      <c r="G16" s="47" t="e">
        <f>#REF!</f>
        <v>#REF!</v>
      </c>
      <c r="H16" s="47" t="e">
        <f>#REF!</f>
        <v>#REF!</v>
      </c>
      <c r="I16" s="46" t="e">
        <f>#REF!</f>
        <v>#REF!</v>
      </c>
      <c r="J16" s="47" t="e">
        <f>#REF!</f>
        <v>#REF!</v>
      </c>
      <c r="K16" s="47" t="e">
        <f>#REF!</f>
        <v>#REF!</v>
      </c>
      <c r="L16" s="46" t="e">
        <f>#REF!</f>
        <v>#REF!</v>
      </c>
    </row>
    <row r="17" spans="1:12" x14ac:dyDescent="0.25">
      <c r="A17" s="45">
        <v>73009</v>
      </c>
      <c r="B17" s="45" t="s">
        <v>313</v>
      </c>
      <c r="C17" s="45" t="s">
        <v>325</v>
      </c>
      <c r="D17" s="47" t="e">
        <f>#REF!</f>
        <v>#REF!</v>
      </c>
      <c r="E17" s="47" t="e">
        <f>#REF!</f>
        <v>#REF!</v>
      </c>
      <c r="F17" s="46" t="e">
        <f>#REF!</f>
        <v>#REF!</v>
      </c>
      <c r="G17" s="47" t="e">
        <f>#REF!</f>
        <v>#REF!</v>
      </c>
      <c r="H17" s="47" t="e">
        <f>#REF!</f>
        <v>#REF!</v>
      </c>
      <c r="I17" s="46" t="e">
        <f>#REF!</f>
        <v>#REF!</v>
      </c>
      <c r="J17" s="47" t="e">
        <f>#REF!</f>
        <v>#REF!</v>
      </c>
      <c r="K17" s="47" t="e">
        <f>#REF!</f>
        <v>#REF!</v>
      </c>
      <c r="L17" s="46" t="e">
        <f>#REF!</f>
        <v>#REF!</v>
      </c>
    </row>
    <row r="18" spans="1:12" x14ac:dyDescent="0.25">
      <c r="A18" s="45">
        <v>73015</v>
      </c>
      <c r="B18" s="45" t="s">
        <v>313</v>
      </c>
      <c r="C18" s="45" t="s">
        <v>342</v>
      </c>
      <c r="D18" s="47" t="e">
        <f>#REF!</f>
        <v>#REF!</v>
      </c>
      <c r="E18" s="47" t="e">
        <f>#REF!</f>
        <v>#REF!</v>
      </c>
      <c r="F18" s="46" t="e">
        <f>#REF!</f>
        <v>#REF!</v>
      </c>
      <c r="G18" s="47" t="e">
        <f>#REF!</f>
        <v>#REF!</v>
      </c>
      <c r="H18" s="47" t="e">
        <f>#REF!</f>
        <v>#REF!</v>
      </c>
      <c r="I18" s="46" t="e">
        <f>#REF!</f>
        <v>#REF!</v>
      </c>
      <c r="J18" s="47" t="e">
        <f>#REF!</f>
        <v>#REF!</v>
      </c>
      <c r="K18" s="47" t="e">
        <f>#REF!</f>
        <v>#REF!</v>
      </c>
      <c r="L18" s="46" t="e">
        <f>#REF!</f>
        <v>#REF!</v>
      </c>
    </row>
    <row r="19" spans="1:12" x14ac:dyDescent="0.25">
      <c r="A19" s="45">
        <v>73031</v>
      </c>
      <c r="B19" s="45" t="s">
        <v>313</v>
      </c>
      <c r="C19" s="45" t="s">
        <v>352</v>
      </c>
      <c r="D19" s="47" t="e">
        <f>#REF!</f>
        <v>#REF!</v>
      </c>
      <c r="E19" s="47" t="e">
        <f>#REF!</f>
        <v>#REF!</v>
      </c>
      <c r="F19" s="46" t="e">
        <f>#REF!</f>
        <v>#REF!</v>
      </c>
      <c r="G19" s="47" t="e">
        <f>#REF!</f>
        <v>#REF!</v>
      </c>
      <c r="H19" s="47" t="e">
        <f>#REF!</f>
        <v>#REF!</v>
      </c>
      <c r="I19" s="46" t="e">
        <f>#REF!</f>
        <v>#REF!</v>
      </c>
      <c r="J19" s="47" t="e">
        <f>#REF!</f>
        <v>#REF!</v>
      </c>
      <c r="K19" s="47" t="e">
        <f>#REF!</f>
        <v>#REF!</v>
      </c>
      <c r="L19" s="46" t="e">
        <f>#REF!</f>
        <v>#REF!</v>
      </c>
    </row>
    <row r="20" spans="1:12" x14ac:dyDescent="0.25">
      <c r="A20" s="45">
        <v>73010</v>
      </c>
      <c r="B20" s="45" t="s">
        <v>313</v>
      </c>
      <c r="C20" s="45" t="s">
        <v>529</v>
      </c>
      <c r="D20" s="47" t="e">
        <f>#REF!</f>
        <v>#REF!</v>
      </c>
      <c r="E20" s="47" t="e">
        <f>#REF!</f>
        <v>#REF!</v>
      </c>
      <c r="F20" s="46" t="e">
        <f>#REF!</f>
        <v>#REF!</v>
      </c>
      <c r="G20" s="47" t="e">
        <f>#REF!</f>
        <v>#REF!</v>
      </c>
      <c r="H20" s="47" t="e">
        <f>#REF!</f>
        <v>#REF!</v>
      </c>
      <c r="I20" s="46" t="e">
        <f>#REF!</f>
        <v>#REF!</v>
      </c>
      <c r="J20" s="47" t="e">
        <f>#REF!</f>
        <v>#REF!</v>
      </c>
      <c r="K20" s="47" t="e">
        <f>#REF!</f>
        <v>#REF!</v>
      </c>
      <c r="L20" s="46" t="e">
        <f>#REF!</f>
        <v>#REF!</v>
      </c>
    </row>
    <row r="21" spans="1:12" x14ac:dyDescent="0.25">
      <c r="A21" s="276" t="s">
        <v>27</v>
      </c>
      <c r="B21" s="277"/>
      <c r="C21" s="278"/>
      <c r="D21" s="82" t="e">
        <f>SUM(D16:D20)</f>
        <v>#REF!</v>
      </c>
      <c r="E21" s="41" t="e">
        <f>SUM(E16:E20)</f>
        <v>#REF!</v>
      </c>
      <c r="F21" s="42" t="e">
        <f>E21/D21</f>
        <v>#REF!</v>
      </c>
      <c r="G21" s="43" t="e">
        <f>SUM(G16:G20)</f>
        <v>#REF!</v>
      </c>
      <c r="H21" s="43" t="e">
        <f>SUM(H16:H20)</f>
        <v>#REF!</v>
      </c>
      <c r="I21" s="44" t="e">
        <f>H21/G21</f>
        <v>#REF!</v>
      </c>
      <c r="J21" s="82" t="e">
        <f>SUM(J16:J20)</f>
        <v>#REF!</v>
      </c>
      <c r="K21" s="41" t="e">
        <f>SUM(K16:K20)</f>
        <v>#REF!</v>
      </c>
      <c r="L21" s="42" t="e">
        <f>K21/J21</f>
        <v>#REF!</v>
      </c>
    </row>
    <row r="23" spans="1:12" x14ac:dyDescent="0.25">
      <c r="A23" s="280" t="s">
        <v>504</v>
      </c>
      <c r="B23" s="281" t="s">
        <v>18</v>
      </c>
      <c r="C23" s="280" t="s">
        <v>19</v>
      </c>
      <c r="D23" s="265" t="s">
        <v>1170</v>
      </c>
      <c r="E23" s="265"/>
      <c r="F23" s="265"/>
      <c r="G23" s="275" t="s">
        <v>466</v>
      </c>
      <c r="H23" s="275"/>
      <c r="I23" s="275"/>
      <c r="J23" s="265" t="s">
        <v>526</v>
      </c>
      <c r="K23" s="265"/>
      <c r="L23" s="265"/>
    </row>
    <row r="24" spans="1:12" x14ac:dyDescent="0.25">
      <c r="A24" s="280"/>
      <c r="B24" s="282"/>
      <c r="C24" s="280"/>
      <c r="D24" s="82" t="s">
        <v>24</v>
      </c>
      <c r="E24" s="41" t="s">
        <v>29</v>
      </c>
      <c r="F24" s="42" t="s">
        <v>28</v>
      </c>
      <c r="G24" s="43" t="s">
        <v>24</v>
      </c>
      <c r="H24" s="43" t="s">
        <v>29</v>
      </c>
      <c r="I24" s="44" t="s">
        <v>28</v>
      </c>
      <c r="J24" s="41" t="s">
        <v>24</v>
      </c>
      <c r="K24" s="41" t="s">
        <v>29</v>
      </c>
      <c r="L24" s="42" t="s">
        <v>28</v>
      </c>
    </row>
    <row r="25" spans="1:12" x14ac:dyDescent="0.25">
      <c r="A25" s="45">
        <v>73008</v>
      </c>
      <c r="B25" s="45" t="s">
        <v>313</v>
      </c>
      <c r="C25" s="45" t="s">
        <v>314</v>
      </c>
      <c r="D25" s="47" t="e">
        <f>#REF!</f>
        <v>#REF!</v>
      </c>
      <c r="E25" s="47" t="e">
        <f>#REF!</f>
        <v>#REF!</v>
      </c>
      <c r="F25" s="46" t="e">
        <f>#REF!</f>
        <v>#REF!</v>
      </c>
      <c r="G25" s="47" t="e">
        <f>#REF!</f>
        <v>#REF!</v>
      </c>
      <c r="H25" s="47" t="e">
        <f>#REF!</f>
        <v>#REF!</v>
      </c>
      <c r="I25" s="46" t="e">
        <f>#REF!</f>
        <v>#REF!</v>
      </c>
      <c r="J25" s="47" t="e">
        <f>#REF!</f>
        <v>#REF!</v>
      </c>
      <c r="K25" s="47" t="e">
        <f>#REF!</f>
        <v>#REF!</v>
      </c>
      <c r="L25" s="46" t="e">
        <f>#REF!</f>
        <v>#REF!</v>
      </c>
    </row>
    <row r="26" spans="1:12" x14ac:dyDescent="0.25">
      <c r="A26" s="45">
        <v>73009</v>
      </c>
      <c r="B26" s="45" t="s">
        <v>313</v>
      </c>
      <c r="C26" s="45" t="s">
        <v>325</v>
      </c>
      <c r="D26" s="47" t="e">
        <f>#REF!</f>
        <v>#REF!</v>
      </c>
      <c r="E26" s="47" t="e">
        <f>#REF!</f>
        <v>#REF!</v>
      </c>
      <c r="F26" s="46" t="e">
        <f>#REF!</f>
        <v>#REF!</v>
      </c>
      <c r="G26" s="47" t="e">
        <f>#REF!</f>
        <v>#REF!</v>
      </c>
      <c r="H26" s="47" t="e">
        <f>#REF!</f>
        <v>#REF!</v>
      </c>
      <c r="I26" s="46" t="e">
        <f>#REF!</f>
        <v>#REF!</v>
      </c>
      <c r="J26" s="47" t="e">
        <f>#REF!</f>
        <v>#REF!</v>
      </c>
      <c r="K26" s="47" t="e">
        <f>#REF!</f>
        <v>#REF!</v>
      </c>
      <c r="L26" s="46" t="e">
        <f>#REF!</f>
        <v>#REF!</v>
      </c>
    </row>
    <row r="27" spans="1:12" x14ac:dyDescent="0.25">
      <c r="A27" s="45">
        <v>73015</v>
      </c>
      <c r="B27" s="45" t="s">
        <v>313</v>
      </c>
      <c r="C27" s="45" t="s">
        <v>342</v>
      </c>
      <c r="D27" s="47" t="e">
        <f>#REF!</f>
        <v>#REF!</v>
      </c>
      <c r="E27" s="47" t="e">
        <f>#REF!</f>
        <v>#REF!</v>
      </c>
      <c r="F27" s="46" t="e">
        <f>#REF!</f>
        <v>#REF!</v>
      </c>
      <c r="G27" s="47" t="e">
        <f>#REF!</f>
        <v>#REF!</v>
      </c>
      <c r="H27" s="47" t="e">
        <f>#REF!</f>
        <v>#REF!</v>
      </c>
      <c r="I27" s="46" t="e">
        <f>#REF!</f>
        <v>#REF!</v>
      </c>
      <c r="J27" s="47" t="e">
        <f>#REF!</f>
        <v>#REF!</v>
      </c>
      <c r="K27" s="47" t="e">
        <f>#REF!</f>
        <v>#REF!</v>
      </c>
      <c r="L27" s="46" t="e">
        <f>#REF!</f>
        <v>#REF!</v>
      </c>
    </row>
    <row r="28" spans="1:12" x14ac:dyDescent="0.25">
      <c r="A28" s="45">
        <v>73031</v>
      </c>
      <c r="B28" s="45" t="s">
        <v>313</v>
      </c>
      <c r="C28" s="45" t="s">
        <v>352</v>
      </c>
      <c r="D28" s="47" t="e">
        <f>#REF!</f>
        <v>#REF!</v>
      </c>
      <c r="E28" s="47" t="e">
        <f>#REF!</f>
        <v>#REF!</v>
      </c>
      <c r="F28" s="46" t="e">
        <f>#REF!</f>
        <v>#REF!</v>
      </c>
      <c r="G28" s="47" t="e">
        <f>#REF!</f>
        <v>#REF!</v>
      </c>
      <c r="H28" s="47" t="e">
        <f>#REF!</f>
        <v>#REF!</v>
      </c>
      <c r="I28" s="46" t="e">
        <f>#REF!</f>
        <v>#REF!</v>
      </c>
      <c r="J28" s="47" t="e">
        <f>#REF!</f>
        <v>#REF!</v>
      </c>
      <c r="K28" s="47" t="e">
        <f>#REF!</f>
        <v>#REF!</v>
      </c>
      <c r="L28" s="46" t="e">
        <f>#REF!</f>
        <v>#REF!</v>
      </c>
    </row>
    <row r="29" spans="1:12" x14ac:dyDescent="0.25">
      <c r="A29" s="45">
        <v>73010</v>
      </c>
      <c r="B29" s="45" t="s">
        <v>313</v>
      </c>
      <c r="C29" s="45" t="s">
        <v>529</v>
      </c>
      <c r="D29" s="47" t="e">
        <f>#REF!</f>
        <v>#REF!</v>
      </c>
      <c r="E29" s="47" t="e">
        <f>#REF!</f>
        <v>#REF!</v>
      </c>
      <c r="F29" s="46" t="e">
        <f>#REF!</f>
        <v>#REF!</v>
      </c>
      <c r="G29" s="47" t="e">
        <f>#REF!</f>
        <v>#REF!</v>
      </c>
      <c r="H29" s="47" t="e">
        <f>#REF!</f>
        <v>#REF!</v>
      </c>
      <c r="I29" s="46" t="e">
        <f>#REF!</f>
        <v>#REF!</v>
      </c>
      <c r="J29" s="47" t="e">
        <f>#REF!</f>
        <v>#REF!</v>
      </c>
      <c r="K29" s="47" t="e">
        <f>#REF!</f>
        <v>#REF!</v>
      </c>
      <c r="L29" s="46" t="e">
        <f>#REF!</f>
        <v>#REF!</v>
      </c>
    </row>
    <row r="30" spans="1:12" x14ac:dyDescent="0.25">
      <c r="A30" s="276" t="s">
        <v>27</v>
      </c>
      <c r="B30" s="277"/>
      <c r="C30" s="278"/>
      <c r="D30" s="82" t="e">
        <f>SUM(D25:D29)</f>
        <v>#REF!</v>
      </c>
      <c r="E30" s="41" t="e">
        <f>SUM(E25:E29)</f>
        <v>#REF!</v>
      </c>
      <c r="F30" s="42" t="e">
        <f>E30/D30</f>
        <v>#REF!</v>
      </c>
      <c r="G30" s="43" t="e">
        <f>SUM(G25:G29)</f>
        <v>#REF!</v>
      </c>
      <c r="H30" s="43" t="e">
        <f>SUM(H25:H29)</f>
        <v>#REF!</v>
      </c>
      <c r="I30" s="44" t="e">
        <f>H30/G30</f>
        <v>#REF!</v>
      </c>
      <c r="J30" s="82" t="e">
        <f>SUM(J25:J29)</f>
        <v>#REF!</v>
      </c>
      <c r="K30" s="41" t="e">
        <f>SUM(K25:K29)</f>
        <v>#REF!</v>
      </c>
      <c r="L30" s="42" t="e">
        <f>K30/J30</f>
        <v>#REF!</v>
      </c>
    </row>
    <row r="32" spans="1:12" x14ac:dyDescent="0.25">
      <c r="A32" s="280" t="s">
        <v>504</v>
      </c>
      <c r="B32" s="281" t="s">
        <v>18</v>
      </c>
      <c r="C32" s="280" t="s">
        <v>19</v>
      </c>
      <c r="D32" s="265" t="s">
        <v>1167</v>
      </c>
      <c r="E32" s="265"/>
      <c r="F32" s="265"/>
      <c r="G32" s="265"/>
      <c r="H32" s="265"/>
      <c r="I32" s="275" t="s">
        <v>1166</v>
      </c>
      <c r="J32" s="275"/>
      <c r="K32" s="275"/>
    </row>
    <row r="33" spans="1:13" x14ac:dyDescent="0.25">
      <c r="A33" s="280"/>
      <c r="B33" s="282"/>
      <c r="C33" s="280"/>
      <c r="D33" s="41" t="s">
        <v>24</v>
      </c>
      <c r="E33" s="41" t="s">
        <v>25</v>
      </c>
      <c r="F33" s="41" t="s">
        <v>26</v>
      </c>
      <c r="G33" s="41" t="s">
        <v>27</v>
      </c>
      <c r="H33" s="42" t="s">
        <v>28</v>
      </c>
      <c r="I33" s="43" t="s">
        <v>24</v>
      </c>
      <c r="J33" s="43" t="s">
        <v>29</v>
      </c>
      <c r="K33" s="44" t="s">
        <v>28</v>
      </c>
    </row>
    <row r="34" spans="1:13" x14ac:dyDescent="0.25">
      <c r="A34" s="45">
        <v>73008</v>
      </c>
      <c r="B34" s="45" t="s">
        <v>313</v>
      </c>
      <c r="C34" s="45" t="s">
        <v>314</v>
      </c>
      <c r="D34" s="47" t="e">
        <f>#REF!</f>
        <v>#REF!</v>
      </c>
      <c r="E34" s="47" t="e">
        <f>#REF!</f>
        <v>#REF!</v>
      </c>
      <c r="F34" s="47" t="e">
        <f>#REF!</f>
        <v>#REF!</v>
      </c>
      <c r="G34" s="47" t="e">
        <f>#REF!</f>
        <v>#REF!</v>
      </c>
      <c r="H34" s="46" t="e">
        <f>#REF!</f>
        <v>#REF!</v>
      </c>
      <c r="I34" s="47" t="e">
        <f>#REF!</f>
        <v>#REF!</v>
      </c>
      <c r="J34" s="47" t="e">
        <f>#REF!</f>
        <v>#REF!</v>
      </c>
      <c r="K34" s="46" t="e">
        <f>#REF!</f>
        <v>#REF!</v>
      </c>
    </row>
    <row r="35" spans="1:13" x14ac:dyDescent="0.25">
      <c r="A35" s="45">
        <v>73009</v>
      </c>
      <c r="B35" s="45" t="s">
        <v>313</v>
      </c>
      <c r="C35" s="45" t="s">
        <v>325</v>
      </c>
      <c r="D35" s="47" t="e">
        <f>#REF!</f>
        <v>#REF!</v>
      </c>
      <c r="E35" s="47" t="e">
        <f>#REF!</f>
        <v>#REF!</v>
      </c>
      <c r="F35" s="47" t="e">
        <f>#REF!</f>
        <v>#REF!</v>
      </c>
      <c r="G35" s="47" t="e">
        <f>#REF!</f>
        <v>#REF!</v>
      </c>
      <c r="H35" s="46" t="e">
        <f>#REF!</f>
        <v>#REF!</v>
      </c>
      <c r="I35" s="47" t="e">
        <f>#REF!</f>
        <v>#REF!</v>
      </c>
      <c r="J35" s="47" t="e">
        <f>#REF!</f>
        <v>#REF!</v>
      </c>
      <c r="K35" s="46" t="e">
        <f>#REF!</f>
        <v>#REF!</v>
      </c>
    </row>
    <row r="36" spans="1:13" x14ac:dyDescent="0.25">
      <c r="A36" s="45">
        <v>73015</v>
      </c>
      <c r="B36" s="45" t="s">
        <v>313</v>
      </c>
      <c r="C36" s="45" t="s">
        <v>342</v>
      </c>
      <c r="D36" s="47" t="e">
        <f>#REF!</f>
        <v>#REF!</v>
      </c>
      <c r="E36" s="47" t="e">
        <f>#REF!</f>
        <v>#REF!</v>
      </c>
      <c r="F36" s="47" t="e">
        <f>#REF!</f>
        <v>#REF!</v>
      </c>
      <c r="G36" s="47" t="e">
        <f>#REF!</f>
        <v>#REF!</v>
      </c>
      <c r="H36" s="46" t="e">
        <f>#REF!</f>
        <v>#REF!</v>
      </c>
      <c r="I36" s="47" t="e">
        <f>#REF!</f>
        <v>#REF!</v>
      </c>
      <c r="J36" s="47" t="e">
        <f>#REF!</f>
        <v>#REF!</v>
      </c>
      <c r="K36" s="46" t="e">
        <f>#REF!</f>
        <v>#REF!</v>
      </c>
    </row>
    <row r="37" spans="1:13" x14ac:dyDescent="0.25">
      <c r="A37" s="45">
        <v>73031</v>
      </c>
      <c r="B37" s="45" t="s">
        <v>313</v>
      </c>
      <c r="C37" s="45" t="s">
        <v>352</v>
      </c>
      <c r="D37" s="47" t="e">
        <f>#REF!</f>
        <v>#REF!</v>
      </c>
      <c r="E37" s="47" t="e">
        <f>#REF!</f>
        <v>#REF!</v>
      </c>
      <c r="F37" s="47" t="e">
        <f>#REF!</f>
        <v>#REF!</v>
      </c>
      <c r="G37" s="47" t="e">
        <f>#REF!</f>
        <v>#REF!</v>
      </c>
      <c r="H37" s="46" t="e">
        <f>#REF!</f>
        <v>#REF!</v>
      </c>
      <c r="I37" s="47" t="e">
        <f>#REF!</f>
        <v>#REF!</v>
      </c>
      <c r="J37" s="47" t="e">
        <f>#REF!</f>
        <v>#REF!</v>
      </c>
      <c r="K37" s="46" t="e">
        <f>#REF!</f>
        <v>#REF!</v>
      </c>
    </row>
    <row r="38" spans="1:13" x14ac:dyDescent="0.25">
      <c r="A38" s="45">
        <v>73010</v>
      </c>
      <c r="B38" s="45" t="s">
        <v>313</v>
      </c>
      <c r="C38" s="45" t="s">
        <v>529</v>
      </c>
      <c r="D38" s="47" t="e">
        <f>#REF!</f>
        <v>#REF!</v>
      </c>
      <c r="E38" s="47" t="e">
        <f>#REF!</f>
        <v>#REF!</v>
      </c>
      <c r="F38" s="47" t="e">
        <f>#REF!</f>
        <v>#REF!</v>
      </c>
      <c r="G38" s="47" t="e">
        <f>#REF!</f>
        <v>#REF!</v>
      </c>
      <c r="H38" s="46" t="e">
        <f>#REF!</f>
        <v>#REF!</v>
      </c>
      <c r="I38" s="47" t="e">
        <f>#REF!</f>
        <v>#REF!</v>
      </c>
      <c r="J38" s="47" t="e">
        <f>#REF!</f>
        <v>#REF!</v>
      </c>
      <c r="K38" s="46" t="e">
        <f>#REF!</f>
        <v>#REF!</v>
      </c>
    </row>
    <row r="39" spans="1:13" x14ac:dyDescent="0.25">
      <c r="A39" s="276" t="s">
        <v>27</v>
      </c>
      <c r="B39" s="277"/>
      <c r="C39" s="278"/>
      <c r="D39" s="82" t="e">
        <f>SUM(D34:D38)</f>
        <v>#REF!</v>
      </c>
      <c r="E39" s="41" t="e">
        <f>SUM(E34:E38)</f>
        <v>#REF!</v>
      </c>
      <c r="F39" s="41" t="e">
        <f>SUM(F34:F38)</f>
        <v>#REF!</v>
      </c>
      <c r="G39" s="41" t="e">
        <f>SUM(G34:G38)</f>
        <v>#REF!</v>
      </c>
      <c r="H39" s="42" t="e">
        <f>G39/D39</f>
        <v>#REF!</v>
      </c>
      <c r="I39" s="43" t="e">
        <f>SUM(I34:I38)</f>
        <v>#REF!</v>
      </c>
      <c r="J39" s="43" t="e">
        <f>SUM(J34:J38)</f>
        <v>#REF!</v>
      </c>
      <c r="K39" s="44" t="e">
        <f>J39/I39</f>
        <v>#REF!</v>
      </c>
    </row>
    <row r="41" spans="1:13" x14ac:dyDescent="0.25">
      <c r="A41" s="280" t="s">
        <v>504</v>
      </c>
      <c r="B41" s="281" t="s">
        <v>18</v>
      </c>
      <c r="C41" s="280" t="s">
        <v>19</v>
      </c>
      <c r="D41" s="265" t="s">
        <v>1169</v>
      </c>
      <c r="E41" s="265"/>
      <c r="F41" s="265"/>
      <c r="G41" s="265"/>
      <c r="H41" s="265"/>
      <c r="I41" s="275" t="s">
        <v>501</v>
      </c>
      <c r="J41" s="275"/>
      <c r="K41" s="275"/>
      <c r="L41" s="275"/>
      <c r="M41" s="275"/>
    </row>
    <row r="42" spans="1:13" x14ac:dyDescent="0.25">
      <c r="A42" s="280"/>
      <c r="B42" s="282"/>
      <c r="C42" s="280"/>
      <c r="D42" s="41" t="s">
        <v>24</v>
      </c>
      <c r="E42" s="41" t="s">
        <v>25</v>
      </c>
      <c r="F42" s="41" t="s">
        <v>26</v>
      </c>
      <c r="G42" s="41" t="s">
        <v>27</v>
      </c>
      <c r="H42" s="42" t="s">
        <v>28</v>
      </c>
      <c r="I42" s="43" t="s">
        <v>24</v>
      </c>
      <c r="J42" s="43" t="s">
        <v>25</v>
      </c>
      <c r="K42" s="43" t="s">
        <v>26</v>
      </c>
      <c r="L42" s="43" t="s">
        <v>27</v>
      </c>
      <c r="M42" s="44" t="s">
        <v>28</v>
      </c>
    </row>
    <row r="43" spans="1:13" x14ac:dyDescent="0.25">
      <c r="A43" s="45">
        <v>73008</v>
      </c>
      <c r="B43" s="45" t="s">
        <v>313</v>
      </c>
      <c r="C43" s="45" t="s">
        <v>314</v>
      </c>
      <c r="D43" s="47" t="e">
        <f>#REF!</f>
        <v>#REF!</v>
      </c>
      <c r="E43" s="47" t="e">
        <f>#REF!</f>
        <v>#REF!</v>
      </c>
      <c r="F43" s="47" t="e">
        <f>#REF!</f>
        <v>#REF!</v>
      </c>
      <c r="G43" s="47" t="e">
        <f>#REF!</f>
        <v>#REF!</v>
      </c>
      <c r="H43" s="46" t="e">
        <f>#REF!</f>
        <v>#REF!</v>
      </c>
      <c r="I43" s="47" t="e">
        <f>#REF!</f>
        <v>#REF!</v>
      </c>
      <c r="J43" s="47" t="e">
        <f>#REF!</f>
        <v>#REF!</v>
      </c>
      <c r="K43" s="47" t="e">
        <f>#REF!</f>
        <v>#REF!</v>
      </c>
      <c r="L43" s="47" t="e">
        <f>#REF!</f>
        <v>#REF!</v>
      </c>
      <c r="M43" s="46" t="e">
        <f>#REF!</f>
        <v>#REF!</v>
      </c>
    </row>
    <row r="44" spans="1:13" x14ac:dyDescent="0.25">
      <c r="A44" s="45">
        <v>73009</v>
      </c>
      <c r="B44" s="45" t="s">
        <v>313</v>
      </c>
      <c r="C44" s="45" t="s">
        <v>325</v>
      </c>
      <c r="D44" s="47" t="e">
        <f>#REF!</f>
        <v>#REF!</v>
      </c>
      <c r="E44" s="47" t="e">
        <f>#REF!</f>
        <v>#REF!</v>
      </c>
      <c r="F44" s="47" t="e">
        <f>#REF!</f>
        <v>#REF!</v>
      </c>
      <c r="G44" s="47" t="e">
        <f>#REF!</f>
        <v>#REF!</v>
      </c>
      <c r="H44" s="46" t="e">
        <f>#REF!</f>
        <v>#REF!</v>
      </c>
      <c r="I44" s="47" t="e">
        <f>#REF!</f>
        <v>#REF!</v>
      </c>
      <c r="J44" s="47" t="e">
        <f>#REF!</f>
        <v>#REF!</v>
      </c>
      <c r="K44" s="47" t="e">
        <f>#REF!</f>
        <v>#REF!</v>
      </c>
      <c r="L44" s="47" t="e">
        <f>#REF!</f>
        <v>#REF!</v>
      </c>
      <c r="M44" s="46" t="e">
        <f>#REF!</f>
        <v>#REF!</v>
      </c>
    </row>
    <row r="45" spans="1:13" x14ac:dyDescent="0.25">
      <c r="A45" s="45">
        <v>73015</v>
      </c>
      <c r="B45" s="45" t="s">
        <v>313</v>
      </c>
      <c r="C45" s="45" t="s">
        <v>342</v>
      </c>
      <c r="D45" s="47" t="e">
        <f>#REF!</f>
        <v>#REF!</v>
      </c>
      <c r="E45" s="47" t="e">
        <f>#REF!</f>
        <v>#REF!</v>
      </c>
      <c r="F45" s="47" t="e">
        <f>#REF!</f>
        <v>#REF!</v>
      </c>
      <c r="G45" s="47" t="e">
        <f>#REF!</f>
        <v>#REF!</v>
      </c>
      <c r="H45" s="46" t="e">
        <f>#REF!</f>
        <v>#REF!</v>
      </c>
      <c r="I45" s="47" t="e">
        <f>#REF!</f>
        <v>#REF!</v>
      </c>
      <c r="J45" s="47" t="e">
        <f>#REF!</f>
        <v>#REF!</v>
      </c>
      <c r="K45" s="47" t="e">
        <f>#REF!</f>
        <v>#REF!</v>
      </c>
      <c r="L45" s="47" t="e">
        <f>#REF!</f>
        <v>#REF!</v>
      </c>
      <c r="M45" s="46" t="e">
        <f>#REF!</f>
        <v>#REF!</v>
      </c>
    </row>
    <row r="46" spans="1:13" x14ac:dyDescent="0.25">
      <c r="A46" s="45">
        <v>73031</v>
      </c>
      <c r="B46" s="45" t="s">
        <v>313</v>
      </c>
      <c r="C46" s="45" t="s">
        <v>352</v>
      </c>
      <c r="D46" s="47" t="e">
        <f>#REF!</f>
        <v>#REF!</v>
      </c>
      <c r="E46" s="47" t="e">
        <f>#REF!</f>
        <v>#REF!</v>
      </c>
      <c r="F46" s="47" t="e">
        <f>#REF!</f>
        <v>#REF!</v>
      </c>
      <c r="G46" s="47" t="e">
        <f>#REF!</f>
        <v>#REF!</v>
      </c>
      <c r="H46" s="46" t="e">
        <f>#REF!</f>
        <v>#REF!</v>
      </c>
      <c r="I46" s="47" t="e">
        <f>#REF!</f>
        <v>#REF!</v>
      </c>
      <c r="J46" s="47" t="e">
        <f>#REF!</f>
        <v>#REF!</v>
      </c>
      <c r="K46" s="47" t="e">
        <f>#REF!</f>
        <v>#REF!</v>
      </c>
      <c r="L46" s="47" t="e">
        <f>#REF!</f>
        <v>#REF!</v>
      </c>
      <c r="M46" s="46" t="e">
        <f>#REF!</f>
        <v>#REF!</v>
      </c>
    </row>
    <row r="47" spans="1:13" x14ac:dyDescent="0.25">
      <c r="A47" s="45">
        <v>73010</v>
      </c>
      <c r="B47" s="45" t="s">
        <v>313</v>
      </c>
      <c r="C47" s="45" t="s">
        <v>529</v>
      </c>
      <c r="D47" s="47" t="e">
        <f>#REF!</f>
        <v>#REF!</v>
      </c>
      <c r="E47" s="47" t="e">
        <f>#REF!</f>
        <v>#REF!</v>
      </c>
      <c r="F47" s="47" t="e">
        <f>#REF!</f>
        <v>#REF!</v>
      </c>
      <c r="G47" s="47" t="e">
        <f>#REF!</f>
        <v>#REF!</v>
      </c>
      <c r="H47" s="46" t="e">
        <f>#REF!</f>
        <v>#REF!</v>
      </c>
      <c r="I47" s="47" t="e">
        <f>#REF!</f>
        <v>#REF!</v>
      </c>
      <c r="J47" s="47" t="e">
        <f>#REF!</f>
        <v>#REF!</v>
      </c>
      <c r="K47" s="47" t="e">
        <f>#REF!</f>
        <v>#REF!</v>
      </c>
      <c r="L47" s="47" t="e">
        <f>#REF!</f>
        <v>#REF!</v>
      </c>
      <c r="M47" s="46" t="e">
        <f>#REF!</f>
        <v>#REF!</v>
      </c>
    </row>
    <row r="48" spans="1:13" x14ac:dyDescent="0.25">
      <c r="A48" s="276" t="s">
        <v>27</v>
      </c>
      <c r="B48" s="277"/>
      <c r="C48" s="278"/>
      <c r="D48" s="82" t="e">
        <f>SUM(D43:D47)</f>
        <v>#REF!</v>
      </c>
      <c r="E48" s="41" t="e">
        <f>SUM(E43:E47)</f>
        <v>#REF!</v>
      </c>
      <c r="F48" s="41" t="e">
        <f>SUM(F43:F47)</f>
        <v>#REF!</v>
      </c>
      <c r="G48" s="41" t="e">
        <f>SUM(G43:G47)</f>
        <v>#REF!</v>
      </c>
      <c r="H48" s="42" t="e">
        <f>G48/D48</f>
        <v>#REF!</v>
      </c>
      <c r="I48" s="43" t="e">
        <f>SUM(I43:I47)</f>
        <v>#REF!</v>
      </c>
      <c r="J48" s="43" t="e">
        <f>SUM(J43:J47)</f>
        <v>#REF!</v>
      </c>
      <c r="K48" s="43" t="e">
        <f>SUM(K43:K47)</f>
        <v>#REF!</v>
      </c>
      <c r="L48" s="43" t="e">
        <f>SUM(L43:L47)</f>
        <v>#REF!</v>
      </c>
      <c r="M48" s="44" t="e">
        <f>L48/I48</f>
        <v>#REF!</v>
      </c>
    </row>
    <row r="50" spans="1:14" x14ac:dyDescent="0.25">
      <c r="A50" s="280" t="s">
        <v>504</v>
      </c>
      <c r="B50" s="281" t="s">
        <v>18</v>
      </c>
      <c r="C50" s="280" t="s">
        <v>19</v>
      </c>
      <c r="D50" s="263" t="s">
        <v>1168</v>
      </c>
      <c r="E50" s="264"/>
      <c r="F50" s="264"/>
      <c r="G50" s="264"/>
      <c r="H50" s="264"/>
      <c r="I50" s="266" t="s">
        <v>1176</v>
      </c>
      <c r="J50" s="266"/>
      <c r="K50" s="266"/>
      <c r="L50" s="265" t="s">
        <v>1173</v>
      </c>
      <c r="M50" s="265"/>
      <c r="N50" s="265"/>
    </row>
    <row r="51" spans="1:14" x14ac:dyDescent="0.25">
      <c r="A51" s="280"/>
      <c r="B51" s="282"/>
      <c r="C51" s="280"/>
      <c r="D51" s="41" t="s">
        <v>24</v>
      </c>
      <c r="E51" s="41" t="s">
        <v>25</v>
      </c>
      <c r="F51" s="41" t="s">
        <v>26</v>
      </c>
      <c r="G51" s="41" t="s">
        <v>27</v>
      </c>
      <c r="H51" s="42" t="s">
        <v>28</v>
      </c>
      <c r="I51" s="86" t="s">
        <v>24</v>
      </c>
      <c r="J51" s="86" t="s">
        <v>29</v>
      </c>
      <c r="K51" s="87" t="s">
        <v>28</v>
      </c>
      <c r="L51" s="82" t="s">
        <v>24</v>
      </c>
      <c r="M51" s="41" t="s">
        <v>29</v>
      </c>
      <c r="N51" s="42" t="s">
        <v>28</v>
      </c>
    </row>
    <row r="52" spans="1:14" x14ac:dyDescent="0.25">
      <c r="A52" s="45">
        <v>73008</v>
      </c>
      <c r="B52" s="45" t="s">
        <v>313</v>
      </c>
      <c r="C52" s="45" t="s">
        <v>314</v>
      </c>
      <c r="D52" s="47" t="e">
        <f>#REF!</f>
        <v>#REF!</v>
      </c>
      <c r="E52" s="47" t="e">
        <f>#REF!</f>
        <v>#REF!</v>
      </c>
      <c r="F52" s="47" t="e">
        <f>#REF!</f>
        <v>#REF!</v>
      </c>
      <c r="G52" s="47" t="e">
        <f>#REF!</f>
        <v>#REF!</v>
      </c>
      <c r="H52" s="46" t="e">
        <f>#REF!</f>
        <v>#REF!</v>
      </c>
      <c r="I52" s="47" t="e">
        <f>#REF!</f>
        <v>#REF!</v>
      </c>
      <c r="J52" s="47" t="e">
        <f>#REF!</f>
        <v>#REF!</v>
      </c>
      <c r="K52" s="46" t="e">
        <f>#REF!</f>
        <v>#REF!</v>
      </c>
      <c r="L52" s="47" t="e">
        <f>#REF!</f>
        <v>#REF!</v>
      </c>
      <c r="M52" s="47" t="e">
        <f>#REF!</f>
        <v>#REF!</v>
      </c>
      <c r="N52" s="46" t="e">
        <f>#REF!</f>
        <v>#REF!</v>
      </c>
    </row>
    <row r="53" spans="1:14" x14ac:dyDescent="0.25">
      <c r="A53" s="45">
        <v>73009</v>
      </c>
      <c r="B53" s="45" t="s">
        <v>313</v>
      </c>
      <c r="C53" s="45" t="s">
        <v>325</v>
      </c>
      <c r="D53" s="47" t="e">
        <f>#REF!</f>
        <v>#REF!</v>
      </c>
      <c r="E53" s="47" t="e">
        <f>#REF!</f>
        <v>#REF!</v>
      </c>
      <c r="F53" s="47" t="e">
        <f>#REF!</f>
        <v>#REF!</v>
      </c>
      <c r="G53" s="47" t="e">
        <f>#REF!</f>
        <v>#REF!</v>
      </c>
      <c r="H53" s="46" t="e">
        <f>#REF!</f>
        <v>#REF!</v>
      </c>
      <c r="I53" s="47" t="e">
        <f>#REF!</f>
        <v>#REF!</v>
      </c>
      <c r="J53" s="47" t="e">
        <f>#REF!</f>
        <v>#REF!</v>
      </c>
      <c r="K53" s="46" t="e">
        <f>#REF!</f>
        <v>#REF!</v>
      </c>
      <c r="L53" s="47" t="e">
        <f>#REF!</f>
        <v>#REF!</v>
      </c>
      <c r="M53" s="47" t="e">
        <f>#REF!</f>
        <v>#REF!</v>
      </c>
      <c r="N53" s="46" t="e">
        <f>#REF!</f>
        <v>#REF!</v>
      </c>
    </row>
    <row r="54" spans="1:14" x14ac:dyDescent="0.25">
      <c r="A54" s="45">
        <v>73015</v>
      </c>
      <c r="B54" s="45" t="s">
        <v>313</v>
      </c>
      <c r="C54" s="45" t="s">
        <v>342</v>
      </c>
      <c r="D54" s="47" t="e">
        <f>#REF!</f>
        <v>#REF!</v>
      </c>
      <c r="E54" s="47" t="e">
        <f>#REF!</f>
        <v>#REF!</v>
      </c>
      <c r="F54" s="47" t="e">
        <f>#REF!</f>
        <v>#REF!</v>
      </c>
      <c r="G54" s="47" t="e">
        <f>#REF!</f>
        <v>#REF!</v>
      </c>
      <c r="H54" s="46" t="e">
        <f>#REF!</f>
        <v>#REF!</v>
      </c>
      <c r="I54" s="47" t="e">
        <f>#REF!</f>
        <v>#REF!</v>
      </c>
      <c r="J54" s="47" t="e">
        <f>#REF!</f>
        <v>#REF!</v>
      </c>
      <c r="K54" s="46" t="e">
        <f>#REF!</f>
        <v>#REF!</v>
      </c>
      <c r="L54" s="47" t="e">
        <f>#REF!</f>
        <v>#REF!</v>
      </c>
      <c r="M54" s="47" t="e">
        <f>#REF!</f>
        <v>#REF!</v>
      </c>
      <c r="N54" s="46" t="e">
        <f>#REF!</f>
        <v>#REF!</v>
      </c>
    </row>
    <row r="55" spans="1:14" x14ac:dyDescent="0.25">
      <c r="A55" s="45">
        <v>73031</v>
      </c>
      <c r="B55" s="45" t="s">
        <v>313</v>
      </c>
      <c r="C55" s="45" t="s">
        <v>352</v>
      </c>
      <c r="D55" s="47" t="e">
        <f>#REF!</f>
        <v>#REF!</v>
      </c>
      <c r="E55" s="47" t="e">
        <f>#REF!</f>
        <v>#REF!</v>
      </c>
      <c r="F55" s="47" t="e">
        <f>#REF!</f>
        <v>#REF!</v>
      </c>
      <c r="G55" s="47" t="e">
        <f>#REF!</f>
        <v>#REF!</v>
      </c>
      <c r="H55" s="46" t="e">
        <f>#REF!</f>
        <v>#REF!</v>
      </c>
      <c r="I55" s="47" t="e">
        <f>#REF!</f>
        <v>#REF!</v>
      </c>
      <c r="J55" s="47" t="e">
        <f>#REF!</f>
        <v>#REF!</v>
      </c>
      <c r="K55" s="46" t="e">
        <f>#REF!</f>
        <v>#REF!</v>
      </c>
      <c r="L55" s="47" t="e">
        <f>#REF!</f>
        <v>#REF!</v>
      </c>
      <c r="M55" s="47" t="e">
        <f>#REF!</f>
        <v>#REF!</v>
      </c>
      <c r="N55" s="46" t="e">
        <f>#REF!</f>
        <v>#REF!</v>
      </c>
    </row>
    <row r="56" spans="1:14" x14ac:dyDescent="0.25">
      <c r="A56" s="45">
        <v>73010</v>
      </c>
      <c r="B56" s="45" t="s">
        <v>313</v>
      </c>
      <c r="C56" s="45" t="s">
        <v>529</v>
      </c>
      <c r="D56" s="47" t="e">
        <f>#REF!</f>
        <v>#REF!</v>
      </c>
      <c r="E56" s="47" t="e">
        <f>#REF!</f>
        <v>#REF!</v>
      </c>
      <c r="F56" s="47" t="e">
        <f>#REF!</f>
        <v>#REF!</v>
      </c>
      <c r="G56" s="47" t="e">
        <f>#REF!</f>
        <v>#REF!</v>
      </c>
      <c r="H56" s="46" t="e">
        <f>#REF!</f>
        <v>#REF!</v>
      </c>
      <c r="I56" s="47" t="e">
        <f>#REF!</f>
        <v>#REF!</v>
      </c>
      <c r="J56" s="47" t="e">
        <f>#REF!</f>
        <v>#REF!</v>
      </c>
      <c r="K56" s="46" t="e">
        <f>#REF!</f>
        <v>#REF!</v>
      </c>
      <c r="L56" s="47" t="e">
        <f>#REF!</f>
        <v>#REF!</v>
      </c>
      <c r="M56" s="47" t="e">
        <f>#REF!</f>
        <v>#REF!</v>
      </c>
      <c r="N56" s="46" t="e">
        <f>#REF!</f>
        <v>#REF!</v>
      </c>
    </row>
    <row r="57" spans="1:14" x14ac:dyDescent="0.25">
      <c r="A57" s="276" t="s">
        <v>27</v>
      </c>
      <c r="B57" s="277"/>
      <c r="C57" s="278"/>
      <c r="D57" s="82" t="e">
        <f>SUM(D52:D56)</f>
        <v>#REF!</v>
      </c>
      <c r="E57" s="41" t="e">
        <f>SUM(E52:E56)</f>
        <v>#REF!</v>
      </c>
      <c r="F57" s="41" t="e">
        <f>SUM(F52:F56)</f>
        <v>#REF!</v>
      </c>
      <c r="G57" s="41" t="e">
        <f>SUM(G52:G56)</f>
        <v>#REF!</v>
      </c>
      <c r="H57" s="42" t="e">
        <f>G57/D57</f>
        <v>#REF!</v>
      </c>
      <c r="I57" s="43" t="e">
        <f>SUM(I52:I56)</f>
        <v>#REF!</v>
      </c>
      <c r="J57" s="43" t="e">
        <f>SUM(J52:J56)</f>
        <v>#REF!</v>
      </c>
      <c r="K57" s="44" t="e">
        <f>J57/I57</f>
        <v>#REF!</v>
      </c>
      <c r="L57" s="82" t="e">
        <f>SUM(L52:L56)</f>
        <v>#REF!</v>
      </c>
      <c r="M57" s="41" t="e">
        <f>SUM(M52:M56)</f>
        <v>#REF!</v>
      </c>
      <c r="N57" s="42" t="e">
        <f>M57/L57</f>
        <v>#REF!</v>
      </c>
    </row>
    <row r="59" spans="1:14" x14ac:dyDescent="0.25">
      <c r="A59" s="280" t="s">
        <v>504</v>
      </c>
      <c r="B59" s="281" t="s">
        <v>18</v>
      </c>
      <c r="C59" s="280" t="s">
        <v>19</v>
      </c>
      <c r="D59" s="265" t="s">
        <v>1158</v>
      </c>
      <c r="E59" s="265"/>
      <c r="F59" s="265"/>
      <c r="G59" s="266" t="s">
        <v>1174</v>
      </c>
      <c r="H59" s="266"/>
      <c r="I59" s="266"/>
      <c r="J59" s="265" t="s">
        <v>1175</v>
      </c>
      <c r="K59" s="265"/>
      <c r="L59" s="265"/>
    </row>
    <row r="60" spans="1:14" x14ac:dyDescent="0.25">
      <c r="A60" s="280"/>
      <c r="B60" s="282"/>
      <c r="C60" s="280"/>
      <c r="D60" s="41" t="s">
        <v>24</v>
      </c>
      <c r="E60" s="41" t="s">
        <v>29</v>
      </c>
      <c r="F60" s="42" t="s">
        <v>28</v>
      </c>
      <c r="G60" s="43" t="s">
        <v>24</v>
      </c>
      <c r="H60" s="43" t="s">
        <v>29</v>
      </c>
      <c r="I60" s="44" t="s">
        <v>28</v>
      </c>
      <c r="J60" s="41" t="s">
        <v>24</v>
      </c>
      <c r="K60" s="41" t="s">
        <v>29</v>
      </c>
      <c r="L60" s="42" t="s">
        <v>28</v>
      </c>
    </row>
    <row r="61" spans="1:14" x14ac:dyDescent="0.25">
      <c r="A61" s="45">
        <v>73008</v>
      </c>
      <c r="B61" s="45" t="s">
        <v>313</v>
      </c>
      <c r="C61" s="45" t="s">
        <v>314</v>
      </c>
      <c r="D61" s="47" t="e">
        <f>#REF!</f>
        <v>#REF!</v>
      </c>
      <c r="E61" s="47" t="e">
        <f>#REF!</f>
        <v>#REF!</v>
      </c>
      <c r="F61" s="46" t="e">
        <f>#REF!</f>
        <v>#REF!</v>
      </c>
      <c r="G61" s="47" t="e">
        <f>#REF!</f>
        <v>#REF!</v>
      </c>
      <c r="H61" s="47" t="e">
        <f>#REF!</f>
        <v>#REF!</v>
      </c>
      <c r="I61" s="46" t="e">
        <f>#REF!</f>
        <v>#REF!</v>
      </c>
      <c r="J61" s="47" t="e">
        <f>#REF!</f>
        <v>#REF!</v>
      </c>
      <c r="K61" s="47" t="e">
        <f>#REF!</f>
        <v>#REF!</v>
      </c>
      <c r="L61" s="46" t="e">
        <f>#REF!</f>
        <v>#REF!</v>
      </c>
    </row>
    <row r="62" spans="1:14" x14ac:dyDescent="0.25">
      <c r="A62" s="45">
        <v>73009</v>
      </c>
      <c r="B62" s="45" t="s">
        <v>313</v>
      </c>
      <c r="C62" s="45" t="s">
        <v>325</v>
      </c>
      <c r="D62" s="47" t="e">
        <f>#REF!</f>
        <v>#REF!</v>
      </c>
      <c r="E62" s="47" t="e">
        <f>#REF!</f>
        <v>#REF!</v>
      </c>
      <c r="F62" s="46" t="e">
        <f>#REF!</f>
        <v>#REF!</v>
      </c>
      <c r="G62" s="47" t="e">
        <f>#REF!</f>
        <v>#REF!</v>
      </c>
      <c r="H62" s="47" t="e">
        <f>#REF!</f>
        <v>#REF!</v>
      </c>
      <c r="I62" s="46" t="e">
        <f>#REF!</f>
        <v>#REF!</v>
      </c>
      <c r="J62" s="47" t="e">
        <f>#REF!</f>
        <v>#REF!</v>
      </c>
      <c r="K62" s="47" t="e">
        <f>#REF!</f>
        <v>#REF!</v>
      </c>
      <c r="L62" s="46" t="e">
        <f>#REF!</f>
        <v>#REF!</v>
      </c>
    </row>
    <row r="63" spans="1:14" x14ac:dyDescent="0.25">
      <c r="A63" s="45">
        <v>73015</v>
      </c>
      <c r="B63" s="45" t="s">
        <v>313</v>
      </c>
      <c r="C63" s="45" t="s">
        <v>342</v>
      </c>
      <c r="D63" s="47" t="e">
        <f>#REF!</f>
        <v>#REF!</v>
      </c>
      <c r="E63" s="47" t="e">
        <f>#REF!</f>
        <v>#REF!</v>
      </c>
      <c r="F63" s="46" t="e">
        <f>#REF!</f>
        <v>#REF!</v>
      </c>
      <c r="G63" s="47" t="e">
        <f>#REF!</f>
        <v>#REF!</v>
      </c>
      <c r="H63" s="47" t="e">
        <f>#REF!</f>
        <v>#REF!</v>
      </c>
      <c r="I63" s="46" t="e">
        <f>#REF!</f>
        <v>#REF!</v>
      </c>
      <c r="J63" s="47" t="e">
        <f>#REF!</f>
        <v>#REF!</v>
      </c>
      <c r="K63" s="47" t="e">
        <f>#REF!</f>
        <v>#REF!</v>
      </c>
      <c r="L63" s="46" t="e">
        <f>#REF!</f>
        <v>#REF!</v>
      </c>
    </row>
    <row r="64" spans="1:14" x14ac:dyDescent="0.25">
      <c r="A64" s="45">
        <v>73031</v>
      </c>
      <c r="B64" s="45" t="s">
        <v>313</v>
      </c>
      <c r="C64" s="45" t="s">
        <v>352</v>
      </c>
      <c r="D64" s="47" t="e">
        <f>#REF!</f>
        <v>#REF!</v>
      </c>
      <c r="E64" s="47" t="e">
        <f>#REF!</f>
        <v>#REF!</v>
      </c>
      <c r="F64" s="46" t="e">
        <f>#REF!</f>
        <v>#REF!</v>
      </c>
      <c r="G64" s="47" t="e">
        <f>#REF!</f>
        <v>#REF!</v>
      </c>
      <c r="H64" s="47" t="e">
        <f>#REF!</f>
        <v>#REF!</v>
      </c>
      <c r="I64" s="46" t="e">
        <f>#REF!</f>
        <v>#REF!</v>
      </c>
      <c r="J64" s="47" t="e">
        <f>#REF!</f>
        <v>#REF!</v>
      </c>
      <c r="K64" s="47" t="e">
        <f>#REF!</f>
        <v>#REF!</v>
      </c>
      <c r="L64" s="46" t="e">
        <f>#REF!</f>
        <v>#REF!</v>
      </c>
    </row>
    <row r="65" spans="1:14" x14ac:dyDescent="0.25">
      <c r="A65" s="45">
        <v>73010</v>
      </c>
      <c r="B65" s="45" t="s">
        <v>313</v>
      </c>
      <c r="C65" s="45" t="s">
        <v>529</v>
      </c>
      <c r="D65" s="47" t="e">
        <f>#REF!</f>
        <v>#REF!</v>
      </c>
      <c r="E65" s="47" t="e">
        <f>#REF!</f>
        <v>#REF!</v>
      </c>
      <c r="F65" s="46" t="e">
        <f>#REF!</f>
        <v>#REF!</v>
      </c>
      <c r="G65" s="47" t="e">
        <f>#REF!</f>
        <v>#REF!</v>
      </c>
      <c r="H65" s="47" t="e">
        <f>#REF!</f>
        <v>#REF!</v>
      </c>
      <c r="I65" s="46" t="e">
        <f>#REF!</f>
        <v>#REF!</v>
      </c>
      <c r="J65" s="47" t="e">
        <f>#REF!</f>
        <v>#REF!</v>
      </c>
      <c r="K65" s="47" t="e">
        <f>#REF!</f>
        <v>#REF!</v>
      </c>
      <c r="L65" s="46" t="e">
        <f>#REF!</f>
        <v>#REF!</v>
      </c>
    </row>
    <row r="66" spans="1:14" x14ac:dyDescent="0.25">
      <c r="A66" s="276" t="s">
        <v>27</v>
      </c>
      <c r="B66" s="277"/>
      <c r="C66" s="278"/>
      <c r="D66" s="82" t="e">
        <f>SUM(D61:D65)</f>
        <v>#REF!</v>
      </c>
      <c r="E66" s="41" t="e">
        <f>SUM(E61:E65)</f>
        <v>#REF!</v>
      </c>
      <c r="F66" s="42" t="e">
        <f>E66/D66</f>
        <v>#REF!</v>
      </c>
      <c r="G66" s="43" t="e">
        <f>SUM(G61:G65)</f>
        <v>#REF!</v>
      </c>
      <c r="H66" s="43" t="e">
        <f>SUM(H61:H65)</f>
        <v>#REF!</v>
      </c>
      <c r="I66" s="44" t="e">
        <f>H66/G66</f>
        <v>#REF!</v>
      </c>
      <c r="J66" s="82" t="e">
        <f>SUM(J61:J65)</f>
        <v>#REF!</v>
      </c>
      <c r="K66" s="41" t="e">
        <f>SUM(K61:K65)</f>
        <v>#REF!</v>
      </c>
      <c r="L66" s="42" t="e">
        <f>K66/J66</f>
        <v>#REF!</v>
      </c>
    </row>
    <row r="68" spans="1:14" ht="21.6" customHeight="1" x14ac:dyDescent="0.25">
      <c r="A68" s="269" t="s">
        <v>1150</v>
      </c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</row>
  </sheetData>
  <mergeCells count="50">
    <mergeCell ref="C50:C51"/>
    <mergeCell ref="C5:C6"/>
    <mergeCell ref="B5:B6"/>
    <mergeCell ref="A5:A6"/>
    <mergeCell ref="A14:A15"/>
    <mergeCell ref="B14:B15"/>
    <mergeCell ref="C14:C15"/>
    <mergeCell ref="A32:A33"/>
    <mergeCell ref="B32:B33"/>
    <mergeCell ref="C32:C33"/>
    <mergeCell ref="B41:B42"/>
    <mergeCell ref="C41:C42"/>
    <mergeCell ref="A1:A3"/>
    <mergeCell ref="A59:A60"/>
    <mergeCell ref="B59:B60"/>
    <mergeCell ref="C59:C60"/>
    <mergeCell ref="A12:C12"/>
    <mergeCell ref="A21:C21"/>
    <mergeCell ref="A30:C30"/>
    <mergeCell ref="A39:C39"/>
    <mergeCell ref="A48:C48"/>
    <mergeCell ref="A57:C57"/>
    <mergeCell ref="A23:A24"/>
    <mergeCell ref="B23:B24"/>
    <mergeCell ref="C23:C24"/>
    <mergeCell ref="A41:A42"/>
    <mergeCell ref="A50:A51"/>
    <mergeCell ref="B50:B51"/>
    <mergeCell ref="N5:N6"/>
    <mergeCell ref="B1:N3"/>
    <mergeCell ref="A68:N68"/>
    <mergeCell ref="D5:H5"/>
    <mergeCell ref="I5:M5"/>
    <mergeCell ref="D14:F14"/>
    <mergeCell ref="G14:I14"/>
    <mergeCell ref="J14:L14"/>
    <mergeCell ref="J23:L23"/>
    <mergeCell ref="G23:I23"/>
    <mergeCell ref="D23:F23"/>
    <mergeCell ref="I32:K32"/>
    <mergeCell ref="D32:H32"/>
    <mergeCell ref="I41:M41"/>
    <mergeCell ref="D41:H41"/>
    <mergeCell ref="A66:C66"/>
    <mergeCell ref="D50:H50"/>
    <mergeCell ref="D59:F59"/>
    <mergeCell ref="G59:I59"/>
    <mergeCell ref="J59:L59"/>
    <mergeCell ref="I50:K50"/>
    <mergeCell ref="L50:N50"/>
  </mergeCells>
  <conditionalFormatting sqref="H7:H11 M7:M11 F16:F20 I16:I20 L16:L20 F25:F29 I25:I29 L25:L29 H34:H38 K34:K38 H43:H47 M43:M47 H52:H56 K52:K56 N52:N56 F61:F65 I61:I65 L61:L65">
    <cfRule type="cellIs" dxfId="275" priority="46" operator="lessThan">
      <formula>0.7</formula>
    </cfRule>
    <cfRule type="cellIs" dxfId="274" priority="47" operator="between">
      <formula>0.7</formula>
      <formula>0.89</formula>
    </cfRule>
    <cfRule type="cellIs" dxfId="273" priority="48" operator="greaterThan">
      <formula>0.89</formula>
    </cfRule>
  </conditionalFormatting>
  <pageMargins left="0.7" right="0.7" top="0.75" bottom="0.75" header="0.3" footer="0.3"/>
  <ignoredErrors>
    <ignoredError sqref="H12 F21 I30 F30 I21 H39 H48 H57 I66 F66 M12 K57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B80B1-88A8-4069-8652-24A75AFDF87A}">
  <dimension ref="A1:N103"/>
  <sheetViews>
    <sheetView showGridLines="0" topLeftCell="A55" workbookViewId="0">
      <selection activeCell="P66" sqref="P66"/>
    </sheetView>
  </sheetViews>
  <sheetFormatPr defaultRowHeight="15" x14ac:dyDescent="0.25"/>
  <cols>
    <col min="1" max="1" width="6" bestFit="1" customWidth="1"/>
    <col min="2" max="2" width="9.140625" bestFit="1" customWidth="1"/>
    <col min="3" max="3" width="17.5703125" customWidth="1"/>
    <col min="4" max="4" width="10.42578125" bestFit="1" customWidth="1"/>
    <col min="5" max="5" width="15.42578125" bestFit="1" customWidth="1"/>
    <col min="6" max="6" width="16.42578125" bestFit="1" customWidth="1"/>
    <col min="7" max="7" width="10.42578125" bestFit="1" customWidth="1"/>
    <col min="8" max="8" width="12.42578125" bestFit="1" customWidth="1"/>
    <col min="9" max="9" width="10.42578125" bestFit="1" customWidth="1"/>
    <col min="10" max="10" width="16.42578125" bestFit="1" customWidth="1"/>
    <col min="11" max="11" width="16.140625" bestFit="1" customWidth="1"/>
    <col min="12" max="12" width="10.42578125" bestFit="1" customWidth="1"/>
    <col min="13" max="13" width="7.85546875" customWidth="1"/>
    <col min="14" max="14" width="10.85546875" customWidth="1"/>
  </cols>
  <sheetData>
    <row r="1" spans="1:14" ht="14.45" customHeight="1" x14ac:dyDescent="0.25">
      <c r="A1" s="279"/>
      <c r="B1" s="268" t="s">
        <v>1180</v>
      </c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</row>
    <row r="2" spans="1:14" ht="14.45" customHeight="1" x14ac:dyDescent="0.25">
      <c r="A2" s="279"/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</row>
    <row r="3" spans="1:14" ht="14.45" customHeight="1" x14ac:dyDescent="0.25">
      <c r="A3" s="279"/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</row>
    <row r="5" spans="1:14" x14ac:dyDescent="0.25">
      <c r="A5" s="280" t="s">
        <v>504</v>
      </c>
      <c r="B5" s="280" t="s">
        <v>18</v>
      </c>
      <c r="C5" s="280" t="s">
        <v>19</v>
      </c>
      <c r="D5" s="274" t="s">
        <v>1172</v>
      </c>
      <c r="E5" s="274"/>
      <c r="F5" s="274"/>
      <c r="G5" s="274"/>
      <c r="H5" s="274"/>
      <c r="I5" s="266" t="s">
        <v>1171</v>
      </c>
      <c r="J5" s="266"/>
      <c r="K5" s="266"/>
      <c r="L5" s="266"/>
      <c r="M5" s="266"/>
      <c r="N5" s="267" t="s">
        <v>1181</v>
      </c>
    </row>
    <row r="6" spans="1:14" x14ac:dyDescent="0.25">
      <c r="A6" s="280"/>
      <c r="B6" s="280"/>
      <c r="C6" s="280"/>
      <c r="D6" s="82" t="s">
        <v>24</v>
      </c>
      <c r="E6" s="41" t="s">
        <v>25</v>
      </c>
      <c r="F6" s="41" t="s">
        <v>26</v>
      </c>
      <c r="G6" s="41" t="s">
        <v>27</v>
      </c>
      <c r="H6" s="42" t="s">
        <v>28</v>
      </c>
      <c r="I6" s="43" t="s">
        <v>24</v>
      </c>
      <c r="J6" s="43" t="s">
        <v>25</v>
      </c>
      <c r="K6" s="43" t="s">
        <v>26</v>
      </c>
      <c r="L6" s="43" t="s">
        <v>27</v>
      </c>
      <c r="M6" s="44" t="s">
        <v>28</v>
      </c>
      <c r="N6" s="267"/>
    </row>
    <row r="7" spans="1:14" x14ac:dyDescent="0.25">
      <c r="A7" s="45">
        <v>3000</v>
      </c>
      <c r="B7" s="45" t="s">
        <v>112</v>
      </c>
      <c r="C7" s="45" t="s">
        <v>505</v>
      </c>
      <c r="D7" s="47" t="e">
        <f>#REF!</f>
        <v>#REF!</v>
      </c>
      <c r="E7" s="47" t="e">
        <f>#REF!</f>
        <v>#REF!</v>
      </c>
      <c r="F7" s="47" t="e">
        <f>#REF!</f>
        <v>#REF!</v>
      </c>
      <c r="G7" s="47" t="e">
        <f>#REF!</f>
        <v>#REF!</v>
      </c>
      <c r="H7" s="46" t="e">
        <f>#REF!</f>
        <v>#REF!</v>
      </c>
      <c r="I7" s="47" t="e">
        <f>#REF!</f>
        <v>#REF!</v>
      </c>
      <c r="J7" s="47" t="e">
        <f>#REF!</f>
        <v>#REF!</v>
      </c>
      <c r="K7" s="47" t="e">
        <f>#REF!</f>
        <v>#REF!</v>
      </c>
      <c r="L7" s="47" t="e">
        <f>#REF!</f>
        <v>#REF!</v>
      </c>
      <c r="M7" s="46" t="e">
        <f>#REF!</f>
        <v>#REF!</v>
      </c>
      <c r="N7" s="47" t="e">
        <f>L7+G7+K35</f>
        <v>#REF!</v>
      </c>
    </row>
    <row r="8" spans="1:14" x14ac:dyDescent="0.25">
      <c r="A8" s="45">
        <v>13006</v>
      </c>
      <c r="B8" s="45" t="s">
        <v>112</v>
      </c>
      <c r="C8" s="45" t="s">
        <v>135</v>
      </c>
      <c r="D8" s="47" t="e">
        <f>#REF!</f>
        <v>#REF!</v>
      </c>
      <c r="E8" s="47" t="e">
        <f>#REF!</f>
        <v>#REF!</v>
      </c>
      <c r="F8" s="47" t="e">
        <f>#REF!</f>
        <v>#REF!</v>
      </c>
      <c r="G8" s="47" t="e">
        <f>#REF!</f>
        <v>#REF!</v>
      </c>
      <c r="H8" s="46" t="e">
        <f>#REF!</f>
        <v>#REF!</v>
      </c>
      <c r="I8" s="47" t="e">
        <f>#REF!</f>
        <v>#REF!</v>
      </c>
      <c r="J8" s="47" t="e">
        <f>#REF!</f>
        <v>#REF!</v>
      </c>
      <c r="K8" s="47" t="e">
        <f>#REF!</f>
        <v>#REF!</v>
      </c>
      <c r="L8" s="47" t="e">
        <f>#REF!</f>
        <v>#REF!</v>
      </c>
      <c r="M8" s="46" t="e">
        <f>#REF!</f>
        <v>#REF!</v>
      </c>
      <c r="N8" s="47" t="e">
        <f t="shared" ref="N8:N16" si="0">L8+G8+K36</f>
        <v>#REF!</v>
      </c>
    </row>
    <row r="9" spans="1:14" x14ac:dyDescent="0.25">
      <c r="A9" s="45">
        <v>33026</v>
      </c>
      <c r="B9" s="45" t="s">
        <v>112</v>
      </c>
      <c r="C9" s="45" t="s">
        <v>152</v>
      </c>
      <c r="D9" s="47" t="e">
        <f>#REF!</f>
        <v>#REF!</v>
      </c>
      <c r="E9" s="47" t="e">
        <f>#REF!</f>
        <v>#REF!</v>
      </c>
      <c r="F9" s="47" t="e">
        <f>#REF!</f>
        <v>#REF!</v>
      </c>
      <c r="G9" s="47" t="e">
        <f>#REF!</f>
        <v>#REF!</v>
      </c>
      <c r="H9" s="46" t="e">
        <f>#REF!</f>
        <v>#REF!</v>
      </c>
      <c r="I9" s="47" t="e">
        <f>#REF!</f>
        <v>#REF!</v>
      </c>
      <c r="J9" s="47" t="e">
        <f>#REF!</f>
        <v>#REF!</v>
      </c>
      <c r="K9" s="47" t="e">
        <f>#REF!</f>
        <v>#REF!</v>
      </c>
      <c r="L9" s="47" t="e">
        <f>#REF!</f>
        <v>#REF!</v>
      </c>
      <c r="M9" s="46" t="e">
        <f>#REF!</f>
        <v>#REF!</v>
      </c>
      <c r="N9" s="47" t="e">
        <f t="shared" si="0"/>
        <v>#REF!</v>
      </c>
    </row>
    <row r="10" spans="1:14" x14ac:dyDescent="0.25">
      <c r="A10" s="45">
        <v>43004</v>
      </c>
      <c r="B10" s="45" t="s">
        <v>112</v>
      </c>
      <c r="C10" s="45" t="s">
        <v>506</v>
      </c>
      <c r="D10" s="47" t="e">
        <f>#REF!</f>
        <v>#REF!</v>
      </c>
      <c r="E10" s="47" t="e">
        <f>#REF!</f>
        <v>#REF!</v>
      </c>
      <c r="F10" s="47" t="e">
        <f>#REF!</f>
        <v>#REF!</v>
      </c>
      <c r="G10" s="47" t="e">
        <f>#REF!</f>
        <v>#REF!</v>
      </c>
      <c r="H10" s="46" t="e">
        <f>#REF!</f>
        <v>#REF!</v>
      </c>
      <c r="I10" s="47" t="e">
        <f>#REF!</f>
        <v>#REF!</v>
      </c>
      <c r="J10" s="47" t="e">
        <f>#REF!</f>
        <v>#REF!</v>
      </c>
      <c r="K10" s="47" t="e">
        <f>#REF!</f>
        <v>#REF!</v>
      </c>
      <c r="L10" s="47" t="e">
        <f>#REF!</f>
        <v>#REF!</v>
      </c>
      <c r="M10" s="46" t="e">
        <f>#REF!</f>
        <v>#REF!</v>
      </c>
      <c r="N10" s="47" t="e">
        <f t="shared" si="0"/>
        <v>#REF!</v>
      </c>
    </row>
    <row r="11" spans="1:14" x14ac:dyDescent="0.25">
      <c r="A11" s="45">
        <v>73006</v>
      </c>
      <c r="B11" s="45" t="s">
        <v>112</v>
      </c>
      <c r="C11" s="45" t="s">
        <v>507</v>
      </c>
      <c r="D11" s="47" t="e">
        <f>#REF!</f>
        <v>#REF!</v>
      </c>
      <c r="E11" s="47" t="e">
        <f>#REF!</f>
        <v>#REF!</v>
      </c>
      <c r="F11" s="47" t="e">
        <f>#REF!</f>
        <v>#REF!</v>
      </c>
      <c r="G11" s="47" t="e">
        <f>#REF!</f>
        <v>#REF!</v>
      </c>
      <c r="H11" s="46" t="e">
        <f>#REF!</f>
        <v>#REF!</v>
      </c>
      <c r="I11" s="47" t="e">
        <f>#REF!</f>
        <v>#REF!</v>
      </c>
      <c r="J11" s="47" t="e">
        <f>#REF!</f>
        <v>#REF!</v>
      </c>
      <c r="K11" s="47" t="e">
        <f>#REF!</f>
        <v>#REF!</v>
      </c>
      <c r="L11" s="47" t="e">
        <f>#REF!</f>
        <v>#REF!</v>
      </c>
      <c r="M11" s="46" t="e">
        <f>#REF!</f>
        <v>#REF!</v>
      </c>
      <c r="N11" s="47" t="e">
        <f t="shared" si="0"/>
        <v>#REF!</v>
      </c>
    </row>
    <row r="12" spans="1:14" x14ac:dyDescent="0.25">
      <c r="A12" s="45">
        <v>73037</v>
      </c>
      <c r="B12" s="45" t="s">
        <v>112</v>
      </c>
      <c r="C12" s="45" t="s">
        <v>164</v>
      </c>
      <c r="D12" s="47" t="e">
        <f>#REF!</f>
        <v>#REF!</v>
      </c>
      <c r="E12" s="47" t="e">
        <f>#REF!</f>
        <v>#REF!</v>
      </c>
      <c r="F12" s="47" t="e">
        <f>#REF!</f>
        <v>#REF!</v>
      </c>
      <c r="G12" s="47" t="e">
        <f>#REF!</f>
        <v>#REF!</v>
      </c>
      <c r="H12" s="46" t="e">
        <f>#REF!</f>
        <v>#REF!</v>
      </c>
      <c r="I12" s="47" t="e">
        <f>#REF!</f>
        <v>#REF!</v>
      </c>
      <c r="J12" s="47" t="e">
        <f>#REF!</f>
        <v>#REF!</v>
      </c>
      <c r="K12" s="47" t="e">
        <f>#REF!</f>
        <v>#REF!</v>
      </c>
      <c r="L12" s="47" t="e">
        <f>#REF!</f>
        <v>#REF!</v>
      </c>
      <c r="M12" s="46" t="e">
        <f>#REF!</f>
        <v>#REF!</v>
      </c>
      <c r="N12" s="47" t="e">
        <f t="shared" si="0"/>
        <v>#REF!</v>
      </c>
    </row>
    <row r="13" spans="1:14" x14ac:dyDescent="0.25">
      <c r="A13" s="45">
        <v>73038</v>
      </c>
      <c r="B13" s="45" t="s">
        <v>112</v>
      </c>
      <c r="C13" s="45" t="s">
        <v>1179</v>
      </c>
      <c r="D13" s="47" t="e">
        <f>#REF!</f>
        <v>#REF!</v>
      </c>
      <c r="E13" s="47" t="e">
        <f>#REF!</f>
        <v>#REF!</v>
      </c>
      <c r="F13" s="47" t="e">
        <f>#REF!</f>
        <v>#REF!</v>
      </c>
      <c r="G13" s="47" t="e">
        <f>#REF!</f>
        <v>#REF!</v>
      </c>
      <c r="H13" s="46" t="e">
        <f>#REF!</f>
        <v>#REF!</v>
      </c>
      <c r="I13" s="47" t="e">
        <f>#REF!</f>
        <v>#REF!</v>
      </c>
      <c r="J13" s="47" t="e">
        <f>#REF!</f>
        <v>#REF!</v>
      </c>
      <c r="K13" s="47" t="e">
        <f>#REF!</f>
        <v>#REF!</v>
      </c>
      <c r="L13" s="47" t="e">
        <f>#REF!</f>
        <v>#REF!</v>
      </c>
      <c r="M13" s="46" t="e">
        <f>#REF!</f>
        <v>#REF!</v>
      </c>
      <c r="N13" s="47" t="e">
        <f t="shared" si="0"/>
        <v>#REF!</v>
      </c>
    </row>
    <row r="14" spans="1:14" x14ac:dyDescent="0.25">
      <c r="A14" s="45">
        <v>13013</v>
      </c>
      <c r="B14" s="45" t="s">
        <v>112</v>
      </c>
      <c r="C14" s="45" t="s">
        <v>482</v>
      </c>
      <c r="D14" s="47" t="e">
        <f>#REF!</f>
        <v>#REF!</v>
      </c>
      <c r="E14" s="47" t="e">
        <f>#REF!</f>
        <v>#REF!</v>
      </c>
      <c r="F14" s="47" t="e">
        <f>#REF!</f>
        <v>#REF!</v>
      </c>
      <c r="G14" s="47" t="e">
        <f>#REF!</f>
        <v>#REF!</v>
      </c>
      <c r="H14" s="46" t="e">
        <f>#REF!</f>
        <v>#REF!</v>
      </c>
      <c r="I14" s="47" t="e">
        <f>#REF!</f>
        <v>#REF!</v>
      </c>
      <c r="J14" s="47" t="e">
        <f>#REF!</f>
        <v>#REF!</v>
      </c>
      <c r="K14" s="47" t="e">
        <f>#REF!</f>
        <v>#REF!</v>
      </c>
      <c r="L14" s="47" t="e">
        <f>#REF!</f>
        <v>#REF!</v>
      </c>
      <c r="M14" s="46" t="e">
        <f>#REF!</f>
        <v>#REF!</v>
      </c>
      <c r="N14" s="47" t="e">
        <f t="shared" si="0"/>
        <v>#REF!</v>
      </c>
    </row>
    <row r="15" spans="1:14" x14ac:dyDescent="0.25">
      <c r="A15" s="45">
        <v>73002</v>
      </c>
      <c r="B15" s="45" t="s">
        <v>112</v>
      </c>
      <c r="C15" s="45" t="s">
        <v>521</v>
      </c>
      <c r="D15" s="47" t="e">
        <f>#REF!</f>
        <v>#REF!</v>
      </c>
      <c r="E15" s="47" t="e">
        <f>#REF!</f>
        <v>#REF!</v>
      </c>
      <c r="F15" s="47" t="e">
        <f>#REF!</f>
        <v>#REF!</v>
      </c>
      <c r="G15" s="47" t="e">
        <f>#REF!</f>
        <v>#REF!</v>
      </c>
      <c r="H15" s="46" t="e">
        <f>#REF!</f>
        <v>#REF!</v>
      </c>
      <c r="I15" s="47" t="e">
        <f>#REF!</f>
        <v>#REF!</v>
      </c>
      <c r="J15" s="47" t="e">
        <f>#REF!</f>
        <v>#REF!</v>
      </c>
      <c r="K15" s="47" t="e">
        <f>#REF!</f>
        <v>#REF!</v>
      </c>
      <c r="L15" s="47" t="e">
        <f>#REF!</f>
        <v>#REF!</v>
      </c>
      <c r="M15" s="46" t="e">
        <f>#REF!</f>
        <v>#REF!</v>
      </c>
      <c r="N15" s="47" t="e">
        <f t="shared" si="0"/>
        <v>#REF!</v>
      </c>
    </row>
    <row r="16" spans="1:14" x14ac:dyDescent="0.25">
      <c r="A16" s="45">
        <v>13015</v>
      </c>
      <c r="B16" s="45" t="s">
        <v>112</v>
      </c>
      <c r="C16" s="45" t="s">
        <v>534</v>
      </c>
      <c r="D16" s="47" t="e">
        <f>#REF!</f>
        <v>#REF!</v>
      </c>
      <c r="E16" s="47" t="e">
        <f>#REF!</f>
        <v>#REF!</v>
      </c>
      <c r="F16" s="47" t="e">
        <f>#REF!</f>
        <v>#REF!</v>
      </c>
      <c r="G16" s="47" t="e">
        <f>#REF!</f>
        <v>#REF!</v>
      </c>
      <c r="H16" s="46" t="e">
        <f>#REF!</f>
        <v>#REF!</v>
      </c>
      <c r="I16" s="47" t="e">
        <f>#REF!</f>
        <v>#REF!</v>
      </c>
      <c r="J16" s="47" t="e">
        <f>#REF!</f>
        <v>#REF!</v>
      </c>
      <c r="K16" s="47" t="e">
        <f>#REF!</f>
        <v>#REF!</v>
      </c>
      <c r="L16" s="47" t="e">
        <f>#REF!</f>
        <v>#REF!</v>
      </c>
      <c r="M16" s="46" t="e">
        <f>#REF!</f>
        <v>#REF!</v>
      </c>
      <c r="N16" s="47" t="e">
        <f t="shared" si="0"/>
        <v>#REF!</v>
      </c>
    </row>
    <row r="17" spans="1:14" x14ac:dyDescent="0.25">
      <c r="A17" s="276" t="s">
        <v>27</v>
      </c>
      <c r="B17" s="277"/>
      <c r="C17" s="278"/>
      <c r="D17" s="82" t="e">
        <f>SUM(D7:D16)</f>
        <v>#REF!</v>
      </c>
      <c r="E17" s="82" t="e">
        <f t="shared" ref="E17:L17" si="1">SUM(E7:E16)</f>
        <v>#REF!</v>
      </c>
      <c r="F17" s="82" t="e">
        <f t="shared" si="1"/>
        <v>#REF!</v>
      </c>
      <c r="G17" s="82" t="e">
        <f t="shared" si="1"/>
        <v>#REF!</v>
      </c>
      <c r="H17" s="83" t="e">
        <f>G17/D17</f>
        <v>#REF!</v>
      </c>
      <c r="I17" s="43" t="e">
        <f t="shared" si="1"/>
        <v>#REF!</v>
      </c>
      <c r="J17" s="43" t="e">
        <f t="shared" si="1"/>
        <v>#REF!</v>
      </c>
      <c r="K17" s="43" t="e">
        <f t="shared" si="1"/>
        <v>#REF!</v>
      </c>
      <c r="L17" s="43" t="e">
        <f t="shared" si="1"/>
        <v>#REF!</v>
      </c>
      <c r="M17" s="44" t="e">
        <f>L17/I17</f>
        <v>#REF!</v>
      </c>
      <c r="N17" s="82" t="e">
        <f>SUM(N7:N16)</f>
        <v>#REF!</v>
      </c>
    </row>
    <row r="19" spans="1:14" x14ac:dyDescent="0.25">
      <c r="A19" s="280" t="s">
        <v>504</v>
      </c>
      <c r="B19" s="280" t="s">
        <v>18</v>
      </c>
      <c r="C19" s="280" t="s">
        <v>19</v>
      </c>
      <c r="D19" s="274" t="s">
        <v>496</v>
      </c>
      <c r="E19" s="274"/>
      <c r="F19" s="274"/>
      <c r="G19" s="266" t="s">
        <v>524</v>
      </c>
      <c r="H19" s="266"/>
      <c r="I19" s="266"/>
      <c r="J19" s="274" t="s">
        <v>503</v>
      </c>
      <c r="K19" s="274"/>
      <c r="L19" s="274"/>
    </row>
    <row r="20" spans="1:14" x14ac:dyDescent="0.25">
      <c r="A20" s="280"/>
      <c r="B20" s="280"/>
      <c r="C20" s="280"/>
      <c r="D20" s="82" t="s">
        <v>24</v>
      </c>
      <c r="E20" s="82" t="s">
        <v>29</v>
      </c>
      <c r="F20" s="82" t="s">
        <v>28</v>
      </c>
      <c r="G20" s="43" t="s">
        <v>24</v>
      </c>
      <c r="H20" s="43" t="s">
        <v>29</v>
      </c>
      <c r="I20" s="44" t="s">
        <v>28</v>
      </c>
      <c r="J20" s="82" t="s">
        <v>24</v>
      </c>
      <c r="K20" s="82" t="s">
        <v>29</v>
      </c>
      <c r="L20" s="82" t="s">
        <v>28</v>
      </c>
    </row>
    <row r="21" spans="1:14" x14ac:dyDescent="0.25">
      <c r="A21" s="45">
        <v>3000</v>
      </c>
      <c r="B21" s="45" t="s">
        <v>112</v>
      </c>
      <c r="C21" s="45" t="s">
        <v>505</v>
      </c>
      <c r="D21" s="47" t="e">
        <f>#REF!</f>
        <v>#REF!</v>
      </c>
      <c r="E21" s="47" t="e">
        <f>#REF!</f>
        <v>#REF!</v>
      </c>
      <c r="F21" s="46" t="e">
        <f>#REF!</f>
        <v>#REF!</v>
      </c>
      <c r="G21" s="47" t="e">
        <f>#REF!</f>
        <v>#REF!</v>
      </c>
      <c r="H21" s="47" t="e">
        <f>#REF!</f>
        <v>#REF!</v>
      </c>
      <c r="I21" s="46" t="e">
        <f>#REF!</f>
        <v>#REF!</v>
      </c>
      <c r="J21" s="47" t="e">
        <f>#REF!</f>
        <v>#REF!</v>
      </c>
      <c r="K21" s="47" t="e">
        <f>#REF!</f>
        <v>#REF!</v>
      </c>
      <c r="L21" s="46" t="e">
        <f>#REF!</f>
        <v>#REF!</v>
      </c>
    </row>
    <row r="22" spans="1:14" x14ac:dyDescent="0.25">
      <c r="A22" s="45">
        <v>13006</v>
      </c>
      <c r="B22" s="45" t="s">
        <v>112</v>
      </c>
      <c r="C22" s="45" t="s">
        <v>135</v>
      </c>
      <c r="D22" s="47" t="e">
        <f>#REF!</f>
        <v>#REF!</v>
      </c>
      <c r="E22" s="47" t="e">
        <f>#REF!</f>
        <v>#REF!</v>
      </c>
      <c r="F22" s="46" t="e">
        <f>#REF!</f>
        <v>#REF!</v>
      </c>
      <c r="G22" s="47" t="e">
        <f>#REF!</f>
        <v>#REF!</v>
      </c>
      <c r="H22" s="47" t="e">
        <f>#REF!</f>
        <v>#REF!</v>
      </c>
      <c r="I22" s="46" t="e">
        <f>#REF!</f>
        <v>#REF!</v>
      </c>
      <c r="J22" s="47" t="e">
        <f>#REF!</f>
        <v>#REF!</v>
      </c>
      <c r="K22" s="47" t="e">
        <f>#REF!</f>
        <v>#REF!</v>
      </c>
      <c r="L22" s="46" t="e">
        <f>#REF!</f>
        <v>#REF!</v>
      </c>
    </row>
    <row r="23" spans="1:14" x14ac:dyDescent="0.25">
      <c r="A23" s="45">
        <v>33026</v>
      </c>
      <c r="B23" s="45" t="s">
        <v>112</v>
      </c>
      <c r="C23" s="45" t="s">
        <v>152</v>
      </c>
      <c r="D23" s="47" t="e">
        <f>#REF!</f>
        <v>#REF!</v>
      </c>
      <c r="E23" s="47" t="e">
        <f>#REF!</f>
        <v>#REF!</v>
      </c>
      <c r="F23" s="46" t="e">
        <f>#REF!</f>
        <v>#REF!</v>
      </c>
      <c r="G23" s="47" t="e">
        <f>#REF!</f>
        <v>#REF!</v>
      </c>
      <c r="H23" s="47" t="e">
        <f>#REF!</f>
        <v>#REF!</v>
      </c>
      <c r="I23" s="46" t="e">
        <f>#REF!</f>
        <v>#REF!</v>
      </c>
      <c r="J23" s="47" t="e">
        <f>#REF!</f>
        <v>#REF!</v>
      </c>
      <c r="K23" s="47" t="e">
        <f>#REF!</f>
        <v>#REF!</v>
      </c>
      <c r="L23" s="46" t="e">
        <f>#REF!</f>
        <v>#REF!</v>
      </c>
    </row>
    <row r="24" spans="1:14" x14ac:dyDescent="0.25">
      <c r="A24" s="45">
        <v>43004</v>
      </c>
      <c r="B24" s="45" t="s">
        <v>112</v>
      </c>
      <c r="C24" s="45" t="s">
        <v>506</v>
      </c>
      <c r="D24" s="47" t="e">
        <f>#REF!</f>
        <v>#REF!</v>
      </c>
      <c r="E24" s="47" t="e">
        <f>#REF!</f>
        <v>#REF!</v>
      </c>
      <c r="F24" s="46" t="e">
        <f>#REF!</f>
        <v>#REF!</v>
      </c>
      <c r="G24" s="47" t="e">
        <f>#REF!</f>
        <v>#REF!</v>
      </c>
      <c r="H24" s="47" t="e">
        <f>#REF!</f>
        <v>#REF!</v>
      </c>
      <c r="I24" s="46" t="e">
        <f>#REF!</f>
        <v>#REF!</v>
      </c>
      <c r="J24" s="47" t="e">
        <f>#REF!</f>
        <v>#REF!</v>
      </c>
      <c r="K24" s="47" t="e">
        <f>#REF!</f>
        <v>#REF!</v>
      </c>
      <c r="L24" s="46" t="e">
        <f>#REF!</f>
        <v>#REF!</v>
      </c>
    </row>
    <row r="25" spans="1:14" x14ac:dyDescent="0.25">
      <c r="A25" s="45">
        <v>73006</v>
      </c>
      <c r="B25" s="45" t="s">
        <v>112</v>
      </c>
      <c r="C25" s="45" t="s">
        <v>507</v>
      </c>
      <c r="D25" s="47" t="e">
        <f>#REF!</f>
        <v>#REF!</v>
      </c>
      <c r="E25" s="47" t="e">
        <f>#REF!</f>
        <v>#REF!</v>
      </c>
      <c r="F25" s="46" t="e">
        <f>#REF!</f>
        <v>#REF!</v>
      </c>
      <c r="G25" s="47" t="e">
        <f>#REF!</f>
        <v>#REF!</v>
      </c>
      <c r="H25" s="47" t="e">
        <f>#REF!</f>
        <v>#REF!</v>
      </c>
      <c r="I25" s="46" t="e">
        <f>#REF!</f>
        <v>#REF!</v>
      </c>
      <c r="J25" s="47" t="e">
        <f>#REF!</f>
        <v>#REF!</v>
      </c>
      <c r="K25" s="47" t="e">
        <f>#REF!</f>
        <v>#REF!</v>
      </c>
      <c r="L25" s="46" t="e">
        <f>#REF!</f>
        <v>#REF!</v>
      </c>
    </row>
    <row r="26" spans="1:14" x14ac:dyDescent="0.25">
      <c r="A26" s="45">
        <v>73037</v>
      </c>
      <c r="B26" s="45" t="s">
        <v>112</v>
      </c>
      <c r="C26" s="45" t="s">
        <v>164</v>
      </c>
      <c r="D26" s="47" t="e">
        <f>#REF!</f>
        <v>#REF!</v>
      </c>
      <c r="E26" s="47" t="e">
        <f>#REF!</f>
        <v>#REF!</v>
      </c>
      <c r="F26" s="46" t="e">
        <f>#REF!</f>
        <v>#REF!</v>
      </c>
      <c r="G26" s="47" t="e">
        <f>#REF!</f>
        <v>#REF!</v>
      </c>
      <c r="H26" s="47" t="e">
        <f>#REF!</f>
        <v>#REF!</v>
      </c>
      <c r="I26" s="46" t="e">
        <f>#REF!</f>
        <v>#REF!</v>
      </c>
      <c r="J26" s="47" t="e">
        <f>#REF!</f>
        <v>#REF!</v>
      </c>
      <c r="K26" s="47" t="e">
        <f>#REF!</f>
        <v>#REF!</v>
      </c>
      <c r="L26" s="46" t="e">
        <f>#REF!</f>
        <v>#REF!</v>
      </c>
    </row>
    <row r="27" spans="1:14" x14ac:dyDescent="0.25">
      <c r="A27" s="45">
        <v>73038</v>
      </c>
      <c r="B27" s="45" t="s">
        <v>112</v>
      </c>
      <c r="C27" s="45" t="s">
        <v>1179</v>
      </c>
      <c r="D27" s="47" t="e">
        <f>#REF!</f>
        <v>#REF!</v>
      </c>
      <c r="E27" s="47" t="e">
        <f>#REF!</f>
        <v>#REF!</v>
      </c>
      <c r="F27" s="46" t="e">
        <f>#REF!</f>
        <v>#REF!</v>
      </c>
      <c r="G27" s="47" t="e">
        <f>#REF!</f>
        <v>#REF!</v>
      </c>
      <c r="H27" s="47" t="e">
        <f>#REF!</f>
        <v>#REF!</v>
      </c>
      <c r="I27" s="46" t="e">
        <f>#REF!</f>
        <v>#REF!</v>
      </c>
      <c r="J27" s="47" t="e">
        <f>#REF!</f>
        <v>#REF!</v>
      </c>
      <c r="K27" s="47" t="e">
        <f>#REF!</f>
        <v>#REF!</v>
      </c>
      <c r="L27" s="46" t="e">
        <f>#REF!</f>
        <v>#REF!</v>
      </c>
    </row>
    <row r="28" spans="1:14" x14ac:dyDescent="0.25">
      <c r="A28" s="45">
        <v>13013</v>
      </c>
      <c r="B28" s="45" t="s">
        <v>112</v>
      </c>
      <c r="C28" s="45" t="s">
        <v>482</v>
      </c>
      <c r="D28" s="47" t="e">
        <f>#REF!</f>
        <v>#REF!</v>
      </c>
      <c r="E28" s="47" t="e">
        <f>#REF!</f>
        <v>#REF!</v>
      </c>
      <c r="F28" s="46" t="e">
        <f>#REF!</f>
        <v>#REF!</v>
      </c>
      <c r="G28" s="47" t="e">
        <f>#REF!</f>
        <v>#REF!</v>
      </c>
      <c r="H28" s="47" t="e">
        <f>#REF!</f>
        <v>#REF!</v>
      </c>
      <c r="I28" s="46" t="e">
        <f>#REF!</f>
        <v>#REF!</v>
      </c>
      <c r="J28" s="47" t="e">
        <f>#REF!</f>
        <v>#REF!</v>
      </c>
      <c r="K28" s="47" t="e">
        <f>#REF!</f>
        <v>#REF!</v>
      </c>
      <c r="L28" s="46" t="e">
        <f>#REF!</f>
        <v>#REF!</v>
      </c>
    </row>
    <row r="29" spans="1:14" x14ac:dyDescent="0.25">
      <c r="A29" s="45">
        <v>73002</v>
      </c>
      <c r="B29" s="45" t="s">
        <v>112</v>
      </c>
      <c r="C29" s="45" t="s">
        <v>521</v>
      </c>
      <c r="D29" s="47" t="e">
        <f>#REF!</f>
        <v>#REF!</v>
      </c>
      <c r="E29" s="47" t="e">
        <f>#REF!</f>
        <v>#REF!</v>
      </c>
      <c r="F29" s="46" t="e">
        <f>#REF!</f>
        <v>#REF!</v>
      </c>
      <c r="G29" s="47" t="e">
        <f>#REF!</f>
        <v>#REF!</v>
      </c>
      <c r="H29" s="47" t="e">
        <f>#REF!</f>
        <v>#REF!</v>
      </c>
      <c r="I29" s="46" t="e">
        <f>#REF!</f>
        <v>#REF!</v>
      </c>
      <c r="J29" s="47" t="e">
        <f>#REF!</f>
        <v>#REF!</v>
      </c>
      <c r="K29" s="47" t="e">
        <f>#REF!</f>
        <v>#REF!</v>
      </c>
      <c r="L29" s="46" t="e">
        <f>#REF!</f>
        <v>#REF!</v>
      </c>
    </row>
    <row r="30" spans="1:14" x14ac:dyDescent="0.25">
      <c r="A30" s="45">
        <v>13015</v>
      </c>
      <c r="B30" s="45" t="s">
        <v>112</v>
      </c>
      <c r="C30" s="45" t="s">
        <v>534</v>
      </c>
      <c r="D30" s="47" t="e">
        <f>#REF!</f>
        <v>#REF!</v>
      </c>
      <c r="E30" s="47" t="e">
        <f>#REF!</f>
        <v>#REF!</v>
      </c>
      <c r="F30" s="46" t="e">
        <f>#REF!</f>
        <v>#REF!</v>
      </c>
      <c r="G30" s="47" t="e">
        <f>#REF!</f>
        <v>#REF!</v>
      </c>
      <c r="H30" s="47" t="e">
        <f>#REF!</f>
        <v>#REF!</v>
      </c>
      <c r="I30" s="46" t="e">
        <f>#REF!</f>
        <v>#REF!</v>
      </c>
      <c r="J30" s="47" t="e">
        <f>#REF!</f>
        <v>#REF!</v>
      </c>
      <c r="K30" s="47" t="e">
        <f>#REF!</f>
        <v>#REF!</v>
      </c>
      <c r="L30" s="46" t="e">
        <f>#REF!</f>
        <v>#REF!</v>
      </c>
    </row>
    <row r="31" spans="1:14" x14ac:dyDescent="0.25">
      <c r="A31" s="276" t="s">
        <v>27</v>
      </c>
      <c r="B31" s="277"/>
      <c r="C31" s="278"/>
      <c r="D31" s="82" t="e">
        <f>SUM(D21:D30)</f>
        <v>#REF!</v>
      </c>
      <c r="E31" s="82" t="e">
        <f t="shared" ref="E31:K31" si="2">SUM(E21:E30)</f>
        <v>#REF!</v>
      </c>
      <c r="F31" s="83" t="e">
        <f>E31/D31</f>
        <v>#REF!</v>
      </c>
      <c r="G31" s="43" t="e">
        <f t="shared" si="2"/>
        <v>#REF!</v>
      </c>
      <c r="H31" s="43" t="e">
        <f t="shared" si="2"/>
        <v>#REF!</v>
      </c>
      <c r="I31" s="44" t="e">
        <f>H31/G31</f>
        <v>#REF!</v>
      </c>
      <c r="J31" s="82" t="e">
        <f t="shared" si="2"/>
        <v>#REF!</v>
      </c>
      <c r="K31" s="82" t="e">
        <f t="shared" si="2"/>
        <v>#REF!</v>
      </c>
      <c r="L31" s="83" t="e">
        <f>K31/J31</f>
        <v>#REF!</v>
      </c>
    </row>
    <row r="33" spans="1:12" x14ac:dyDescent="0.25">
      <c r="A33" s="280" t="s">
        <v>504</v>
      </c>
      <c r="B33" s="280" t="s">
        <v>18</v>
      </c>
      <c r="C33" s="280" t="s">
        <v>19</v>
      </c>
      <c r="D33" s="265" t="s">
        <v>1170</v>
      </c>
      <c r="E33" s="265"/>
      <c r="F33" s="265"/>
      <c r="G33" s="275" t="s">
        <v>466</v>
      </c>
      <c r="H33" s="275"/>
      <c r="I33" s="275"/>
      <c r="J33" s="265" t="s">
        <v>526</v>
      </c>
      <c r="K33" s="265"/>
      <c r="L33" s="265"/>
    </row>
    <row r="34" spans="1:12" x14ac:dyDescent="0.25">
      <c r="A34" s="280"/>
      <c r="B34" s="280"/>
      <c r="C34" s="280"/>
      <c r="D34" s="82" t="s">
        <v>24</v>
      </c>
      <c r="E34" s="41" t="s">
        <v>29</v>
      </c>
      <c r="F34" s="42" t="s">
        <v>28</v>
      </c>
      <c r="G34" s="43" t="s">
        <v>24</v>
      </c>
      <c r="H34" s="43" t="s">
        <v>29</v>
      </c>
      <c r="I34" s="44" t="s">
        <v>28</v>
      </c>
      <c r="J34" s="41" t="s">
        <v>24</v>
      </c>
      <c r="K34" s="41" t="s">
        <v>29</v>
      </c>
      <c r="L34" s="42" t="s">
        <v>28</v>
      </c>
    </row>
    <row r="35" spans="1:12" x14ac:dyDescent="0.25">
      <c r="A35" s="45">
        <v>3000</v>
      </c>
      <c r="B35" s="45" t="s">
        <v>112</v>
      </c>
      <c r="C35" s="45" t="s">
        <v>505</v>
      </c>
      <c r="D35" s="47" t="e">
        <f>#REF!</f>
        <v>#REF!</v>
      </c>
      <c r="E35" s="47" t="e">
        <f>#REF!</f>
        <v>#REF!</v>
      </c>
      <c r="F35" s="46" t="e">
        <f>#REF!</f>
        <v>#REF!</v>
      </c>
      <c r="G35" s="47" t="e">
        <f>#REF!</f>
        <v>#REF!</v>
      </c>
      <c r="H35" s="47" t="e">
        <f>#REF!</f>
        <v>#REF!</v>
      </c>
      <c r="I35" s="46" t="e">
        <f>#REF!</f>
        <v>#REF!</v>
      </c>
      <c r="J35" s="47" t="e">
        <f>#REF!</f>
        <v>#REF!</v>
      </c>
      <c r="K35" s="47" t="e">
        <f>#REF!</f>
        <v>#REF!</v>
      </c>
      <c r="L35" s="46" t="e">
        <f>#REF!</f>
        <v>#REF!</v>
      </c>
    </row>
    <row r="36" spans="1:12" x14ac:dyDescent="0.25">
      <c r="A36" s="45">
        <v>13006</v>
      </c>
      <c r="B36" s="45" t="s">
        <v>112</v>
      </c>
      <c r="C36" s="45" t="s">
        <v>135</v>
      </c>
      <c r="D36" s="47" t="e">
        <f>#REF!</f>
        <v>#REF!</v>
      </c>
      <c r="E36" s="47" t="e">
        <f>#REF!</f>
        <v>#REF!</v>
      </c>
      <c r="F36" s="46" t="e">
        <f>#REF!</f>
        <v>#REF!</v>
      </c>
      <c r="G36" s="47" t="e">
        <f>#REF!</f>
        <v>#REF!</v>
      </c>
      <c r="H36" s="47" t="e">
        <f>#REF!</f>
        <v>#REF!</v>
      </c>
      <c r="I36" s="46" t="e">
        <f>#REF!</f>
        <v>#REF!</v>
      </c>
      <c r="J36" s="47" t="e">
        <f>#REF!</f>
        <v>#REF!</v>
      </c>
      <c r="K36" s="47" t="e">
        <f>#REF!</f>
        <v>#REF!</v>
      </c>
      <c r="L36" s="46" t="e">
        <f>#REF!</f>
        <v>#REF!</v>
      </c>
    </row>
    <row r="37" spans="1:12" x14ac:dyDescent="0.25">
      <c r="A37" s="45">
        <v>33026</v>
      </c>
      <c r="B37" s="45" t="s">
        <v>112</v>
      </c>
      <c r="C37" s="45" t="s">
        <v>152</v>
      </c>
      <c r="D37" s="47" t="e">
        <f>#REF!</f>
        <v>#REF!</v>
      </c>
      <c r="E37" s="47" t="e">
        <f>#REF!</f>
        <v>#REF!</v>
      </c>
      <c r="F37" s="46" t="e">
        <f>#REF!</f>
        <v>#REF!</v>
      </c>
      <c r="G37" s="47" t="e">
        <f>#REF!</f>
        <v>#REF!</v>
      </c>
      <c r="H37" s="47" t="e">
        <f>#REF!</f>
        <v>#REF!</v>
      </c>
      <c r="I37" s="46" t="e">
        <f>#REF!</f>
        <v>#REF!</v>
      </c>
      <c r="J37" s="47" t="e">
        <f>#REF!</f>
        <v>#REF!</v>
      </c>
      <c r="K37" s="47" t="e">
        <f>#REF!</f>
        <v>#REF!</v>
      </c>
      <c r="L37" s="46" t="e">
        <f>#REF!</f>
        <v>#REF!</v>
      </c>
    </row>
    <row r="38" spans="1:12" x14ac:dyDescent="0.25">
      <c r="A38" s="45">
        <v>43004</v>
      </c>
      <c r="B38" s="45" t="s">
        <v>112</v>
      </c>
      <c r="C38" s="45" t="s">
        <v>506</v>
      </c>
      <c r="D38" s="47" t="e">
        <f>#REF!</f>
        <v>#REF!</v>
      </c>
      <c r="E38" s="47" t="e">
        <f>#REF!</f>
        <v>#REF!</v>
      </c>
      <c r="F38" s="46" t="e">
        <f>#REF!</f>
        <v>#REF!</v>
      </c>
      <c r="G38" s="47" t="e">
        <f>#REF!</f>
        <v>#REF!</v>
      </c>
      <c r="H38" s="47" t="e">
        <f>#REF!</f>
        <v>#REF!</v>
      </c>
      <c r="I38" s="46" t="e">
        <f>#REF!</f>
        <v>#REF!</v>
      </c>
      <c r="J38" s="47" t="e">
        <f>#REF!</f>
        <v>#REF!</v>
      </c>
      <c r="K38" s="47" t="e">
        <f>#REF!</f>
        <v>#REF!</v>
      </c>
      <c r="L38" s="46" t="e">
        <f>#REF!</f>
        <v>#REF!</v>
      </c>
    </row>
    <row r="39" spans="1:12" x14ac:dyDescent="0.25">
      <c r="A39" s="45">
        <v>73006</v>
      </c>
      <c r="B39" s="45" t="s">
        <v>112</v>
      </c>
      <c r="C39" s="45" t="s">
        <v>507</v>
      </c>
      <c r="D39" s="47" t="e">
        <f>#REF!</f>
        <v>#REF!</v>
      </c>
      <c r="E39" s="47" t="e">
        <f>#REF!</f>
        <v>#REF!</v>
      </c>
      <c r="F39" s="46" t="e">
        <f>#REF!</f>
        <v>#REF!</v>
      </c>
      <c r="G39" s="47" t="e">
        <f>#REF!</f>
        <v>#REF!</v>
      </c>
      <c r="H39" s="47" t="e">
        <f>#REF!</f>
        <v>#REF!</v>
      </c>
      <c r="I39" s="46" t="e">
        <f>#REF!</f>
        <v>#REF!</v>
      </c>
      <c r="J39" s="47" t="e">
        <f>#REF!</f>
        <v>#REF!</v>
      </c>
      <c r="K39" s="47" t="e">
        <f>#REF!</f>
        <v>#REF!</v>
      </c>
      <c r="L39" s="46" t="e">
        <f>#REF!</f>
        <v>#REF!</v>
      </c>
    </row>
    <row r="40" spans="1:12" x14ac:dyDescent="0.25">
      <c r="A40" s="45">
        <v>73037</v>
      </c>
      <c r="B40" s="45" t="s">
        <v>112</v>
      </c>
      <c r="C40" s="45" t="s">
        <v>164</v>
      </c>
      <c r="D40" s="47" t="e">
        <f>#REF!</f>
        <v>#REF!</v>
      </c>
      <c r="E40" s="47" t="e">
        <f>#REF!</f>
        <v>#REF!</v>
      </c>
      <c r="F40" s="46" t="e">
        <f>#REF!</f>
        <v>#REF!</v>
      </c>
      <c r="G40" s="47" t="e">
        <f>#REF!</f>
        <v>#REF!</v>
      </c>
      <c r="H40" s="47" t="e">
        <f>#REF!</f>
        <v>#REF!</v>
      </c>
      <c r="I40" s="46" t="e">
        <f>#REF!</f>
        <v>#REF!</v>
      </c>
      <c r="J40" s="47" t="e">
        <f>#REF!</f>
        <v>#REF!</v>
      </c>
      <c r="K40" s="47" t="e">
        <f>#REF!</f>
        <v>#REF!</v>
      </c>
      <c r="L40" s="46" t="e">
        <f>#REF!</f>
        <v>#REF!</v>
      </c>
    </row>
    <row r="41" spans="1:12" x14ac:dyDescent="0.25">
      <c r="A41" s="45">
        <v>73038</v>
      </c>
      <c r="B41" s="45" t="s">
        <v>112</v>
      </c>
      <c r="C41" s="45" t="s">
        <v>1179</v>
      </c>
      <c r="D41" s="47" t="e">
        <f>#REF!</f>
        <v>#REF!</v>
      </c>
      <c r="E41" s="47" t="e">
        <f>#REF!</f>
        <v>#REF!</v>
      </c>
      <c r="F41" s="46" t="e">
        <f>#REF!</f>
        <v>#REF!</v>
      </c>
      <c r="G41" s="47" t="e">
        <f>#REF!</f>
        <v>#REF!</v>
      </c>
      <c r="H41" s="47" t="e">
        <f>#REF!</f>
        <v>#REF!</v>
      </c>
      <c r="I41" s="46" t="e">
        <f>#REF!</f>
        <v>#REF!</v>
      </c>
      <c r="J41" s="47" t="e">
        <f>#REF!</f>
        <v>#REF!</v>
      </c>
      <c r="K41" s="47" t="e">
        <f>#REF!</f>
        <v>#REF!</v>
      </c>
      <c r="L41" s="46" t="e">
        <f>#REF!</f>
        <v>#REF!</v>
      </c>
    </row>
    <row r="42" spans="1:12" x14ac:dyDescent="0.25">
      <c r="A42" s="45">
        <v>13013</v>
      </c>
      <c r="B42" s="45" t="s">
        <v>112</v>
      </c>
      <c r="C42" s="45" t="s">
        <v>482</v>
      </c>
      <c r="D42" s="47" t="e">
        <f>#REF!</f>
        <v>#REF!</v>
      </c>
      <c r="E42" s="47" t="e">
        <f>#REF!</f>
        <v>#REF!</v>
      </c>
      <c r="F42" s="46" t="e">
        <f>#REF!</f>
        <v>#REF!</v>
      </c>
      <c r="G42" s="47" t="e">
        <f>#REF!</f>
        <v>#REF!</v>
      </c>
      <c r="H42" s="47" t="e">
        <f>#REF!</f>
        <v>#REF!</v>
      </c>
      <c r="I42" s="46" t="e">
        <f>#REF!</f>
        <v>#REF!</v>
      </c>
      <c r="J42" s="47" t="e">
        <f>#REF!</f>
        <v>#REF!</v>
      </c>
      <c r="K42" s="47" t="e">
        <f>#REF!</f>
        <v>#REF!</v>
      </c>
      <c r="L42" s="46" t="e">
        <f>#REF!</f>
        <v>#REF!</v>
      </c>
    </row>
    <row r="43" spans="1:12" x14ac:dyDescent="0.25">
      <c r="A43" s="45">
        <v>73002</v>
      </c>
      <c r="B43" s="45" t="s">
        <v>112</v>
      </c>
      <c r="C43" s="45" t="s">
        <v>521</v>
      </c>
      <c r="D43" s="47" t="e">
        <f>#REF!</f>
        <v>#REF!</v>
      </c>
      <c r="E43" s="47" t="e">
        <f>#REF!</f>
        <v>#REF!</v>
      </c>
      <c r="F43" s="46" t="e">
        <f>#REF!</f>
        <v>#REF!</v>
      </c>
      <c r="G43" s="47" t="e">
        <f>#REF!</f>
        <v>#REF!</v>
      </c>
      <c r="H43" s="47" t="e">
        <f>#REF!</f>
        <v>#REF!</v>
      </c>
      <c r="I43" s="46" t="e">
        <f>#REF!</f>
        <v>#REF!</v>
      </c>
      <c r="J43" s="47" t="e">
        <f>#REF!</f>
        <v>#REF!</v>
      </c>
      <c r="K43" s="47" t="e">
        <f>#REF!</f>
        <v>#REF!</v>
      </c>
      <c r="L43" s="46" t="e">
        <f>#REF!</f>
        <v>#REF!</v>
      </c>
    </row>
    <row r="44" spans="1:12" x14ac:dyDescent="0.25">
      <c r="A44" s="45">
        <v>13015</v>
      </c>
      <c r="B44" s="45" t="s">
        <v>112</v>
      </c>
      <c r="C44" s="45" t="s">
        <v>534</v>
      </c>
      <c r="D44" s="47" t="e">
        <f>#REF!</f>
        <v>#REF!</v>
      </c>
      <c r="E44" s="47" t="e">
        <f>#REF!</f>
        <v>#REF!</v>
      </c>
      <c r="F44" s="46" t="e">
        <f>#REF!</f>
        <v>#REF!</v>
      </c>
      <c r="G44" s="47" t="e">
        <f>#REF!</f>
        <v>#REF!</v>
      </c>
      <c r="H44" s="47" t="e">
        <f>#REF!</f>
        <v>#REF!</v>
      </c>
      <c r="I44" s="46" t="e">
        <f>#REF!</f>
        <v>#REF!</v>
      </c>
      <c r="J44" s="47" t="e">
        <f>#REF!</f>
        <v>#REF!</v>
      </c>
      <c r="K44" s="47" t="e">
        <f>#REF!</f>
        <v>#REF!</v>
      </c>
      <c r="L44" s="46" t="e">
        <f>#REF!</f>
        <v>#REF!</v>
      </c>
    </row>
    <row r="45" spans="1:12" x14ac:dyDescent="0.25">
      <c r="A45" s="276" t="s">
        <v>27</v>
      </c>
      <c r="B45" s="277"/>
      <c r="C45" s="278"/>
      <c r="D45" s="82" t="e">
        <f>SUM(D35:D44)</f>
        <v>#REF!</v>
      </c>
      <c r="E45" s="82" t="e">
        <f t="shared" ref="E45:K45" si="3">SUM(E35:E44)</f>
        <v>#REF!</v>
      </c>
      <c r="F45" s="83" t="e">
        <f>E45/D45</f>
        <v>#REF!</v>
      </c>
      <c r="G45" s="43" t="e">
        <f t="shared" si="3"/>
        <v>#REF!</v>
      </c>
      <c r="H45" s="43" t="e">
        <f t="shared" si="3"/>
        <v>#REF!</v>
      </c>
      <c r="I45" s="44" t="e">
        <f>H45/G45</f>
        <v>#REF!</v>
      </c>
      <c r="J45" s="82" t="e">
        <f t="shared" si="3"/>
        <v>#REF!</v>
      </c>
      <c r="K45" s="82" t="e">
        <f t="shared" si="3"/>
        <v>#REF!</v>
      </c>
      <c r="L45" s="83" t="e">
        <f>K45/J45</f>
        <v>#REF!</v>
      </c>
    </row>
    <row r="47" spans="1:12" x14ac:dyDescent="0.25">
      <c r="A47" s="280" t="s">
        <v>504</v>
      </c>
      <c r="B47" s="280" t="s">
        <v>18</v>
      </c>
      <c r="C47" s="280" t="s">
        <v>19</v>
      </c>
      <c r="D47" s="265" t="s">
        <v>1167</v>
      </c>
      <c r="E47" s="265"/>
      <c r="F47" s="265"/>
      <c r="G47" s="265"/>
      <c r="H47" s="265"/>
      <c r="I47" s="275" t="s">
        <v>1166</v>
      </c>
      <c r="J47" s="275"/>
      <c r="K47" s="275"/>
    </row>
    <row r="48" spans="1:12" x14ac:dyDescent="0.25">
      <c r="A48" s="280"/>
      <c r="B48" s="280"/>
      <c r="C48" s="280"/>
      <c r="D48" s="41" t="s">
        <v>24</v>
      </c>
      <c r="E48" s="41" t="s">
        <v>25</v>
      </c>
      <c r="F48" s="41" t="s">
        <v>26</v>
      </c>
      <c r="G48" s="41" t="s">
        <v>27</v>
      </c>
      <c r="H48" s="42" t="s">
        <v>28</v>
      </c>
      <c r="I48" s="43" t="s">
        <v>24</v>
      </c>
      <c r="J48" s="43" t="s">
        <v>29</v>
      </c>
      <c r="K48" s="44" t="s">
        <v>28</v>
      </c>
    </row>
    <row r="49" spans="1:13" x14ac:dyDescent="0.25">
      <c r="A49" s="45">
        <v>3000</v>
      </c>
      <c r="B49" s="45" t="s">
        <v>112</v>
      </c>
      <c r="C49" s="45" t="s">
        <v>505</v>
      </c>
      <c r="D49" s="47" t="e">
        <f>#REF!</f>
        <v>#REF!</v>
      </c>
      <c r="E49" s="47" t="e">
        <f>#REF!</f>
        <v>#REF!</v>
      </c>
      <c r="F49" s="47" t="e">
        <f>#REF!</f>
        <v>#REF!</v>
      </c>
      <c r="G49" s="47" t="e">
        <f>#REF!</f>
        <v>#REF!</v>
      </c>
      <c r="H49" s="46" t="e">
        <f>#REF!</f>
        <v>#REF!</v>
      </c>
      <c r="I49" s="47" t="e">
        <f>#REF!</f>
        <v>#REF!</v>
      </c>
      <c r="J49" s="47" t="e">
        <f>#REF!</f>
        <v>#REF!</v>
      </c>
      <c r="K49" s="46" t="e">
        <f>#REF!</f>
        <v>#REF!</v>
      </c>
    </row>
    <row r="50" spans="1:13" x14ac:dyDescent="0.25">
      <c r="A50" s="45">
        <v>13006</v>
      </c>
      <c r="B50" s="45" t="s">
        <v>112</v>
      </c>
      <c r="C50" s="45" t="s">
        <v>135</v>
      </c>
      <c r="D50" s="47" t="e">
        <f>#REF!</f>
        <v>#REF!</v>
      </c>
      <c r="E50" s="47" t="e">
        <f>#REF!</f>
        <v>#REF!</v>
      </c>
      <c r="F50" s="47" t="e">
        <f>#REF!</f>
        <v>#REF!</v>
      </c>
      <c r="G50" s="47" t="e">
        <f>#REF!</f>
        <v>#REF!</v>
      </c>
      <c r="H50" s="46" t="e">
        <f>#REF!</f>
        <v>#REF!</v>
      </c>
      <c r="I50" s="47" t="e">
        <f>#REF!</f>
        <v>#REF!</v>
      </c>
      <c r="J50" s="47" t="e">
        <f>#REF!</f>
        <v>#REF!</v>
      </c>
      <c r="K50" s="46" t="e">
        <f>#REF!</f>
        <v>#REF!</v>
      </c>
    </row>
    <row r="51" spans="1:13" x14ac:dyDescent="0.25">
      <c r="A51" s="45">
        <v>33026</v>
      </c>
      <c r="B51" s="45" t="s">
        <v>112</v>
      </c>
      <c r="C51" s="45" t="s">
        <v>152</v>
      </c>
      <c r="D51" s="47" t="e">
        <f>#REF!</f>
        <v>#REF!</v>
      </c>
      <c r="E51" s="47" t="e">
        <f>#REF!</f>
        <v>#REF!</v>
      </c>
      <c r="F51" s="47" t="e">
        <f>#REF!</f>
        <v>#REF!</v>
      </c>
      <c r="G51" s="47" t="e">
        <f>#REF!</f>
        <v>#REF!</v>
      </c>
      <c r="H51" s="46" t="e">
        <f>#REF!</f>
        <v>#REF!</v>
      </c>
      <c r="I51" s="47" t="e">
        <f>#REF!</f>
        <v>#REF!</v>
      </c>
      <c r="J51" s="47" t="e">
        <f>#REF!</f>
        <v>#REF!</v>
      </c>
      <c r="K51" s="46" t="e">
        <f>#REF!</f>
        <v>#REF!</v>
      </c>
    </row>
    <row r="52" spans="1:13" x14ac:dyDescent="0.25">
      <c r="A52" s="45">
        <v>43004</v>
      </c>
      <c r="B52" s="45" t="s">
        <v>112</v>
      </c>
      <c r="C52" s="45" t="s">
        <v>506</v>
      </c>
      <c r="D52" s="47" t="e">
        <f>#REF!</f>
        <v>#REF!</v>
      </c>
      <c r="E52" s="47" t="e">
        <f>#REF!</f>
        <v>#REF!</v>
      </c>
      <c r="F52" s="47" t="e">
        <f>#REF!</f>
        <v>#REF!</v>
      </c>
      <c r="G52" s="47" t="e">
        <f>#REF!</f>
        <v>#REF!</v>
      </c>
      <c r="H52" s="46" t="e">
        <f>#REF!</f>
        <v>#REF!</v>
      </c>
      <c r="I52" s="47" t="e">
        <f>#REF!</f>
        <v>#REF!</v>
      </c>
      <c r="J52" s="47" t="e">
        <f>#REF!</f>
        <v>#REF!</v>
      </c>
      <c r="K52" s="46" t="e">
        <f>#REF!</f>
        <v>#REF!</v>
      </c>
    </row>
    <row r="53" spans="1:13" x14ac:dyDescent="0.25">
      <c r="A53" s="45">
        <v>73006</v>
      </c>
      <c r="B53" s="45" t="s">
        <v>112</v>
      </c>
      <c r="C53" s="45" t="s">
        <v>507</v>
      </c>
      <c r="D53" s="47" t="e">
        <f>#REF!</f>
        <v>#REF!</v>
      </c>
      <c r="E53" s="47" t="e">
        <f>#REF!</f>
        <v>#REF!</v>
      </c>
      <c r="F53" s="47" t="e">
        <f>#REF!</f>
        <v>#REF!</v>
      </c>
      <c r="G53" s="47" t="e">
        <f>#REF!</f>
        <v>#REF!</v>
      </c>
      <c r="H53" s="46" t="e">
        <f>#REF!</f>
        <v>#REF!</v>
      </c>
      <c r="I53" s="47" t="e">
        <f>#REF!</f>
        <v>#REF!</v>
      </c>
      <c r="J53" s="47" t="e">
        <f>#REF!</f>
        <v>#REF!</v>
      </c>
      <c r="K53" s="46" t="e">
        <f>#REF!</f>
        <v>#REF!</v>
      </c>
    </row>
    <row r="54" spans="1:13" x14ac:dyDescent="0.25">
      <c r="A54" s="45">
        <v>73037</v>
      </c>
      <c r="B54" s="45" t="s">
        <v>112</v>
      </c>
      <c r="C54" s="45" t="s">
        <v>164</v>
      </c>
      <c r="D54" s="47" t="e">
        <f>#REF!</f>
        <v>#REF!</v>
      </c>
      <c r="E54" s="47" t="e">
        <f>#REF!</f>
        <v>#REF!</v>
      </c>
      <c r="F54" s="47" t="e">
        <f>#REF!</f>
        <v>#REF!</v>
      </c>
      <c r="G54" s="47" t="e">
        <f>#REF!</f>
        <v>#REF!</v>
      </c>
      <c r="H54" s="46" t="e">
        <f>#REF!</f>
        <v>#REF!</v>
      </c>
      <c r="I54" s="47" t="e">
        <f>#REF!</f>
        <v>#REF!</v>
      </c>
      <c r="J54" s="47" t="e">
        <f>#REF!</f>
        <v>#REF!</v>
      </c>
      <c r="K54" s="46" t="e">
        <f>#REF!</f>
        <v>#REF!</v>
      </c>
    </row>
    <row r="55" spans="1:13" x14ac:dyDescent="0.25">
      <c r="A55" s="45">
        <v>73038</v>
      </c>
      <c r="B55" s="45" t="s">
        <v>112</v>
      </c>
      <c r="C55" s="45" t="s">
        <v>1179</v>
      </c>
      <c r="D55" s="47" t="e">
        <f>#REF!</f>
        <v>#REF!</v>
      </c>
      <c r="E55" s="47" t="e">
        <f>#REF!</f>
        <v>#REF!</v>
      </c>
      <c r="F55" s="47" t="e">
        <f>#REF!</f>
        <v>#REF!</v>
      </c>
      <c r="G55" s="47" t="e">
        <f>#REF!</f>
        <v>#REF!</v>
      </c>
      <c r="H55" s="46" t="e">
        <f>#REF!</f>
        <v>#REF!</v>
      </c>
      <c r="I55" s="47" t="e">
        <f>#REF!</f>
        <v>#REF!</v>
      </c>
      <c r="J55" s="47" t="e">
        <f>#REF!</f>
        <v>#REF!</v>
      </c>
      <c r="K55" s="46" t="e">
        <f>#REF!</f>
        <v>#REF!</v>
      </c>
    </row>
    <row r="56" spans="1:13" x14ac:dyDescent="0.25">
      <c r="A56" s="45">
        <v>13013</v>
      </c>
      <c r="B56" s="45" t="s">
        <v>112</v>
      </c>
      <c r="C56" s="45" t="s">
        <v>482</v>
      </c>
      <c r="D56" s="47" t="e">
        <f>#REF!</f>
        <v>#REF!</v>
      </c>
      <c r="E56" s="47" t="e">
        <f>#REF!</f>
        <v>#REF!</v>
      </c>
      <c r="F56" s="47" t="e">
        <f>#REF!</f>
        <v>#REF!</v>
      </c>
      <c r="G56" s="47" t="e">
        <f>#REF!</f>
        <v>#REF!</v>
      </c>
      <c r="H56" s="46" t="e">
        <f>#REF!</f>
        <v>#REF!</v>
      </c>
      <c r="I56" s="47" t="e">
        <f>#REF!</f>
        <v>#REF!</v>
      </c>
      <c r="J56" s="47" t="e">
        <f>#REF!</f>
        <v>#REF!</v>
      </c>
      <c r="K56" s="46" t="e">
        <f>#REF!</f>
        <v>#REF!</v>
      </c>
    </row>
    <row r="57" spans="1:13" x14ac:dyDescent="0.25">
      <c r="A57" s="45">
        <v>73002</v>
      </c>
      <c r="B57" s="45" t="s">
        <v>112</v>
      </c>
      <c r="C57" s="45" t="s">
        <v>521</v>
      </c>
      <c r="D57" s="47" t="e">
        <f>#REF!</f>
        <v>#REF!</v>
      </c>
      <c r="E57" s="47" t="e">
        <f>#REF!</f>
        <v>#REF!</v>
      </c>
      <c r="F57" s="47" t="e">
        <f>#REF!</f>
        <v>#REF!</v>
      </c>
      <c r="G57" s="47" t="e">
        <f>#REF!</f>
        <v>#REF!</v>
      </c>
      <c r="H57" s="46" t="e">
        <f>#REF!</f>
        <v>#REF!</v>
      </c>
      <c r="I57" s="47" t="e">
        <f>#REF!</f>
        <v>#REF!</v>
      </c>
      <c r="J57" s="47" t="e">
        <f>#REF!</f>
        <v>#REF!</v>
      </c>
      <c r="K57" s="46" t="e">
        <f>#REF!</f>
        <v>#REF!</v>
      </c>
    </row>
    <row r="58" spans="1:13" x14ac:dyDescent="0.25">
      <c r="A58" s="45">
        <v>13015</v>
      </c>
      <c r="B58" s="45" t="s">
        <v>112</v>
      </c>
      <c r="C58" s="45" t="s">
        <v>534</v>
      </c>
      <c r="D58" s="47" t="e">
        <f>#REF!</f>
        <v>#REF!</v>
      </c>
      <c r="E58" s="47" t="e">
        <f>#REF!</f>
        <v>#REF!</v>
      </c>
      <c r="F58" s="47" t="e">
        <f>#REF!</f>
        <v>#REF!</v>
      </c>
      <c r="G58" s="47" t="e">
        <f>#REF!</f>
        <v>#REF!</v>
      </c>
      <c r="H58" s="46" t="e">
        <f>#REF!</f>
        <v>#REF!</v>
      </c>
      <c r="I58" s="47" t="e">
        <f>#REF!</f>
        <v>#REF!</v>
      </c>
      <c r="J58" s="47" t="e">
        <f>#REF!</f>
        <v>#REF!</v>
      </c>
      <c r="K58" s="46" t="e">
        <f>#REF!</f>
        <v>#REF!</v>
      </c>
    </row>
    <row r="59" spans="1:13" x14ac:dyDescent="0.25">
      <c r="A59" s="276" t="s">
        <v>27</v>
      </c>
      <c r="B59" s="277"/>
      <c r="C59" s="278"/>
      <c r="D59" s="82" t="e">
        <f>SUM(D49:D58)</f>
        <v>#REF!</v>
      </c>
      <c r="E59" s="82" t="e">
        <f t="shared" ref="E59:J59" si="4">SUM(E49:E58)</f>
        <v>#REF!</v>
      </c>
      <c r="F59" s="82" t="e">
        <f t="shared" si="4"/>
        <v>#REF!</v>
      </c>
      <c r="G59" s="82" t="e">
        <f t="shared" si="4"/>
        <v>#REF!</v>
      </c>
      <c r="H59" s="83" t="e">
        <f>G59/D59</f>
        <v>#REF!</v>
      </c>
      <c r="I59" s="43" t="e">
        <f t="shared" si="4"/>
        <v>#REF!</v>
      </c>
      <c r="J59" s="43" t="e">
        <f t="shared" si="4"/>
        <v>#REF!</v>
      </c>
      <c r="K59" s="44" t="e">
        <f>J59/I59</f>
        <v>#REF!</v>
      </c>
    </row>
    <row r="61" spans="1:13" x14ac:dyDescent="0.25">
      <c r="A61" s="280" t="s">
        <v>504</v>
      </c>
      <c r="B61" s="280" t="s">
        <v>18</v>
      </c>
      <c r="C61" s="280" t="s">
        <v>19</v>
      </c>
      <c r="D61" s="265" t="s">
        <v>1169</v>
      </c>
      <c r="E61" s="265"/>
      <c r="F61" s="265"/>
      <c r="G61" s="265"/>
      <c r="H61" s="265"/>
      <c r="I61" s="275" t="s">
        <v>501</v>
      </c>
      <c r="J61" s="275"/>
      <c r="K61" s="275"/>
      <c r="L61" s="275"/>
      <c r="M61" s="275"/>
    </row>
    <row r="62" spans="1:13" x14ac:dyDescent="0.25">
      <c r="A62" s="280"/>
      <c r="B62" s="280"/>
      <c r="C62" s="280"/>
      <c r="D62" s="41" t="s">
        <v>24</v>
      </c>
      <c r="E62" s="41" t="s">
        <v>25</v>
      </c>
      <c r="F62" s="41" t="s">
        <v>26</v>
      </c>
      <c r="G62" s="41" t="s">
        <v>27</v>
      </c>
      <c r="H62" s="42" t="s">
        <v>28</v>
      </c>
      <c r="I62" s="43" t="s">
        <v>24</v>
      </c>
      <c r="J62" s="43" t="s">
        <v>25</v>
      </c>
      <c r="K62" s="43" t="s">
        <v>26</v>
      </c>
      <c r="L62" s="43" t="s">
        <v>27</v>
      </c>
      <c r="M62" s="44" t="s">
        <v>28</v>
      </c>
    </row>
    <row r="63" spans="1:13" x14ac:dyDescent="0.25">
      <c r="A63" s="45">
        <v>3000</v>
      </c>
      <c r="B63" s="45" t="s">
        <v>112</v>
      </c>
      <c r="C63" s="45" t="s">
        <v>505</v>
      </c>
      <c r="D63" s="47" t="e">
        <f>#REF!</f>
        <v>#REF!</v>
      </c>
      <c r="E63" s="47" t="e">
        <f>#REF!</f>
        <v>#REF!</v>
      </c>
      <c r="F63" s="47" t="e">
        <f>#REF!</f>
        <v>#REF!</v>
      </c>
      <c r="G63" s="47" t="e">
        <f>#REF!</f>
        <v>#REF!</v>
      </c>
      <c r="H63" s="46" t="e">
        <f>#REF!</f>
        <v>#REF!</v>
      </c>
      <c r="I63" s="47" t="e">
        <f>#REF!</f>
        <v>#REF!</v>
      </c>
      <c r="J63" s="47" t="e">
        <f>#REF!</f>
        <v>#REF!</v>
      </c>
      <c r="K63" s="47" t="e">
        <f>#REF!</f>
        <v>#REF!</v>
      </c>
      <c r="L63" s="47" t="e">
        <f>#REF!</f>
        <v>#REF!</v>
      </c>
      <c r="M63" s="46" t="e">
        <f>#REF!</f>
        <v>#REF!</v>
      </c>
    </row>
    <row r="64" spans="1:13" x14ac:dyDescent="0.25">
      <c r="A64" s="45">
        <v>13006</v>
      </c>
      <c r="B64" s="45" t="s">
        <v>112</v>
      </c>
      <c r="C64" s="45" t="s">
        <v>135</v>
      </c>
      <c r="D64" s="47" t="e">
        <f>#REF!</f>
        <v>#REF!</v>
      </c>
      <c r="E64" s="47" t="e">
        <f>#REF!</f>
        <v>#REF!</v>
      </c>
      <c r="F64" s="47" t="e">
        <f>#REF!</f>
        <v>#REF!</v>
      </c>
      <c r="G64" s="47" t="e">
        <f>#REF!</f>
        <v>#REF!</v>
      </c>
      <c r="H64" s="46" t="e">
        <f>#REF!</f>
        <v>#REF!</v>
      </c>
      <c r="I64" s="47" t="e">
        <f>#REF!</f>
        <v>#REF!</v>
      </c>
      <c r="J64" s="47" t="e">
        <f>#REF!</f>
        <v>#REF!</v>
      </c>
      <c r="K64" s="47" t="e">
        <f>#REF!</f>
        <v>#REF!</v>
      </c>
      <c r="L64" s="47" t="e">
        <f>#REF!</f>
        <v>#REF!</v>
      </c>
      <c r="M64" s="46" t="e">
        <f>#REF!</f>
        <v>#REF!</v>
      </c>
    </row>
    <row r="65" spans="1:14" x14ac:dyDescent="0.25">
      <c r="A65" s="45">
        <v>33026</v>
      </c>
      <c r="B65" s="45" t="s">
        <v>112</v>
      </c>
      <c r="C65" s="45" t="s">
        <v>152</v>
      </c>
      <c r="D65" s="47" t="e">
        <f>#REF!</f>
        <v>#REF!</v>
      </c>
      <c r="E65" s="47" t="e">
        <f>#REF!</f>
        <v>#REF!</v>
      </c>
      <c r="F65" s="47" t="e">
        <f>#REF!</f>
        <v>#REF!</v>
      </c>
      <c r="G65" s="47" t="e">
        <f>#REF!</f>
        <v>#REF!</v>
      </c>
      <c r="H65" s="46" t="e">
        <f>#REF!</f>
        <v>#REF!</v>
      </c>
      <c r="I65" s="47" t="e">
        <f>#REF!</f>
        <v>#REF!</v>
      </c>
      <c r="J65" s="47" t="e">
        <f>#REF!</f>
        <v>#REF!</v>
      </c>
      <c r="K65" s="47" t="e">
        <f>#REF!</f>
        <v>#REF!</v>
      </c>
      <c r="L65" s="47" t="e">
        <f>#REF!</f>
        <v>#REF!</v>
      </c>
      <c r="M65" s="46" t="e">
        <f>#REF!</f>
        <v>#REF!</v>
      </c>
    </row>
    <row r="66" spans="1:14" x14ac:dyDescent="0.25">
      <c r="A66" s="45">
        <v>43004</v>
      </c>
      <c r="B66" s="45" t="s">
        <v>112</v>
      </c>
      <c r="C66" s="45" t="s">
        <v>506</v>
      </c>
      <c r="D66" s="47" t="e">
        <f>#REF!</f>
        <v>#REF!</v>
      </c>
      <c r="E66" s="47" t="e">
        <f>#REF!</f>
        <v>#REF!</v>
      </c>
      <c r="F66" s="47" t="e">
        <f>#REF!</f>
        <v>#REF!</v>
      </c>
      <c r="G66" s="47" t="e">
        <f>#REF!</f>
        <v>#REF!</v>
      </c>
      <c r="H66" s="46" t="e">
        <f>#REF!</f>
        <v>#REF!</v>
      </c>
      <c r="I66" s="47" t="e">
        <f>#REF!</f>
        <v>#REF!</v>
      </c>
      <c r="J66" s="47" t="e">
        <f>#REF!</f>
        <v>#REF!</v>
      </c>
      <c r="K66" s="47" t="e">
        <f>#REF!</f>
        <v>#REF!</v>
      </c>
      <c r="L66" s="47" t="e">
        <f>#REF!</f>
        <v>#REF!</v>
      </c>
      <c r="M66" s="46" t="e">
        <f>#REF!</f>
        <v>#REF!</v>
      </c>
    </row>
    <row r="67" spans="1:14" x14ac:dyDescent="0.25">
      <c r="A67" s="45">
        <v>73006</v>
      </c>
      <c r="B67" s="45" t="s">
        <v>112</v>
      </c>
      <c r="C67" s="45" t="s">
        <v>507</v>
      </c>
      <c r="D67" s="47" t="e">
        <f>#REF!</f>
        <v>#REF!</v>
      </c>
      <c r="E67" s="47" t="e">
        <f>#REF!</f>
        <v>#REF!</v>
      </c>
      <c r="F67" s="47" t="e">
        <f>#REF!</f>
        <v>#REF!</v>
      </c>
      <c r="G67" s="47" t="e">
        <f>#REF!</f>
        <v>#REF!</v>
      </c>
      <c r="H67" s="46" t="e">
        <f>#REF!</f>
        <v>#REF!</v>
      </c>
      <c r="I67" s="47" t="e">
        <f>#REF!</f>
        <v>#REF!</v>
      </c>
      <c r="J67" s="47" t="e">
        <f>#REF!</f>
        <v>#REF!</v>
      </c>
      <c r="K67" s="47" t="e">
        <f>#REF!</f>
        <v>#REF!</v>
      </c>
      <c r="L67" s="47" t="e">
        <f>#REF!</f>
        <v>#REF!</v>
      </c>
      <c r="M67" s="46" t="e">
        <f>#REF!</f>
        <v>#REF!</v>
      </c>
    </row>
    <row r="68" spans="1:14" x14ac:dyDescent="0.25">
      <c r="A68" s="45">
        <v>73037</v>
      </c>
      <c r="B68" s="45" t="s">
        <v>112</v>
      </c>
      <c r="C68" s="45" t="s">
        <v>164</v>
      </c>
      <c r="D68" s="47" t="e">
        <f>#REF!</f>
        <v>#REF!</v>
      </c>
      <c r="E68" s="47" t="e">
        <f>#REF!</f>
        <v>#REF!</v>
      </c>
      <c r="F68" s="47" t="e">
        <f>#REF!</f>
        <v>#REF!</v>
      </c>
      <c r="G68" s="47" t="e">
        <f>#REF!</f>
        <v>#REF!</v>
      </c>
      <c r="H68" s="46" t="e">
        <f>#REF!</f>
        <v>#REF!</v>
      </c>
      <c r="I68" s="47" t="e">
        <f>#REF!</f>
        <v>#REF!</v>
      </c>
      <c r="J68" s="47" t="e">
        <f>#REF!</f>
        <v>#REF!</v>
      </c>
      <c r="K68" s="47" t="e">
        <f>#REF!</f>
        <v>#REF!</v>
      </c>
      <c r="L68" s="47" t="e">
        <f>#REF!</f>
        <v>#REF!</v>
      </c>
      <c r="M68" s="46" t="e">
        <f>#REF!</f>
        <v>#REF!</v>
      </c>
    </row>
    <row r="69" spans="1:14" x14ac:dyDescent="0.25">
      <c r="A69" s="45">
        <v>73038</v>
      </c>
      <c r="B69" s="45" t="s">
        <v>112</v>
      </c>
      <c r="C69" s="45" t="s">
        <v>1179</v>
      </c>
      <c r="D69" s="47" t="e">
        <f>#REF!</f>
        <v>#REF!</v>
      </c>
      <c r="E69" s="47" t="e">
        <f>#REF!</f>
        <v>#REF!</v>
      </c>
      <c r="F69" s="47" t="e">
        <f>#REF!</f>
        <v>#REF!</v>
      </c>
      <c r="G69" s="47" t="e">
        <f>#REF!</f>
        <v>#REF!</v>
      </c>
      <c r="H69" s="46" t="e">
        <f>#REF!</f>
        <v>#REF!</v>
      </c>
      <c r="I69" s="47" t="e">
        <f>#REF!</f>
        <v>#REF!</v>
      </c>
      <c r="J69" s="47" t="e">
        <f>#REF!</f>
        <v>#REF!</v>
      </c>
      <c r="K69" s="47" t="e">
        <f>#REF!</f>
        <v>#REF!</v>
      </c>
      <c r="L69" s="47" t="e">
        <f>#REF!</f>
        <v>#REF!</v>
      </c>
      <c r="M69" s="46" t="e">
        <f>#REF!</f>
        <v>#REF!</v>
      </c>
    </row>
    <row r="70" spans="1:14" x14ac:dyDescent="0.25">
      <c r="A70" s="45">
        <v>13013</v>
      </c>
      <c r="B70" s="45" t="s">
        <v>112</v>
      </c>
      <c r="C70" s="45" t="s">
        <v>482</v>
      </c>
      <c r="D70" s="47" t="e">
        <f>#REF!</f>
        <v>#REF!</v>
      </c>
      <c r="E70" s="47" t="e">
        <f>#REF!</f>
        <v>#REF!</v>
      </c>
      <c r="F70" s="47" t="e">
        <f>#REF!</f>
        <v>#REF!</v>
      </c>
      <c r="G70" s="47" t="e">
        <f>#REF!</f>
        <v>#REF!</v>
      </c>
      <c r="H70" s="46" t="e">
        <f>#REF!</f>
        <v>#REF!</v>
      </c>
      <c r="I70" s="47" t="e">
        <f>#REF!</f>
        <v>#REF!</v>
      </c>
      <c r="J70" s="47" t="e">
        <f>#REF!</f>
        <v>#REF!</v>
      </c>
      <c r="K70" s="47" t="e">
        <f>#REF!</f>
        <v>#REF!</v>
      </c>
      <c r="L70" s="47" t="e">
        <f>#REF!</f>
        <v>#REF!</v>
      </c>
      <c r="M70" s="46" t="e">
        <f>#REF!</f>
        <v>#REF!</v>
      </c>
    </row>
    <row r="71" spans="1:14" x14ac:dyDescent="0.25">
      <c r="A71" s="45">
        <v>73002</v>
      </c>
      <c r="B71" s="45" t="s">
        <v>112</v>
      </c>
      <c r="C71" s="45" t="s">
        <v>521</v>
      </c>
      <c r="D71" s="47" t="e">
        <f>#REF!</f>
        <v>#REF!</v>
      </c>
      <c r="E71" s="47" t="e">
        <f>#REF!</f>
        <v>#REF!</v>
      </c>
      <c r="F71" s="47" t="e">
        <f>#REF!</f>
        <v>#REF!</v>
      </c>
      <c r="G71" s="47" t="e">
        <f>#REF!</f>
        <v>#REF!</v>
      </c>
      <c r="H71" s="46" t="e">
        <f>#REF!</f>
        <v>#REF!</v>
      </c>
      <c r="I71" s="47" t="e">
        <f>#REF!</f>
        <v>#REF!</v>
      </c>
      <c r="J71" s="47" t="e">
        <f>#REF!</f>
        <v>#REF!</v>
      </c>
      <c r="K71" s="47" t="e">
        <f>#REF!</f>
        <v>#REF!</v>
      </c>
      <c r="L71" s="47" t="e">
        <f>#REF!</f>
        <v>#REF!</v>
      </c>
      <c r="M71" s="46" t="e">
        <f>#REF!</f>
        <v>#REF!</v>
      </c>
    </row>
    <row r="72" spans="1:14" x14ac:dyDescent="0.25">
      <c r="A72" s="45">
        <v>13015</v>
      </c>
      <c r="B72" s="45" t="s">
        <v>112</v>
      </c>
      <c r="C72" s="45" t="s">
        <v>534</v>
      </c>
      <c r="D72" s="47" t="e">
        <f>#REF!</f>
        <v>#REF!</v>
      </c>
      <c r="E72" s="47" t="e">
        <f>#REF!</f>
        <v>#REF!</v>
      </c>
      <c r="F72" s="47" t="e">
        <f>#REF!</f>
        <v>#REF!</v>
      </c>
      <c r="G72" s="47" t="e">
        <f>#REF!</f>
        <v>#REF!</v>
      </c>
      <c r="H72" s="46" t="e">
        <f>#REF!</f>
        <v>#REF!</v>
      </c>
      <c r="I72" s="47" t="e">
        <f>#REF!</f>
        <v>#REF!</v>
      </c>
      <c r="J72" s="47" t="e">
        <f>#REF!</f>
        <v>#REF!</v>
      </c>
      <c r="K72" s="47" t="e">
        <f>#REF!</f>
        <v>#REF!</v>
      </c>
      <c r="L72" s="47" t="e">
        <f>#REF!</f>
        <v>#REF!</v>
      </c>
      <c r="M72" s="46" t="e">
        <f>#REF!</f>
        <v>#REF!</v>
      </c>
    </row>
    <row r="73" spans="1:14" x14ac:dyDescent="0.25">
      <c r="A73" s="276" t="s">
        <v>27</v>
      </c>
      <c r="B73" s="277"/>
      <c r="C73" s="278"/>
      <c r="D73" s="82" t="e">
        <f>SUM(D63:D72)</f>
        <v>#REF!</v>
      </c>
      <c r="E73" s="82" t="e">
        <f t="shared" ref="E73:L73" si="5">SUM(E63:E72)</f>
        <v>#REF!</v>
      </c>
      <c r="F73" s="82" t="e">
        <f t="shared" si="5"/>
        <v>#REF!</v>
      </c>
      <c r="G73" s="82" t="e">
        <f t="shared" si="5"/>
        <v>#REF!</v>
      </c>
      <c r="H73" s="83" t="e">
        <f>G73/D73</f>
        <v>#REF!</v>
      </c>
      <c r="I73" s="43" t="e">
        <f t="shared" si="5"/>
        <v>#REF!</v>
      </c>
      <c r="J73" s="43" t="e">
        <f t="shared" si="5"/>
        <v>#REF!</v>
      </c>
      <c r="K73" s="43" t="e">
        <f t="shared" si="5"/>
        <v>#REF!</v>
      </c>
      <c r="L73" s="43" t="e">
        <f t="shared" si="5"/>
        <v>#REF!</v>
      </c>
      <c r="M73" s="44" t="e">
        <f>L73/I73</f>
        <v>#REF!</v>
      </c>
    </row>
    <row r="75" spans="1:14" x14ac:dyDescent="0.25">
      <c r="A75" s="280" t="s">
        <v>504</v>
      </c>
      <c r="B75" s="280" t="s">
        <v>18</v>
      </c>
      <c r="C75" s="280" t="s">
        <v>19</v>
      </c>
      <c r="D75" s="263" t="s">
        <v>1168</v>
      </c>
      <c r="E75" s="264"/>
      <c r="F75" s="264"/>
      <c r="G75" s="264"/>
      <c r="H75" s="264"/>
      <c r="I75" s="266" t="s">
        <v>1176</v>
      </c>
      <c r="J75" s="266"/>
      <c r="K75" s="266"/>
      <c r="L75" s="265" t="s">
        <v>1173</v>
      </c>
      <c r="M75" s="265"/>
      <c r="N75" s="265"/>
    </row>
    <row r="76" spans="1:14" x14ac:dyDescent="0.25">
      <c r="A76" s="280"/>
      <c r="B76" s="280"/>
      <c r="C76" s="280"/>
      <c r="D76" s="41" t="s">
        <v>24</v>
      </c>
      <c r="E76" s="41" t="s">
        <v>25</v>
      </c>
      <c r="F76" s="41" t="s">
        <v>26</v>
      </c>
      <c r="G76" s="41" t="s">
        <v>27</v>
      </c>
      <c r="H76" s="42" t="s">
        <v>28</v>
      </c>
      <c r="I76" s="86" t="s">
        <v>24</v>
      </c>
      <c r="J76" s="86" t="s">
        <v>29</v>
      </c>
      <c r="K76" s="87" t="s">
        <v>28</v>
      </c>
      <c r="L76" s="82" t="s">
        <v>24</v>
      </c>
      <c r="M76" s="41" t="s">
        <v>29</v>
      </c>
      <c r="N76" s="42" t="s">
        <v>28</v>
      </c>
    </row>
    <row r="77" spans="1:14" x14ac:dyDescent="0.25">
      <c r="A77" s="45">
        <v>3000</v>
      </c>
      <c r="B77" s="45" t="s">
        <v>112</v>
      </c>
      <c r="C77" s="45" t="s">
        <v>505</v>
      </c>
      <c r="D77" s="47" t="e">
        <f>#REF!</f>
        <v>#REF!</v>
      </c>
      <c r="E77" s="47" t="e">
        <f>#REF!</f>
        <v>#REF!</v>
      </c>
      <c r="F77" s="47" t="e">
        <f>#REF!</f>
        <v>#REF!</v>
      </c>
      <c r="G77" s="47" t="e">
        <f>#REF!</f>
        <v>#REF!</v>
      </c>
      <c r="H77" s="46" t="e">
        <f>#REF!</f>
        <v>#REF!</v>
      </c>
      <c r="I77" s="47" t="e">
        <f>#REF!</f>
        <v>#REF!</v>
      </c>
      <c r="J77" s="47" t="e">
        <f>#REF!</f>
        <v>#REF!</v>
      </c>
      <c r="K77" s="46" t="e">
        <f>#REF!</f>
        <v>#REF!</v>
      </c>
      <c r="L77" s="47" t="e">
        <f>#REF!</f>
        <v>#REF!</v>
      </c>
      <c r="M77" s="47" t="e">
        <f>#REF!</f>
        <v>#REF!</v>
      </c>
      <c r="N77" s="46" t="e">
        <f>#REF!</f>
        <v>#REF!</v>
      </c>
    </row>
    <row r="78" spans="1:14" x14ac:dyDescent="0.25">
      <c r="A78" s="45">
        <v>13006</v>
      </c>
      <c r="B78" s="45" t="s">
        <v>112</v>
      </c>
      <c r="C78" s="45" t="s">
        <v>135</v>
      </c>
      <c r="D78" s="47" t="e">
        <f>#REF!</f>
        <v>#REF!</v>
      </c>
      <c r="E78" s="47" t="e">
        <f>#REF!</f>
        <v>#REF!</v>
      </c>
      <c r="F78" s="47" t="e">
        <f>#REF!</f>
        <v>#REF!</v>
      </c>
      <c r="G78" s="47" t="e">
        <f>#REF!</f>
        <v>#REF!</v>
      </c>
      <c r="H78" s="46" t="e">
        <f>#REF!</f>
        <v>#REF!</v>
      </c>
      <c r="I78" s="47" t="e">
        <f>#REF!</f>
        <v>#REF!</v>
      </c>
      <c r="J78" s="47" t="e">
        <f>#REF!</f>
        <v>#REF!</v>
      </c>
      <c r="K78" s="46" t="e">
        <f>#REF!</f>
        <v>#REF!</v>
      </c>
      <c r="L78" s="47" t="e">
        <f>#REF!</f>
        <v>#REF!</v>
      </c>
      <c r="M78" s="47" t="e">
        <f>#REF!</f>
        <v>#REF!</v>
      </c>
      <c r="N78" s="46" t="e">
        <f>#REF!</f>
        <v>#REF!</v>
      </c>
    </row>
    <row r="79" spans="1:14" x14ac:dyDescent="0.25">
      <c r="A79" s="45">
        <v>33026</v>
      </c>
      <c r="B79" s="45" t="s">
        <v>112</v>
      </c>
      <c r="C79" s="45" t="s">
        <v>152</v>
      </c>
      <c r="D79" s="47" t="e">
        <f>#REF!</f>
        <v>#REF!</v>
      </c>
      <c r="E79" s="47" t="e">
        <f>#REF!</f>
        <v>#REF!</v>
      </c>
      <c r="F79" s="47" t="e">
        <f>#REF!</f>
        <v>#REF!</v>
      </c>
      <c r="G79" s="47" t="e">
        <f>#REF!</f>
        <v>#REF!</v>
      </c>
      <c r="H79" s="46" t="e">
        <f>#REF!</f>
        <v>#REF!</v>
      </c>
      <c r="I79" s="47" t="e">
        <f>#REF!</f>
        <v>#REF!</v>
      </c>
      <c r="J79" s="47" t="e">
        <f>#REF!</f>
        <v>#REF!</v>
      </c>
      <c r="K79" s="46" t="e">
        <f>#REF!</f>
        <v>#REF!</v>
      </c>
      <c r="L79" s="47" t="e">
        <f>#REF!</f>
        <v>#REF!</v>
      </c>
      <c r="M79" s="47" t="e">
        <f>#REF!</f>
        <v>#REF!</v>
      </c>
      <c r="N79" s="46" t="e">
        <f>#REF!</f>
        <v>#REF!</v>
      </c>
    </row>
    <row r="80" spans="1:14" x14ac:dyDescent="0.25">
      <c r="A80" s="45">
        <v>43004</v>
      </c>
      <c r="B80" s="45" t="s">
        <v>112</v>
      </c>
      <c r="C80" s="45" t="s">
        <v>506</v>
      </c>
      <c r="D80" s="47" t="e">
        <f>#REF!</f>
        <v>#REF!</v>
      </c>
      <c r="E80" s="47" t="e">
        <f>#REF!</f>
        <v>#REF!</v>
      </c>
      <c r="F80" s="47" t="e">
        <f>#REF!</f>
        <v>#REF!</v>
      </c>
      <c r="G80" s="47" t="e">
        <f>#REF!</f>
        <v>#REF!</v>
      </c>
      <c r="H80" s="46" t="e">
        <f>#REF!</f>
        <v>#REF!</v>
      </c>
      <c r="I80" s="47" t="e">
        <f>#REF!</f>
        <v>#REF!</v>
      </c>
      <c r="J80" s="47" t="e">
        <f>#REF!</f>
        <v>#REF!</v>
      </c>
      <c r="K80" s="46" t="e">
        <f>#REF!</f>
        <v>#REF!</v>
      </c>
      <c r="L80" s="47" t="e">
        <f>#REF!</f>
        <v>#REF!</v>
      </c>
      <c r="M80" s="47" t="e">
        <f>#REF!</f>
        <v>#REF!</v>
      </c>
      <c r="N80" s="46" t="e">
        <f>#REF!</f>
        <v>#REF!</v>
      </c>
    </row>
    <row r="81" spans="1:14" x14ac:dyDescent="0.25">
      <c r="A81" s="45">
        <v>73006</v>
      </c>
      <c r="B81" s="45" t="s">
        <v>112</v>
      </c>
      <c r="C81" s="45" t="s">
        <v>507</v>
      </c>
      <c r="D81" s="47" t="e">
        <f>#REF!</f>
        <v>#REF!</v>
      </c>
      <c r="E81" s="47" t="e">
        <f>#REF!</f>
        <v>#REF!</v>
      </c>
      <c r="F81" s="47" t="e">
        <f>#REF!</f>
        <v>#REF!</v>
      </c>
      <c r="G81" s="47" t="e">
        <f>#REF!</f>
        <v>#REF!</v>
      </c>
      <c r="H81" s="46" t="e">
        <f>#REF!</f>
        <v>#REF!</v>
      </c>
      <c r="I81" s="47" t="e">
        <f>#REF!</f>
        <v>#REF!</v>
      </c>
      <c r="J81" s="47" t="e">
        <f>#REF!</f>
        <v>#REF!</v>
      </c>
      <c r="K81" s="46" t="e">
        <f>#REF!</f>
        <v>#REF!</v>
      </c>
      <c r="L81" s="47" t="e">
        <f>#REF!</f>
        <v>#REF!</v>
      </c>
      <c r="M81" s="47" t="e">
        <f>#REF!</f>
        <v>#REF!</v>
      </c>
      <c r="N81" s="46" t="e">
        <f>#REF!</f>
        <v>#REF!</v>
      </c>
    </row>
    <row r="82" spans="1:14" x14ac:dyDescent="0.25">
      <c r="A82" s="45">
        <v>73037</v>
      </c>
      <c r="B82" s="45" t="s">
        <v>112</v>
      </c>
      <c r="C82" s="45" t="s">
        <v>164</v>
      </c>
      <c r="D82" s="47" t="e">
        <f>#REF!</f>
        <v>#REF!</v>
      </c>
      <c r="E82" s="47" t="e">
        <f>#REF!</f>
        <v>#REF!</v>
      </c>
      <c r="F82" s="47" t="e">
        <f>#REF!</f>
        <v>#REF!</v>
      </c>
      <c r="G82" s="47" t="e">
        <f>#REF!</f>
        <v>#REF!</v>
      </c>
      <c r="H82" s="46" t="e">
        <f>#REF!</f>
        <v>#REF!</v>
      </c>
      <c r="I82" s="47" t="e">
        <f>#REF!</f>
        <v>#REF!</v>
      </c>
      <c r="J82" s="47" t="e">
        <f>#REF!</f>
        <v>#REF!</v>
      </c>
      <c r="K82" s="46" t="e">
        <f>#REF!</f>
        <v>#REF!</v>
      </c>
      <c r="L82" s="47" t="e">
        <f>#REF!</f>
        <v>#REF!</v>
      </c>
      <c r="M82" s="47" t="e">
        <f>#REF!</f>
        <v>#REF!</v>
      </c>
      <c r="N82" s="46" t="e">
        <f>#REF!</f>
        <v>#REF!</v>
      </c>
    </row>
    <row r="83" spans="1:14" x14ac:dyDescent="0.25">
      <c r="A83" s="45">
        <v>73038</v>
      </c>
      <c r="B83" s="45" t="s">
        <v>112</v>
      </c>
      <c r="C83" s="45" t="s">
        <v>1179</v>
      </c>
      <c r="D83" s="47" t="e">
        <f>#REF!</f>
        <v>#REF!</v>
      </c>
      <c r="E83" s="47" t="e">
        <f>#REF!</f>
        <v>#REF!</v>
      </c>
      <c r="F83" s="47" t="e">
        <f>#REF!</f>
        <v>#REF!</v>
      </c>
      <c r="G83" s="47" t="e">
        <f>#REF!</f>
        <v>#REF!</v>
      </c>
      <c r="H83" s="46" t="e">
        <f>#REF!</f>
        <v>#REF!</v>
      </c>
      <c r="I83" s="47" t="e">
        <f>#REF!</f>
        <v>#REF!</v>
      </c>
      <c r="J83" s="47" t="e">
        <f>#REF!</f>
        <v>#REF!</v>
      </c>
      <c r="K83" s="46" t="e">
        <f>#REF!</f>
        <v>#REF!</v>
      </c>
      <c r="L83" s="47" t="e">
        <f>#REF!</f>
        <v>#REF!</v>
      </c>
      <c r="M83" s="47" t="e">
        <f>#REF!</f>
        <v>#REF!</v>
      </c>
      <c r="N83" s="46" t="e">
        <f>#REF!</f>
        <v>#REF!</v>
      </c>
    </row>
    <row r="84" spans="1:14" x14ac:dyDescent="0.25">
      <c r="A84" s="45">
        <v>13013</v>
      </c>
      <c r="B84" s="45" t="s">
        <v>112</v>
      </c>
      <c r="C84" s="45" t="s">
        <v>482</v>
      </c>
      <c r="D84" s="47" t="e">
        <f>#REF!</f>
        <v>#REF!</v>
      </c>
      <c r="E84" s="47" t="e">
        <f>#REF!</f>
        <v>#REF!</v>
      </c>
      <c r="F84" s="47" t="e">
        <f>#REF!</f>
        <v>#REF!</v>
      </c>
      <c r="G84" s="47" t="e">
        <f>#REF!</f>
        <v>#REF!</v>
      </c>
      <c r="H84" s="46" t="e">
        <f>#REF!</f>
        <v>#REF!</v>
      </c>
      <c r="I84" s="47" t="e">
        <f>#REF!</f>
        <v>#REF!</v>
      </c>
      <c r="J84" s="47" t="e">
        <f>#REF!</f>
        <v>#REF!</v>
      </c>
      <c r="K84" s="46" t="e">
        <f>#REF!</f>
        <v>#REF!</v>
      </c>
      <c r="L84" s="47" t="e">
        <f>#REF!</f>
        <v>#REF!</v>
      </c>
      <c r="M84" s="47" t="e">
        <f>#REF!</f>
        <v>#REF!</v>
      </c>
      <c r="N84" s="46" t="e">
        <f>#REF!</f>
        <v>#REF!</v>
      </c>
    </row>
    <row r="85" spans="1:14" x14ac:dyDescent="0.25">
      <c r="A85" s="45">
        <v>73002</v>
      </c>
      <c r="B85" s="45" t="s">
        <v>112</v>
      </c>
      <c r="C85" s="45" t="s">
        <v>521</v>
      </c>
      <c r="D85" s="47" t="e">
        <f>#REF!</f>
        <v>#REF!</v>
      </c>
      <c r="E85" s="47" t="e">
        <f>#REF!</f>
        <v>#REF!</v>
      </c>
      <c r="F85" s="47" t="e">
        <f>#REF!</f>
        <v>#REF!</v>
      </c>
      <c r="G85" s="47" t="e">
        <f>#REF!</f>
        <v>#REF!</v>
      </c>
      <c r="H85" s="46" t="e">
        <f>#REF!</f>
        <v>#REF!</v>
      </c>
      <c r="I85" s="47" t="e">
        <f>#REF!</f>
        <v>#REF!</v>
      </c>
      <c r="J85" s="47" t="e">
        <f>#REF!</f>
        <v>#REF!</v>
      </c>
      <c r="K85" s="46" t="e">
        <f>#REF!</f>
        <v>#REF!</v>
      </c>
      <c r="L85" s="47" t="e">
        <f>#REF!</f>
        <v>#REF!</v>
      </c>
      <c r="M85" s="47" t="e">
        <f>#REF!</f>
        <v>#REF!</v>
      </c>
      <c r="N85" s="46" t="e">
        <f>#REF!</f>
        <v>#REF!</v>
      </c>
    </row>
    <row r="86" spans="1:14" x14ac:dyDescent="0.25">
      <c r="A86" s="45">
        <v>13015</v>
      </c>
      <c r="B86" s="45" t="s">
        <v>112</v>
      </c>
      <c r="C86" s="45" t="s">
        <v>534</v>
      </c>
      <c r="D86" s="47" t="e">
        <f>#REF!</f>
        <v>#REF!</v>
      </c>
      <c r="E86" s="47" t="e">
        <f>#REF!</f>
        <v>#REF!</v>
      </c>
      <c r="F86" s="47" t="e">
        <f>#REF!</f>
        <v>#REF!</v>
      </c>
      <c r="G86" s="47" t="e">
        <f>#REF!</f>
        <v>#REF!</v>
      </c>
      <c r="H86" s="46" t="e">
        <f>#REF!</f>
        <v>#REF!</v>
      </c>
      <c r="I86" s="47" t="e">
        <f>#REF!</f>
        <v>#REF!</v>
      </c>
      <c r="J86" s="47" t="e">
        <f>#REF!</f>
        <v>#REF!</v>
      </c>
      <c r="K86" s="46" t="e">
        <f>#REF!</f>
        <v>#REF!</v>
      </c>
      <c r="L86" s="47" t="e">
        <f>#REF!</f>
        <v>#REF!</v>
      </c>
      <c r="M86" s="47" t="e">
        <f>#REF!</f>
        <v>#REF!</v>
      </c>
      <c r="N86" s="46" t="e">
        <f>#REF!</f>
        <v>#REF!</v>
      </c>
    </row>
    <row r="87" spans="1:14" x14ac:dyDescent="0.25">
      <c r="A87" s="276" t="s">
        <v>27</v>
      </c>
      <c r="B87" s="277"/>
      <c r="C87" s="278"/>
      <c r="D87" s="82" t="e">
        <f>SUM(D77:D86)</f>
        <v>#REF!</v>
      </c>
      <c r="E87" s="82" t="e">
        <f>SUM(E77:E86)</f>
        <v>#REF!</v>
      </c>
      <c r="F87" s="82" t="e">
        <f>SUM(F77:F86)</f>
        <v>#REF!</v>
      </c>
      <c r="G87" s="82" t="e">
        <f>SUM(G77:G86)</f>
        <v>#REF!</v>
      </c>
      <c r="H87" s="42" t="e">
        <f>G87/D87</f>
        <v>#REF!</v>
      </c>
      <c r="I87" s="43" t="e">
        <f>SUM(I77:I86)</f>
        <v>#REF!</v>
      </c>
      <c r="J87" s="43" t="e">
        <f>SUM(J77:J86)</f>
        <v>#REF!</v>
      </c>
      <c r="K87" s="44" t="e">
        <f>J87/I87</f>
        <v>#REF!</v>
      </c>
      <c r="L87" s="82" t="e">
        <f>SUM(L77:L86)</f>
        <v>#REF!</v>
      </c>
      <c r="M87" s="82" t="e">
        <f>SUM(M77:M86)</f>
        <v>#REF!</v>
      </c>
      <c r="N87" s="42" t="e">
        <f>M87/L87</f>
        <v>#REF!</v>
      </c>
    </row>
    <row r="89" spans="1:14" x14ac:dyDescent="0.25">
      <c r="A89" s="280" t="s">
        <v>504</v>
      </c>
      <c r="B89" s="280" t="s">
        <v>18</v>
      </c>
      <c r="C89" s="280" t="s">
        <v>19</v>
      </c>
      <c r="D89" s="265" t="s">
        <v>1158</v>
      </c>
      <c r="E89" s="265"/>
      <c r="F89" s="265"/>
      <c r="G89" s="266" t="s">
        <v>1174</v>
      </c>
      <c r="H89" s="266"/>
      <c r="I89" s="266"/>
      <c r="J89" s="265" t="s">
        <v>1175</v>
      </c>
      <c r="K89" s="265"/>
      <c r="L89" s="265"/>
    </row>
    <row r="90" spans="1:14" x14ac:dyDescent="0.25">
      <c r="A90" s="280"/>
      <c r="B90" s="280"/>
      <c r="C90" s="280"/>
      <c r="D90" s="41" t="s">
        <v>24</v>
      </c>
      <c r="E90" s="41" t="s">
        <v>29</v>
      </c>
      <c r="F90" s="42" t="s">
        <v>28</v>
      </c>
      <c r="G90" s="43" t="s">
        <v>24</v>
      </c>
      <c r="H90" s="43" t="s">
        <v>29</v>
      </c>
      <c r="I90" s="44" t="s">
        <v>28</v>
      </c>
      <c r="J90" s="41" t="s">
        <v>24</v>
      </c>
      <c r="K90" s="41" t="s">
        <v>29</v>
      </c>
      <c r="L90" s="42" t="s">
        <v>28</v>
      </c>
    </row>
    <row r="91" spans="1:14" x14ac:dyDescent="0.25">
      <c r="A91" s="45">
        <v>3000</v>
      </c>
      <c r="B91" s="45" t="s">
        <v>112</v>
      </c>
      <c r="C91" s="45" t="s">
        <v>505</v>
      </c>
      <c r="D91" s="47" t="e">
        <f>#REF!</f>
        <v>#REF!</v>
      </c>
      <c r="E91" s="47" t="e">
        <f>#REF!</f>
        <v>#REF!</v>
      </c>
      <c r="F91" s="46" t="e">
        <f>#REF!</f>
        <v>#REF!</v>
      </c>
      <c r="G91" s="47" t="e">
        <f>#REF!</f>
        <v>#REF!</v>
      </c>
      <c r="H91" s="47" t="e">
        <f>#REF!</f>
        <v>#REF!</v>
      </c>
      <c r="I91" s="46" t="e">
        <f>#REF!</f>
        <v>#REF!</v>
      </c>
      <c r="J91" s="47" t="e">
        <f>#REF!</f>
        <v>#REF!</v>
      </c>
      <c r="K91" s="47" t="e">
        <f>#REF!</f>
        <v>#REF!</v>
      </c>
      <c r="L91" s="46" t="e">
        <f>#REF!</f>
        <v>#REF!</v>
      </c>
    </row>
    <row r="92" spans="1:14" x14ac:dyDescent="0.25">
      <c r="A92" s="45">
        <v>13006</v>
      </c>
      <c r="B92" s="45" t="s">
        <v>112</v>
      </c>
      <c r="C92" s="45" t="s">
        <v>135</v>
      </c>
      <c r="D92" s="47" t="e">
        <f>#REF!</f>
        <v>#REF!</v>
      </c>
      <c r="E92" s="47" t="e">
        <f>#REF!</f>
        <v>#REF!</v>
      </c>
      <c r="F92" s="46" t="e">
        <f>#REF!</f>
        <v>#REF!</v>
      </c>
      <c r="G92" s="47" t="e">
        <f>#REF!</f>
        <v>#REF!</v>
      </c>
      <c r="H92" s="47" t="e">
        <f>#REF!</f>
        <v>#REF!</v>
      </c>
      <c r="I92" s="46" t="e">
        <f>#REF!</f>
        <v>#REF!</v>
      </c>
      <c r="J92" s="47" t="e">
        <f>#REF!</f>
        <v>#REF!</v>
      </c>
      <c r="K92" s="47" t="e">
        <f>#REF!</f>
        <v>#REF!</v>
      </c>
      <c r="L92" s="46" t="e">
        <f>#REF!</f>
        <v>#REF!</v>
      </c>
    </row>
    <row r="93" spans="1:14" x14ac:dyDescent="0.25">
      <c r="A93" s="45">
        <v>33026</v>
      </c>
      <c r="B93" s="45" t="s">
        <v>112</v>
      </c>
      <c r="C93" s="45" t="s">
        <v>152</v>
      </c>
      <c r="D93" s="47" t="e">
        <f>#REF!</f>
        <v>#REF!</v>
      </c>
      <c r="E93" s="47" t="e">
        <f>#REF!</f>
        <v>#REF!</v>
      </c>
      <c r="F93" s="46" t="e">
        <f>#REF!</f>
        <v>#REF!</v>
      </c>
      <c r="G93" s="47" t="e">
        <f>#REF!</f>
        <v>#REF!</v>
      </c>
      <c r="H93" s="47" t="e">
        <f>#REF!</f>
        <v>#REF!</v>
      </c>
      <c r="I93" s="46" t="e">
        <f>#REF!</f>
        <v>#REF!</v>
      </c>
      <c r="J93" s="47" t="e">
        <f>#REF!</f>
        <v>#REF!</v>
      </c>
      <c r="K93" s="47" t="e">
        <f>#REF!</f>
        <v>#REF!</v>
      </c>
      <c r="L93" s="46" t="e">
        <f>#REF!</f>
        <v>#REF!</v>
      </c>
    </row>
    <row r="94" spans="1:14" x14ac:dyDescent="0.25">
      <c r="A94" s="45">
        <v>43004</v>
      </c>
      <c r="B94" s="45" t="s">
        <v>112</v>
      </c>
      <c r="C94" s="45" t="s">
        <v>506</v>
      </c>
      <c r="D94" s="47" t="e">
        <f>#REF!</f>
        <v>#REF!</v>
      </c>
      <c r="E94" s="47" t="e">
        <f>#REF!</f>
        <v>#REF!</v>
      </c>
      <c r="F94" s="46" t="e">
        <f>#REF!</f>
        <v>#REF!</v>
      </c>
      <c r="G94" s="47" t="e">
        <f>#REF!</f>
        <v>#REF!</v>
      </c>
      <c r="H94" s="47" t="e">
        <f>#REF!</f>
        <v>#REF!</v>
      </c>
      <c r="I94" s="46" t="e">
        <f>#REF!</f>
        <v>#REF!</v>
      </c>
      <c r="J94" s="47" t="e">
        <f>#REF!</f>
        <v>#REF!</v>
      </c>
      <c r="K94" s="47" t="e">
        <f>#REF!</f>
        <v>#REF!</v>
      </c>
      <c r="L94" s="46" t="e">
        <f>#REF!</f>
        <v>#REF!</v>
      </c>
    </row>
    <row r="95" spans="1:14" x14ac:dyDescent="0.25">
      <c r="A95" s="45">
        <v>73006</v>
      </c>
      <c r="B95" s="45" t="s">
        <v>112</v>
      </c>
      <c r="C95" s="45" t="s">
        <v>507</v>
      </c>
      <c r="D95" s="47" t="e">
        <f>#REF!</f>
        <v>#REF!</v>
      </c>
      <c r="E95" s="47" t="e">
        <f>#REF!</f>
        <v>#REF!</v>
      </c>
      <c r="F95" s="46" t="e">
        <f>#REF!</f>
        <v>#REF!</v>
      </c>
      <c r="G95" s="47" t="e">
        <f>#REF!</f>
        <v>#REF!</v>
      </c>
      <c r="H95" s="47" t="e">
        <f>#REF!</f>
        <v>#REF!</v>
      </c>
      <c r="I95" s="46" t="e">
        <f>#REF!</f>
        <v>#REF!</v>
      </c>
      <c r="J95" s="47" t="e">
        <f>#REF!</f>
        <v>#REF!</v>
      </c>
      <c r="K95" s="47" t="e">
        <f>#REF!</f>
        <v>#REF!</v>
      </c>
      <c r="L95" s="46" t="e">
        <f>#REF!</f>
        <v>#REF!</v>
      </c>
    </row>
    <row r="96" spans="1:14" x14ac:dyDescent="0.25">
      <c r="A96" s="45">
        <v>73037</v>
      </c>
      <c r="B96" s="45" t="s">
        <v>112</v>
      </c>
      <c r="C96" s="45" t="s">
        <v>164</v>
      </c>
      <c r="D96" s="47" t="e">
        <f>#REF!</f>
        <v>#REF!</v>
      </c>
      <c r="E96" s="47" t="e">
        <f>#REF!</f>
        <v>#REF!</v>
      </c>
      <c r="F96" s="46" t="e">
        <f>#REF!</f>
        <v>#REF!</v>
      </c>
      <c r="G96" s="47" t="e">
        <f>#REF!</f>
        <v>#REF!</v>
      </c>
      <c r="H96" s="47" t="e">
        <f>#REF!</f>
        <v>#REF!</v>
      </c>
      <c r="I96" s="46" t="e">
        <f>#REF!</f>
        <v>#REF!</v>
      </c>
      <c r="J96" s="47" t="e">
        <f>#REF!</f>
        <v>#REF!</v>
      </c>
      <c r="K96" s="47" t="e">
        <f>#REF!</f>
        <v>#REF!</v>
      </c>
      <c r="L96" s="46" t="e">
        <f>#REF!</f>
        <v>#REF!</v>
      </c>
    </row>
    <row r="97" spans="1:14" x14ac:dyDescent="0.25">
      <c r="A97" s="45">
        <v>73038</v>
      </c>
      <c r="B97" s="45" t="s">
        <v>112</v>
      </c>
      <c r="C97" s="45" t="s">
        <v>1179</v>
      </c>
      <c r="D97" s="47" t="e">
        <f>#REF!</f>
        <v>#REF!</v>
      </c>
      <c r="E97" s="47" t="e">
        <f>#REF!</f>
        <v>#REF!</v>
      </c>
      <c r="F97" s="46" t="e">
        <f>#REF!</f>
        <v>#REF!</v>
      </c>
      <c r="G97" s="47" t="e">
        <f>#REF!</f>
        <v>#REF!</v>
      </c>
      <c r="H97" s="47" t="e">
        <f>#REF!</f>
        <v>#REF!</v>
      </c>
      <c r="I97" s="46" t="e">
        <f>#REF!</f>
        <v>#REF!</v>
      </c>
      <c r="J97" s="47" t="e">
        <f>#REF!</f>
        <v>#REF!</v>
      </c>
      <c r="K97" s="47" t="e">
        <f>#REF!</f>
        <v>#REF!</v>
      </c>
      <c r="L97" s="46" t="e">
        <f>#REF!</f>
        <v>#REF!</v>
      </c>
    </row>
    <row r="98" spans="1:14" x14ac:dyDescent="0.25">
      <c r="A98" s="45">
        <v>13013</v>
      </c>
      <c r="B98" s="45" t="s">
        <v>112</v>
      </c>
      <c r="C98" s="45" t="s">
        <v>482</v>
      </c>
      <c r="D98" s="47" t="e">
        <f>#REF!</f>
        <v>#REF!</v>
      </c>
      <c r="E98" s="47" t="e">
        <f>#REF!</f>
        <v>#REF!</v>
      </c>
      <c r="F98" s="46" t="e">
        <f>#REF!</f>
        <v>#REF!</v>
      </c>
      <c r="G98" s="47" t="e">
        <f>#REF!</f>
        <v>#REF!</v>
      </c>
      <c r="H98" s="47" t="e">
        <f>#REF!</f>
        <v>#REF!</v>
      </c>
      <c r="I98" s="46" t="e">
        <f>#REF!</f>
        <v>#REF!</v>
      </c>
      <c r="J98" s="47" t="e">
        <f>#REF!</f>
        <v>#REF!</v>
      </c>
      <c r="K98" s="47" t="e">
        <f>#REF!</f>
        <v>#REF!</v>
      </c>
      <c r="L98" s="46" t="e">
        <f>#REF!</f>
        <v>#REF!</v>
      </c>
    </row>
    <row r="99" spans="1:14" x14ac:dyDescent="0.25">
      <c r="A99" s="45">
        <v>73002</v>
      </c>
      <c r="B99" s="45" t="s">
        <v>112</v>
      </c>
      <c r="C99" s="45" t="s">
        <v>521</v>
      </c>
      <c r="D99" s="47" t="e">
        <f>#REF!</f>
        <v>#REF!</v>
      </c>
      <c r="E99" s="47" t="e">
        <f>#REF!</f>
        <v>#REF!</v>
      </c>
      <c r="F99" s="46" t="e">
        <f>#REF!</f>
        <v>#REF!</v>
      </c>
      <c r="G99" s="47" t="e">
        <f>#REF!</f>
        <v>#REF!</v>
      </c>
      <c r="H99" s="47" t="e">
        <f>#REF!</f>
        <v>#REF!</v>
      </c>
      <c r="I99" s="46" t="e">
        <f>#REF!</f>
        <v>#REF!</v>
      </c>
      <c r="J99" s="47" t="e">
        <f>#REF!</f>
        <v>#REF!</v>
      </c>
      <c r="K99" s="47" t="e">
        <f>#REF!</f>
        <v>#REF!</v>
      </c>
      <c r="L99" s="46" t="e">
        <f>#REF!</f>
        <v>#REF!</v>
      </c>
    </row>
    <row r="100" spans="1:14" x14ac:dyDescent="0.25">
      <c r="A100" s="45">
        <v>13015</v>
      </c>
      <c r="B100" s="45" t="s">
        <v>112</v>
      </c>
      <c r="C100" s="45" t="s">
        <v>534</v>
      </c>
      <c r="D100" s="47" t="e">
        <f>#REF!</f>
        <v>#REF!</v>
      </c>
      <c r="E100" s="47" t="e">
        <f>#REF!</f>
        <v>#REF!</v>
      </c>
      <c r="F100" s="46" t="e">
        <f>#REF!</f>
        <v>#REF!</v>
      </c>
      <c r="G100" s="47" t="e">
        <f>#REF!</f>
        <v>#REF!</v>
      </c>
      <c r="H100" s="47" t="e">
        <f>#REF!</f>
        <v>#REF!</v>
      </c>
      <c r="I100" s="46" t="e">
        <f>#REF!</f>
        <v>#REF!</v>
      </c>
      <c r="J100" s="47" t="e">
        <f>#REF!</f>
        <v>#REF!</v>
      </c>
      <c r="K100" s="47" t="e">
        <f>#REF!</f>
        <v>#REF!</v>
      </c>
      <c r="L100" s="46" t="e">
        <f>#REF!</f>
        <v>#REF!</v>
      </c>
    </row>
    <row r="101" spans="1:14" x14ac:dyDescent="0.25">
      <c r="A101" s="276" t="s">
        <v>27</v>
      </c>
      <c r="B101" s="277"/>
      <c r="C101" s="278"/>
      <c r="D101" s="82" t="e">
        <f>SUM(D91:D100)</f>
        <v>#REF!</v>
      </c>
      <c r="E101" s="82" t="e">
        <f>SUM(E91:E100)</f>
        <v>#REF!</v>
      </c>
      <c r="F101" s="42" t="e">
        <f>E101/D101</f>
        <v>#REF!</v>
      </c>
      <c r="G101" s="43" t="e">
        <f>SUM(G91:G100)</f>
        <v>#REF!</v>
      </c>
      <c r="H101" s="43" t="e">
        <f>SUM(H91:H100)</f>
        <v>#REF!</v>
      </c>
      <c r="I101" s="44" t="e">
        <f>H101/G101</f>
        <v>#REF!</v>
      </c>
      <c r="J101" s="82" t="e">
        <f>SUM(J91:J100)</f>
        <v>#REF!</v>
      </c>
      <c r="K101" s="82" t="e">
        <f>SUM(K91:K100)</f>
        <v>#REF!</v>
      </c>
      <c r="L101" s="42" t="e">
        <f>K101/J101</f>
        <v>#REF!</v>
      </c>
    </row>
    <row r="103" spans="1:14" ht="21.75" x14ac:dyDescent="0.25">
      <c r="A103" s="269" t="s">
        <v>1150</v>
      </c>
      <c r="B103" s="269"/>
      <c r="C103" s="269"/>
      <c r="D103" s="269"/>
      <c r="E103" s="269"/>
      <c r="F103" s="269"/>
      <c r="G103" s="269"/>
      <c r="H103" s="269"/>
      <c r="I103" s="269"/>
      <c r="J103" s="269"/>
      <c r="K103" s="269"/>
      <c r="L103" s="269"/>
      <c r="M103" s="269"/>
      <c r="N103" s="269"/>
    </row>
  </sheetData>
  <mergeCells count="50">
    <mergeCell ref="A17:C17"/>
    <mergeCell ref="A1:A3"/>
    <mergeCell ref="A5:A6"/>
    <mergeCell ref="B5:B6"/>
    <mergeCell ref="C5:C6"/>
    <mergeCell ref="A61:A62"/>
    <mergeCell ref="B61:B62"/>
    <mergeCell ref="C61:C62"/>
    <mergeCell ref="A19:A20"/>
    <mergeCell ref="B19:B20"/>
    <mergeCell ref="C19:C20"/>
    <mergeCell ref="A31:C31"/>
    <mergeCell ref="A33:A34"/>
    <mergeCell ref="B33:B34"/>
    <mergeCell ref="C33:C34"/>
    <mergeCell ref="A45:C45"/>
    <mergeCell ref="A47:A48"/>
    <mergeCell ref="B47:B48"/>
    <mergeCell ref="C47:C48"/>
    <mergeCell ref="A59:C59"/>
    <mergeCell ref="A101:C101"/>
    <mergeCell ref="A73:C73"/>
    <mergeCell ref="A75:A76"/>
    <mergeCell ref="B75:B76"/>
    <mergeCell ref="C75:C76"/>
    <mergeCell ref="A87:C87"/>
    <mergeCell ref="A89:A90"/>
    <mergeCell ref="B89:B90"/>
    <mergeCell ref="C89:C90"/>
    <mergeCell ref="N5:N6"/>
    <mergeCell ref="B1:N3"/>
    <mergeCell ref="A103:N103"/>
    <mergeCell ref="D5:H5"/>
    <mergeCell ref="I5:M5"/>
    <mergeCell ref="D19:F19"/>
    <mergeCell ref="G19:I19"/>
    <mergeCell ref="J19:L19"/>
    <mergeCell ref="D33:F33"/>
    <mergeCell ref="G33:I33"/>
    <mergeCell ref="J33:L33"/>
    <mergeCell ref="D47:H47"/>
    <mergeCell ref="I47:K47"/>
    <mergeCell ref="D61:H61"/>
    <mergeCell ref="I61:M61"/>
    <mergeCell ref="D75:H75"/>
    <mergeCell ref="D89:F89"/>
    <mergeCell ref="G89:I89"/>
    <mergeCell ref="J89:L89"/>
    <mergeCell ref="I75:K75"/>
    <mergeCell ref="L75:N75"/>
  </mergeCells>
  <conditionalFormatting sqref="F21:F30">
    <cfRule type="cellIs" dxfId="272" priority="47" operator="between">
      <formula>0.7</formula>
      <formula>0.89</formula>
    </cfRule>
    <cfRule type="cellIs" dxfId="271" priority="46" operator="lessThan">
      <formula>0.7</formula>
    </cfRule>
    <cfRule type="cellIs" dxfId="270" priority="48" operator="greaterThan">
      <formula>0.89</formula>
    </cfRule>
  </conditionalFormatting>
  <conditionalFormatting sqref="F35:F44">
    <cfRule type="cellIs" dxfId="269" priority="39" operator="greaterThan">
      <formula>0.89</formula>
    </cfRule>
    <cfRule type="cellIs" dxfId="268" priority="38" operator="between">
      <formula>0.7</formula>
      <formula>0.89</formula>
    </cfRule>
    <cfRule type="cellIs" dxfId="267" priority="37" operator="lessThan">
      <formula>0.7</formula>
    </cfRule>
  </conditionalFormatting>
  <conditionalFormatting sqref="F91:F100">
    <cfRule type="cellIs" dxfId="266" priority="7" operator="lessThan">
      <formula>0.7</formula>
    </cfRule>
    <cfRule type="cellIs" dxfId="265" priority="8" operator="between">
      <formula>0.7</formula>
      <formula>0.89</formula>
    </cfRule>
    <cfRule type="cellIs" dxfId="264" priority="9" operator="greaterThan">
      <formula>0.89</formula>
    </cfRule>
  </conditionalFormatting>
  <conditionalFormatting sqref="H7:H16">
    <cfRule type="cellIs" dxfId="263" priority="53" operator="between">
      <formula>0.7</formula>
      <formula>0.89</formula>
    </cfRule>
    <cfRule type="cellIs" dxfId="262" priority="52" operator="lessThan">
      <formula>0.7</formula>
    </cfRule>
    <cfRule type="cellIs" dxfId="261" priority="54" operator="greaterThan">
      <formula>0.89</formula>
    </cfRule>
  </conditionalFormatting>
  <conditionalFormatting sqref="H49:H58">
    <cfRule type="cellIs" dxfId="260" priority="25" operator="lessThan">
      <formula>0.7</formula>
    </cfRule>
    <cfRule type="cellIs" dxfId="259" priority="26" operator="between">
      <formula>0.7</formula>
      <formula>0.89</formula>
    </cfRule>
    <cfRule type="cellIs" dxfId="258" priority="27" operator="greaterThan">
      <formula>0.89</formula>
    </cfRule>
  </conditionalFormatting>
  <conditionalFormatting sqref="H63:H72">
    <cfRule type="cellIs" dxfId="257" priority="22" operator="lessThan">
      <formula>0.7</formula>
    </cfRule>
    <cfRule type="cellIs" dxfId="256" priority="23" operator="between">
      <formula>0.7</formula>
      <formula>0.89</formula>
    </cfRule>
    <cfRule type="cellIs" dxfId="255" priority="24" operator="greaterThan">
      <formula>0.89</formula>
    </cfRule>
  </conditionalFormatting>
  <conditionalFormatting sqref="H77:H86">
    <cfRule type="cellIs" dxfId="254" priority="16" operator="lessThan">
      <formula>0.7</formula>
    </cfRule>
    <cfRule type="cellIs" dxfId="253" priority="17" operator="between">
      <formula>0.7</formula>
      <formula>0.89</formula>
    </cfRule>
    <cfRule type="cellIs" dxfId="252" priority="18" operator="greaterThan">
      <formula>0.89</formula>
    </cfRule>
  </conditionalFormatting>
  <conditionalFormatting sqref="I21:I30">
    <cfRule type="cellIs" dxfId="251" priority="45" operator="greaterThan">
      <formula>0.89</formula>
    </cfRule>
    <cfRule type="cellIs" dxfId="250" priority="44" operator="between">
      <formula>0.7</formula>
      <formula>0.89</formula>
    </cfRule>
    <cfRule type="cellIs" dxfId="249" priority="43" operator="lessThan">
      <formula>0.7</formula>
    </cfRule>
  </conditionalFormatting>
  <conditionalFormatting sqref="I35:I44">
    <cfRule type="cellIs" dxfId="248" priority="34" operator="lessThan">
      <formula>0.7</formula>
    </cfRule>
    <cfRule type="cellIs" dxfId="247" priority="35" operator="between">
      <formula>0.7</formula>
      <formula>0.89</formula>
    </cfRule>
    <cfRule type="cellIs" dxfId="246" priority="36" operator="greaterThan">
      <formula>0.89</formula>
    </cfRule>
  </conditionalFormatting>
  <conditionalFormatting sqref="I91:I100">
    <cfRule type="cellIs" dxfId="245" priority="4" operator="lessThan">
      <formula>0.7</formula>
    </cfRule>
    <cfRule type="cellIs" dxfId="244" priority="6" operator="greaterThan">
      <formula>0.89</formula>
    </cfRule>
    <cfRule type="cellIs" dxfId="243" priority="5" operator="between">
      <formula>0.7</formula>
      <formula>0.89</formula>
    </cfRule>
  </conditionalFormatting>
  <conditionalFormatting sqref="K49:K58">
    <cfRule type="cellIs" dxfId="242" priority="28" operator="lessThan">
      <formula>0.7</formula>
    </cfRule>
    <cfRule type="cellIs" dxfId="241" priority="29" operator="between">
      <formula>0.7</formula>
      <formula>0.89</formula>
    </cfRule>
    <cfRule type="cellIs" dxfId="240" priority="30" operator="greaterThan">
      <formula>0.89</formula>
    </cfRule>
  </conditionalFormatting>
  <conditionalFormatting sqref="K77:K86">
    <cfRule type="cellIs" dxfId="239" priority="12" operator="greaterThan">
      <formula>0.89</formula>
    </cfRule>
    <cfRule type="cellIs" dxfId="238" priority="11" operator="between">
      <formula>0.7</formula>
      <formula>0.89</formula>
    </cfRule>
    <cfRule type="cellIs" dxfId="237" priority="10" operator="lessThan">
      <formula>0.7</formula>
    </cfRule>
  </conditionalFormatting>
  <conditionalFormatting sqref="L21:L30">
    <cfRule type="cellIs" dxfId="236" priority="40" operator="lessThan">
      <formula>0.7</formula>
    </cfRule>
    <cfRule type="cellIs" dxfId="235" priority="41" operator="between">
      <formula>0.7</formula>
      <formula>0.89</formula>
    </cfRule>
    <cfRule type="cellIs" dxfId="234" priority="42" operator="greaterThan">
      <formula>0.89</formula>
    </cfRule>
  </conditionalFormatting>
  <conditionalFormatting sqref="L35:L44">
    <cfRule type="cellIs" dxfId="233" priority="31" operator="lessThan">
      <formula>0.7</formula>
    </cfRule>
    <cfRule type="cellIs" dxfId="232" priority="32" operator="between">
      <formula>0.7</formula>
      <formula>0.89</formula>
    </cfRule>
    <cfRule type="cellIs" dxfId="231" priority="33" operator="greaterThan">
      <formula>0.89</formula>
    </cfRule>
  </conditionalFormatting>
  <conditionalFormatting sqref="L91:L100">
    <cfRule type="cellIs" dxfId="230" priority="2" operator="between">
      <formula>0.7</formula>
      <formula>0.89</formula>
    </cfRule>
    <cfRule type="cellIs" dxfId="229" priority="3" operator="greaterThan">
      <formula>0.89</formula>
    </cfRule>
    <cfRule type="cellIs" dxfId="228" priority="1" operator="lessThan">
      <formula>0.7</formula>
    </cfRule>
  </conditionalFormatting>
  <conditionalFormatting sqref="M7:M16">
    <cfRule type="cellIs" dxfId="227" priority="49" operator="lessThan">
      <formula>0.7</formula>
    </cfRule>
    <cfRule type="cellIs" dxfId="226" priority="50" operator="between">
      <formula>0.7</formula>
      <formula>0.89</formula>
    </cfRule>
    <cfRule type="cellIs" dxfId="225" priority="51" operator="greaterThan">
      <formula>0.89</formula>
    </cfRule>
  </conditionalFormatting>
  <conditionalFormatting sqref="M63:M72">
    <cfRule type="cellIs" dxfId="224" priority="21" operator="greaterThan">
      <formula>0.89</formula>
    </cfRule>
    <cfRule type="cellIs" dxfId="223" priority="20" operator="between">
      <formula>0.7</formula>
      <formula>0.89</formula>
    </cfRule>
    <cfRule type="cellIs" dxfId="222" priority="19" operator="lessThan">
      <formula>0.7</formula>
    </cfRule>
  </conditionalFormatting>
  <conditionalFormatting sqref="N77:N86">
    <cfRule type="cellIs" dxfId="221" priority="15" operator="greaterThan">
      <formula>0.89</formula>
    </cfRule>
    <cfRule type="cellIs" dxfId="220" priority="14" operator="between">
      <formula>0.7</formula>
      <formula>0.89</formula>
    </cfRule>
    <cfRule type="cellIs" dxfId="219" priority="13" operator="lessThan">
      <formula>0.7</formula>
    </cfRule>
  </conditionalFormatting>
  <pageMargins left="0.7" right="0.7" top="0.75" bottom="0.75" header="0.3" footer="0.3"/>
  <ignoredErrors>
    <ignoredError sqref="H17 F31:L31 I45 F45 H59 H73 I101 M17 H87 K87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1EA16-C1D7-4D51-87F2-169070D35FBB}">
  <dimension ref="A1:N96"/>
  <sheetViews>
    <sheetView showGridLines="0" workbookViewId="0">
      <selection activeCell="A96" sqref="A1:N96"/>
    </sheetView>
  </sheetViews>
  <sheetFormatPr defaultRowHeight="15" x14ac:dyDescent="0.25"/>
  <cols>
    <col min="1" max="1" width="6" bestFit="1" customWidth="1"/>
    <col min="2" max="2" width="9.140625" bestFit="1" customWidth="1"/>
    <col min="3" max="3" width="15.5703125" bestFit="1" customWidth="1"/>
    <col min="4" max="4" width="10.42578125" bestFit="1" customWidth="1"/>
    <col min="5" max="5" width="15.42578125" bestFit="1" customWidth="1"/>
    <col min="6" max="6" width="16.42578125" bestFit="1" customWidth="1"/>
    <col min="7" max="7" width="10.42578125" bestFit="1" customWidth="1"/>
    <col min="8" max="8" width="12.42578125" bestFit="1" customWidth="1"/>
    <col min="9" max="9" width="10.42578125" bestFit="1" customWidth="1"/>
    <col min="10" max="10" width="16.42578125" bestFit="1" customWidth="1"/>
    <col min="11" max="11" width="16.140625" bestFit="1" customWidth="1"/>
    <col min="12" max="12" width="10.42578125" bestFit="1" customWidth="1"/>
    <col min="13" max="13" width="7.42578125" bestFit="1" customWidth="1"/>
    <col min="14" max="14" width="12.140625" customWidth="1"/>
  </cols>
  <sheetData>
    <row r="1" spans="1:14" ht="14.45" customHeight="1" x14ac:dyDescent="0.25">
      <c r="A1" s="279"/>
      <c r="B1" s="268" t="s">
        <v>221</v>
      </c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</row>
    <row r="2" spans="1:14" ht="14.45" customHeight="1" x14ac:dyDescent="0.25">
      <c r="A2" s="279"/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</row>
    <row r="3" spans="1:14" ht="14.45" customHeight="1" x14ac:dyDescent="0.25">
      <c r="A3" s="279"/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</row>
    <row r="5" spans="1:14" x14ac:dyDescent="0.25">
      <c r="A5" s="280" t="s">
        <v>504</v>
      </c>
      <c r="B5" s="280" t="s">
        <v>18</v>
      </c>
      <c r="C5" s="280" t="s">
        <v>19</v>
      </c>
      <c r="D5" s="270" t="s">
        <v>1172</v>
      </c>
      <c r="E5" s="271"/>
      <c r="F5" s="271"/>
      <c r="G5" s="271"/>
      <c r="H5" s="271"/>
      <c r="I5" s="272" t="s">
        <v>1171</v>
      </c>
      <c r="J5" s="272"/>
      <c r="K5" s="272"/>
      <c r="L5" s="272"/>
      <c r="M5" s="273"/>
      <c r="N5" s="267" t="s">
        <v>1181</v>
      </c>
    </row>
    <row r="6" spans="1:14" x14ac:dyDescent="0.25">
      <c r="A6" s="280"/>
      <c r="B6" s="280"/>
      <c r="C6" s="280"/>
      <c r="D6" s="82" t="s">
        <v>24</v>
      </c>
      <c r="E6" s="41" t="s">
        <v>25</v>
      </c>
      <c r="F6" s="41" t="s">
        <v>26</v>
      </c>
      <c r="G6" s="41" t="s">
        <v>27</v>
      </c>
      <c r="H6" s="42" t="s">
        <v>28</v>
      </c>
      <c r="I6" s="43" t="s">
        <v>24</v>
      </c>
      <c r="J6" s="43" t="s">
        <v>25</v>
      </c>
      <c r="K6" s="43" t="s">
        <v>26</v>
      </c>
      <c r="L6" s="43" t="s">
        <v>27</v>
      </c>
      <c r="M6" s="44" t="s">
        <v>28</v>
      </c>
      <c r="N6" s="267"/>
    </row>
    <row r="7" spans="1:14" x14ac:dyDescent="0.25">
      <c r="A7" s="45">
        <v>23012</v>
      </c>
      <c r="B7" s="45" t="s">
        <v>221</v>
      </c>
      <c r="C7" s="45" t="s">
        <v>509</v>
      </c>
      <c r="D7" s="47" t="e">
        <f>#REF!</f>
        <v>#REF!</v>
      </c>
      <c r="E7" s="47" t="e">
        <f>#REF!</f>
        <v>#REF!</v>
      </c>
      <c r="F7" s="47" t="e">
        <f>#REF!</f>
        <v>#REF!</v>
      </c>
      <c r="G7" s="47" t="e">
        <f>#REF!</f>
        <v>#REF!</v>
      </c>
      <c r="H7" s="46" t="e">
        <f>#REF!</f>
        <v>#REF!</v>
      </c>
      <c r="I7" s="47" t="e">
        <f>#REF!</f>
        <v>#REF!</v>
      </c>
      <c r="J7" s="47" t="e">
        <f>#REF!</f>
        <v>#REF!</v>
      </c>
      <c r="K7" s="47" t="e">
        <f>#REF!</f>
        <v>#REF!</v>
      </c>
      <c r="L7" s="47" t="e">
        <f>#REF!</f>
        <v>#REF!</v>
      </c>
      <c r="M7" s="46" t="e">
        <f>#REF!</f>
        <v>#REF!</v>
      </c>
      <c r="N7" s="47" t="e">
        <f>L7+G7+K33</f>
        <v>#REF!</v>
      </c>
    </row>
    <row r="8" spans="1:14" x14ac:dyDescent="0.25">
      <c r="A8" s="45">
        <v>23015</v>
      </c>
      <c r="B8" s="45" t="s">
        <v>221</v>
      </c>
      <c r="C8" s="45" t="s">
        <v>510</v>
      </c>
      <c r="D8" s="47" t="e">
        <f>#REF!</f>
        <v>#REF!</v>
      </c>
      <c r="E8" s="47" t="e">
        <f>#REF!</f>
        <v>#REF!</v>
      </c>
      <c r="F8" s="47" t="e">
        <f>#REF!</f>
        <v>#REF!</v>
      </c>
      <c r="G8" s="47" t="e">
        <f>#REF!</f>
        <v>#REF!</v>
      </c>
      <c r="H8" s="46" t="e">
        <f>#REF!</f>
        <v>#REF!</v>
      </c>
      <c r="I8" s="47" t="e">
        <f>#REF!</f>
        <v>#REF!</v>
      </c>
      <c r="J8" s="47" t="e">
        <f>#REF!</f>
        <v>#REF!</v>
      </c>
      <c r="K8" s="47" t="e">
        <f>#REF!</f>
        <v>#REF!</v>
      </c>
      <c r="L8" s="47" t="e">
        <f>#REF!</f>
        <v>#REF!</v>
      </c>
      <c r="M8" s="46" t="e">
        <f>#REF!</f>
        <v>#REF!</v>
      </c>
      <c r="N8" s="47" t="e">
        <f t="shared" ref="N8:N15" si="0">L8+G8+K34</f>
        <v>#REF!</v>
      </c>
    </row>
    <row r="9" spans="1:14" x14ac:dyDescent="0.25">
      <c r="A9" s="45">
        <v>33027</v>
      </c>
      <c r="B9" s="45" t="s">
        <v>221</v>
      </c>
      <c r="C9" s="45" t="s">
        <v>511</v>
      </c>
      <c r="D9" s="47" t="e">
        <f>#REF!</f>
        <v>#REF!</v>
      </c>
      <c r="E9" s="47" t="e">
        <f>#REF!</f>
        <v>#REF!</v>
      </c>
      <c r="F9" s="47" t="e">
        <f>#REF!</f>
        <v>#REF!</v>
      </c>
      <c r="G9" s="47" t="e">
        <f>#REF!</f>
        <v>#REF!</v>
      </c>
      <c r="H9" s="46" t="e">
        <f>#REF!</f>
        <v>#REF!</v>
      </c>
      <c r="I9" s="47" t="e">
        <f>#REF!</f>
        <v>#REF!</v>
      </c>
      <c r="J9" s="47" t="e">
        <f>#REF!</f>
        <v>#REF!</v>
      </c>
      <c r="K9" s="47" t="e">
        <f>#REF!</f>
        <v>#REF!</v>
      </c>
      <c r="L9" s="47" t="e">
        <f>#REF!</f>
        <v>#REF!</v>
      </c>
      <c r="M9" s="46" t="e">
        <f>#REF!</f>
        <v>#REF!</v>
      </c>
      <c r="N9" s="47" t="e">
        <f t="shared" si="0"/>
        <v>#REF!</v>
      </c>
    </row>
    <row r="10" spans="1:14" x14ac:dyDescent="0.25">
      <c r="A10" s="45">
        <v>73001</v>
      </c>
      <c r="B10" s="45" t="s">
        <v>221</v>
      </c>
      <c r="C10" s="45" t="s">
        <v>258</v>
      </c>
      <c r="D10" s="47" t="e">
        <f>#REF!</f>
        <v>#REF!</v>
      </c>
      <c r="E10" s="47" t="e">
        <f>#REF!</f>
        <v>#REF!</v>
      </c>
      <c r="F10" s="47" t="e">
        <f>#REF!</f>
        <v>#REF!</v>
      </c>
      <c r="G10" s="47" t="e">
        <f>#REF!</f>
        <v>#REF!</v>
      </c>
      <c r="H10" s="46" t="e">
        <f>#REF!</f>
        <v>#REF!</v>
      </c>
      <c r="I10" s="47" t="e">
        <f>#REF!</f>
        <v>#REF!</v>
      </c>
      <c r="J10" s="47" t="e">
        <f>#REF!</f>
        <v>#REF!</v>
      </c>
      <c r="K10" s="47" t="e">
        <f>#REF!</f>
        <v>#REF!</v>
      </c>
      <c r="L10" s="47" t="e">
        <f>#REF!</f>
        <v>#REF!</v>
      </c>
      <c r="M10" s="46" t="e">
        <f>#REF!</f>
        <v>#REF!</v>
      </c>
      <c r="N10" s="47" t="e">
        <f t="shared" si="0"/>
        <v>#REF!</v>
      </c>
    </row>
    <row r="11" spans="1:14" x14ac:dyDescent="0.25">
      <c r="A11" s="45">
        <v>73004</v>
      </c>
      <c r="B11" s="45" t="s">
        <v>221</v>
      </c>
      <c r="C11" s="45" t="s">
        <v>270</v>
      </c>
      <c r="D11" s="47" t="e">
        <f>#REF!</f>
        <v>#REF!</v>
      </c>
      <c r="E11" s="47" t="e">
        <f>#REF!</f>
        <v>#REF!</v>
      </c>
      <c r="F11" s="47" t="e">
        <f>#REF!</f>
        <v>#REF!</v>
      </c>
      <c r="G11" s="47" t="e">
        <f>#REF!</f>
        <v>#REF!</v>
      </c>
      <c r="H11" s="46" t="e">
        <f>#REF!</f>
        <v>#REF!</v>
      </c>
      <c r="I11" s="47" t="e">
        <f>#REF!</f>
        <v>#REF!</v>
      </c>
      <c r="J11" s="47" t="e">
        <f>#REF!</f>
        <v>#REF!</v>
      </c>
      <c r="K11" s="47" t="e">
        <f>#REF!</f>
        <v>#REF!</v>
      </c>
      <c r="L11" s="47" t="e">
        <f>#REF!</f>
        <v>#REF!</v>
      </c>
      <c r="M11" s="46" t="e">
        <f>#REF!</f>
        <v>#REF!</v>
      </c>
      <c r="N11" s="47" t="e">
        <f t="shared" si="0"/>
        <v>#REF!</v>
      </c>
    </row>
    <row r="12" spans="1:14" x14ac:dyDescent="0.25">
      <c r="A12" s="45">
        <v>73030</v>
      </c>
      <c r="B12" s="45" t="s">
        <v>221</v>
      </c>
      <c r="C12" s="45" t="s">
        <v>278</v>
      </c>
      <c r="D12" s="47" t="e">
        <f>#REF!</f>
        <v>#REF!</v>
      </c>
      <c r="E12" s="47" t="e">
        <f>#REF!</f>
        <v>#REF!</v>
      </c>
      <c r="F12" s="47" t="e">
        <f>#REF!</f>
        <v>#REF!</v>
      </c>
      <c r="G12" s="47" t="e">
        <f>#REF!</f>
        <v>#REF!</v>
      </c>
      <c r="H12" s="46" t="e">
        <f>#REF!</f>
        <v>#REF!</v>
      </c>
      <c r="I12" s="47" t="e">
        <f>#REF!</f>
        <v>#REF!</v>
      </c>
      <c r="J12" s="47" t="e">
        <f>#REF!</f>
        <v>#REF!</v>
      </c>
      <c r="K12" s="47" t="e">
        <f>#REF!</f>
        <v>#REF!</v>
      </c>
      <c r="L12" s="47" t="e">
        <f>#REF!</f>
        <v>#REF!</v>
      </c>
      <c r="M12" s="46" t="e">
        <f>#REF!</f>
        <v>#REF!</v>
      </c>
      <c r="N12" s="47" t="e">
        <f t="shared" si="0"/>
        <v>#REF!</v>
      </c>
    </row>
    <row r="13" spans="1:14" x14ac:dyDescent="0.25">
      <c r="A13" s="45">
        <v>13014</v>
      </c>
      <c r="B13" s="45" t="s">
        <v>221</v>
      </c>
      <c r="C13" s="45" t="s">
        <v>538</v>
      </c>
      <c r="D13" s="47" t="e">
        <f>#REF!</f>
        <v>#REF!</v>
      </c>
      <c r="E13" s="47" t="e">
        <f>#REF!</f>
        <v>#REF!</v>
      </c>
      <c r="F13" s="47" t="e">
        <f>#REF!</f>
        <v>#REF!</v>
      </c>
      <c r="G13" s="47" t="e">
        <f>#REF!</f>
        <v>#REF!</v>
      </c>
      <c r="H13" s="46" t="e">
        <f>#REF!</f>
        <v>#REF!</v>
      </c>
      <c r="I13" s="47" t="e">
        <f>#REF!</f>
        <v>#REF!</v>
      </c>
      <c r="J13" s="47" t="e">
        <f>#REF!</f>
        <v>#REF!</v>
      </c>
      <c r="K13" s="47" t="e">
        <f>#REF!</f>
        <v>#REF!</v>
      </c>
      <c r="L13" s="47" t="e">
        <f>#REF!</f>
        <v>#REF!</v>
      </c>
      <c r="M13" s="46" t="e">
        <f>#REF!</f>
        <v>#REF!</v>
      </c>
      <c r="N13" s="47" t="e">
        <f t="shared" si="0"/>
        <v>#REF!</v>
      </c>
    </row>
    <row r="14" spans="1:14" x14ac:dyDescent="0.25">
      <c r="A14" s="45">
        <v>13016</v>
      </c>
      <c r="B14" s="45" t="s">
        <v>221</v>
      </c>
      <c r="C14" s="45" t="s">
        <v>531</v>
      </c>
      <c r="D14" s="47" t="e">
        <f>#REF!</f>
        <v>#REF!</v>
      </c>
      <c r="E14" s="47" t="e">
        <f>#REF!</f>
        <v>#REF!</v>
      </c>
      <c r="F14" s="47" t="e">
        <f>#REF!</f>
        <v>#REF!</v>
      </c>
      <c r="G14" s="47" t="e">
        <f>#REF!</f>
        <v>#REF!</v>
      </c>
      <c r="H14" s="46" t="e">
        <f>#REF!</f>
        <v>#REF!</v>
      </c>
      <c r="I14" s="47" t="e">
        <f>#REF!</f>
        <v>#REF!</v>
      </c>
      <c r="J14" s="47" t="e">
        <f>#REF!</f>
        <v>#REF!</v>
      </c>
      <c r="K14" s="47" t="e">
        <f>#REF!</f>
        <v>#REF!</v>
      </c>
      <c r="L14" s="47" t="e">
        <f>#REF!</f>
        <v>#REF!</v>
      </c>
      <c r="M14" s="46" t="e">
        <f>#REF!</f>
        <v>#REF!</v>
      </c>
      <c r="N14" s="47" t="e">
        <f t="shared" si="0"/>
        <v>#REF!</v>
      </c>
    </row>
    <row r="15" spans="1:14" x14ac:dyDescent="0.25">
      <c r="A15" s="45">
        <v>13012</v>
      </c>
      <c r="B15" s="45" t="s">
        <v>221</v>
      </c>
      <c r="C15" s="45" t="s">
        <v>307</v>
      </c>
      <c r="D15" s="47" t="e">
        <f>#REF!</f>
        <v>#REF!</v>
      </c>
      <c r="E15" s="47" t="e">
        <f>#REF!</f>
        <v>#REF!</v>
      </c>
      <c r="F15" s="47" t="e">
        <f>#REF!</f>
        <v>#REF!</v>
      </c>
      <c r="G15" s="47" t="e">
        <f>#REF!</f>
        <v>#REF!</v>
      </c>
      <c r="H15" s="46" t="e">
        <f>#REF!</f>
        <v>#REF!</v>
      </c>
      <c r="I15" s="47" t="e">
        <f>#REF!</f>
        <v>#REF!</v>
      </c>
      <c r="J15" s="47" t="e">
        <f>#REF!</f>
        <v>#REF!</v>
      </c>
      <c r="K15" s="47" t="e">
        <f>#REF!</f>
        <v>#REF!</v>
      </c>
      <c r="L15" s="47" t="e">
        <f>#REF!</f>
        <v>#REF!</v>
      </c>
      <c r="M15" s="46" t="e">
        <f>#REF!</f>
        <v>#REF!</v>
      </c>
      <c r="N15" s="47" t="e">
        <f t="shared" si="0"/>
        <v>#REF!</v>
      </c>
    </row>
    <row r="16" spans="1:14" x14ac:dyDescent="0.25">
      <c r="A16" s="276" t="s">
        <v>27</v>
      </c>
      <c r="B16" s="277"/>
      <c r="C16" s="278"/>
      <c r="D16" s="82" t="e">
        <f>SUM(D7:D15)</f>
        <v>#REF!</v>
      </c>
      <c r="E16" s="82" t="e">
        <f>SUM(E7:E15)</f>
        <v>#REF!</v>
      </c>
      <c r="F16" s="82" t="e">
        <f>SUM(F7:F15)</f>
        <v>#REF!</v>
      </c>
      <c r="G16" s="82" t="e">
        <f>SUM(G7:G15)</f>
        <v>#REF!</v>
      </c>
      <c r="H16" s="83" t="e">
        <f>G16/D16</f>
        <v>#REF!</v>
      </c>
      <c r="I16" s="43" t="e">
        <f>SUM(I7:I15)</f>
        <v>#REF!</v>
      </c>
      <c r="J16" s="43" t="e">
        <f>SUM(J7:J15)</f>
        <v>#REF!</v>
      </c>
      <c r="K16" s="43" t="e">
        <f>SUM(K7:K15)</f>
        <v>#REF!</v>
      </c>
      <c r="L16" s="43" t="e">
        <f>SUM(L7:L15)</f>
        <v>#REF!</v>
      </c>
      <c r="M16" s="44" t="e">
        <f>L16/I16</f>
        <v>#REF!</v>
      </c>
      <c r="N16" s="82" t="e">
        <f>SUM(N7:N15)</f>
        <v>#REF!</v>
      </c>
    </row>
    <row r="18" spans="1:12" x14ac:dyDescent="0.25">
      <c r="A18" s="280" t="s">
        <v>504</v>
      </c>
      <c r="B18" s="280" t="s">
        <v>18</v>
      </c>
      <c r="C18" s="280" t="s">
        <v>19</v>
      </c>
      <c r="D18" s="274" t="s">
        <v>496</v>
      </c>
      <c r="E18" s="274"/>
      <c r="F18" s="274"/>
      <c r="G18" s="266" t="s">
        <v>524</v>
      </c>
      <c r="H18" s="266"/>
      <c r="I18" s="266"/>
      <c r="J18" s="274" t="s">
        <v>503</v>
      </c>
      <c r="K18" s="274"/>
      <c r="L18" s="274"/>
    </row>
    <row r="19" spans="1:12" x14ac:dyDescent="0.25">
      <c r="A19" s="280"/>
      <c r="B19" s="280"/>
      <c r="C19" s="280"/>
      <c r="D19" s="82" t="s">
        <v>24</v>
      </c>
      <c r="E19" s="82" t="s">
        <v>29</v>
      </c>
      <c r="F19" s="82" t="s">
        <v>28</v>
      </c>
      <c r="G19" s="43" t="s">
        <v>24</v>
      </c>
      <c r="H19" s="43" t="s">
        <v>29</v>
      </c>
      <c r="I19" s="44" t="s">
        <v>28</v>
      </c>
      <c r="J19" s="82" t="s">
        <v>24</v>
      </c>
      <c r="K19" s="82" t="s">
        <v>29</v>
      </c>
      <c r="L19" s="82" t="s">
        <v>28</v>
      </c>
    </row>
    <row r="20" spans="1:12" x14ac:dyDescent="0.25">
      <c r="A20" s="45">
        <v>23012</v>
      </c>
      <c r="B20" s="45" t="s">
        <v>221</v>
      </c>
      <c r="C20" s="45" t="s">
        <v>509</v>
      </c>
      <c r="D20" s="47" t="e">
        <f>#REF!</f>
        <v>#REF!</v>
      </c>
      <c r="E20" s="47" t="e">
        <f>#REF!</f>
        <v>#REF!</v>
      </c>
      <c r="F20" s="46" t="e">
        <f>#REF!</f>
        <v>#REF!</v>
      </c>
      <c r="G20" s="47" t="e">
        <f>#REF!</f>
        <v>#REF!</v>
      </c>
      <c r="H20" s="47" t="e">
        <f>#REF!</f>
        <v>#REF!</v>
      </c>
      <c r="I20" s="46" t="e">
        <f>#REF!</f>
        <v>#REF!</v>
      </c>
      <c r="J20" s="47" t="e">
        <f>#REF!</f>
        <v>#REF!</v>
      </c>
      <c r="K20" s="47" t="e">
        <f>#REF!</f>
        <v>#REF!</v>
      </c>
      <c r="L20" s="46" t="e">
        <f>#REF!</f>
        <v>#REF!</v>
      </c>
    </row>
    <row r="21" spans="1:12" x14ac:dyDescent="0.25">
      <c r="A21" s="45">
        <v>23015</v>
      </c>
      <c r="B21" s="45" t="s">
        <v>221</v>
      </c>
      <c r="C21" s="45" t="s">
        <v>510</v>
      </c>
      <c r="D21" s="47" t="e">
        <f>#REF!</f>
        <v>#REF!</v>
      </c>
      <c r="E21" s="47" t="e">
        <f>#REF!</f>
        <v>#REF!</v>
      </c>
      <c r="F21" s="46" t="e">
        <f>#REF!</f>
        <v>#REF!</v>
      </c>
      <c r="G21" s="47" t="e">
        <f>#REF!</f>
        <v>#REF!</v>
      </c>
      <c r="H21" s="47" t="e">
        <f>#REF!</f>
        <v>#REF!</v>
      </c>
      <c r="I21" s="46" t="e">
        <f>#REF!</f>
        <v>#REF!</v>
      </c>
      <c r="J21" s="47" t="e">
        <f>#REF!</f>
        <v>#REF!</v>
      </c>
      <c r="K21" s="47" t="e">
        <f>#REF!</f>
        <v>#REF!</v>
      </c>
      <c r="L21" s="46" t="e">
        <f>#REF!</f>
        <v>#REF!</v>
      </c>
    </row>
    <row r="22" spans="1:12" x14ac:dyDescent="0.25">
      <c r="A22" s="45">
        <v>33027</v>
      </c>
      <c r="B22" s="45" t="s">
        <v>221</v>
      </c>
      <c r="C22" s="45" t="s">
        <v>511</v>
      </c>
      <c r="D22" s="47" t="e">
        <f>#REF!</f>
        <v>#REF!</v>
      </c>
      <c r="E22" s="47" t="e">
        <f>#REF!</f>
        <v>#REF!</v>
      </c>
      <c r="F22" s="46" t="e">
        <f>#REF!</f>
        <v>#REF!</v>
      </c>
      <c r="G22" s="47" t="e">
        <f>#REF!</f>
        <v>#REF!</v>
      </c>
      <c r="H22" s="47" t="e">
        <f>#REF!</f>
        <v>#REF!</v>
      </c>
      <c r="I22" s="46" t="e">
        <f>#REF!</f>
        <v>#REF!</v>
      </c>
      <c r="J22" s="47" t="e">
        <f>#REF!</f>
        <v>#REF!</v>
      </c>
      <c r="K22" s="47" t="e">
        <f>#REF!</f>
        <v>#REF!</v>
      </c>
      <c r="L22" s="46" t="e">
        <f>#REF!</f>
        <v>#REF!</v>
      </c>
    </row>
    <row r="23" spans="1:12" x14ac:dyDescent="0.25">
      <c r="A23" s="45">
        <v>73001</v>
      </c>
      <c r="B23" s="45" t="s">
        <v>221</v>
      </c>
      <c r="C23" s="45" t="s">
        <v>258</v>
      </c>
      <c r="D23" s="47" t="e">
        <f>#REF!</f>
        <v>#REF!</v>
      </c>
      <c r="E23" s="47" t="e">
        <f>#REF!</f>
        <v>#REF!</v>
      </c>
      <c r="F23" s="46" t="e">
        <f>#REF!</f>
        <v>#REF!</v>
      </c>
      <c r="G23" s="47" t="e">
        <f>#REF!</f>
        <v>#REF!</v>
      </c>
      <c r="H23" s="47" t="e">
        <f>#REF!</f>
        <v>#REF!</v>
      </c>
      <c r="I23" s="46" t="e">
        <f>#REF!</f>
        <v>#REF!</v>
      </c>
      <c r="J23" s="47" t="e">
        <f>#REF!</f>
        <v>#REF!</v>
      </c>
      <c r="K23" s="47" t="e">
        <f>#REF!</f>
        <v>#REF!</v>
      </c>
      <c r="L23" s="46" t="e">
        <f>#REF!</f>
        <v>#REF!</v>
      </c>
    </row>
    <row r="24" spans="1:12" x14ac:dyDescent="0.25">
      <c r="A24" s="45">
        <v>73004</v>
      </c>
      <c r="B24" s="45" t="s">
        <v>221</v>
      </c>
      <c r="C24" s="45" t="s">
        <v>270</v>
      </c>
      <c r="D24" s="47" t="e">
        <f>#REF!</f>
        <v>#REF!</v>
      </c>
      <c r="E24" s="47" t="e">
        <f>#REF!</f>
        <v>#REF!</v>
      </c>
      <c r="F24" s="46" t="e">
        <f>#REF!</f>
        <v>#REF!</v>
      </c>
      <c r="G24" s="47" t="e">
        <f>#REF!</f>
        <v>#REF!</v>
      </c>
      <c r="H24" s="47" t="e">
        <f>#REF!</f>
        <v>#REF!</v>
      </c>
      <c r="I24" s="46" t="e">
        <f>#REF!</f>
        <v>#REF!</v>
      </c>
      <c r="J24" s="47" t="e">
        <f>#REF!</f>
        <v>#REF!</v>
      </c>
      <c r="K24" s="47" t="e">
        <f>#REF!</f>
        <v>#REF!</v>
      </c>
      <c r="L24" s="46" t="e">
        <f>#REF!</f>
        <v>#REF!</v>
      </c>
    </row>
    <row r="25" spans="1:12" x14ac:dyDescent="0.25">
      <c r="A25" s="45">
        <v>73030</v>
      </c>
      <c r="B25" s="45" t="s">
        <v>221</v>
      </c>
      <c r="C25" s="45" t="s">
        <v>278</v>
      </c>
      <c r="D25" s="47" t="e">
        <f>#REF!</f>
        <v>#REF!</v>
      </c>
      <c r="E25" s="47" t="e">
        <f>#REF!</f>
        <v>#REF!</v>
      </c>
      <c r="F25" s="47" t="s">
        <v>1182</v>
      </c>
      <c r="G25" s="47" t="e">
        <f>#REF!</f>
        <v>#REF!</v>
      </c>
      <c r="H25" s="47" t="e">
        <f>#REF!</f>
        <v>#REF!</v>
      </c>
      <c r="I25" s="47" t="s">
        <v>1182</v>
      </c>
      <c r="J25" s="47" t="e">
        <f>#REF!</f>
        <v>#REF!</v>
      </c>
      <c r="K25" s="47" t="e">
        <f>#REF!</f>
        <v>#REF!</v>
      </c>
      <c r="L25" s="46" t="e">
        <f>#REF!</f>
        <v>#REF!</v>
      </c>
    </row>
    <row r="26" spans="1:12" x14ac:dyDescent="0.25">
      <c r="A26" s="45">
        <v>13014</v>
      </c>
      <c r="B26" s="45" t="s">
        <v>221</v>
      </c>
      <c r="C26" s="45" t="s">
        <v>538</v>
      </c>
      <c r="D26" s="47" t="e">
        <f>#REF!</f>
        <v>#REF!</v>
      </c>
      <c r="E26" s="47" t="e">
        <f>#REF!</f>
        <v>#REF!</v>
      </c>
      <c r="F26" s="46" t="e">
        <f>#REF!</f>
        <v>#REF!</v>
      </c>
      <c r="G26" s="47" t="e">
        <f>#REF!</f>
        <v>#REF!</v>
      </c>
      <c r="H26" s="47" t="e">
        <f>#REF!</f>
        <v>#REF!</v>
      </c>
      <c r="I26" s="46" t="e">
        <f>#REF!</f>
        <v>#REF!</v>
      </c>
      <c r="J26" s="47" t="e">
        <f>#REF!</f>
        <v>#REF!</v>
      </c>
      <c r="K26" s="47" t="e">
        <f>#REF!</f>
        <v>#REF!</v>
      </c>
      <c r="L26" s="46" t="e">
        <f>#REF!</f>
        <v>#REF!</v>
      </c>
    </row>
    <row r="27" spans="1:12" x14ac:dyDescent="0.25">
      <c r="A27" s="45">
        <v>13016</v>
      </c>
      <c r="B27" s="45" t="s">
        <v>221</v>
      </c>
      <c r="C27" s="45" t="s">
        <v>531</v>
      </c>
      <c r="D27" s="47" t="e">
        <f>#REF!</f>
        <v>#REF!</v>
      </c>
      <c r="E27" s="47" t="e">
        <f>#REF!</f>
        <v>#REF!</v>
      </c>
      <c r="F27" s="46" t="e">
        <f>#REF!</f>
        <v>#REF!</v>
      </c>
      <c r="G27" s="47" t="e">
        <f>#REF!</f>
        <v>#REF!</v>
      </c>
      <c r="H27" s="47" t="e">
        <f>#REF!</f>
        <v>#REF!</v>
      </c>
      <c r="I27" s="46" t="e">
        <f>#REF!</f>
        <v>#REF!</v>
      </c>
      <c r="J27" s="47" t="e">
        <f>#REF!</f>
        <v>#REF!</v>
      </c>
      <c r="K27" s="47" t="e">
        <f>#REF!</f>
        <v>#REF!</v>
      </c>
      <c r="L27" s="46" t="e">
        <f>#REF!</f>
        <v>#REF!</v>
      </c>
    </row>
    <row r="28" spans="1:12" x14ac:dyDescent="0.25">
      <c r="A28" s="45">
        <v>13012</v>
      </c>
      <c r="B28" s="45" t="s">
        <v>221</v>
      </c>
      <c r="C28" s="45" t="s">
        <v>307</v>
      </c>
      <c r="D28" s="47" t="e">
        <f>#REF!</f>
        <v>#REF!</v>
      </c>
      <c r="E28" s="47" t="e">
        <f>#REF!</f>
        <v>#REF!</v>
      </c>
      <c r="F28" s="46" t="e">
        <f>#REF!</f>
        <v>#REF!</v>
      </c>
      <c r="G28" s="47" t="e">
        <f>#REF!</f>
        <v>#REF!</v>
      </c>
      <c r="H28" s="47" t="e">
        <f>#REF!</f>
        <v>#REF!</v>
      </c>
      <c r="I28" s="46" t="e">
        <f>#REF!</f>
        <v>#REF!</v>
      </c>
      <c r="J28" s="47" t="e">
        <f>#REF!</f>
        <v>#REF!</v>
      </c>
      <c r="K28" s="47" t="e">
        <f>#REF!</f>
        <v>#REF!</v>
      </c>
      <c r="L28" s="46" t="e">
        <f>#REF!</f>
        <v>#REF!</v>
      </c>
    </row>
    <row r="29" spans="1:12" x14ac:dyDescent="0.25">
      <c r="A29" s="276" t="s">
        <v>27</v>
      </c>
      <c r="B29" s="277"/>
      <c r="C29" s="278"/>
      <c r="D29" s="82" t="e">
        <f>SUM(D20:D28)</f>
        <v>#REF!</v>
      </c>
      <c r="E29" s="82" t="e">
        <f>SUM(E20:E28)</f>
        <v>#REF!</v>
      </c>
      <c r="F29" s="83" t="e">
        <f>E29/D29</f>
        <v>#REF!</v>
      </c>
      <c r="G29" s="43" t="e">
        <f>SUM(G20:G28)</f>
        <v>#REF!</v>
      </c>
      <c r="H29" s="43" t="e">
        <f>SUM(H20:H28)</f>
        <v>#REF!</v>
      </c>
      <c r="I29" s="44" t="e">
        <f>H29/G29</f>
        <v>#REF!</v>
      </c>
      <c r="J29" s="82" t="e">
        <f>SUM(J20:J28)</f>
        <v>#REF!</v>
      </c>
      <c r="K29" s="82" t="e">
        <f>SUM(K20:K28)</f>
        <v>#REF!</v>
      </c>
      <c r="L29" s="83" t="e">
        <f>K29/J29</f>
        <v>#REF!</v>
      </c>
    </row>
    <row r="31" spans="1:12" x14ac:dyDescent="0.25">
      <c r="A31" s="280" t="s">
        <v>504</v>
      </c>
      <c r="B31" s="280" t="s">
        <v>18</v>
      </c>
      <c r="C31" s="280" t="s">
        <v>19</v>
      </c>
      <c r="D31" s="263" t="s">
        <v>1170</v>
      </c>
      <c r="E31" s="264"/>
      <c r="F31" s="264"/>
      <c r="G31" s="285" t="s">
        <v>466</v>
      </c>
      <c r="H31" s="285"/>
      <c r="I31" s="285"/>
      <c r="J31" s="264" t="s">
        <v>526</v>
      </c>
      <c r="K31" s="264"/>
      <c r="L31" s="264"/>
    </row>
    <row r="32" spans="1:12" x14ac:dyDescent="0.25">
      <c r="A32" s="280"/>
      <c r="B32" s="280"/>
      <c r="C32" s="280"/>
      <c r="D32" s="82" t="s">
        <v>24</v>
      </c>
      <c r="E32" s="41" t="s">
        <v>29</v>
      </c>
      <c r="F32" s="42" t="s">
        <v>28</v>
      </c>
      <c r="G32" s="43" t="s">
        <v>24</v>
      </c>
      <c r="H32" s="43" t="s">
        <v>29</v>
      </c>
      <c r="I32" s="44" t="s">
        <v>28</v>
      </c>
      <c r="J32" s="41" t="s">
        <v>24</v>
      </c>
      <c r="K32" s="41" t="s">
        <v>29</v>
      </c>
      <c r="L32" s="42" t="s">
        <v>28</v>
      </c>
    </row>
    <row r="33" spans="1:12" x14ac:dyDescent="0.25">
      <c r="A33" s="45">
        <v>23012</v>
      </c>
      <c r="B33" s="45" t="s">
        <v>221</v>
      </c>
      <c r="C33" s="45" t="s">
        <v>509</v>
      </c>
      <c r="D33" s="47" t="e">
        <f>#REF!</f>
        <v>#REF!</v>
      </c>
      <c r="E33" s="47" t="e">
        <f>#REF!</f>
        <v>#REF!</v>
      </c>
      <c r="F33" s="46" t="e">
        <f>#REF!</f>
        <v>#REF!</v>
      </c>
      <c r="G33" s="47" t="e">
        <f>#REF!</f>
        <v>#REF!</v>
      </c>
      <c r="H33" s="47" t="e">
        <f>#REF!</f>
        <v>#REF!</v>
      </c>
      <c r="I33" s="46" t="e">
        <f>#REF!</f>
        <v>#REF!</v>
      </c>
      <c r="J33" s="47" t="e">
        <f>#REF!</f>
        <v>#REF!</v>
      </c>
      <c r="K33" s="47" t="e">
        <f>#REF!</f>
        <v>#REF!</v>
      </c>
      <c r="L33" s="46" t="e">
        <f>#REF!</f>
        <v>#REF!</v>
      </c>
    </row>
    <row r="34" spans="1:12" x14ac:dyDescent="0.25">
      <c r="A34" s="45">
        <v>23015</v>
      </c>
      <c r="B34" s="45" t="s">
        <v>221</v>
      </c>
      <c r="C34" s="45" t="s">
        <v>510</v>
      </c>
      <c r="D34" s="47" t="e">
        <f>#REF!</f>
        <v>#REF!</v>
      </c>
      <c r="E34" s="47" t="e">
        <f>#REF!</f>
        <v>#REF!</v>
      </c>
      <c r="F34" s="46" t="e">
        <f>#REF!</f>
        <v>#REF!</v>
      </c>
      <c r="G34" s="47" t="e">
        <f>#REF!</f>
        <v>#REF!</v>
      </c>
      <c r="H34" s="47" t="e">
        <f>#REF!</f>
        <v>#REF!</v>
      </c>
      <c r="I34" s="46" t="e">
        <f>#REF!</f>
        <v>#REF!</v>
      </c>
      <c r="J34" s="47" t="e">
        <f>#REF!</f>
        <v>#REF!</v>
      </c>
      <c r="K34" s="47" t="e">
        <f>#REF!</f>
        <v>#REF!</v>
      </c>
      <c r="L34" s="46" t="e">
        <f>#REF!</f>
        <v>#REF!</v>
      </c>
    </row>
    <row r="35" spans="1:12" x14ac:dyDescent="0.25">
      <c r="A35" s="45">
        <v>33027</v>
      </c>
      <c r="B35" s="45" t="s">
        <v>221</v>
      </c>
      <c r="C35" s="45" t="s">
        <v>511</v>
      </c>
      <c r="D35" s="47" t="e">
        <f>#REF!</f>
        <v>#REF!</v>
      </c>
      <c r="E35" s="47" t="e">
        <f>#REF!</f>
        <v>#REF!</v>
      </c>
      <c r="F35" s="46" t="e">
        <f>#REF!</f>
        <v>#REF!</v>
      </c>
      <c r="G35" s="47" t="e">
        <f>#REF!</f>
        <v>#REF!</v>
      </c>
      <c r="H35" s="47" t="e">
        <f>#REF!</f>
        <v>#REF!</v>
      </c>
      <c r="I35" s="46" t="e">
        <f>#REF!</f>
        <v>#REF!</v>
      </c>
      <c r="J35" s="47" t="e">
        <f>#REF!</f>
        <v>#REF!</v>
      </c>
      <c r="K35" s="47" t="e">
        <f>#REF!</f>
        <v>#REF!</v>
      </c>
      <c r="L35" s="46" t="e">
        <f>#REF!</f>
        <v>#REF!</v>
      </c>
    </row>
    <row r="36" spans="1:12" x14ac:dyDescent="0.25">
      <c r="A36" s="45">
        <v>73001</v>
      </c>
      <c r="B36" s="45" t="s">
        <v>221</v>
      </c>
      <c r="C36" s="45" t="s">
        <v>258</v>
      </c>
      <c r="D36" s="47" t="e">
        <f>#REF!</f>
        <v>#REF!</v>
      </c>
      <c r="E36" s="47" t="e">
        <f>#REF!</f>
        <v>#REF!</v>
      </c>
      <c r="F36" s="46" t="e">
        <f>#REF!</f>
        <v>#REF!</v>
      </c>
      <c r="G36" s="47" t="e">
        <f>#REF!</f>
        <v>#REF!</v>
      </c>
      <c r="H36" s="47" t="e">
        <f>#REF!</f>
        <v>#REF!</v>
      </c>
      <c r="I36" s="46" t="e">
        <f>#REF!</f>
        <v>#REF!</v>
      </c>
      <c r="J36" s="47" t="e">
        <f>#REF!</f>
        <v>#REF!</v>
      </c>
      <c r="K36" s="47" t="e">
        <f>#REF!</f>
        <v>#REF!</v>
      </c>
      <c r="L36" s="46" t="e">
        <f>#REF!</f>
        <v>#REF!</v>
      </c>
    </row>
    <row r="37" spans="1:12" x14ac:dyDescent="0.25">
      <c r="A37" s="45">
        <v>73004</v>
      </c>
      <c r="B37" s="45" t="s">
        <v>221</v>
      </c>
      <c r="C37" s="45" t="s">
        <v>270</v>
      </c>
      <c r="D37" s="47" t="e">
        <f>#REF!</f>
        <v>#REF!</v>
      </c>
      <c r="E37" s="47" t="e">
        <f>#REF!</f>
        <v>#REF!</v>
      </c>
      <c r="F37" s="46" t="e">
        <f>#REF!</f>
        <v>#REF!</v>
      </c>
      <c r="G37" s="47" t="e">
        <f>#REF!</f>
        <v>#REF!</v>
      </c>
      <c r="H37" s="47" t="e">
        <f>#REF!</f>
        <v>#REF!</v>
      </c>
      <c r="I37" s="46" t="e">
        <f>#REF!</f>
        <v>#REF!</v>
      </c>
      <c r="J37" s="47" t="e">
        <f>#REF!</f>
        <v>#REF!</v>
      </c>
      <c r="K37" s="47" t="e">
        <f>#REF!</f>
        <v>#REF!</v>
      </c>
      <c r="L37" s="46" t="e">
        <f>#REF!</f>
        <v>#REF!</v>
      </c>
    </row>
    <row r="38" spans="1:12" x14ac:dyDescent="0.25">
      <c r="A38" s="45">
        <v>73030</v>
      </c>
      <c r="B38" s="45" t="s">
        <v>221</v>
      </c>
      <c r="C38" s="45" t="s">
        <v>278</v>
      </c>
      <c r="D38" s="47" t="e">
        <f>#REF!</f>
        <v>#REF!</v>
      </c>
      <c r="E38" s="47" t="e">
        <f>#REF!</f>
        <v>#REF!</v>
      </c>
      <c r="F38" s="46" t="e">
        <f>#REF!</f>
        <v>#REF!</v>
      </c>
      <c r="G38" s="47" t="e">
        <f>#REF!</f>
        <v>#REF!</v>
      </c>
      <c r="H38" s="47" t="e">
        <f>#REF!</f>
        <v>#REF!</v>
      </c>
      <c r="I38" s="46" t="e">
        <f>#REF!</f>
        <v>#REF!</v>
      </c>
      <c r="J38" s="47" t="e">
        <f>#REF!</f>
        <v>#REF!</v>
      </c>
      <c r="K38" s="47" t="e">
        <f>#REF!</f>
        <v>#REF!</v>
      </c>
      <c r="L38" s="46" t="e">
        <f>#REF!</f>
        <v>#REF!</v>
      </c>
    </row>
    <row r="39" spans="1:12" x14ac:dyDescent="0.25">
      <c r="A39" s="45">
        <v>13014</v>
      </c>
      <c r="B39" s="45" t="s">
        <v>221</v>
      </c>
      <c r="C39" s="45" t="s">
        <v>538</v>
      </c>
      <c r="D39" s="47" t="e">
        <f>#REF!</f>
        <v>#REF!</v>
      </c>
      <c r="E39" s="47" t="e">
        <f>#REF!</f>
        <v>#REF!</v>
      </c>
      <c r="F39" s="46" t="e">
        <f>#REF!</f>
        <v>#REF!</v>
      </c>
      <c r="G39" s="47" t="e">
        <f>#REF!</f>
        <v>#REF!</v>
      </c>
      <c r="H39" s="47" t="e">
        <f>#REF!</f>
        <v>#REF!</v>
      </c>
      <c r="I39" s="46" t="e">
        <f>#REF!</f>
        <v>#REF!</v>
      </c>
      <c r="J39" s="47" t="e">
        <f>#REF!</f>
        <v>#REF!</v>
      </c>
      <c r="K39" s="47" t="e">
        <f>#REF!</f>
        <v>#REF!</v>
      </c>
      <c r="L39" s="46" t="e">
        <f>#REF!</f>
        <v>#REF!</v>
      </c>
    </row>
    <row r="40" spans="1:12" x14ac:dyDescent="0.25">
      <c r="A40" s="45">
        <v>13016</v>
      </c>
      <c r="B40" s="45" t="s">
        <v>221</v>
      </c>
      <c r="C40" s="45" t="s">
        <v>531</v>
      </c>
      <c r="D40" s="47" t="e">
        <f>#REF!</f>
        <v>#REF!</v>
      </c>
      <c r="E40" s="47" t="e">
        <f>#REF!</f>
        <v>#REF!</v>
      </c>
      <c r="F40" s="46" t="e">
        <f>#REF!</f>
        <v>#REF!</v>
      </c>
      <c r="G40" s="47" t="e">
        <f>#REF!</f>
        <v>#REF!</v>
      </c>
      <c r="H40" s="47" t="e">
        <f>#REF!</f>
        <v>#REF!</v>
      </c>
      <c r="I40" s="46" t="e">
        <f>#REF!</f>
        <v>#REF!</v>
      </c>
      <c r="J40" s="47" t="e">
        <f>#REF!</f>
        <v>#REF!</v>
      </c>
      <c r="K40" s="47" t="e">
        <f>#REF!</f>
        <v>#REF!</v>
      </c>
      <c r="L40" s="46" t="e">
        <f>#REF!</f>
        <v>#REF!</v>
      </c>
    </row>
    <row r="41" spans="1:12" x14ac:dyDescent="0.25">
      <c r="A41" s="45">
        <v>13012</v>
      </c>
      <c r="B41" s="45" t="s">
        <v>221</v>
      </c>
      <c r="C41" s="45" t="s">
        <v>307</v>
      </c>
      <c r="D41" s="47" t="e">
        <f>#REF!</f>
        <v>#REF!</v>
      </c>
      <c r="E41" s="47" t="e">
        <f>#REF!</f>
        <v>#REF!</v>
      </c>
      <c r="F41" s="46" t="e">
        <f>#REF!</f>
        <v>#REF!</v>
      </c>
      <c r="G41" s="47" t="e">
        <f>#REF!</f>
        <v>#REF!</v>
      </c>
      <c r="H41" s="47" t="e">
        <f>#REF!</f>
        <v>#REF!</v>
      </c>
      <c r="I41" s="46" t="e">
        <f>#REF!</f>
        <v>#REF!</v>
      </c>
      <c r="J41" s="47" t="e">
        <f>#REF!</f>
        <v>#REF!</v>
      </c>
      <c r="K41" s="47" t="e">
        <f>#REF!</f>
        <v>#REF!</v>
      </c>
      <c r="L41" s="46" t="e">
        <f>#REF!</f>
        <v>#REF!</v>
      </c>
    </row>
    <row r="42" spans="1:12" x14ac:dyDescent="0.25">
      <c r="A42" s="276" t="s">
        <v>27</v>
      </c>
      <c r="B42" s="277"/>
      <c r="C42" s="278"/>
      <c r="D42" s="82" t="e">
        <f>SUM(D33:D41)</f>
        <v>#REF!</v>
      </c>
      <c r="E42" s="82" t="e">
        <f>SUM(E33:E41)</f>
        <v>#REF!</v>
      </c>
      <c r="F42" s="83" t="e">
        <f>E42/D42</f>
        <v>#REF!</v>
      </c>
      <c r="G42" s="43" t="e">
        <f>SUM(G33:G41)</f>
        <v>#REF!</v>
      </c>
      <c r="H42" s="43" t="e">
        <f>SUM(H33:H41)</f>
        <v>#REF!</v>
      </c>
      <c r="I42" s="44" t="e">
        <f>H42/G42</f>
        <v>#REF!</v>
      </c>
      <c r="J42" s="82" t="e">
        <f>SUM(J33:J41)</f>
        <v>#REF!</v>
      </c>
      <c r="K42" s="82" t="e">
        <f>SUM(K33:K41)</f>
        <v>#REF!</v>
      </c>
      <c r="L42" s="83" t="e">
        <f>K42/J42</f>
        <v>#REF!</v>
      </c>
    </row>
    <row r="44" spans="1:12" x14ac:dyDescent="0.25">
      <c r="A44" s="280" t="s">
        <v>504</v>
      </c>
      <c r="B44" s="280" t="s">
        <v>18</v>
      </c>
      <c r="C44" s="280" t="s">
        <v>19</v>
      </c>
      <c r="D44" s="265" t="s">
        <v>1167</v>
      </c>
      <c r="E44" s="265"/>
      <c r="F44" s="265"/>
      <c r="G44" s="265"/>
      <c r="H44" s="265"/>
      <c r="I44" s="275" t="s">
        <v>1166</v>
      </c>
      <c r="J44" s="275"/>
      <c r="K44" s="275"/>
    </row>
    <row r="45" spans="1:12" x14ac:dyDescent="0.25">
      <c r="A45" s="280"/>
      <c r="B45" s="280"/>
      <c r="C45" s="280"/>
      <c r="D45" s="41" t="s">
        <v>24</v>
      </c>
      <c r="E45" s="41" t="s">
        <v>25</v>
      </c>
      <c r="F45" s="41" t="s">
        <v>26</v>
      </c>
      <c r="G45" s="41" t="s">
        <v>27</v>
      </c>
      <c r="H45" s="42" t="s">
        <v>28</v>
      </c>
      <c r="I45" s="43" t="s">
        <v>24</v>
      </c>
      <c r="J45" s="43" t="s">
        <v>29</v>
      </c>
      <c r="K45" s="44" t="s">
        <v>28</v>
      </c>
    </row>
    <row r="46" spans="1:12" x14ac:dyDescent="0.25">
      <c r="A46" s="45">
        <v>23012</v>
      </c>
      <c r="B46" s="45" t="s">
        <v>221</v>
      </c>
      <c r="C46" s="45" t="s">
        <v>509</v>
      </c>
      <c r="D46" s="47" t="e">
        <f>#REF!</f>
        <v>#REF!</v>
      </c>
      <c r="E46" s="47" t="e">
        <f>#REF!</f>
        <v>#REF!</v>
      </c>
      <c r="F46" s="47" t="e">
        <f>#REF!</f>
        <v>#REF!</v>
      </c>
      <c r="G46" s="47" t="e">
        <f>#REF!</f>
        <v>#REF!</v>
      </c>
      <c r="H46" s="46" t="e">
        <f>#REF!</f>
        <v>#REF!</v>
      </c>
      <c r="I46" s="47" t="e">
        <f>#REF!</f>
        <v>#REF!</v>
      </c>
      <c r="J46" s="47" t="e">
        <f>#REF!</f>
        <v>#REF!</v>
      </c>
      <c r="K46" s="46" t="e">
        <f>#REF!</f>
        <v>#REF!</v>
      </c>
    </row>
    <row r="47" spans="1:12" x14ac:dyDescent="0.25">
      <c r="A47" s="45">
        <v>23015</v>
      </c>
      <c r="B47" s="45" t="s">
        <v>221</v>
      </c>
      <c r="C47" s="45" t="s">
        <v>510</v>
      </c>
      <c r="D47" s="47" t="e">
        <f>#REF!</f>
        <v>#REF!</v>
      </c>
      <c r="E47" s="47" t="e">
        <f>#REF!</f>
        <v>#REF!</v>
      </c>
      <c r="F47" s="47" t="e">
        <f>#REF!</f>
        <v>#REF!</v>
      </c>
      <c r="G47" s="47" t="e">
        <f>#REF!</f>
        <v>#REF!</v>
      </c>
      <c r="H47" s="46" t="e">
        <f>#REF!</f>
        <v>#REF!</v>
      </c>
      <c r="I47" s="47" t="e">
        <f>#REF!</f>
        <v>#REF!</v>
      </c>
      <c r="J47" s="47" t="e">
        <f>#REF!</f>
        <v>#REF!</v>
      </c>
      <c r="K47" s="46" t="e">
        <f>#REF!</f>
        <v>#REF!</v>
      </c>
    </row>
    <row r="48" spans="1:12" x14ac:dyDescent="0.25">
      <c r="A48" s="45">
        <v>33027</v>
      </c>
      <c r="B48" s="45" t="s">
        <v>221</v>
      </c>
      <c r="C48" s="45" t="s">
        <v>511</v>
      </c>
      <c r="D48" s="47" t="e">
        <f>#REF!</f>
        <v>#REF!</v>
      </c>
      <c r="E48" s="47" t="e">
        <f>#REF!</f>
        <v>#REF!</v>
      </c>
      <c r="F48" s="47" t="e">
        <f>#REF!</f>
        <v>#REF!</v>
      </c>
      <c r="G48" s="47" t="e">
        <f>#REF!</f>
        <v>#REF!</v>
      </c>
      <c r="H48" s="46" t="e">
        <f>#REF!</f>
        <v>#REF!</v>
      </c>
      <c r="I48" s="47" t="e">
        <f>#REF!</f>
        <v>#REF!</v>
      </c>
      <c r="J48" s="47" t="e">
        <f>#REF!</f>
        <v>#REF!</v>
      </c>
      <c r="K48" s="46" t="e">
        <f>#REF!</f>
        <v>#REF!</v>
      </c>
    </row>
    <row r="49" spans="1:13" x14ac:dyDescent="0.25">
      <c r="A49" s="45">
        <v>73001</v>
      </c>
      <c r="B49" s="45" t="s">
        <v>221</v>
      </c>
      <c r="C49" s="45" t="s">
        <v>258</v>
      </c>
      <c r="D49" s="47" t="e">
        <f>#REF!</f>
        <v>#REF!</v>
      </c>
      <c r="E49" s="47" t="e">
        <f>#REF!</f>
        <v>#REF!</v>
      </c>
      <c r="F49" s="47" t="e">
        <f>#REF!</f>
        <v>#REF!</v>
      </c>
      <c r="G49" s="47" t="e">
        <f>#REF!</f>
        <v>#REF!</v>
      </c>
      <c r="H49" s="46" t="e">
        <f>#REF!</f>
        <v>#REF!</v>
      </c>
      <c r="I49" s="47" t="e">
        <f>#REF!</f>
        <v>#REF!</v>
      </c>
      <c r="J49" s="47" t="e">
        <f>#REF!</f>
        <v>#REF!</v>
      </c>
      <c r="K49" s="46" t="e">
        <f>#REF!</f>
        <v>#REF!</v>
      </c>
    </row>
    <row r="50" spans="1:13" x14ac:dyDescent="0.25">
      <c r="A50" s="45">
        <v>73004</v>
      </c>
      <c r="B50" s="45" t="s">
        <v>221</v>
      </c>
      <c r="C50" s="45" t="s">
        <v>270</v>
      </c>
      <c r="D50" s="47" t="e">
        <f>#REF!</f>
        <v>#REF!</v>
      </c>
      <c r="E50" s="47" t="e">
        <f>#REF!</f>
        <v>#REF!</v>
      </c>
      <c r="F50" s="47" t="e">
        <f>#REF!</f>
        <v>#REF!</v>
      </c>
      <c r="G50" s="47" t="e">
        <f>#REF!</f>
        <v>#REF!</v>
      </c>
      <c r="H50" s="46" t="e">
        <f>#REF!</f>
        <v>#REF!</v>
      </c>
      <c r="I50" s="47" t="e">
        <f>#REF!</f>
        <v>#REF!</v>
      </c>
      <c r="J50" s="47" t="e">
        <f>#REF!</f>
        <v>#REF!</v>
      </c>
      <c r="K50" s="46" t="e">
        <f>#REF!</f>
        <v>#REF!</v>
      </c>
    </row>
    <row r="51" spans="1:13" x14ac:dyDescent="0.25">
      <c r="A51" s="45">
        <v>73030</v>
      </c>
      <c r="B51" s="45" t="s">
        <v>221</v>
      </c>
      <c r="C51" s="45" t="s">
        <v>278</v>
      </c>
      <c r="D51" s="47" t="e">
        <f>#REF!</f>
        <v>#REF!</v>
      </c>
      <c r="E51" s="47" t="e">
        <f>#REF!</f>
        <v>#REF!</v>
      </c>
      <c r="F51" s="47" t="e">
        <f>#REF!</f>
        <v>#REF!</v>
      </c>
      <c r="G51" s="47" t="e">
        <f>#REF!</f>
        <v>#REF!</v>
      </c>
      <c r="H51" s="46" t="e">
        <f>#REF!</f>
        <v>#REF!</v>
      </c>
      <c r="I51" s="47" t="e">
        <f>#REF!</f>
        <v>#REF!</v>
      </c>
      <c r="J51" s="47" t="e">
        <f>#REF!</f>
        <v>#REF!</v>
      </c>
      <c r="K51" s="46" t="e">
        <f>#REF!</f>
        <v>#REF!</v>
      </c>
    </row>
    <row r="52" spans="1:13" x14ac:dyDescent="0.25">
      <c r="A52" s="45">
        <v>13014</v>
      </c>
      <c r="B52" s="45" t="s">
        <v>221</v>
      </c>
      <c r="C52" s="45" t="s">
        <v>538</v>
      </c>
      <c r="D52" s="47" t="e">
        <f>#REF!</f>
        <v>#REF!</v>
      </c>
      <c r="E52" s="47" t="e">
        <f>#REF!</f>
        <v>#REF!</v>
      </c>
      <c r="F52" s="47" t="e">
        <f>#REF!</f>
        <v>#REF!</v>
      </c>
      <c r="G52" s="47" t="e">
        <f>#REF!</f>
        <v>#REF!</v>
      </c>
      <c r="H52" s="46" t="e">
        <f>#REF!</f>
        <v>#REF!</v>
      </c>
      <c r="I52" s="47" t="e">
        <f>#REF!</f>
        <v>#REF!</v>
      </c>
      <c r="J52" s="47" t="e">
        <f>#REF!</f>
        <v>#REF!</v>
      </c>
      <c r="K52" s="46" t="e">
        <f>#REF!</f>
        <v>#REF!</v>
      </c>
    </row>
    <row r="53" spans="1:13" x14ac:dyDescent="0.25">
      <c r="A53" s="45">
        <v>13016</v>
      </c>
      <c r="B53" s="45" t="s">
        <v>221</v>
      </c>
      <c r="C53" s="45" t="s">
        <v>531</v>
      </c>
      <c r="D53" s="47" t="e">
        <f>#REF!</f>
        <v>#REF!</v>
      </c>
      <c r="E53" s="47" t="e">
        <f>#REF!</f>
        <v>#REF!</v>
      </c>
      <c r="F53" s="47" t="e">
        <f>#REF!</f>
        <v>#REF!</v>
      </c>
      <c r="G53" s="47" t="e">
        <f>#REF!</f>
        <v>#REF!</v>
      </c>
      <c r="H53" s="46" t="e">
        <f>#REF!</f>
        <v>#REF!</v>
      </c>
      <c r="I53" s="47" t="e">
        <f>#REF!</f>
        <v>#REF!</v>
      </c>
      <c r="J53" s="47" t="e">
        <f>#REF!</f>
        <v>#REF!</v>
      </c>
      <c r="K53" s="46" t="e">
        <f>#REF!</f>
        <v>#REF!</v>
      </c>
    </row>
    <row r="54" spans="1:13" x14ac:dyDescent="0.25">
      <c r="A54" s="45">
        <v>13012</v>
      </c>
      <c r="B54" s="45" t="s">
        <v>221</v>
      </c>
      <c r="C54" s="45" t="s">
        <v>307</v>
      </c>
      <c r="D54" s="47" t="e">
        <f>#REF!</f>
        <v>#REF!</v>
      </c>
      <c r="E54" s="47" t="e">
        <f>#REF!</f>
        <v>#REF!</v>
      </c>
      <c r="F54" s="47" t="e">
        <f>#REF!</f>
        <v>#REF!</v>
      </c>
      <c r="G54" s="47" t="e">
        <f>#REF!</f>
        <v>#REF!</v>
      </c>
      <c r="H54" s="46" t="e">
        <f>#REF!</f>
        <v>#REF!</v>
      </c>
      <c r="I54" s="47" t="e">
        <f>#REF!</f>
        <v>#REF!</v>
      </c>
      <c r="J54" s="47" t="e">
        <f>#REF!</f>
        <v>#REF!</v>
      </c>
      <c r="K54" s="46" t="e">
        <f>#REF!</f>
        <v>#REF!</v>
      </c>
    </row>
    <row r="55" spans="1:13" x14ac:dyDescent="0.25">
      <c r="A55" s="276" t="s">
        <v>27</v>
      </c>
      <c r="B55" s="277"/>
      <c r="C55" s="278"/>
      <c r="D55" s="82" t="e">
        <f>SUM(D46:D54)</f>
        <v>#REF!</v>
      </c>
      <c r="E55" s="82" t="e">
        <f>SUM(E46:E54)</f>
        <v>#REF!</v>
      </c>
      <c r="F55" s="82" t="e">
        <f>SUM(F46:F54)</f>
        <v>#REF!</v>
      </c>
      <c r="G55" s="82" t="e">
        <f>SUM(G46:G54)</f>
        <v>#REF!</v>
      </c>
      <c r="H55" s="83" t="e">
        <f>G55/D55</f>
        <v>#REF!</v>
      </c>
      <c r="I55" s="43" t="e">
        <f>SUM(I46:I54)</f>
        <v>#REF!</v>
      </c>
      <c r="J55" s="43" t="e">
        <f>SUM(J46:J54)</f>
        <v>#REF!</v>
      </c>
      <c r="K55" s="44" t="e">
        <f>J55/I55</f>
        <v>#REF!</v>
      </c>
    </row>
    <row r="57" spans="1:13" x14ac:dyDescent="0.25">
      <c r="A57" s="280" t="s">
        <v>504</v>
      </c>
      <c r="B57" s="280" t="s">
        <v>18</v>
      </c>
      <c r="C57" s="280" t="s">
        <v>19</v>
      </c>
      <c r="D57" s="265" t="s">
        <v>1169</v>
      </c>
      <c r="E57" s="265"/>
      <c r="F57" s="265"/>
      <c r="G57" s="265"/>
      <c r="H57" s="265"/>
      <c r="I57" s="275" t="s">
        <v>501</v>
      </c>
      <c r="J57" s="275"/>
      <c r="K57" s="275"/>
      <c r="L57" s="275"/>
      <c r="M57" s="275"/>
    </row>
    <row r="58" spans="1:13" x14ac:dyDescent="0.25">
      <c r="A58" s="280"/>
      <c r="B58" s="280"/>
      <c r="C58" s="280"/>
      <c r="D58" s="41" t="s">
        <v>24</v>
      </c>
      <c r="E58" s="41" t="s">
        <v>25</v>
      </c>
      <c r="F58" s="41" t="s">
        <v>26</v>
      </c>
      <c r="G58" s="41" t="s">
        <v>27</v>
      </c>
      <c r="H58" s="42" t="s">
        <v>28</v>
      </c>
      <c r="I58" s="43" t="s">
        <v>24</v>
      </c>
      <c r="J58" s="43" t="s">
        <v>25</v>
      </c>
      <c r="K58" s="43" t="s">
        <v>26</v>
      </c>
      <c r="L58" s="43" t="s">
        <v>27</v>
      </c>
      <c r="M58" s="44" t="s">
        <v>28</v>
      </c>
    </row>
    <row r="59" spans="1:13" x14ac:dyDescent="0.25">
      <c r="A59" s="45">
        <v>23012</v>
      </c>
      <c r="B59" s="45" t="s">
        <v>221</v>
      </c>
      <c r="C59" s="45" t="s">
        <v>509</v>
      </c>
      <c r="D59" s="47" t="e">
        <f>#REF!</f>
        <v>#REF!</v>
      </c>
      <c r="E59" s="47" t="e">
        <f>#REF!</f>
        <v>#REF!</v>
      </c>
      <c r="F59" s="47" t="e">
        <f>#REF!</f>
        <v>#REF!</v>
      </c>
      <c r="G59" s="47" t="e">
        <f>#REF!</f>
        <v>#REF!</v>
      </c>
      <c r="H59" s="46" t="e">
        <f>#REF!</f>
        <v>#REF!</v>
      </c>
      <c r="I59" s="47" t="e">
        <f>#REF!</f>
        <v>#REF!</v>
      </c>
      <c r="J59" s="47" t="e">
        <f>#REF!</f>
        <v>#REF!</v>
      </c>
      <c r="K59" s="47" t="e">
        <f>#REF!</f>
        <v>#REF!</v>
      </c>
      <c r="L59" s="47" t="e">
        <f>#REF!</f>
        <v>#REF!</v>
      </c>
      <c r="M59" s="46" t="e">
        <f>#REF!</f>
        <v>#REF!</v>
      </c>
    </row>
    <row r="60" spans="1:13" x14ac:dyDescent="0.25">
      <c r="A60" s="45">
        <v>23015</v>
      </c>
      <c r="B60" s="45" t="s">
        <v>221</v>
      </c>
      <c r="C60" s="45" t="s">
        <v>510</v>
      </c>
      <c r="D60" s="47" t="e">
        <f>#REF!</f>
        <v>#REF!</v>
      </c>
      <c r="E60" s="47" t="e">
        <f>#REF!</f>
        <v>#REF!</v>
      </c>
      <c r="F60" s="47" t="e">
        <f>#REF!</f>
        <v>#REF!</v>
      </c>
      <c r="G60" s="47" t="e">
        <f>#REF!</f>
        <v>#REF!</v>
      </c>
      <c r="H60" s="46" t="e">
        <f>#REF!</f>
        <v>#REF!</v>
      </c>
      <c r="I60" s="47" t="e">
        <f>#REF!</f>
        <v>#REF!</v>
      </c>
      <c r="J60" s="47" t="e">
        <f>#REF!</f>
        <v>#REF!</v>
      </c>
      <c r="K60" s="47" t="e">
        <f>#REF!</f>
        <v>#REF!</v>
      </c>
      <c r="L60" s="47" t="e">
        <f>#REF!</f>
        <v>#REF!</v>
      </c>
      <c r="M60" s="46" t="e">
        <f>#REF!</f>
        <v>#REF!</v>
      </c>
    </row>
    <row r="61" spans="1:13" x14ac:dyDescent="0.25">
      <c r="A61" s="45">
        <v>33027</v>
      </c>
      <c r="B61" s="45" t="s">
        <v>221</v>
      </c>
      <c r="C61" s="45" t="s">
        <v>511</v>
      </c>
      <c r="D61" s="47" t="e">
        <f>#REF!</f>
        <v>#REF!</v>
      </c>
      <c r="E61" s="47" t="e">
        <f>#REF!</f>
        <v>#REF!</v>
      </c>
      <c r="F61" s="47" t="e">
        <f>#REF!</f>
        <v>#REF!</v>
      </c>
      <c r="G61" s="47" t="e">
        <f>#REF!</f>
        <v>#REF!</v>
      </c>
      <c r="H61" s="46" t="e">
        <f>#REF!</f>
        <v>#REF!</v>
      </c>
      <c r="I61" s="47" t="e">
        <f>#REF!</f>
        <v>#REF!</v>
      </c>
      <c r="J61" s="47" t="e">
        <f>#REF!</f>
        <v>#REF!</v>
      </c>
      <c r="K61" s="47" t="e">
        <f>#REF!</f>
        <v>#REF!</v>
      </c>
      <c r="L61" s="47" t="e">
        <f>#REF!</f>
        <v>#REF!</v>
      </c>
      <c r="M61" s="46" t="e">
        <f>#REF!</f>
        <v>#REF!</v>
      </c>
    </row>
    <row r="62" spans="1:13" x14ac:dyDescent="0.25">
      <c r="A62" s="45">
        <v>73001</v>
      </c>
      <c r="B62" s="45" t="s">
        <v>221</v>
      </c>
      <c r="C62" s="45" t="s">
        <v>258</v>
      </c>
      <c r="D62" s="47" t="e">
        <f>#REF!</f>
        <v>#REF!</v>
      </c>
      <c r="E62" s="47" t="e">
        <f>#REF!</f>
        <v>#REF!</v>
      </c>
      <c r="F62" s="47" t="e">
        <f>#REF!</f>
        <v>#REF!</v>
      </c>
      <c r="G62" s="47" t="e">
        <f>#REF!</f>
        <v>#REF!</v>
      </c>
      <c r="H62" s="46" t="e">
        <f>#REF!</f>
        <v>#REF!</v>
      </c>
      <c r="I62" s="47" t="e">
        <f>#REF!</f>
        <v>#REF!</v>
      </c>
      <c r="J62" s="47" t="e">
        <f>#REF!</f>
        <v>#REF!</v>
      </c>
      <c r="K62" s="47" t="e">
        <f>#REF!</f>
        <v>#REF!</v>
      </c>
      <c r="L62" s="47" t="e">
        <f>#REF!</f>
        <v>#REF!</v>
      </c>
      <c r="M62" s="46" t="e">
        <f>#REF!</f>
        <v>#REF!</v>
      </c>
    </row>
    <row r="63" spans="1:13" x14ac:dyDescent="0.25">
      <c r="A63" s="45">
        <v>73004</v>
      </c>
      <c r="B63" s="45" t="s">
        <v>221</v>
      </c>
      <c r="C63" s="45" t="s">
        <v>270</v>
      </c>
      <c r="D63" s="47" t="e">
        <f>#REF!</f>
        <v>#REF!</v>
      </c>
      <c r="E63" s="47" t="e">
        <f>#REF!</f>
        <v>#REF!</v>
      </c>
      <c r="F63" s="47" t="e">
        <f>#REF!</f>
        <v>#REF!</v>
      </c>
      <c r="G63" s="47" t="e">
        <f>#REF!</f>
        <v>#REF!</v>
      </c>
      <c r="H63" s="46" t="e">
        <f>#REF!</f>
        <v>#REF!</v>
      </c>
      <c r="I63" s="47" t="e">
        <f>#REF!</f>
        <v>#REF!</v>
      </c>
      <c r="J63" s="47" t="e">
        <f>#REF!</f>
        <v>#REF!</v>
      </c>
      <c r="K63" s="47" t="e">
        <f>#REF!</f>
        <v>#REF!</v>
      </c>
      <c r="L63" s="47" t="e">
        <f>#REF!</f>
        <v>#REF!</v>
      </c>
      <c r="M63" s="46" t="e">
        <f>#REF!</f>
        <v>#REF!</v>
      </c>
    </row>
    <row r="64" spans="1:13" x14ac:dyDescent="0.25">
      <c r="A64" s="45">
        <v>73030</v>
      </c>
      <c r="B64" s="45" t="s">
        <v>221</v>
      </c>
      <c r="C64" s="45" t="s">
        <v>278</v>
      </c>
      <c r="D64" s="47" t="e">
        <f>#REF!</f>
        <v>#REF!</v>
      </c>
      <c r="E64" s="47" t="e">
        <f>#REF!</f>
        <v>#REF!</v>
      </c>
      <c r="F64" s="47" t="e">
        <f>#REF!</f>
        <v>#REF!</v>
      </c>
      <c r="G64" s="47" t="e">
        <f>#REF!</f>
        <v>#REF!</v>
      </c>
      <c r="H64" s="46" t="e">
        <f>#REF!</f>
        <v>#REF!</v>
      </c>
      <c r="I64" s="47" t="e">
        <f>#REF!</f>
        <v>#REF!</v>
      </c>
      <c r="J64" s="47" t="e">
        <f>#REF!</f>
        <v>#REF!</v>
      </c>
      <c r="K64" s="47" t="e">
        <f>#REF!</f>
        <v>#REF!</v>
      </c>
      <c r="L64" s="47" t="e">
        <f>#REF!</f>
        <v>#REF!</v>
      </c>
      <c r="M64" s="46" t="e">
        <f>#REF!</f>
        <v>#REF!</v>
      </c>
    </row>
    <row r="65" spans="1:14" x14ac:dyDescent="0.25">
      <c r="A65" s="45">
        <v>13014</v>
      </c>
      <c r="B65" s="45" t="s">
        <v>221</v>
      </c>
      <c r="C65" s="45" t="s">
        <v>538</v>
      </c>
      <c r="D65" s="47" t="e">
        <f>#REF!</f>
        <v>#REF!</v>
      </c>
      <c r="E65" s="47" t="e">
        <f>#REF!</f>
        <v>#REF!</v>
      </c>
      <c r="F65" s="47" t="e">
        <f>#REF!</f>
        <v>#REF!</v>
      </c>
      <c r="G65" s="47" t="e">
        <f>#REF!</f>
        <v>#REF!</v>
      </c>
      <c r="H65" s="46" t="e">
        <f>#REF!</f>
        <v>#REF!</v>
      </c>
      <c r="I65" s="47" t="e">
        <f>#REF!</f>
        <v>#REF!</v>
      </c>
      <c r="J65" s="47" t="e">
        <f>#REF!</f>
        <v>#REF!</v>
      </c>
      <c r="K65" s="47" t="e">
        <f>#REF!</f>
        <v>#REF!</v>
      </c>
      <c r="L65" s="47" t="e">
        <f>#REF!</f>
        <v>#REF!</v>
      </c>
      <c r="M65" s="46" t="e">
        <f>#REF!</f>
        <v>#REF!</v>
      </c>
    </row>
    <row r="66" spans="1:14" x14ac:dyDescent="0.25">
      <c r="A66" s="45">
        <v>13016</v>
      </c>
      <c r="B66" s="45" t="s">
        <v>221</v>
      </c>
      <c r="C66" s="45" t="s">
        <v>531</v>
      </c>
      <c r="D66" s="47" t="e">
        <f>#REF!</f>
        <v>#REF!</v>
      </c>
      <c r="E66" s="47" t="e">
        <f>#REF!</f>
        <v>#REF!</v>
      </c>
      <c r="F66" s="47" t="e">
        <f>#REF!</f>
        <v>#REF!</v>
      </c>
      <c r="G66" s="47" t="e">
        <f>#REF!</f>
        <v>#REF!</v>
      </c>
      <c r="H66" s="46" t="e">
        <f>#REF!</f>
        <v>#REF!</v>
      </c>
      <c r="I66" s="47" t="e">
        <f>#REF!</f>
        <v>#REF!</v>
      </c>
      <c r="J66" s="47" t="e">
        <f>#REF!</f>
        <v>#REF!</v>
      </c>
      <c r="K66" s="47" t="e">
        <f>#REF!</f>
        <v>#REF!</v>
      </c>
      <c r="L66" s="47" t="e">
        <f>#REF!</f>
        <v>#REF!</v>
      </c>
      <c r="M66" s="46" t="e">
        <f>#REF!</f>
        <v>#REF!</v>
      </c>
    </row>
    <row r="67" spans="1:14" x14ac:dyDescent="0.25">
      <c r="A67" s="45">
        <v>13012</v>
      </c>
      <c r="B67" s="45" t="s">
        <v>221</v>
      </c>
      <c r="C67" s="45" t="s">
        <v>307</v>
      </c>
      <c r="D67" s="47" t="e">
        <f>#REF!</f>
        <v>#REF!</v>
      </c>
      <c r="E67" s="47" t="e">
        <f>#REF!</f>
        <v>#REF!</v>
      </c>
      <c r="F67" s="47" t="e">
        <f>#REF!</f>
        <v>#REF!</v>
      </c>
      <c r="G67" s="47" t="e">
        <f>#REF!</f>
        <v>#REF!</v>
      </c>
      <c r="H67" s="46" t="e">
        <f>#REF!</f>
        <v>#REF!</v>
      </c>
      <c r="I67" s="47" t="e">
        <f>#REF!</f>
        <v>#REF!</v>
      </c>
      <c r="J67" s="47" t="e">
        <f>#REF!</f>
        <v>#REF!</v>
      </c>
      <c r="K67" s="47" t="e">
        <f>#REF!</f>
        <v>#REF!</v>
      </c>
      <c r="L67" s="47" t="e">
        <f>#REF!</f>
        <v>#REF!</v>
      </c>
      <c r="M67" s="46" t="e">
        <f>#REF!</f>
        <v>#REF!</v>
      </c>
    </row>
    <row r="68" spans="1:14" x14ac:dyDescent="0.25">
      <c r="A68" s="276" t="s">
        <v>27</v>
      </c>
      <c r="B68" s="277"/>
      <c r="C68" s="278"/>
      <c r="D68" s="82" t="e">
        <f>SUM(D59:D67)</f>
        <v>#REF!</v>
      </c>
      <c r="E68" s="82" t="e">
        <f>SUM(E59:E67)</f>
        <v>#REF!</v>
      </c>
      <c r="F68" s="82" t="e">
        <f>SUM(F59:F67)</f>
        <v>#REF!</v>
      </c>
      <c r="G68" s="82" t="e">
        <f>SUM(G59:G67)</f>
        <v>#REF!</v>
      </c>
      <c r="H68" s="83" t="e">
        <f>G68/D68</f>
        <v>#REF!</v>
      </c>
      <c r="I68" s="43" t="e">
        <f>SUM(I59:I67)</f>
        <v>#REF!</v>
      </c>
      <c r="J68" s="43" t="e">
        <f>SUM(J59:J67)</f>
        <v>#REF!</v>
      </c>
      <c r="K68" s="43" t="e">
        <f>SUM(K59:K67)</f>
        <v>#REF!</v>
      </c>
      <c r="L68" s="43" t="e">
        <f>SUM(L59:L67)</f>
        <v>#REF!</v>
      </c>
      <c r="M68" s="44" t="e">
        <f>L68/I68</f>
        <v>#REF!</v>
      </c>
    </row>
    <row r="70" spans="1:14" x14ac:dyDescent="0.25">
      <c r="A70" s="280" t="s">
        <v>504</v>
      </c>
      <c r="B70" s="280" t="s">
        <v>18</v>
      </c>
      <c r="C70" s="280" t="s">
        <v>19</v>
      </c>
      <c r="D70" s="265" t="s">
        <v>1168</v>
      </c>
      <c r="E70" s="265"/>
      <c r="F70" s="265"/>
      <c r="G70" s="265"/>
      <c r="H70" s="265"/>
      <c r="I70" s="266" t="s">
        <v>1176</v>
      </c>
      <c r="J70" s="266"/>
      <c r="K70" s="266"/>
      <c r="L70" s="265" t="s">
        <v>1173</v>
      </c>
      <c r="M70" s="265"/>
      <c r="N70" s="265"/>
    </row>
    <row r="71" spans="1:14" x14ac:dyDescent="0.25">
      <c r="A71" s="280"/>
      <c r="B71" s="280"/>
      <c r="C71" s="280"/>
      <c r="D71" s="41" t="s">
        <v>24</v>
      </c>
      <c r="E71" s="41" t="s">
        <v>25</v>
      </c>
      <c r="F71" s="41" t="s">
        <v>26</v>
      </c>
      <c r="G71" s="41" t="s">
        <v>27</v>
      </c>
      <c r="H71" s="42" t="s">
        <v>28</v>
      </c>
      <c r="I71" s="86" t="s">
        <v>24</v>
      </c>
      <c r="J71" s="86" t="s">
        <v>29</v>
      </c>
      <c r="K71" s="87" t="s">
        <v>28</v>
      </c>
      <c r="L71" s="82" t="s">
        <v>24</v>
      </c>
      <c r="M71" s="41" t="s">
        <v>29</v>
      </c>
      <c r="N71" s="42" t="s">
        <v>28</v>
      </c>
    </row>
    <row r="72" spans="1:14" x14ac:dyDescent="0.25">
      <c r="A72" s="45">
        <v>23012</v>
      </c>
      <c r="B72" s="45" t="s">
        <v>221</v>
      </c>
      <c r="C72" s="45" t="s">
        <v>509</v>
      </c>
      <c r="D72" s="47" t="e">
        <f>#REF!</f>
        <v>#REF!</v>
      </c>
      <c r="E72" s="47" t="e">
        <f>#REF!</f>
        <v>#REF!</v>
      </c>
      <c r="F72" s="47" t="e">
        <f>#REF!</f>
        <v>#REF!</v>
      </c>
      <c r="G72" s="47" t="e">
        <f>#REF!</f>
        <v>#REF!</v>
      </c>
      <c r="H72" s="46" t="e">
        <f>#REF!</f>
        <v>#REF!</v>
      </c>
      <c r="I72" s="47" t="e">
        <f>#REF!</f>
        <v>#REF!</v>
      </c>
      <c r="J72" s="47" t="e">
        <f>#REF!</f>
        <v>#REF!</v>
      </c>
      <c r="K72" s="46" t="e">
        <f>#REF!</f>
        <v>#REF!</v>
      </c>
      <c r="L72" s="47" t="e">
        <f>#REF!</f>
        <v>#REF!</v>
      </c>
      <c r="M72" s="47" t="e">
        <f>#REF!</f>
        <v>#REF!</v>
      </c>
      <c r="N72" s="46" t="e">
        <f>#REF!</f>
        <v>#REF!</v>
      </c>
    </row>
    <row r="73" spans="1:14" x14ac:dyDescent="0.25">
      <c r="A73" s="45">
        <v>23015</v>
      </c>
      <c r="B73" s="45" t="s">
        <v>221</v>
      </c>
      <c r="C73" s="45" t="s">
        <v>510</v>
      </c>
      <c r="D73" s="47" t="e">
        <f>#REF!</f>
        <v>#REF!</v>
      </c>
      <c r="E73" s="47" t="e">
        <f>#REF!</f>
        <v>#REF!</v>
      </c>
      <c r="F73" s="47" t="e">
        <f>#REF!</f>
        <v>#REF!</v>
      </c>
      <c r="G73" s="47" t="e">
        <f>#REF!</f>
        <v>#REF!</v>
      </c>
      <c r="H73" s="46" t="e">
        <f>#REF!</f>
        <v>#REF!</v>
      </c>
      <c r="I73" s="47" t="e">
        <f>#REF!</f>
        <v>#REF!</v>
      </c>
      <c r="J73" s="47" t="e">
        <f>#REF!</f>
        <v>#REF!</v>
      </c>
      <c r="K73" s="46" t="e">
        <f>#REF!</f>
        <v>#REF!</v>
      </c>
      <c r="L73" s="47" t="e">
        <f>#REF!</f>
        <v>#REF!</v>
      </c>
      <c r="M73" s="47" t="e">
        <f>#REF!</f>
        <v>#REF!</v>
      </c>
      <c r="N73" s="46" t="e">
        <f>#REF!</f>
        <v>#REF!</v>
      </c>
    </row>
    <row r="74" spans="1:14" x14ac:dyDescent="0.25">
      <c r="A74" s="45">
        <v>33027</v>
      </c>
      <c r="B74" s="45" t="s">
        <v>221</v>
      </c>
      <c r="C74" s="45" t="s">
        <v>511</v>
      </c>
      <c r="D74" s="47" t="e">
        <f>#REF!</f>
        <v>#REF!</v>
      </c>
      <c r="E74" s="47" t="e">
        <f>#REF!</f>
        <v>#REF!</v>
      </c>
      <c r="F74" s="47" t="e">
        <f>#REF!</f>
        <v>#REF!</v>
      </c>
      <c r="G74" s="47" t="e">
        <f>#REF!</f>
        <v>#REF!</v>
      </c>
      <c r="H74" s="46" t="e">
        <f>#REF!</f>
        <v>#REF!</v>
      </c>
      <c r="I74" s="47" t="e">
        <f>#REF!</f>
        <v>#REF!</v>
      </c>
      <c r="J74" s="47" t="e">
        <f>#REF!</f>
        <v>#REF!</v>
      </c>
      <c r="K74" s="46" t="e">
        <f>#REF!</f>
        <v>#REF!</v>
      </c>
      <c r="L74" s="47" t="e">
        <f>#REF!</f>
        <v>#REF!</v>
      </c>
      <c r="M74" s="47" t="e">
        <f>#REF!</f>
        <v>#REF!</v>
      </c>
      <c r="N74" s="46" t="e">
        <f>#REF!</f>
        <v>#REF!</v>
      </c>
    </row>
    <row r="75" spans="1:14" x14ac:dyDescent="0.25">
      <c r="A75" s="45">
        <v>73001</v>
      </c>
      <c r="B75" s="45" t="s">
        <v>221</v>
      </c>
      <c r="C75" s="45" t="s">
        <v>258</v>
      </c>
      <c r="D75" s="47" t="e">
        <f>#REF!</f>
        <v>#REF!</v>
      </c>
      <c r="E75" s="47" t="e">
        <f>#REF!</f>
        <v>#REF!</v>
      </c>
      <c r="F75" s="47" t="e">
        <f>#REF!</f>
        <v>#REF!</v>
      </c>
      <c r="G75" s="47" t="e">
        <f>#REF!</f>
        <v>#REF!</v>
      </c>
      <c r="H75" s="46" t="e">
        <f>#REF!</f>
        <v>#REF!</v>
      </c>
      <c r="I75" s="47" t="e">
        <f>#REF!</f>
        <v>#REF!</v>
      </c>
      <c r="J75" s="47" t="e">
        <f>#REF!</f>
        <v>#REF!</v>
      </c>
      <c r="K75" s="46" t="e">
        <f>#REF!</f>
        <v>#REF!</v>
      </c>
      <c r="L75" s="47" t="e">
        <f>#REF!</f>
        <v>#REF!</v>
      </c>
      <c r="M75" s="47" t="e">
        <f>#REF!</f>
        <v>#REF!</v>
      </c>
      <c r="N75" s="46" t="e">
        <f>#REF!</f>
        <v>#REF!</v>
      </c>
    </row>
    <row r="76" spans="1:14" x14ac:dyDescent="0.25">
      <c r="A76" s="45">
        <v>73004</v>
      </c>
      <c r="B76" s="45" t="s">
        <v>221</v>
      </c>
      <c r="C76" s="45" t="s">
        <v>270</v>
      </c>
      <c r="D76" s="47" t="e">
        <f>#REF!</f>
        <v>#REF!</v>
      </c>
      <c r="E76" s="47" t="e">
        <f>#REF!</f>
        <v>#REF!</v>
      </c>
      <c r="F76" s="47" t="e">
        <f>#REF!</f>
        <v>#REF!</v>
      </c>
      <c r="G76" s="47" t="e">
        <f>#REF!</f>
        <v>#REF!</v>
      </c>
      <c r="H76" s="46" t="e">
        <f>#REF!</f>
        <v>#REF!</v>
      </c>
      <c r="I76" s="47" t="e">
        <f>#REF!</f>
        <v>#REF!</v>
      </c>
      <c r="J76" s="47" t="e">
        <f>#REF!</f>
        <v>#REF!</v>
      </c>
      <c r="K76" s="46" t="e">
        <f>#REF!</f>
        <v>#REF!</v>
      </c>
      <c r="L76" s="47" t="e">
        <f>#REF!</f>
        <v>#REF!</v>
      </c>
      <c r="M76" s="47" t="e">
        <f>#REF!</f>
        <v>#REF!</v>
      </c>
      <c r="N76" s="46" t="e">
        <f>#REF!</f>
        <v>#REF!</v>
      </c>
    </row>
    <row r="77" spans="1:14" x14ac:dyDescent="0.25">
      <c r="A77" s="45">
        <v>73030</v>
      </c>
      <c r="B77" s="45" t="s">
        <v>221</v>
      </c>
      <c r="C77" s="45" t="s">
        <v>278</v>
      </c>
      <c r="D77" s="47" t="e">
        <f>#REF!</f>
        <v>#REF!</v>
      </c>
      <c r="E77" s="47" t="e">
        <f>#REF!</f>
        <v>#REF!</v>
      </c>
      <c r="F77" s="47" t="e">
        <f>#REF!</f>
        <v>#REF!</v>
      </c>
      <c r="G77" s="47" t="e">
        <f>#REF!</f>
        <v>#REF!</v>
      </c>
      <c r="H77" s="46" t="e">
        <f>#REF!</f>
        <v>#REF!</v>
      </c>
      <c r="I77" s="47" t="e">
        <f>#REF!</f>
        <v>#REF!</v>
      </c>
      <c r="J77" s="47" t="e">
        <f>#REF!</f>
        <v>#REF!</v>
      </c>
      <c r="K77" s="46" t="e">
        <f>#REF!</f>
        <v>#REF!</v>
      </c>
      <c r="L77" s="47" t="e">
        <f>#REF!</f>
        <v>#REF!</v>
      </c>
      <c r="M77" s="47" t="e">
        <f>#REF!</f>
        <v>#REF!</v>
      </c>
      <c r="N77" s="46" t="e">
        <f>#REF!</f>
        <v>#REF!</v>
      </c>
    </row>
    <row r="78" spans="1:14" x14ac:dyDescent="0.25">
      <c r="A78" s="45">
        <v>13014</v>
      </c>
      <c r="B78" s="45" t="s">
        <v>221</v>
      </c>
      <c r="C78" s="45" t="s">
        <v>538</v>
      </c>
      <c r="D78" s="47" t="e">
        <f>#REF!</f>
        <v>#REF!</v>
      </c>
      <c r="E78" s="47" t="e">
        <f>#REF!</f>
        <v>#REF!</v>
      </c>
      <c r="F78" s="47" t="e">
        <f>#REF!</f>
        <v>#REF!</v>
      </c>
      <c r="G78" s="47" t="e">
        <f>#REF!</f>
        <v>#REF!</v>
      </c>
      <c r="H78" s="46" t="e">
        <f>#REF!</f>
        <v>#REF!</v>
      </c>
      <c r="I78" s="47" t="e">
        <f>#REF!</f>
        <v>#REF!</v>
      </c>
      <c r="J78" s="47" t="e">
        <f>#REF!</f>
        <v>#REF!</v>
      </c>
      <c r="K78" s="46" t="e">
        <f>#REF!</f>
        <v>#REF!</v>
      </c>
      <c r="L78" s="47" t="e">
        <f>#REF!</f>
        <v>#REF!</v>
      </c>
      <c r="M78" s="47" t="e">
        <f>#REF!</f>
        <v>#REF!</v>
      </c>
      <c r="N78" s="46" t="e">
        <f>#REF!</f>
        <v>#REF!</v>
      </c>
    </row>
    <row r="79" spans="1:14" x14ac:dyDescent="0.25">
      <c r="A79" s="45">
        <v>13016</v>
      </c>
      <c r="B79" s="45" t="s">
        <v>221</v>
      </c>
      <c r="C79" s="45" t="s">
        <v>531</v>
      </c>
      <c r="D79" s="47" t="e">
        <f>#REF!</f>
        <v>#REF!</v>
      </c>
      <c r="E79" s="47" t="e">
        <f>#REF!</f>
        <v>#REF!</v>
      </c>
      <c r="F79" s="47" t="e">
        <f>#REF!</f>
        <v>#REF!</v>
      </c>
      <c r="G79" s="47" t="e">
        <f>#REF!</f>
        <v>#REF!</v>
      </c>
      <c r="H79" s="46" t="e">
        <f>#REF!</f>
        <v>#REF!</v>
      </c>
      <c r="I79" s="47" t="e">
        <f>#REF!</f>
        <v>#REF!</v>
      </c>
      <c r="J79" s="47" t="e">
        <f>#REF!</f>
        <v>#REF!</v>
      </c>
      <c r="K79" s="46" t="e">
        <f>#REF!</f>
        <v>#REF!</v>
      </c>
      <c r="L79" s="47" t="e">
        <f>#REF!</f>
        <v>#REF!</v>
      </c>
      <c r="M79" s="47" t="e">
        <f>#REF!</f>
        <v>#REF!</v>
      </c>
      <c r="N79" s="46" t="e">
        <f>#REF!</f>
        <v>#REF!</v>
      </c>
    </row>
    <row r="80" spans="1:14" x14ac:dyDescent="0.25">
      <c r="A80" s="45">
        <v>13012</v>
      </c>
      <c r="B80" s="45" t="s">
        <v>221</v>
      </c>
      <c r="C80" s="45" t="s">
        <v>307</v>
      </c>
      <c r="D80" s="47" t="e">
        <f>#REF!</f>
        <v>#REF!</v>
      </c>
      <c r="E80" s="47" t="e">
        <f>#REF!</f>
        <v>#REF!</v>
      </c>
      <c r="F80" s="47" t="e">
        <f>#REF!</f>
        <v>#REF!</v>
      </c>
      <c r="G80" s="47" t="e">
        <f>#REF!</f>
        <v>#REF!</v>
      </c>
      <c r="H80" s="46" t="e">
        <f>#REF!</f>
        <v>#REF!</v>
      </c>
      <c r="I80" s="47" t="e">
        <f>#REF!</f>
        <v>#REF!</v>
      </c>
      <c r="J80" s="47" t="e">
        <f>#REF!</f>
        <v>#REF!</v>
      </c>
      <c r="K80" s="46" t="e">
        <f>#REF!</f>
        <v>#REF!</v>
      </c>
      <c r="L80" s="47" t="e">
        <f>#REF!</f>
        <v>#REF!</v>
      </c>
      <c r="M80" s="47" t="e">
        <f>#REF!</f>
        <v>#REF!</v>
      </c>
      <c r="N80" s="46" t="e">
        <f>#REF!</f>
        <v>#REF!</v>
      </c>
    </row>
    <row r="81" spans="1:14" x14ac:dyDescent="0.25">
      <c r="A81" s="276" t="s">
        <v>27</v>
      </c>
      <c r="B81" s="277"/>
      <c r="C81" s="278"/>
      <c r="D81" s="82" t="e">
        <f>SUM(D72:D80)</f>
        <v>#REF!</v>
      </c>
      <c r="E81" s="82" t="e">
        <f>SUM(E72:E80)</f>
        <v>#REF!</v>
      </c>
      <c r="F81" s="82" t="e">
        <f>SUM(F72:F80)</f>
        <v>#REF!</v>
      </c>
      <c r="G81" s="82" t="e">
        <f>SUM(G72:G80)</f>
        <v>#REF!</v>
      </c>
      <c r="H81" s="42" t="e">
        <f>G81/D81</f>
        <v>#REF!</v>
      </c>
      <c r="I81" s="43" t="e">
        <f>SUM(I72:I80)</f>
        <v>#REF!</v>
      </c>
      <c r="J81" s="43" t="e">
        <f>SUM(J72:J80)</f>
        <v>#REF!</v>
      </c>
      <c r="K81" s="44" t="e">
        <f>J81/I81</f>
        <v>#REF!</v>
      </c>
      <c r="L81" s="82" t="e">
        <f>SUM(L72:L80)</f>
        <v>#REF!</v>
      </c>
      <c r="M81" s="82" t="e">
        <f>SUM(M72:M80)</f>
        <v>#REF!</v>
      </c>
      <c r="N81" s="42" t="e">
        <f>M81/L81</f>
        <v>#REF!</v>
      </c>
    </row>
    <row r="83" spans="1:14" x14ac:dyDescent="0.25">
      <c r="A83" s="280" t="s">
        <v>504</v>
      </c>
      <c r="B83" s="280" t="s">
        <v>18</v>
      </c>
      <c r="C83" s="280" t="s">
        <v>19</v>
      </c>
      <c r="D83" s="263" t="s">
        <v>1158</v>
      </c>
      <c r="E83" s="264"/>
      <c r="F83" s="283"/>
      <c r="G83" s="284" t="s">
        <v>1174</v>
      </c>
      <c r="H83" s="272"/>
      <c r="I83" s="273"/>
      <c r="J83" s="263" t="s">
        <v>1175</v>
      </c>
      <c r="K83" s="264"/>
      <c r="L83" s="264"/>
    </row>
    <row r="84" spans="1:14" x14ac:dyDescent="0.25">
      <c r="A84" s="280"/>
      <c r="B84" s="280"/>
      <c r="C84" s="280"/>
      <c r="D84" s="41" t="s">
        <v>24</v>
      </c>
      <c r="E84" s="41" t="s">
        <v>29</v>
      </c>
      <c r="F84" s="85" t="s">
        <v>28</v>
      </c>
      <c r="G84" s="86" t="s">
        <v>24</v>
      </c>
      <c r="H84" s="86" t="s">
        <v>29</v>
      </c>
      <c r="I84" s="87" t="s">
        <v>28</v>
      </c>
      <c r="J84" s="82" t="s">
        <v>24</v>
      </c>
      <c r="K84" s="41" t="s">
        <v>29</v>
      </c>
      <c r="L84" s="42" t="s">
        <v>28</v>
      </c>
    </row>
    <row r="85" spans="1:14" x14ac:dyDescent="0.25">
      <c r="A85" s="45">
        <v>23012</v>
      </c>
      <c r="B85" s="45" t="s">
        <v>221</v>
      </c>
      <c r="C85" s="45" t="s">
        <v>509</v>
      </c>
      <c r="D85" s="47" t="e">
        <f>#REF!</f>
        <v>#REF!</v>
      </c>
      <c r="E85" s="47" t="e">
        <f>#REF!</f>
        <v>#REF!</v>
      </c>
      <c r="F85" s="46" t="e">
        <f>#REF!</f>
        <v>#REF!</v>
      </c>
      <c r="G85" s="47" t="e">
        <f>#REF!</f>
        <v>#REF!</v>
      </c>
      <c r="H85" s="47" t="e">
        <f>#REF!</f>
        <v>#REF!</v>
      </c>
      <c r="I85" s="46" t="e">
        <f>#REF!</f>
        <v>#REF!</v>
      </c>
      <c r="J85" s="47" t="e">
        <f>#REF!</f>
        <v>#REF!</v>
      </c>
      <c r="K85" s="47" t="e">
        <f>#REF!</f>
        <v>#REF!</v>
      </c>
      <c r="L85" s="46" t="e">
        <f>#REF!</f>
        <v>#REF!</v>
      </c>
    </row>
    <row r="86" spans="1:14" x14ac:dyDescent="0.25">
      <c r="A86" s="45">
        <v>23015</v>
      </c>
      <c r="B86" s="45" t="s">
        <v>221</v>
      </c>
      <c r="C86" s="45" t="s">
        <v>510</v>
      </c>
      <c r="D86" s="47" t="e">
        <f>#REF!</f>
        <v>#REF!</v>
      </c>
      <c r="E86" s="47" t="e">
        <f>#REF!</f>
        <v>#REF!</v>
      </c>
      <c r="F86" s="46" t="e">
        <f>#REF!</f>
        <v>#REF!</v>
      </c>
      <c r="G86" s="47" t="e">
        <f>#REF!</f>
        <v>#REF!</v>
      </c>
      <c r="H86" s="47" t="e">
        <f>#REF!</f>
        <v>#REF!</v>
      </c>
      <c r="I86" s="46" t="e">
        <f>#REF!</f>
        <v>#REF!</v>
      </c>
      <c r="J86" s="47" t="e">
        <f>#REF!</f>
        <v>#REF!</v>
      </c>
      <c r="K86" s="47" t="e">
        <f>#REF!</f>
        <v>#REF!</v>
      </c>
      <c r="L86" s="46" t="e">
        <f>#REF!</f>
        <v>#REF!</v>
      </c>
    </row>
    <row r="87" spans="1:14" x14ac:dyDescent="0.25">
      <c r="A87" s="45">
        <v>33027</v>
      </c>
      <c r="B87" s="45" t="s">
        <v>221</v>
      </c>
      <c r="C87" s="45" t="s">
        <v>511</v>
      </c>
      <c r="D87" s="47" t="e">
        <f>#REF!</f>
        <v>#REF!</v>
      </c>
      <c r="E87" s="47" t="e">
        <f>#REF!</f>
        <v>#REF!</v>
      </c>
      <c r="F87" s="46" t="e">
        <f>#REF!</f>
        <v>#REF!</v>
      </c>
      <c r="G87" s="47" t="e">
        <f>#REF!</f>
        <v>#REF!</v>
      </c>
      <c r="H87" s="47" t="e">
        <f>#REF!</f>
        <v>#REF!</v>
      </c>
      <c r="I87" s="46" t="e">
        <f>#REF!</f>
        <v>#REF!</v>
      </c>
      <c r="J87" s="47" t="e">
        <f>#REF!</f>
        <v>#REF!</v>
      </c>
      <c r="K87" s="47" t="e">
        <f>#REF!</f>
        <v>#REF!</v>
      </c>
      <c r="L87" s="46" t="e">
        <f>#REF!</f>
        <v>#REF!</v>
      </c>
    </row>
    <row r="88" spans="1:14" x14ac:dyDescent="0.25">
      <c r="A88" s="45">
        <v>73001</v>
      </c>
      <c r="B88" s="45" t="s">
        <v>221</v>
      </c>
      <c r="C88" s="45" t="s">
        <v>258</v>
      </c>
      <c r="D88" s="47" t="e">
        <f>#REF!</f>
        <v>#REF!</v>
      </c>
      <c r="E88" s="47" t="e">
        <f>#REF!</f>
        <v>#REF!</v>
      </c>
      <c r="F88" s="46" t="e">
        <f>#REF!</f>
        <v>#REF!</v>
      </c>
      <c r="G88" s="47" t="e">
        <f>#REF!</f>
        <v>#REF!</v>
      </c>
      <c r="H88" s="47" t="e">
        <f>#REF!</f>
        <v>#REF!</v>
      </c>
      <c r="I88" s="46" t="e">
        <f>#REF!</f>
        <v>#REF!</v>
      </c>
      <c r="J88" s="47" t="e">
        <f>#REF!</f>
        <v>#REF!</v>
      </c>
      <c r="K88" s="47" t="e">
        <f>#REF!</f>
        <v>#REF!</v>
      </c>
      <c r="L88" s="46" t="e">
        <f>#REF!</f>
        <v>#REF!</v>
      </c>
    </row>
    <row r="89" spans="1:14" x14ac:dyDescent="0.25">
      <c r="A89" s="45">
        <v>73004</v>
      </c>
      <c r="B89" s="45" t="s">
        <v>221</v>
      </c>
      <c r="C89" s="45" t="s">
        <v>270</v>
      </c>
      <c r="D89" s="47" t="e">
        <f>#REF!</f>
        <v>#REF!</v>
      </c>
      <c r="E89" s="47" t="e">
        <f>#REF!</f>
        <v>#REF!</v>
      </c>
      <c r="F89" s="46" t="e">
        <f>#REF!</f>
        <v>#REF!</v>
      </c>
      <c r="G89" s="47" t="e">
        <f>#REF!</f>
        <v>#REF!</v>
      </c>
      <c r="H89" s="47" t="e">
        <f>#REF!</f>
        <v>#REF!</v>
      </c>
      <c r="I89" s="46" t="e">
        <f>#REF!</f>
        <v>#REF!</v>
      </c>
      <c r="J89" s="47" t="e">
        <f>#REF!</f>
        <v>#REF!</v>
      </c>
      <c r="K89" s="47" t="e">
        <f>#REF!</f>
        <v>#REF!</v>
      </c>
      <c r="L89" s="46" t="e">
        <f>#REF!</f>
        <v>#REF!</v>
      </c>
    </row>
    <row r="90" spans="1:14" x14ac:dyDescent="0.25">
      <c r="A90" s="45">
        <v>73030</v>
      </c>
      <c r="B90" s="45" t="s">
        <v>221</v>
      </c>
      <c r="C90" s="45" t="s">
        <v>278</v>
      </c>
      <c r="D90" s="47" t="e">
        <f>#REF!</f>
        <v>#REF!</v>
      </c>
      <c r="E90" s="47" t="e">
        <f>#REF!</f>
        <v>#REF!</v>
      </c>
      <c r="F90" s="46" t="e">
        <f>#REF!</f>
        <v>#REF!</v>
      </c>
      <c r="G90" s="47" t="e">
        <f>#REF!</f>
        <v>#REF!</v>
      </c>
      <c r="H90" s="47" t="e">
        <f>#REF!</f>
        <v>#REF!</v>
      </c>
      <c r="I90" s="46" t="e">
        <f>#REF!</f>
        <v>#REF!</v>
      </c>
      <c r="J90" s="47" t="e">
        <f>#REF!</f>
        <v>#REF!</v>
      </c>
      <c r="K90" s="47" t="e">
        <f>#REF!</f>
        <v>#REF!</v>
      </c>
      <c r="L90" s="46" t="e">
        <f>#REF!</f>
        <v>#REF!</v>
      </c>
    </row>
    <row r="91" spans="1:14" x14ac:dyDescent="0.25">
      <c r="A91" s="45">
        <v>13014</v>
      </c>
      <c r="B91" s="45" t="s">
        <v>221</v>
      </c>
      <c r="C91" s="45" t="s">
        <v>538</v>
      </c>
      <c r="D91" s="47" t="e">
        <f>#REF!</f>
        <v>#REF!</v>
      </c>
      <c r="E91" s="47" t="e">
        <f>#REF!</f>
        <v>#REF!</v>
      </c>
      <c r="F91" s="46" t="e">
        <f>#REF!</f>
        <v>#REF!</v>
      </c>
      <c r="G91" s="47" t="e">
        <f>#REF!</f>
        <v>#REF!</v>
      </c>
      <c r="H91" s="47" t="e">
        <f>#REF!</f>
        <v>#REF!</v>
      </c>
      <c r="I91" s="46" t="e">
        <f>#REF!</f>
        <v>#REF!</v>
      </c>
      <c r="J91" s="47" t="e">
        <f>#REF!</f>
        <v>#REF!</v>
      </c>
      <c r="K91" s="47" t="e">
        <f>#REF!</f>
        <v>#REF!</v>
      </c>
      <c r="L91" s="46" t="e">
        <f>#REF!</f>
        <v>#REF!</v>
      </c>
    </row>
    <row r="92" spans="1:14" x14ac:dyDescent="0.25">
      <c r="A92" s="45">
        <v>13016</v>
      </c>
      <c r="B92" s="45" t="s">
        <v>221</v>
      </c>
      <c r="C92" s="45" t="s">
        <v>531</v>
      </c>
      <c r="D92" s="47" t="e">
        <f>#REF!</f>
        <v>#REF!</v>
      </c>
      <c r="E92" s="47" t="e">
        <f>#REF!</f>
        <v>#REF!</v>
      </c>
      <c r="F92" s="46" t="e">
        <f>#REF!</f>
        <v>#REF!</v>
      </c>
      <c r="G92" s="47" t="e">
        <f>#REF!</f>
        <v>#REF!</v>
      </c>
      <c r="H92" s="47" t="e">
        <f>#REF!</f>
        <v>#REF!</v>
      </c>
      <c r="I92" s="46" t="e">
        <f>#REF!</f>
        <v>#REF!</v>
      </c>
      <c r="J92" s="47" t="e">
        <f>#REF!</f>
        <v>#REF!</v>
      </c>
      <c r="K92" s="47" t="e">
        <f>#REF!</f>
        <v>#REF!</v>
      </c>
      <c r="L92" s="46" t="e">
        <f>#REF!</f>
        <v>#REF!</v>
      </c>
    </row>
    <row r="93" spans="1:14" x14ac:dyDescent="0.25">
      <c r="A93" s="45">
        <v>13012</v>
      </c>
      <c r="B93" s="45" t="s">
        <v>221</v>
      </c>
      <c r="C93" s="45" t="s">
        <v>307</v>
      </c>
      <c r="D93" s="47" t="e">
        <f>#REF!</f>
        <v>#REF!</v>
      </c>
      <c r="E93" s="47" t="e">
        <f>#REF!</f>
        <v>#REF!</v>
      </c>
      <c r="F93" s="46" t="e">
        <f>#REF!</f>
        <v>#REF!</v>
      </c>
      <c r="G93" s="47" t="e">
        <f>#REF!</f>
        <v>#REF!</v>
      </c>
      <c r="H93" s="47" t="e">
        <f>#REF!</f>
        <v>#REF!</v>
      </c>
      <c r="I93" s="46" t="e">
        <f>#REF!</f>
        <v>#REF!</v>
      </c>
      <c r="J93" s="47" t="e">
        <f>#REF!</f>
        <v>#REF!</v>
      </c>
      <c r="K93" s="47" t="e">
        <f>#REF!</f>
        <v>#REF!</v>
      </c>
      <c r="L93" s="46" t="e">
        <f>#REF!</f>
        <v>#REF!</v>
      </c>
    </row>
    <row r="94" spans="1:14" x14ac:dyDescent="0.25">
      <c r="A94" s="276" t="s">
        <v>27</v>
      </c>
      <c r="B94" s="277"/>
      <c r="C94" s="278"/>
      <c r="D94" s="82" t="e">
        <f>SUM(D85:D93)</f>
        <v>#REF!</v>
      </c>
      <c r="E94" s="82" t="e">
        <f>SUM(E85:E93)</f>
        <v>#REF!</v>
      </c>
      <c r="F94" s="42" t="e">
        <f>E94/D94</f>
        <v>#REF!</v>
      </c>
      <c r="G94" s="43" t="e">
        <f>SUM(G85:G93)</f>
        <v>#REF!</v>
      </c>
      <c r="H94" s="43" t="e">
        <f>SUM(H85:H93)</f>
        <v>#REF!</v>
      </c>
      <c r="I94" s="44" t="e">
        <f>H94/G94</f>
        <v>#REF!</v>
      </c>
      <c r="J94" s="82" t="e">
        <f>SUM(J85:J93)</f>
        <v>#REF!</v>
      </c>
      <c r="K94" s="82" t="e">
        <f>SUM(K85:K93)</f>
        <v>#REF!</v>
      </c>
      <c r="L94" s="42" t="e">
        <f>K94/J94</f>
        <v>#REF!</v>
      </c>
    </row>
    <row r="96" spans="1:14" ht="21.75" x14ac:dyDescent="0.25">
      <c r="A96" s="269" t="s">
        <v>1150</v>
      </c>
      <c r="B96" s="269"/>
      <c r="C96" s="269"/>
      <c r="D96" s="269"/>
      <c r="E96" s="269"/>
      <c r="F96" s="269"/>
      <c r="G96" s="269"/>
      <c r="H96" s="269"/>
      <c r="I96" s="269"/>
      <c r="J96" s="269"/>
      <c r="K96" s="269"/>
      <c r="L96" s="269"/>
      <c r="M96" s="269"/>
      <c r="N96" s="269"/>
    </row>
  </sheetData>
  <mergeCells count="50">
    <mergeCell ref="A1:A3"/>
    <mergeCell ref="A5:A6"/>
    <mergeCell ref="B5:B6"/>
    <mergeCell ref="C5:C6"/>
    <mergeCell ref="A16:C16"/>
    <mergeCell ref="A18:A19"/>
    <mergeCell ref="B18:B19"/>
    <mergeCell ref="C18:C19"/>
    <mergeCell ref="A29:C29"/>
    <mergeCell ref="A31:A32"/>
    <mergeCell ref="B31:B32"/>
    <mergeCell ref="C31:C32"/>
    <mergeCell ref="B83:B84"/>
    <mergeCell ref="C83:C84"/>
    <mergeCell ref="A42:C42"/>
    <mergeCell ref="A44:A45"/>
    <mergeCell ref="B44:B45"/>
    <mergeCell ref="C44:C45"/>
    <mergeCell ref="A55:C55"/>
    <mergeCell ref="A57:A58"/>
    <mergeCell ref="B57:B58"/>
    <mergeCell ref="C57:C58"/>
    <mergeCell ref="A94:C94"/>
    <mergeCell ref="N5:N6"/>
    <mergeCell ref="B1:N3"/>
    <mergeCell ref="A96:N96"/>
    <mergeCell ref="D5:H5"/>
    <mergeCell ref="I5:M5"/>
    <mergeCell ref="D18:F18"/>
    <mergeCell ref="G18:I18"/>
    <mergeCell ref="J18:L18"/>
    <mergeCell ref="D31:F31"/>
    <mergeCell ref="A68:C68"/>
    <mergeCell ref="A70:A71"/>
    <mergeCell ref="B70:B71"/>
    <mergeCell ref="C70:C71"/>
    <mergeCell ref="A81:C81"/>
    <mergeCell ref="A83:A84"/>
    <mergeCell ref="G31:I31"/>
    <mergeCell ref="J31:L31"/>
    <mergeCell ref="D44:H44"/>
    <mergeCell ref="I44:K44"/>
    <mergeCell ref="D57:H57"/>
    <mergeCell ref="I57:M57"/>
    <mergeCell ref="D70:H70"/>
    <mergeCell ref="D83:F83"/>
    <mergeCell ref="G83:I83"/>
    <mergeCell ref="J83:L83"/>
    <mergeCell ref="I70:K70"/>
    <mergeCell ref="L70:N70"/>
  </mergeCells>
  <conditionalFormatting sqref="F20:F24 F26:F28">
    <cfRule type="cellIs" dxfId="218" priority="47" operator="between">
      <formula>0.7</formula>
      <formula>0.89</formula>
    </cfRule>
    <cfRule type="cellIs" dxfId="217" priority="46" operator="lessThan">
      <formula>0.7</formula>
    </cfRule>
    <cfRule type="cellIs" dxfId="216" priority="48" operator="greaterThan">
      <formula>0.89</formula>
    </cfRule>
  </conditionalFormatting>
  <conditionalFormatting sqref="F33:F41">
    <cfRule type="cellIs" dxfId="215" priority="39" operator="greaterThan">
      <formula>0.89</formula>
    </cfRule>
    <cfRule type="cellIs" dxfId="214" priority="38" operator="between">
      <formula>0.7</formula>
      <formula>0.89</formula>
    </cfRule>
    <cfRule type="cellIs" dxfId="213" priority="37" operator="lessThan">
      <formula>0.7</formula>
    </cfRule>
  </conditionalFormatting>
  <conditionalFormatting sqref="F85:F93">
    <cfRule type="cellIs" dxfId="212" priority="7" operator="lessThan">
      <formula>0.7</formula>
    </cfRule>
    <cfRule type="cellIs" dxfId="211" priority="8" operator="between">
      <formula>0.7</formula>
      <formula>0.89</formula>
    </cfRule>
    <cfRule type="cellIs" dxfId="210" priority="9" operator="greaterThan">
      <formula>0.89</formula>
    </cfRule>
  </conditionalFormatting>
  <conditionalFormatting sqref="H7:H15">
    <cfRule type="cellIs" dxfId="209" priority="52" operator="lessThan">
      <formula>0.7</formula>
    </cfRule>
    <cfRule type="cellIs" dxfId="208" priority="54" operator="greaterThan">
      <formula>0.89</formula>
    </cfRule>
    <cfRule type="cellIs" dxfId="207" priority="53" operator="between">
      <formula>0.7</formula>
      <formula>0.89</formula>
    </cfRule>
  </conditionalFormatting>
  <conditionalFormatting sqref="H46:H54">
    <cfRule type="cellIs" dxfId="206" priority="28" operator="lessThan">
      <formula>0.7</formula>
    </cfRule>
    <cfRule type="cellIs" dxfId="205" priority="30" operator="greaterThan">
      <formula>0.89</formula>
    </cfRule>
    <cfRule type="cellIs" dxfId="204" priority="29" operator="between">
      <formula>0.7</formula>
      <formula>0.89</formula>
    </cfRule>
  </conditionalFormatting>
  <conditionalFormatting sqref="H59:H67">
    <cfRule type="cellIs" dxfId="203" priority="22" operator="lessThan">
      <formula>0.7</formula>
    </cfRule>
    <cfRule type="cellIs" dxfId="202" priority="23" operator="between">
      <formula>0.7</formula>
      <formula>0.89</formula>
    </cfRule>
    <cfRule type="cellIs" dxfId="201" priority="24" operator="greaterThan">
      <formula>0.89</formula>
    </cfRule>
  </conditionalFormatting>
  <conditionalFormatting sqref="H72:H80">
    <cfRule type="cellIs" dxfId="200" priority="16" operator="lessThan">
      <formula>0.7</formula>
    </cfRule>
    <cfRule type="cellIs" dxfId="199" priority="17" operator="between">
      <formula>0.7</formula>
      <formula>0.89</formula>
    </cfRule>
    <cfRule type="cellIs" dxfId="198" priority="18" operator="greaterThan">
      <formula>0.89</formula>
    </cfRule>
  </conditionalFormatting>
  <conditionalFormatting sqref="I20:I24 I26:I28">
    <cfRule type="cellIs" dxfId="197" priority="45" operator="greaterThan">
      <formula>0.89</formula>
    </cfRule>
    <cfRule type="cellIs" dxfId="196" priority="44" operator="between">
      <formula>0.7</formula>
      <formula>0.89</formula>
    </cfRule>
    <cfRule type="cellIs" dxfId="195" priority="43" operator="lessThan">
      <formula>0.7</formula>
    </cfRule>
  </conditionalFormatting>
  <conditionalFormatting sqref="I33:I41">
    <cfRule type="cellIs" dxfId="194" priority="34" operator="lessThan">
      <formula>0.7</formula>
    </cfRule>
    <cfRule type="cellIs" dxfId="193" priority="35" operator="between">
      <formula>0.7</formula>
      <formula>0.89</formula>
    </cfRule>
    <cfRule type="cellIs" dxfId="192" priority="36" operator="greaterThan">
      <formula>0.89</formula>
    </cfRule>
  </conditionalFormatting>
  <conditionalFormatting sqref="I85:I93">
    <cfRule type="cellIs" dxfId="191" priority="4" operator="lessThan">
      <formula>0.7</formula>
    </cfRule>
    <cfRule type="cellIs" dxfId="190" priority="5" operator="between">
      <formula>0.7</formula>
      <formula>0.89</formula>
    </cfRule>
    <cfRule type="cellIs" dxfId="189" priority="6" operator="greaterThan">
      <formula>0.89</formula>
    </cfRule>
  </conditionalFormatting>
  <conditionalFormatting sqref="K46:K54">
    <cfRule type="cellIs" dxfId="188" priority="25" operator="lessThan">
      <formula>0.7</formula>
    </cfRule>
    <cfRule type="cellIs" dxfId="187" priority="27" operator="greaterThan">
      <formula>0.89</formula>
    </cfRule>
    <cfRule type="cellIs" dxfId="186" priority="26" operator="between">
      <formula>0.7</formula>
      <formula>0.89</formula>
    </cfRule>
  </conditionalFormatting>
  <conditionalFormatting sqref="K72:K80">
    <cfRule type="cellIs" dxfId="185" priority="10" operator="lessThan">
      <formula>0.7</formula>
    </cfRule>
    <cfRule type="cellIs" dxfId="184" priority="11" operator="between">
      <formula>0.7</formula>
      <formula>0.89</formula>
    </cfRule>
    <cfRule type="cellIs" dxfId="183" priority="12" operator="greaterThan">
      <formula>0.89</formula>
    </cfRule>
  </conditionalFormatting>
  <conditionalFormatting sqref="L20:L28">
    <cfRule type="cellIs" dxfId="182" priority="42" operator="greaterThan">
      <formula>0.89</formula>
    </cfRule>
    <cfRule type="cellIs" dxfId="181" priority="40" operator="lessThan">
      <formula>0.7</formula>
    </cfRule>
    <cfRule type="cellIs" dxfId="180" priority="41" operator="between">
      <formula>0.7</formula>
      <formula>0.89</formula>
    </cfRule>
  </conditionalFormatting>
  <conditionalFormatting sqref="L33:L41">
    <cfRule type="cellIs" dxfId="179" priority="33" operator="greaterThan">
      <formula>0.89</formula>
    </cfRule>
    <cfRule type="cellIs" dxfId="178" priority="32" operator="between">
      <formula>0.7</formula>
      <formula>0.89</formula>
    </cfRule>
    <cfRule type="cellIs" dxfId="177" priority="31" operator="lessThan">
      <formula>0.7</formula>
    </cfRule>
  </conditionalFormatting>
  <conditionalFormatting sqref="L85:L93">
    <cfRule type="cellIs" dxfId="176" priority="1" operator="lessThan">
      <formula>0.7</formula>
    </cfRule>
    <cfRule type="cellIs" dxfId="175" priority="3" operator="greaterThan">
      <formula>0.89</formula>
    </cfRule>
    <cfRule type="cellIs" dxfId="174" priority="2" operator="between">
      <formula>0.7</formula>
      <formula>0.89</formula>
    </cfRule>
  </conditionalFormatting>
  <conditionalFormatting sqref="M7:M15">
    <cfRule type="cellIs" dxfId="173" priority="49" operator="lessThan">
      <formula>0.7</formula>
    </cfRule>
    <cfRule type="cellIs" dxfId="172" priority="50" operator="between">
      <formula>0.7</formula>
      <formula>0.89</formula>
    </cfRule>
    <cfRule type="cellIs" dxfId="171" priority="51" operator="greaterThan">
      <formula>0.89</formula>
    </cfRule>
  </conditionalFormatting>
  <conditionalFormatting sqref="M59:M67">
    <cfRule type="cellIs" dxfId="170" priority="21" operator="greaterThan">
      <formula>0.89</formula>
    </cfRule>
    <cfRule type="cellIs" dxfId="169" priority="20" operator="between">
      <formula>0.7</formula>
      <formula>0.89</formula>
    </cfRule>
    <cfRule type="cellIs" dxfId="168" priority="19" operator="lessThan">
      <formula>0.7</formula>
    </cfRule>
  </conditionalFormatting>
  <conditionalFormatting sqref="N72:N80">
    <cfRule type="cellIs" dxfId="167" priority="14" operator="between">
      <formula>0.7</formula>
      <formula>0.89</formula>
    </cfRule>
    <cfRule type="cellIs" dxfId="166" priority="13" operator="lessThan">
      <formula>0.7</formula>
    </cfRule>
    <cfRule type="cellIs" dxfId="165" priority="15" operator="greaterThan">
      <formula>0.89</formula>
    </cfRule>
  </conditionalFormatting>
  <pageMargins left="0.7" right="0.7" top="0.75" bottom="0.75" header="0.3" footer="0.3"/>
  <ignoredErrors>
    <ignoredError sqref="H16 I29 F29 I42 F42 H55 H68 M16 F94 I94 K81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628E3-FD12-485F-9F7F-4E178C731595}">
  <dimension ref="A1:N89"/>
  <sheetViews>
    <sheetView showGridLines="0" workbookViewId="0">
      <selection activeCell="N21" sqref="N21"/>
    </sheetView>
  </sheetViews>
  <sheetFormatPr defaultColWidth="8.85546875" defaultRowHeight="15" x14ac:dyDescent="0.25"/>
  <cols>
    <col min="1" max="1" width="6" style="40" bestFit="1" customWidth="1"/>
    <col min="2" max="2" width="9.140625" style="40" bestFit="1" customWidth="1"/>
    <col min="3" max="3" width="28.42578125" style="40" bestFit="1" customWidth="1"/>
    <col min="4" max="4" width="10.42578125" style="40" bestFit="1" customWidth="1"/>
    <col min="5" max="5" width="15.42578125" style="40" bestFit="1" customWidth="1"/>
    <col min="6" max="6" width="16.42578125" style="40" bestFit="1" customWidth="1"/>
    <col min="7" max="7" width="10.42578125" style="40" bestFit="1" customWidth="1"/>
    <col min="8" max="8" width="12.42578125" style="40" bestFit="1" customWidth="1"/>
    <col min="9" max="9" width="10.42578125" style="40" bestFit="1" customWidth="1"/>
    <col min="10" max="10" width="16.42578125" style="40" bestFit="1" customWidth="1"/>
    <col min="11" max="11" width="16.140625" style="40" bestFit="1" customWidth="1"/>
    <col min="12" max="12" width="10.42578125" style="40" bestFit="1" customWidth="1"/>
    <col min="13" max="13" width="9.42578125" style="40" customWidth="1"/>
    <col min="14" max="14" width="11.42578125" style="40" bestFit="1" customWidth="1"/>
    <col min="15" max="16384" width="8.85546875" style="40"/>
  </cols>
  <sheetData>
    <row r="1" spans="1:14" x14ac:dyDescent="0.25">
      <c r="A1" s="279"/>
      <c r="B1" s="268" t="s">
        <v>30</v>
      </c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</row>
    <row r="2" spans="1:14" x14ac:dyDescent="0.25">
      <c r="A2" s="279"/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</row>
    <row r="3" spans="1:14" x14ac:dyDescent="0.25">
      <c r="A3" s="279"/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</row>
    <row r="5" spans="1:14" x14ac:dyDescent="0.25">
      <c r="A5" s="280" t="s">
        <v>504</v>
      </c>
      <c r="B5" s="280" t="s">
        <v>18</v>
      </c>
      <c r="C5" s="280" t="s">
        <v>19</v>
      </c>
      <c r="D5" s="274" t="s">
        <v>1172</v>
      </c>
      <c r="E5" s="274"/>
      <c r="F5" s="274"/>
      <c r="G5" s="274"/>
      <c r="H5" s="274"/>
      <c r="I5" s="266" t="s">
        <v>1171</v>
      </c>
      <c r="J5" s="266"/>
      <c r="K5" s="266"/>
      <c r="L5" s="266"/>
      <c r="M5" s="266"/>
      <c r="N5" s="267" t="s">
        <v>1181</v>
      </c>
    </row>
    <row r="6" spans="1:14" x14ac:dyDescent="0.25">
      <c r="A6" s="280"/>
      <c r="B6" s="280"/>
      <c r="C6" s="280"/>
      <c r="D6" s="82" t="s">
        <v>24</v>
      </c>
      <c r="E6" s="41" t="s">
        <v>25</v>
      </c>
      <c r="F6" s="41" t="s">
        <v>26</v>
      </c>
      <c r="G6" s="41" t="s">
        <v>27</v>
      </c>
      <c r="H6" s="42" t="s">
        <v>28</v>
      </c>
      <c r="I6" s="43" t="s">
        <v>24</v>
      </c>
      <c r="J6" s="43" t="s">
        <v>25</v>
      </c>
      <c r="K6" s="43" t="s">
        <v>26</v>
      </c>
      <c r="L6" s="43" t="s">
        <v>27</v>
      </c>
      <c r="M6" s="44" t="s">
        <v>28</v>
      </c>
      <c r="N6" s="267"/>
    </row>
    <row r="7" spans="1:14" x14ac:dyDescent="0.25">
      <c r="A7" s="45">
        <v>73011</v>
      </c>
      <c r="B7" s="45" t="s">
        <v>30</v>
      </c>
      <c r="C7" s="45" t="s">
        <v>512</v>
      </c>
      <c r="D7" s="47" t="e">
        <f>#REF!</f>
        <v>#REF!</v>
      </c>
      <c r="E7" s="47" t="e">
        <f>#REF!</f>
        <v>#REF!</v>
      </c>
      <c r="F7" s="47" t="e">
        <f>#REF!</f>
        <v>#REF!</v>
      </c>
      <c r="G7" s="47" t="e">
        <f>#REF!</f>
        <v>#REF!</v>
      </c>
      <c r="H7" s="46" t="e">
        <f>#REF!</f>
        <v>#REF!</v>
      </c>
      <c r="I7" s="47" t="e">
        <f>#REF!</f>
        <v>#REF!</v>
      </c>
      <c r="J7" s="47" t="e">
        <f>#REF!</f>
        <v>#REF!</v>
      </c>
      <c r="K7" s="47" t="e">
        <f>#REF!</f>
        <v>#REF!</v>
      </c>
      <c r="L7" s="47" t="e">
        <f>#REF!</f>
        <v>#REF!</v>
      </c>
      <c r="M7" s="46" t="e">
        <f>#REF!</f>
        <v>#REF!</v>
      </c>
      <c r="N7" s="47" t="e">
        <f>G7+L7+K31</f>
        <v>#REF!</v>
      </c>
    </row>
    <row r="8" spans="1:14" x14ac:dyDescent="0.25">
      <c r="A8" s="45">
        <v>73013</v>
      </c>
      <c r="B8" s="45" t="s">
        <v>30</v>
      </c>
      <c r="C8" s="45" t="s">
        <v>42</v>
      </c>
      <c r="D8" s="47" t="e">
        <f>#REF!</f>
        <v>#REF!</v>
      </c>
      <c r="E8" s="47" t="e">
        <f>#REF!</f>
        <v>#REF!</v>
      </c>
      <c r="F8" s="47" t="e">
        <f>#REF!</f>
        <v>#REF!</v>
      </c>
      <c r="G8" s="47" t="e">
        <f>#REF!</f>
        <v>#REF!</v>
      </c>
      <c r="H8" s="46" t="e">
        <f>#REF!</f>
        <v>#REF!</v>
      </c>
      <c r="I8" s="47" t="e">
        <f>#REF!</f>
        <v>#REF!</v>
      </c>
      <c r="J8" s="47" t="e">
        <f>#REF!</f>
        <v>#REF!</v>
      </c>
      <c r="K8" s="47" t="e">
        <f>#REF!</f>
        <v>#REF!</v>
      </c>
      <c r="L8" s="47" t="e">
        <f>#REF!</f>
        <v>#REF!</v>
      </c>
      <c r="M8" s="46" t="e">
        <f>#REF!</f>
        <v>#REF!</v>
      </c>
      <c r="N8" s="47" t="e">
        <f t="shared" ref="N8:N14" si="0">G8+L8+K32</f>
        <v>#REF!</v>
      </c>
    </row>
    <row r="9" spans="1:14" x14ac:dyDescent="0.25">
      <c r="A9" s="45">
        <v>73014</v>
      </c>
      <c r="B9" s="45" t="s">
        <v>30</v>
      </c>
      <c r="C9" s="45" t="s">
        <v>52</v>
      </c>
      <c r="D9" s="47" t="e">
        <f>#REF!</f>
        <v>#REF!</v>
      </c>
      <c r="E9" s="47" t="e">
        <f>#REF!</f>
        <v>#REF!</v>
      </c>
      <c r="F9" s="47" t="e">
        <f>#REF!</f>
        <v>#REF!</v>
      </c>
      <c r="G9" s="47" t="e">
        <f>#REF!</f>
        <v>#REF!</v>
      </c>
      <c r="H9" s="46" t="e">
        <f>#REF!</f>
        <v>#REF!</v>
      </c>
      <c r="I9" s="47" t="e">
        <f>#REF!</f>
        <v>#REF!</v>
      </c>
      <c r="J9" s="47" t="e">
        <f>#REF!</f>
        <v>#REF!</v>
      </c>
      <c r="K9" s="47" t="e">
        <f>#REF!</f>
        <v>#REF!</v>
      </c>
      <c r="L9" s="47" t="e">
        <f>#REF!</f>
        <v>#REF!</v>
      </c>
      <c r="M9" s="46" t="e">
        <f>#REF!</f>
        <v>#REF!</v>
      </c>
      <c r="N9" s="47" t="e">
        <f t="shared" si="0"/>
        <v>#REF!</v>
      </c>
    </row>
    <row r="10" spans="1:14" x14ac:dyDescent="0.25">
      <c r="A10" s="45">
        <v>73016</v>
      </c>
      <c r="B10" s="45" t="s">
        <v>30</v>
      </c>
      <c r="C10" s="45" t="s">
        <v>59</v>
      </c>
      <c r="D10" s="47" t="e">
        <f>#REF!</f>
        <v>#REF!</v>
      </c>
      <c r="E10" s="47" t="e">
        <f>#REF!</f>
        <v>#REF!</v>
      </c>
      <c r="F10" s="47" t="e">
        <f>#REF!</f>
        <v>#REF!</v>
      </c>
      <c r="G10" s="47" t="e">
        <f>#REF!</f>
        <v>#REF!</v>
      </c>
      <c r="H10" s="46" t="e">
        <f>#REF!</f>
        <v>#REF!</v>
      </c>
      <c r="I10" s="47" t="e">
        <f>#REF!</f>
        <v>#REF!</v>
      </c>
      <c r="J10" s="47" t="e">
        <f>#REF!</f>
        <v>#REF!</v>
      </c>
      <c r="K10" s="47" t="e">
        <f>#REF!</f>
        <v>#REF!</v>
      </c>
      <c r="L10" s="47" t="e">
        <f>#REF!</f>
        <v>#REF!</v>
      </c>
      <c r="M10" s="46" t="e">
        <f>#REF!</f>
        <v>#REF!</v>
      </c>
      <c r="N10" s="47" t="e">
        <f t="shared" si="0"/>
        <v>#REF!</v>
      </c>
    </row>
    <row r="11" spans="1:14" x14ac:dyDescent="0.25">
      <c r="A11" s="45">
        <v>73024</v>
      </c>
      <c r="B11" s="45" t="s">
        <v>30</v>
      </c>
      <c r="C11" s="45" t="s">
        <v>513</v>
      </c>
      <c r="D11" s="47" t="e">
        <f>#REF!</f>
        <v>#REF!</v>
      </c>
      <c r="E11" s="47" t="e">
        <f>#REF!</f>
        <v>#REF!</v>
      </c>
      <c r="F11" s="47" t="e">
        <f>#REF!</f>
        <v>#REF!</v>
      </c>
      <c r="G11" s="47" t="e">
        <f>#REF!</f>
        <v>#REF!</v>
      </c>
      <c r="H11" s="46" t="e">
        <f>#REF!</f>
        <v>#REF!</v>
      </c>
      <c r="I11" s="47" t="e">
        <f>#REF!</f>
        <v>#REF!</v>
      </c>
      <c r="J11" s="47" t="e">
        <f>#REF!</f>
        <v>#REF!</v>
      </c>
      <c r="K11" s="47" t="e">
        <f>#REF!</f>
        <v>#REF!</v>
      </c>
      <c r="L11" s="47" t="e">
        <f>#REF!</f>
        <v>#REF!</v>
      </c>
      <c r="M11" s="46" t="e">
        <f>#REF!</f>
        <v>#REF!</v>
      </c>
      <c r="N11" s="47" t="e">
        <f t="shared" si="0"/>
        <v>#REF!</v>
      </c>
    </row>
    <row r="12" spans="1:14" x14ac:dyDescent="0.25">
      <c r="A12" s="45">
        <v>73025</v>
      </c>
      <c r="B12" s="45" t="s">
        <v>30</v>
      </c>
      <c r="C12" s="45" t="s">
        <v>514</v>
      </c>
      <c r="D12" s="47" t="e">
        <f>#REF!</f>
        <v>#REF!</v>
      </c>
      <c r="E12" s="47" t="e">
        <f>#REF!</f>
        <v>#REF!</v>
      </c>
      <c r="F12" s="47" t="e">
        <f>#REF!</f>
        <v>#REF!</v>
      </c>
      <c r="G12" s="47" t="e">
        <f>#REF!</f>
        <v>#REF!</v>
      </c>
      <c r="H12" s="46" t="e">
        <f>#REF!</f>
        <v>#REF!</v>
      </c>
      <c r="I12" s="47" t="e">
        <f>#REF!</f>
        <v>#REF!</v>
      </c>
      <c r="J12" s="47" t="e">
        <f>#REF!</f>
        <v>#REF!</v>
      </c>
      <c r="K12" s="47" t="e">
        <f>#REF!</f>
        <v>#REF!</v>
      </c>
      <c r="L12" s="47" t="e">
        <f>#REF!</f>
        <v>#REF!</v>
      </c>
      <c r="M12" s="46" t="e">
        <f>#REF!</f>
        <v>#REF!</v>
      </c>
      <c r="N12" s="47" t="e">
        <f t="shared" si="0"/>
        <v>#REF!</v>
      </c>
    </row>
    <row r="13" spans="1:14" x14ac:dyDescent="0.25">
      <c r="A13" s="45">
        <v>73029</v>
      </c>
      <c r="B13" s="45" t="s">
        <v>30</v>
      </c>
      <c r="C13" s="45" t="s">
        <v>515</v>
      </c>
      <c r="D13" s="47" t="e">
        <f>#REF!</f>
        <v>#REF!</v>
      </c>
      <c r="E13" s="47" t="e">
        <f>#REF!</f>
        <v>#REF!</v>
      </c>
      <c r="F13" s="47" t="e">
        <f>#REF!</f>
        <v>#REF!</v>
      </c>
      <c r="G13" s="47" t="e">
        <f>#REF!</f>
        <v>#REF!</v>
      </c>
      <c r="H13" s="46" t="e">
        <f>#REF!</f>
        <v>#REF!</v>
      </c>
      <c r="I13" s="47" t="e">
        <f>#REF!</f>
        <v>#REF!</v>
      </c>
      <c r="J13" s="47" t="e">
        <f>#REF!</f>
        <v>#REF!</v>
      </c>
      <c r="K13" s="47" t="e">
        <f>#REF!</f>
        <v>#REF!</v>
      </c>
      <c r="L13" s="47" t="e">
        <f>#REF!</f>
        <v>#REF!</v>
      </c>
      <c r="M13" s="46" t="e">
        <f>#REF!</f>
        <v>#REF!</v>
      </c>
      <c r="N13" s="47" t="e">
        <f t="shared" si="0"/>
        <v>#REF!</v>
      </c>
    </row>
    <row r="14" spans="1:14" x14ac:dyDescent="0.25">
      <c r="A14" s="45">
        <v>73036</v>
      </c>
      <c r="B14" s="45" t="s">
        <v>30</v>
      </c>
      <c r="C14" s="45" t="s">
        <v>516</v>
      </c>
      <c r="D14" s="47" t="e">
        <f>#REF!</f>
        <v>#REF!</v>
      </c>
      <c r="E14" s="47" t="e">
        <f>#REF!</f>
        <v>#REF!</v>
      </c>
      <c r="F14" s="47" t="e">
        <f>#REF!</f>
        <v>#REF!</v>
      </c>
      <c r="G14" s="47" t="e">
        <f>#REF!</f>
        <v>#REF!</v>
      </c>
      <c r="H14" s="46" t="e">
        <f>#REF!</f>
        <v>#REF!</v>
      </c>
      <c r="I14" s="47" t="e">
        <f>#REF!</f>
        <v>#REF!</v>
      </c>
      <c r="J14" s="47" t="e">
        <f>#REF!</f>
        <v>#REF!</v>
      </c>
      <c r="K14" s="47" t="e">
        <f>#REF!</f>
        <v>#REF!</v>
      </c>
      <c r="L14" s="47" t="e">
        <f>#REF!</f>
        <v>#REF!</v>
      </c>
      <c r="M14" s="46" t="e">
        <f>#REF!</f>
        <v>#REF!</v>
      </c>
      <c r="N14" s="47" t="e">
        <f t="shared" si="0"/>
        <v>#REF!</v>
      </c>
    </row>
    <row r="15" spans="1:14" x14ac:dyDescent="0.25">
      <c r="A15" s="276" t="s">
        <v>27</v>
      </c>
      <c r="B15" s="277"/>
      <c r="C15" s="278"/>
      <c r="D15" s="82" t="e">
        <f>SUM(D7:D14)</f>
        <v>#REF!</v>
      </c>
      <c r="E15" s="82" t="e">
        <f>SUM(E7:E14)</f>
        <v>#REF!</v>
      </c>
      <c r="F15" s="82" t="e">
        <f>SUM(F7:F14)</f>
        <v>#REF!</v>
      </c>
      <c r="G15" s="82" t="e">
        <f>SUM(G7:G14)</f>
        <v>#REF!</v>
      </c>
      <c r="H15" s="83" t="e">
        <f>G15/D15</f>
        <v>#REF!</v>
      </c>
      <c r="I15" s="43" t="e">
        <f>SUM(I7:I14)</f>
        <v>#REF!</v>
      </c>
      <c r="J15" s="43" t="e">
        <f>SUM(J7:J14)</f>
        <v>#REF!</v>
      </c>
      <c r="K15" s="43" t="e">
        <f>SUM(K7:K14)</f>
        <v>#REF!</v>
      </c>
      <c r="L15" s="43" t="e">
        <f>SUM(L7:L14)</f>
        <v>#REF!</v>
      </c>
      <c r="M15" s="44" t="e">
        <f>L15/I15</f>
        <v>#REF!</v>
      </c>
      <c r="N15" s="82" t="e">
        <f>SUM(N7:N14)</f>
        <v>#REF!</v>
      </c>
    </row>
    <row r="17" spans="1:12" x14ac:dyDescent="0.25">
      <c r="A17" s="280" t="s">
        <v>504</v>
      </c>
      <c r="B17" s="280" t="s">
        <v>18</v>
      </c>
      <c r="C17" s="280" t="s">
        <v>19</v>
      </c>
      <c r="D17" s="274" t="s">
        <v>496</v>
      </c>
      <c r="E17" s="274"/>
      <c r="F17" s="274"/>
      <c r="G17" s="266" t="s">
        <v>524</v>
      </c>
      <c r="H17" s="266"/>
      <c r="I17" s="266"/>
      <c r="J17" s="274" t="s">
        <v>503</v>
      </c>
      <c r="K17" s="274"/>
      <c r="L17" s="274"/>
    </row>
    <row r="18" spans="1:12" x14ac:dyDescent="0.25">
      <c r="A18" s="280"/>
      <c r="B18" s="280"/>
      <c r="C18" s="280"/>
      <c r="D18" s="82" t="s">
        <v>24</v>
      </c>
      <c r="E18" s="82" t="s">
        <v>29</v>
      </c>
      <c r="F18" s="82" t="s">
        <v>28</v>
      </c>
      <c r="G18" s="43" t="s">
        <v>24</v>
      </c>
      <c r="H18" s="43" t="s">
        <v>29</v>
      </c>
      <c r="I18" s="44" t="s">
        <v>28</v>
      </c>
      <c r="J18" s="82" t="s">
        <v>24</v>
      </c>
      <c r="K18" s="82" t="s">
        <v>29</v>
      </c>
      <c r="L18" s="82" t="s">
        <v>28</v>
      </c>
    </row>
    <row r="19" spans="1:12" x14ac:dyDescent="0.25">
      <c r="A19" s="45">
        <v>73011</v>
      </c>
      <c r="B19" s="45" t="s">
        <v>30</v>
      </c>
      <c r="C19" s="45" t="s">
        <v>512</v>
      </c>
      <c r="D19" s="47" t="e">
        <f>#REF!</f>
        <v>#REF!</v>
      </c>
      <c r="E19" s="47" t="e">
        <f>#REF!</f>
        <v>#REF!</v>
      </c>
      <c r="F19" s="46" t="e">
        <f>#REF!</f>
        <v>#REF!</v>
      </c>
      <c r="G19" s="47" t="e">
        <f>#REF!</f>
        <v>#REF!</v>
      </c>
      <c r="H19" s="47" t="e">
        <f>#REF!</f>
        <v>#REF!</v>
      </c>
      <c r="I19" s="46" t="e">
        <f>#REF!</f>
        <v>#REF!</v>
      </c>
      <c r="J19" s="47" t="e">
        <f>#REF!</f>
        <v>#REF!</v>
      </c>
      <c r="K19" s="47" t="e">
        <f>#REF!</f>
        <v>#REF!</v>
      </c>
      <c r="L19" s="46" t="e">
        <f>#REF!</f>
        <v>#REF!</v>
      </c>
    </row>
    <row r="20" spans="1:12" x14ac:dyDescent="0.25">
      <c r="A20" s="45">
        <v>73013</v>
      </c>
      <c r="B20" s="45" t="s">
        <v>30</v>
      </c>
      <c r="C20" s="45" t="s">
        <v>42</v>
      </c>
      <c r="D20" s="47" t="e">
        <f>#REF!</f>
        <v>#REF!</v>
      </c>
      <c r="E20" s="47" t="e">
        <f>#REF!</f>
        <v>#REF!</v>
      </c>
      <c r="F20" s="46" t="e">
        <f>#REF!</f>
        <v>#REF!</v>
      </c>
      <c r="G20" s="47" t="e">
        <f>#REF!</f>
        <v>#REF!</v>
      </c>
      <c r="H20" s="47" t="e">
        <f>#REF!</f>
        <v>#REF!</v>
      </c>
      <c r="I20" s="46" t="e">
        <f>#REF!</f>
        <v>#REF!</v>
      </c>
      <c r="J20" s="47" t="e">
        <f>#REF!</f>
        <v>#REF!</v>
      </c>
      <c r="K20" s="47" t="e">
        <f>#REF!</f>
        <v>#REF!</v>
      </c>
      <c r="L20" s="46" t="e">
        <f>#REF!</f>
        <v>#REF!</v>
      </c>
    </row>
    <row r="21" spans="1:12" x14ac:dyDescent="0.25">
      <c r="A21" s="45">
        <v>73014</v>
      </c>
      <c r="B21" s="45" t="s">
        <v>30</v>
      </c>
      <c r="C21" s="45" t="s">
        <v>52</v>
      </c>
      <c r="D21" s="47" t="e">
        <f>#REF!</f>
        <v>#REF!</v>
      </c>
      <c r="E21" s="47" t="e">
        <f>#REF!</f>
        <v>#REF!</v>
      </c>
      <c r="F21" s="46" t="e">
        <f>#REF!</f>
        <v>#REF!</v>
      </c>
      <c r="G21" s="47" t="e">
        <f>#REF!</f>
        <v>#REF!</v>
      </c>
      <c r="H21" s="47" t="e">
        <f>#REF!</f>
        <v>#REF!</v>
      </c>
      <c r="I21" s="46" t="e">
        <f>#REF!</f>
        <v>#REF!</v>
      </c>
      <c r="J21" s="47" t="e">
        <f>#REF!</f>
        <v>#REF!</v>
      </c>
      <c r="K21" s="47" t="e">
        <f>#REF!</f>
        <v>#REF!</v>
      </c>
      <c r="L21" s="46" t="e">
        <f>#REF!</f>
        <v>#REF!</v>
      </c>
    </row>
    <row r="22" spans="1:12" x14ac:dyDescent="0.25">
      <c r="A22" s="45">
        <v>73016</v>
      </c>
      <c r="B22" s="45" t="s">
        <v>30</v>
      </c>
      <c r="C22" s="45" t="s">
        <v>59</v>
      </c>
      <c r="D22" s="47" t="e">
        <f>#REF!</f>
        <v>#REF!</v>
      </c>
      <c r="E22" s="47" t="e">
        <f>#REF!</f>
        <v>#REF!</v>
      </c>
      <c r="F22" s="46" t="e">
        <f>#REF!</f>
        <v>#REF!</v>
      </c>
      <c r="G22" s="47" t="e">
        <f>#REF!</f>
        <v>#REF!</v>
      </c>
      <c r="H22" s="47" t="e">
        <f>#REF!</f>
        <v>#REF!</v>
      </c>
      <c r="I22" s="46" t="e">
        <f>#REF!</f>
        <v>#REF!</v>
      </c>
      <c r="J22" s="47" t="e">
        <f>#REF!</f>
        <v>#REF!</v>
      </c>
      <c r="K22" s="47" t="e">
        <f>#REF!</f>
        <v>#REF!</v>
      </c>
      <c r="L22" s="46" t="e">
        <f>#REF!</f>
        <v>#REF!</v>
      </c>
    </row>
    <row r="23" spans="1:12" x14ac:dyDescent="0.25">
      <c r="A23" s="45">
        <v>73024</v>
      </c>
      <c r="B23" s="45" t="s">
        <v>30</v>
      </c>
      <c r="C23" s="45" t="s">
        <v>513</v>
      </c>
      <c r="D23" s="47" t="e">
        <f>#REF!</f>
        <v>#REF!</v>
      </c>
      <c r="E23" s="47" t="e">
        <f>#REF!</f>
        <v>#REF!</v>
      </c>
      <c r="F23" s="46" t="e">
        <f>#REF!</f>
        <v>#REF!</v>
      </c>
      <c r="G23" s="47" t="e">
        <f>#REF!</f>
        <v>#REF!</v>
      </c>
      <c r="H23" s="47" t="e">
        <f>#REF!</f>
        <v>#REF!</v>
      </c>
      <c r="I23" s="46" t="e">
        <f>#REF!</f>
        <v>#REF!</v>
      </c>
      <c r="J23" s="47" t="e">
        <f>#REF!</f>
        <v>#REF!</v>
      </c>
      <c r="K23" s="47" t="e">
        <f>#REF!</f>
        <v>#REF!</v>
      </c>
      <c r="L23" s="46" t="e">
        <f>#REF!</f>
        <v>#REF!</v>
      </c>
    </row>
    <row r="24" spans="1:12" x14ac:dyDescent="0.25">
      <c r="A24" s="45">
        <v>73025</v>
      </c>
      <c r="B24" s="45" t="s">
        <v>30</v>
      </c>
      <c r="C24" s="45" t="s">
        <v>514</v>
      </c>
      <c r="D24" s="47" t="e">
        <f>#REF!</f>
        <v>#REF!</v>
      </c>
      <c r="E24" s="47" t="e">
        <f>#REF!</f>
        <v>#REF!</v>
      </c>
      <c r="F24" s="46" t="e">
        <f>#REF!</f>
        <v>#REF!</v>
      </c>
      <c r="G24" s="47" t="e">
        <f>#REF!</f>
        <v>#REF!</v>
      </c>
      <c r="H24" s="47" t="e">
        <f>#REF!</f>
        <v>#REF!</v>
      </c>
      <c r="I24" s="46" t="e">
        <f>#REF!</f>
        <v>#REF!</v>
      </c>
      <c r="J24" s="47" t="e">
        <f>#REF!</f>
        <v>#REF!</v>
      </c>
      <c r="K24" s="47" t="e">
        <f>#REF!</f>
        <v>#REF!</v>
      </c>
      <c r="L24" s="46" t="e">
        <f>#REF!</f>
        <v>#REF!</v>
      </c>
    </row>
    <row r="25" spans="1:12" x14ac:dyDescent="0.25">
      <c r="A25" s="45">
        <v>73029</v>
      </c>
      <c r="B25" s="45" t="s">
        <v>30</v>
      </c>
      <c r="C25" s="45" t="s">
        <v>515</v>
      </c>
      <c r="D25" s="47" t="e">
        <f>#REF!</f>
        <v>#REF!</v>
      </c>
      <c r="E25" s="47" t="e">
        <f>#REF!</f>
        <v>#REF!</v>
      </c>
      <c r="F25" s="46" t="e">
        <f>#REF!</f>
        <v>#REF!</v>
      </c>
      <c r="G25" s="47" t="e">
        <f>#REF!</f>
        <v>#REF!</v>
      </c>
      <c r="H25" s="47" t="e">
        <f>#REF!</f>
        <v>#REF!</v>
      </c>
      <c r="I25" s="46" t="e">
        <f>#REF!</f>
        <v>#REF!</v>
      </c>
      <c r="J25" s="47" t="e">
        <f>#REF!</f>
        <v>#REF!</v>
      </c>
      <c r="K25" s="47" t="e">
        <f>#REF!</f>
        <v>#REF!</v>
      </c>
      <c r="L25" s="46" t="e">
        <f>#REF!</f>
        <v>#REF!</v>
      </c>
    </row>
    <row r="26" spans="1:12" x14ac:dyDescent="0.25">
      <c r="A26" s="45">
        <v>73036</v>
      </c>
      <c r="B26" s="45" t="s">
        <v>30</v>
      </c>
      <c r="C26" s="45" t="s">
        <v>516</v>
      </c>
      <c r="D26" s="47" t="e">
        <f>#REF!</f>
        <v>#REF!</v>
      </c>
      <c r="E26" s="47" t="e">
        <f>#REF!</f>
        <v>#REF!</v>
      </c>
      <c r="F26" s="46" t="e">
        <f>#REF!</f>
        <v>#REF!</v>
      </c>
      <c r="G26" s="47" t="e">
        <f>#REF!</f>
        <v>#REF!</v>
      </c>
      <c r="H26" s="47" t="e">
        <f>#REF!</f>
        <v>#REF!</v>
      </c>
      <c r="I26" s="46" t="e">
        <f>#REF!</f>
        <v>#REF!</v>
      </c>
      <c r="J26" s="47" t="e">
        <f>#REF!</f>
        <v>#REF!</v>
      </c>
      <c r="K26" s="47" t="e">
        <f>#REF!</f>
        <v>#REF!</v>
      </c>
      <c r="L26" s="46" t="e">
        <f>#REF!</f>
        <v>#REF!</v>
      </c>
    </row>
    <row r="27" spans="1:12" x14ac:dyDescent="0.25">
      <c r="A27" s="276" t="s">
        <v>27</v>
      </c>
      <c r="B27" s="277"/>
      <c r="C27" s="278"/>
      <c r="D27" s="82" t="e">
        <f>SUM(D19:D26)</f>
        <v>#REF!</v>
      </c>
      <c r="E27" s="82" t="e">
        <f>SUM(E19:E26)</f>
        <v>#REF!</v>
      </c>
      <c r="F27" s="83" t="e">
        <f>E27/D27</f>
        <v>#REF!</v>
      </c>
      <c r="G27" s="43" t="e">
        <f>SUM(G19:G26)</f>
        <v>#REF!</v>
      </c>
      <c r="H27" s="43" t="e">
        <f>SUM(H19:H26)</f>
        <v>#REF!</v>
      </c>
      <c r="I27" s="44" t="e">
        <f>H27/G27</f>
        <v>#REF!</v>
      </c>
      <c r="J27" s="82" t="e">
        <f>SUM(J19:J26)</f>
        <v>#REF!</v>
      </c>
      <c r="K27" s="82" t="e">
        <f>SUM(K19:K26)</f>
        <v>#REF!</v>
      </c>
      <c r="L27" s="83" t="e">
        <f>K27/J27</f>
        <v>#REF!</v>
      </c>
    </row>
    <row r="29" spans="1:12" x14ac:dyDescent="0.25">
      <c r="A29" s="280" t="s">
        <v>504</v>
      </c>
      <c r="B29" s="280" t="s">
        <v>18</v>
      </c>
      <c r="C29" s="280" t="s">
        <v>19</v>
      </c>
      <c r="D29" s="265" t="s">
        <v>1170</v>
      </c>
      <c r="E29" s="265"/>
      <c r="F29" s="265"/>
      <c r="G29" s="275" t="s">
        <v>466</v>
      </c>
      <c r="H29" s="275"/>
      <c r="I29" s="275"/>
      <c r="J29" s="265" t="s">
        <v>526</v>
      </c>
      <c r="K29" s="265"/>
      <c r="L29" s="265"/>
    </row>
    <row r="30" spans="1:12" x14ac:dyDescent="0.25">
      <c r="A30" s="280"/>
      <c r="B30" s="280"/>
      <c r="C30" s="280"/>
      <c r="D30" s="82" t="s">
        <v>24</v>
      </c>
      <c r="E30" s="41" t="s">
        <v>29</v>
      </c>
      <c r="F30" s="42" t="s">
        <v>28</v>
      </c>
      <c r="G30" s="43" t="s">
        <v>24</v>
      </c>
      <c r="H30" s="43" t="s">
        <v>29</v>
      </c>
      <c r="I30" s="44" t="s">
        <v>28</v>
      </c>
      <c r="J30" s="41" t="s">
        <v>24</v>
      </c>
      <c r="K30" s="41" t="s">
        <v>29</v>
      </c>
      <c r="L30" s="42" t="s">
        <v>28</v>
      </c>
    </row>
    <row r="31" spans="1:12" x14ac:dyDescent="0.25">
      <c r="A31" s="45">
        <v>73011</v>
      </c>
      <c r="B31" s="45" t="s">
        <v>30</v>
      </c>
      <c r="C31" s="45" t="s">
        <v>512</v>
      </c>
      <c r="D31" s="47" t="e">
        <f>#REF!</f>
        <v>#REF!</v>
      </c>
      <c r="E31" s="47" t="e">
        <f>#REF!</f>
        <v>#REF!</v>
      </c>
      <c r="F31" s="46" t="e">
        <f>#REF!</f>
        <v>#REF!</v>
      </c>
      <c r="G31" s="47" t="e">
        <f>#REF!</f>
        <v>#REF!</v>
      </c>
      <c r="H31" s="47" t="e">
        <f>#REF!</f>
        <v>#REF!</v>
      </c>
      <c r="I31" s="46" t="e">
        <f>#REF!</f>
        <v>#REF!</v>
      </c>
      <c r="J31" s="47" t="e">
        <f>#REF!</f>
        <v>#REF!</v>
      </c>
      <c r="K31" s="47" t="e">
        <f>#REF!</f>
        <v>#REF!</v>
      </c>
      <c r="L31" s="46" t="e">
        <f>#REF!</f>
        <v>#REF!</v>
      </c>
    </row>
    <row r="32" spans="1:12" x14ac:dyDescent="0.25">
      <c r="A32" s="45">
        <v>73013</v>
      </c>
      <c r="B32" s="45" t="s">
        <v>30</v>
      </c>
      <c r="C32" s="45" t="s">
        <v>42</v>
      </c>
      <c r="D32" s="47" t="e">
        <f>#REF!</f>
        <v>#REF!</v>
      </c>
      <c r="E32" s="47" t="e">
        <f>#REF!</f>
        <v>#REF!</v>
      </c>
      <c r="F32" s="46" t="e">
        <f>#REF!</f>
        <v>#REF!</v>
      </c>
      <c r="G32" s="47" t="e">
        <f>#REF!</f>
        <v>#REF!</v>
      </c>
      <c r="H32" s="47" t="e">
        <f>#REF!</f>
        <v>#REF!</v>
      </c>
      <c r="I32" s="46" t="e">
        <f>#REF!</f>
        <v>#REF!</v>
      </c>
      <c r="J32" s="47" t="e">
        <f>#REF!</f>
        <v>#REF!</v>
      </c>
      <c r="K32" s="47" t="e">
        <f>#REF!</f>
        <v>#REF!</v>
      </c>
      <c r="L32" s="46" t="e">
        <f>#REF!</f>
        <v>#REF!</v>
      </c>
    </row>
    <row r="33" spans="1:12" x14ac:dyDescent="0.25">
      <c r="A33" s="45">
        <v>73014</v>
      </c>
      <c r="B33" s="45" t="s">
        <v>30</v>
      </c>
      <c r="C33" s="45" t="s">
        <v>52</v>
      </c>
      <c r="D33" s="47" t="e">
        <f>#REF!</f>
        <v>#REF!</v>
      </c>
      <c r="E33" s="47" t="e">
        <f>#REF!</f>
        <v>#REF!</v>
      </c>
      <c r="F33" s="46" t="e">
        <f>#REF!</f>
        <v>#REF!</v>
      </c>
      <c r="G33" s="47" t="e">
        <f>#REF!</f>
        <v>#REF!</v>
      </c>
      <c r="H33" s="47" t="e">
        <f>#REF!</f>
        <v>#REF!</v>
      </c>
      <c r="I33" s="46" t="e">
        <f>#REF!</f>
        <v>#REF!</v>
      </c>
      <c r="J33" s="47" t="e">
        <f>#REF!</f>
        <v>#REF!</v>
      </c>
      <c r="K33" s="47" t="e">
        <f>#REF!</f>
        <v>#REF!</v>
      </c>
      <c r="L33" s="46" t="e">
        <f>#REF!</f>
        <v>#REF!</v>
      </c>
    </row>
    <row r="34" spans="1:12" x14ac:dyDescent="0.25">
      <c r="A34" s="45">
        <v>73016</v>
      </c>
      <c r="B34" s="45" t="s">
        <v>30</v>
      </c>
      <c r="C34" s="45" t="s">
        <v>59</v>
      </c>
      <c r="D34" s="47" t="e">
        <f>#REF!</f>
        <v>#REF!</v>
      </c>
      <c r="E34" s="47" t="e">
        <f>#REF!</f>
        <v>#REF!</v>
      </c>
      <c r="F34" s="46" t="e">
        <f>#REF!</f>
        <v>#REF!</v>
      </c>
      <c r="G34" s="47" t="e">
        <f>#REF!</f>
        <v>#REF!</v>
      </c>
      <c r="H34" s="47" t="e">
        <f>#REF!</f>
        <v>#REF!</v>
      </c>
      <c r="I34" s="46" t="e">
        <f>#REF!</f>
        <v>#REF!</v>
      </c>
      <c r="J34" s="47" t="e">
        <f>#REF!</f>
        <v>#REF!</v>
      </c>
      <c r="K34" s="47" t="e">
        <f>#REF!</f>
        <v>#REF!</v>
      </c>
      <c r="L34" s="46" t="e">
        <f>#REF!</f>
        <v>#REF!</v>
      </c>
    </row>
    <row r="35" spans="1:12" x14ac:dyDescent="0.25">
      <c r="A35" s="45">
        <v>73024</v>
      </c>
      <c r="B35" s="45" t="s">
        <v>30</v>
      </c>
      <c r="C35" s="45" t="s">
        <v>513</v>
      </c>
      <c r="D35" s="47" t="e">
        <f>#REF!</f>
        <v>#REF!</v>
      </c>
      <c r="E35" s="47" t="e">
        <f>#REF!</f>
        <v>#REF!</v>
      </c>
      <c r="F35" s="46" t="e">
        <f>#REF!</f>
        <v>#REF!</v>
      </c>
      <c r="G35" s="47" t="e">
        <f>#REF!</f>
        <v>#REF!</v>
      </c>
      <c r="H35" s="47" t="e">
        <f>#REF!</f>
        <v>#REF!</v>
      </c>
      <c r="I35" s="46" t="e">
        <f>#REF!</f>
        <v>#REF!</v>
      </c>
      <c r="J35" s="47" t="e">
        <f>#REF!</f>
        <v>#REF!</v>
      </c>
      <c r="K35" s="47" t="e">
        <f>#REF!</f>
        <v>#REF!</v>
      </c>
      <c r="L35" s="46" t="e">
        <f>#REF!</f>
        <v>#REF!</v>
      </c>
    </row>
    <row r="36" spans="1:12" x14ac:dyDescent="0.25">
      <c r="A36" s="45">
        <v>73025</v>
      </c>
      <c r="B36" s="45" t="s">
        <v>30</v>
      </c>
      <c r="C36" s="45" t="s">
        <v>514</v>
      </c>
      <c r="D36" s="47" t="e">
        <f>#REF!</f>
        <v>#REF!</v>
      </c>
      <c r="E36" s="47" t="e">
        <f>#REF!</f>
        <v>#REF!</v>
      </c>
      <c r="F36" s="46" t="e">
        <f>#REF!</f>
        <v>#REF!</v>
      </c>
      <c r="G36" s="47" t="e">
        <f>#REF!</f>
        <v>#REF!</v>
      </c>
      <c r="H36" s="47" t="e">
        <f>#REF!</f>
        <v>#REF!</v>
      </c>
      <c r="I36" s="46" t="e">
        <f>#REF!</f>
        <v>#REF!</v>
      </c>
      <c r="J36" s="47" t="e">
        <f>#REF!</f>
        <v>#REF!</v>
      </c>
      <c r="K36" s="47" t="e">
        <f>#REF!</f>
        <v>#REF!</v>
      </c>
      <c r="L36" s="46" t="e">
        <f>#REF!</f>
        <v>#REF!</v>
      </c>
    </row>
    <row r="37" spans="1:12" x14ac:dyDescent="0.25">
      <c r="A37" s="45">
        <v>73029</v>
      </c>
      <c r="B37" s="45" t="s">
        <v>30</v>
      </c>
      <c r="C37" s="45" t="s">
        <v>515</v>
      </c>
      <c r="D37" s="47" t="e">
        <f>#REF!</f>
        <v>#REF!</v>
      </c>
      <c r="E37" s="47" t="e">
        <f>#REF!</f>
        <v>#REF!</v>
      </c>
      <c r="F37" s="46" t="e">
        <f>#REF!</f>
        <v>#REF!</v>
      </c>
      <c r="G37" s="47" t="e">
        <f>#REF!</f>
        <v>#REF!</v>
      </c>
      <c r="H37" s="47" t="e">
        <f>#REF!</f>
        <v>#REF!</v>
      </c>
      <c r="I37" s="46" t="e">
        <f>#REF!</f>
        <v>#REF!</v>
      </c>
      <c r="J37" s="47" t="e">
        <f>#REF!</f>
        <v>#REF!</v>
      </c>
      <c r="K37" s="47" t="e">
        <f>#REF!</f>
        <v>#REF!</v>
      </c>
      <c r="L37" s="46" t="e">
        <f>#REF!</f>
        <v>#REF!</v>
      </c>
    </row>
    <row r="38" spans="1:12" x14ac:dyDescent="0.25">
      <c r="A38" s="45">
        <v>73036</v>
      </c>
      <c r="B38" s="45" t="s">
        <v>30</v>
      </c>
      <c r="C38" s="45" t="s">
        <v>516</v>
      </c>
      <c r="D38" s="47" t="e">
        <f>#REF!</f>
        <v>#REF!</v>
      </c>
      <c r="E38" s="47" t="e">
        <f>#REF!</f>
        <v>#REF!</v>
      </c>
      <c r="F38" s="46" t="e">
        <f>#REF!</f>
        <v>#REF!</v>
      </c>
      <c r="G38" s="47" t="e">
        <f>#REF!</f>
        <v>#REF!</v>
      </c>
      <c r="H38" s="47" t="e">
        <f>#REF!</f>
        <v>#REF!</v>
      </c>
      <c r="I38" s="46" t="e">
        <f>#REF!</f>
        <v>#REF!</v>
      </c>
      <c r="J38" s="47" t="e">
        <f>#REF!</f>
        <v>#REF!</v>
      </c>
      <c r="K38" s="47" t="e">
        <f>#REF!</f>
        <v>#REF!</v>
      </c>
      <c r="L38" s="46" t="e">
        <f>#REF!</f>
        <v>#REF!</v>
      </c>
    </row>
    <row r="39" spans="1:12" x14ac:dyDescent="0.25">
      <c r="A39" s="276" t="s">
        <v>27</v>
      </c>
      <c r="B39" s="277"/>
      <c r="C39" s="278"/>
      <c r="D39" s="82" t="e">
        <f>SUM(D31:D38)</f>
        <v>#REF!</v>
      </c>
      <c r="E39" s="82" t="e">
        <f>SUM(E31:E38)</f>
        <v>#REF!</v>
      </c>
      <c r="F39" s="83" t="e">
        <f>E39/D39</f>
        <v>#REF!</v>
      </c>
      <c r="G39" s="43" t="e">
        <f>SUM(G31:G38)</f>
        <v>#REF!</v>
      </c>
      <c r="H39" s="43" t="e">
        <f>SUM(H31:H38)</f>
        <v>#REF!</v>
      </c>
      <c r="I39" s="44" t="e">
        <f>H39/G39</f>
        <v>#REF!</v>
      </c>
      <c r="J39" s="82" t="e">
        <f>SUM(J31:J38)</f>
        <v>#REF!</v>
      </c>
      <c r="K39" s="82" t="e">
        <f>SUM(K31:K38)</f>
        <v>#REF!</v>
      </c>
      <c r="L39" s="83" t="e">
        <f>K39/J39</f>
        <v>#REF!</v>
      </c>
    </row>
    <row r="41" spans="1:12" x14ac:dyDescent="0.25">
      <c r="A41" s="280" t="s">
        <v>504</v>
      </c>
      <c r="B41" s="280" t="s">
        <v>18</v>
      </c>
      <c r="C41" s="280" t="s">
        <v>19</v>
      </c>
      <c r="D41" s="265" t="s">
        <v>1167</v>
      </c>
      <c r="E41" s="265"/>
      <c r="F41" s="265"/>
      <c r="G41" s="265"/>
      <c r="H41" s="265"/>
      <c r="I41" s="275" t="s">
        <v>1166</v>
      </c>
      <c r="J41" s="275"/>
      <c r="K41" s="275"/>
    </row>
    <row r="42" spans="1:12" x14ac:dyDescent="0.25">
      <c r="A42" s="280"/>
      <c r="B42" s="280"/>
      <c r="C42" s="280"/>
      <c r="D42" s="41" t="s">
        <v>24</v>
      </c>
      <c r="E42" s="41" t="s">
        <v>25</v>
      </c>
      <c r="F42" s="41" t="s">
        <v>26</v>
      </c>
      <c r="G42" s="41" t="s">
        <v>27</v>
      </c>
      <c r="H42" s="42" t="s">
        <v>28</v>
      </c>
      <c r="I42" s="43" t="s">
        <v>24</v>
      </c>
      <c r="J42" s="43" t="s">
        <v>29</v>
      </c>
      <c r="K42" s="44" t="s">
        <v>28</v>
      </c>
    </row>
    <row r="43" spans="1:12" x14ac:dyDescent="0.25">
      <c r="A43" s="45">
        <v>73011</v>
      </c>
      <c r="B43" s="45" t="s">
        <v>30</v>
      </c>
      <c r="C43" s="45" t="s">
        <v>512</v>
      </c>
      <c r="D43" s="47" t="e">
        <f>#REF!</f>
        <v>#REF!</v>
      </c>
      <c r="E43" s="47" t="e">
        <f>#REF!</f>
        <v>#REF!</v>
      </c>
      <c r="F43" s="47" t="e">
        <f>#REF!</f>
        <v>#REF!</v>
      </c>
      <c r="G43" s="47" t="e">
        <f>#REF!</f>
        <v>#REF!</v>
      </c>
      <c r="H43" s="46" t="e">
        <f>#REF!</f>
        <v>#REF!</v>
      </c>
      <c r="I43" s="47" t="e">
        <f>#REF!</f>
        <v>#REF!</v>
      </c>
      <c r="J43" s="47" t="e">
        <f>#REF!</f>
        <v>#REF!</v>
      </c>
      <c r="K43" s="46" t="e">
        <f>#REF!</f>
        <v>#REF!</v>
      </c>
    </row>
    <row r="44" spans="1:12" x14ac:dyDescent="0.25">
      <c r="A44" s="45">
        <v>73013</v>
      </c>
      <c r="B44" s="45" t="s">
        <v>30</v>
      </c>
      <c r="C44" s="45" t="s">
        <v>42</v>
      </c>
      <c r="D44" s="47" t="e">
        <f>#REF!</f>
        <v>#REF!</v>
      </c>
      <c r="E44" s="47" t="e">
        <f>#REF!</f>
        <v>#REF!</v>
      </c>
      <c r="F44" s="47" t="e">
        <f>#REF!</f>
        <v>#REF!</v>
      </c>
      <c r="G44" s="47" t="e">
        <f>#REF!</f>
        <v>#REF!</v>
      </c>
      <c r="H44" s="46" t="e">
        <f>#REF!</f>
        <v>#REF!</v>
      </c>
      <c r="I44" s="47" t="e">
        <f>#REF!</f>
        <v>#REF!</v>
      </c>
      <c r="J44" s="47" t="e">
        <f>#REF!</f>
        <v>#REF!</v>
      </c>
      <c r="K44" s="46" t="s">
        <v>1182</v>
      </c>
    </row>
    <row r="45" spans="1:12" x14ac:dyDescent="0.25">
      <c r="A45" s="45">
        <v>73014</v>
      </c>
      <c r="B45" s="45" t="s">
        <v>30</v>
      </c>
      <c r="C45" s="45" t="s">
        <v>52</v>
      </c>
      <c r="D45" s="47" t="e">
        <f>#REF!</f>
        <v>#REF!</v>
      </c>
      <c r="E45" s="47" t="e">
        <f>#REF!</f>
        <v>#REF!</v>
      </c>
      <c r="F45" s="47" t="e">
        <f>#REF!</f>
        <v>#REF!</v>
      </c>
      <c r="G45" s="47" t="e">
        <f>#REF!</f>
        <v>#REF!</v>
      </c>
      <c r="H45" s="46" t="e">
        <f>#REF!</f>
        <v>#REF!</v>
      </c>
      <c r="I45" s="47" t="e">
        <f>#REF!</f>
        <v>#REF!</v>
      </c>
      <c r="J45" s="47" t="e">
        <f>#REF!</f>
        <v>#REF!</v>
      </c>
      <c r="K45" s="46" t="s">
        <v>1182</v>
      </c>
    </row>
    <row r="46" spans="1:12" x14ac:dyDescent="0.25">
      <c r="A46" s="45">
        <v>73016</v>
      </c>
      <c r="B46" s="45" t="s">
        <v>30</v>
      </c>
      <c r="C46" s="45" t="s">
        <v>59</v>
      </c>
      <c r="D46" s="47" t="e">
        <f>#REF!</f>
        <v>#REF!</v>
      </c>
      <c r="E46" s="47" t="e">
        <f>#REF!</f>
        <v>#REF!</v>
      </c>
      <c r="F46" s="47" t="e">
        <f>#REF!</f>
        <v>#REF!</v>
      </c>
      <c r="G46" s="47" t="e">
        <f>#REF!</f>
        <v>#REF!</v>
      </c>
      <c r="H46" s="46" t="e">
        <f>#REF!</f>
        <v>#REF!</v>
      </c>
      <c r="I46" s="47" t="e">
        <f>#REF!</f>
        <v>#REF!</v>
      </c>
      <c r="J46" s="47" t="e">
        <f>#REF!</f>
        <v>#REF!</v>
      </c>
      <c r="K46" s="46" t="s">
        <v>1182</v>
      </c>
    </row>
    <row r="47" spans="1:12" x14ac:dyDescent="0.25">
      <c r="A47" s="45">
        <v>73024</v>
      </c>
      <c r="B47" s="45" t="s">
        <v>30</v>
      </c>
      <c r="C47" s="45" t="s">
        <v>513</v>
      </c>
      <c r="D47" s="47" t="e">
        <f>#REF!</f>
        <v>#REF!</v>
      </c>
      <c r="E47" s="47" t="e">
        <f>#REF!</f>
        <v>#REF!</v>
      </c>
      <c r="F47" s="47" t="e">
        <f>#REF!</f>
        <v>#REF!</v>
      </c>
      <c r="G47" s="47" t="e">
        <f>#REF!</f>
        <v>#REF!</v>
      </c>
      <c r="H47" s="46" t="e">
        <f>#REF!</f>
        <v>#REF!</v>
      </c>
      <c r="I47" s="47" t="e">
        <f>#REF!</f>
        <v>#REF!</v>
      </c>
      <c r="J47" s="47" t="e">
        <f>#REF!</f>
        <v>#REF!</v>
      </c>
      <c r="K47" s="46" t="e">
        <f>#REF!</f>
        <v>#REF!</v>
      </c>
    </row>
    <row r="48" spans="1:12" x14ac:dyDescent="0.25">
      <c r="A48" s="45">
        <v>73025</v>
      </c>
      <c r="B48" s="45" t="s">
        <v>30</v>
      </c>
      <c r="C48" s="45" t="s">
        <v>514</v>
      </c>
      <c r="D48" s="47" t="e">
        <f>#REF!</f>
        <v>#REF!</v>
      </c>
      <c r="E48" s="47" t="e">
        <f>#REF!</f>
        <v>#REF!</v>
      </c>
      <c r="F48" s="47" t="e">
        <f>#REF!</f>
        <v>#REF!</v>
      </c>
      <c r="G48" s="47" t="e">
        <f>#REF!</f>
        <v>#REF!</v>
      </c>
      <c r="H48" s="46" t="e">
        <f>#REF!</f>
        <v>#REF!</v>
      </c>
      <c r="I48" s="47" t="e">
        <f>#REF!</f>
        <v>#REF!</v>
      </c>
      <c r="J48" s="47" t="e">
        <f>#REF!</f>
        <v>#REF!</v>
      </c>
      <c r="K48" s="46" t="e">
        <f>#REF!</f>
        <v>#REF!</v>
      </c>
    </row>
    <row r="49" spans="1:13" x14ac:dyDescent="0.25">
      <c r="A49" s="45">
        <v>73029</v>
      </c>
      <c r="B49" s="45" t="s">
        <v>30</v>
      </c>
      <c r="C49" s="45" t="s">
        <v>515</v>
      </c>
      <c r="D49" s="47" t="e">
        <f>#REF!</f>
        <v>#REF!</v>
      </c>
      <c r="E49" s="47" t="e">
        <f>#REF!</f>
        <v>#REF!</v>
      </c>
      <c r="F49" s="47" t="e">
        <f>#REF!</f>
        <v>#REF!</v>
      </c>
      <c r="G49" s="47" t="e">
        <f>#REF!</f>
        <v>#REF!</v>
      </c>
      <c r="H49" s="46" t="e">
        <f>#REF!</f>
        <v>#REF!</v>
      </c>
      <c r="I49" s="47" t="e">
        <f>#REF!</f>
        <v>#REF!</v>
      </c>
      <c r="J49" s="47" t="e">
        <f>#REF!</f>
        <v>#REF!</v>
      </c>
      <c r="K49" s="46" t="e">
        <f>#REF!</f>
        <v>#REF!</v>
      </c>
    </row>
    <row r="50" spans="1:13" x14ac:dyDescent="0.25">
      <c r="A50" s="45">
        <v>73036</v>
      </c>
      <c r="B50" s="45" t="s">
        <v>30</v>
      </c>
      <c r="C50" s="45" t="s">
        <v>516</v>
      </c>
      <c r="D50" s="47" t="e">
        <f>#REF!</f>
        <v>#REF!</v>
      </c>
      <c r="E50" s="47" t="e">
        <f>#REF!</f>
        <v>#REF!</v>
      </c>
      <c r="F50" s="47" t="e">
        <f>#REF!</f>
        <v>#REF!</v>
      </c>
      <c r="G50" s="47" t="e">
        <f>#REF!</f>
        <v>#REF!</v>
      </c>
      <c r="H50" s="46" t="e">
        <f>#REF!</f>
        <v>#REF!</v>
      </c>
      <c r="I50" s="47" t="e">
        <f>#REF!</f>
        <v>#REF!</v>
      </c>
      <c r="J50" s="47" t="e">
        <f>#REF!</f>
        <v>#REF!</v>
      </c>
      <c r="K50" s="46" t="e">
        <f>#REF!</f>
        <v>#REF!</v>
      </c>
    </row>
    <row r="51" spans="1:13" x14ac:dyDescent="0.25">
      <c r="A51" s="276" t="s">
        <v>27</v>
      </c>
      <c r="B51" s="277"/>
      <c r="C51" s="278"/>
      <c r="D51" s="82" t="e">
        <f>SUM(D43:D50)</f>
        <v>#REF!</v>
      </c>
      <c r="E51" s="82" t="e">
        <f>SUM(E43:E50)</f>
        <v>#REF!</v>
      </c>
      <c r="F51" s="82" t="e">
        <f>SUM(F43:F50)</f>
        <v>#REF!</v>
      </c>
      <c r="G51" s="82" t="e">
        <f>SUM(G43:G50)</f>
        <v>#REF!</v>
      </c>
      <c r="H51" s="83" t="e">
        <f>G51/D51</f>
        <v>#REF!</v>
      </c>
      <c r="I51" s="43" t="e">
        <f>SUM(I43:I50)</f>
        <v>#REF!</v>
      </c>
      <c r="J51" s="43" t="e">
        <f>SUM(J43:J50)</f>
        <v>#REF!</v>
      </c>
      <c r="K51" s="44" t="e">
        <f>J51/I51</f>
        <v>#REF!</v>
      </c>
    </row>
    <row r="53" spans="1:13" x14ac:dyDescent="0.25">
      <c r="A53" s="280" t="s">
        <v>504</v>
      </c>
      <c r="B53" s="280" t="s">
        <v>18</v>
      </c>
      <c r="C53" s="280" t="s">
        <v>19</v>
      </c>
      <c r="D53" s="263" t="s">
        <v>1169</v>
      </c>
      <c r="E53" s="264"/>
      <c r="F53" s="264"/>
      <c r="G53" s="264"/>
      <c r="H53" s="264"/>
      <c r="I53" s="285" t="s">
        <v>501</v>
      </c>
      <c r="J53" s="285"/>
      <c r="K53" s="285"/>
      <c r="L53" s="285"/>
      <c r="M53" s="285"/>
    </row>
    <row r="54" spans="1:13" x14ac:dyDescent="0.25">
      <c r="A54" s="280"/>
      <c r="B54" s="280"/>
      <c r="C54" s="280"/>
      <c r="D54" s="41" t="s">
        <v>24</v>
      </c>
      <c r="E54" s="41" t="s">
        <v>25</v>
      </c>
      <c r="F54" s="41" t="s">
        <v>26</v>
      </c>
      <c r="G54" s="41" t="s">
        <v>27</v>
      </c>
      <c r="H54" s="42" t="s">
        <v>28</v>
      </c>
      <c r="I54" s="43" t="s">
        <v>24</v>
      </c>
      <c r="J54" s="43" t="s">
        <v>25</v>
      </c>
      <c r="K54" s="43" t="s">
        <v>26</v>
      </c>
      <c r="L54" s="43" t="s">
        <v>27</v>
      </c>
      <c r="M54" s="44" t="s">
        <v>28</v>
      </c>
    </row>
    <row r="55" spans="1:13" x14ac:dyDescent="0.25">
      <c r="A55" s="45">
        <v>73011</v>
      </c>
      <c r="B55" s="45" t="s">
        <v>30</v>
      </c>
      <c r="C55" s="45" t="s">
        <v>512</v>
      </c>
      <c r="D55" s="47" t="e">
        <f>#REF!</f>
        <v>#REF!</v>
      </c>
      <c r="E55" s="47" t="e">
        <f>#REF!</f>
        <v>#REF!</v>
      </c>
      <c r="F55" s="47" t="e">
        <f>#REF!</f>
        <v>#REF!</v>
      </c>
      <c r="G55" s="47" t="e">
        <f>#REF!</f>
        <v>#REF!</v>
      </c>
      <c r="H55" s="46" t="e">
        <f>#REF!</f>
        <v>#REF!</v>
      </c>
      <c r="I55" s="47" t="e">
        <f>#REF!</f>
        <v>#REF!</v>
      </c>
      <c r="J55" s="47" t="e">
        <f>#REF!</f>
        <v>#REF!</v>
      </c>
      <c r="K55" s="47" t="e">
        <f>#REF!</f>
        <v>#REF!</v>
      </c>
      <c r="L55" s="47" t="e">
        <f>#REF!</f>
        <v>#REF!</v>
      </c>
      <c r="M55" s="46" t="e">
        <f>#REF!</f>
        <v>#REF!</v>
      </c>
    </row>
    <row r="56" spans="1:13" x14ac:dyDescent="0.25">
      <c r="A56" s="45">
        <v>73013</v>
      </c>
      <c r="B56" s="45" t="s">
        <v>30</v>
      </c>
      <c r="C56" s="45" t="s">
        <v>42</v>
      </c>
      <c r="D56" s="47" t="e">
        <f>#REF!</f>
        <v>#REF!</v>
      </c>
      <c r="E56" s="47" t="e">
        <f>#REF!</f>
        <v>#REF!</v>
      </c>
      <c r="F56" s="47" t="e">
        <f>#REF!</f>
        <v>#REF!</v>
      </c>
      <c r="G56" s="47" t="e">
        <f>#REF!</f>
        <v>#REF!</v>
      </c>
      <c r="H56" s="46" t="e">
        <f>#REF!</f>
        <v>#REF!</v>
      </c>
      <c r="I56" s="47" t="e">
        <f>#REF!</f>
        <v>#REF!</v>
      </c>
      <c r="J56" s="47" t="e">
        <f>#REF!</f>
        <v>#REF!</v>
      </c>
      <c r="K56" s="47" t="e">
        <f>#REF!</f>
        <v>#REF!</v>
      </c>
      <c r="L56" s="47" t="e">
        <f>#REF!</f>
        <v>#REF!</v>
      </c>
      <c r="M56" s="46" t="e">
        <f>#REF!</f>
        <v>#REF!</v>
      </c>
    </row>
    <row r="57" spans="1:13" x14ac:dyDescent="0.25">
      <c r="A57" s="45">
        <v>73014</v>
      </c>
      <c r="B57" s="45" t="s">
        <v>30</v>
      </c>
      <c r="C57" s="45" t="s">
        <v>52</v>
      </c>
      <c r="D57" s="47" t="e">
        <f>#REF!</f>
        <v>#REF!</v>
      </c>
      <c r="E57" s="47" t="e">
        <f>#REF!</f>
        <v>#REF!</v>
      </c>
      <c r="F57" s="47" t="e">
        <f>#REF!</f>
        <v>#REF!</v>
      </c>
      <c r="G57" s="47" t="e">
        <f>#REF!</f>
        <v>#REF!</v>
      </c>
      <c r="H57" s="46" t="e">
        <f>#REF!</f>
        <v>#REF!</v>
      </c>
      <c r="I57" s="47" t="e">
        <f>#REF!</f>
        <v>#REF!</v>
      </c>
      <c r="J57" s="47" t="e">
        <f>#REF!</f>
        <v>#REF!</v>
      </c>
      <c r="K57" s="47" t="e">
        <f>#REF!</f>
        <v>#REF!</v>
      </c>
      <c r="L57" s="47" t="e">
        <f>#REF!</f>
        <v>#REF!</v>
      </c>
      <c r="M57" s="46" t="e">
        <f>#REF!</f>
        <v>#REF!</v>
      </c>
    </row>
    <row r="58" spans="1:13" x14ac:dyDescent="0.25">
      <c r="A58" s="45">
        <v>73016</v>
      </c>
      <c r="B58" s="45" t="s">
        <v>30</v>
      </c>
      <c r="C58" s="45" t="s">
        <v>59</v>
      </c>
      <c r="D58" s="47" t="e">
        <f>#REF!</f>
        <v>#REF!</v>
      </c>
      <c r="E58" s="47" t="e">
        <f>#REF!</f>
        <v>#REF!</v>
      </c>
      <c r="F58" s="47" t="e">
        <f>#REF!</f>
        <v>#REF!</v>
      </c>
      <c r="G58" s="47" t="e">
        <f>#REF!</f>
        <v>#REF!</v>
      </c>
      <c r="H58" s="46" t="e">
        <f>#REF!</f>
        <v>#REF!</v>
      </c>
      <c r="I58" s="47" t="e">
        <f>#REF!</f>
        <v>#REF!</v>
      </c>
      <c r="J58" s="47" t="e">
        <f>#REF!</f>
        <v>#REF!</v>
      </c>
      <c r="K58" s="47" t="e">
        <f>#REF!</f>
        <v>#REF!</v>
      </c>
      <c r="L58" s="47" t="e">
        <f>#REF!</f>
        <v>#REF!</v>
      </c>
      <c r="M58" s="46" t="e">
        <f>#REF!</f>
        <v>#REF!</v>
      </c>
    </row>
    <row r="59" spans="1:13" x14ac:dyDescent="0.25">
      <c r="A59" s="45">
        <v>73024</v>
      </c>
      <c r="B59" s="45" t="s">
        <v>30</v>
      </c>
      <c r="C59" s="45" t="s">
        <v>513</v>
      </c>
      <c r="D59" s="47" t="e">
        <f>#REF!</f>
        <v>#REF!</v>
      </c>
      <c r="E59" s="47" t="e">
        <f>#REF!</f>
        <v>#REF!</v>
      </c>
      <c r="F59" s="47" t="e">
        <f>#REF!</f>
        <v>#REF!</v>
      </c>
      <c r="G59" s="47" t="e">
        <f>#REF!</f>
        <v>#REF!</v>
      </c>
      <c r="H59" s="46" t="e">
        <f>#REF!</f>
        <v>#REF!</v>
      </c>
      <c r="I59" s="47" t="e">
        <f>#REF!</f>
        <v>#REF!</v>
      </c>
      <c r="J59" s="47" t="e">
        <f>#REF!</f>
        <v>#REF!</v>
      </c>
      <c r="K59" s="47" t="e">
        <f>#REF!</f>
        <v>#REF!</v>
      </c>
      <c r="L59" s="47" t="e">
        <f>#REF!</f>
        <v>#REF!</v>
      </c>
      <c r="M59" s="46" t="e">
        <f>#REF!</f>
        <v>#REF!</v>
      </c>
    </row>
    <row r="60" spans="1:13" x14ac:dyDescent="0.25">
      <c r="A60" s="45">
        <v>73025</v>
      </c>
      <c r="B60" s="45" t="s">
        <v>30</v>
      </c>
      <c r="C60" s="45" t="s">
        <v>514</v>
      </c>
      <c r="D60" s="47" t="e">
        <f>#REF!</f>
        <v>#REF!</v>
      </c>
      <c r="E60" s="47" t="e">
        <f>#REF!</f>
        <v>#REF!</v>
      </c>
      <c r="F60" s="47" t="e">
        <f>#REF!</f>
        <v>#REF!</v>
      </c>
      <c r="G60" s="47" t="e">
        <f>#REF!</f>
        <v>#REF!</v>
      </c>
      <c r="H60" s="46" t="e">
        <f>#REF!</f>
        <v>#REF!</v>
      </c>
      <c r="I60" s="47" t="e">
        <f>#REF!</f>
        <v>#REF!</v>
      </c>
      <c r="J60" s="47" t="e">
        <f>#REF!</f>
        <v>#REF!</v>
      </c>
      <c r="K60" s="47" t="e">
        <f>#REF!</f>
        <v>#REF!</v>
      </c>
      <c r="L60" s="47" t="e">
        <f>#REF!</f>
        <v>#REF!</v>
      </c>
      <c r="M60" s="46" t="e">
        <f>#REF!</f>
        <v>#REF!</v>
      </c>
    </row>
    <row r="61" spans="1:13" x14ac:dyDescent="0.25">
      <c r="A61" s="45">
        <v>73029</v>
      </c>
      <c r="B61" s="45" t="s">
        <v>30</v>
      </c>
      <c r="C61" s="45" t="s">
        <v>515</v>
      </c>
      <c r="D61" s="47" t="e">
        <f>#REF!</f>
        <v>#REF!</v>
      </c>
      <c r="E61" s="47" t="e">
        <f>#REF!</f>
        <v>#REF!</v>
      </c>
      <c r="F61" s="47" t="e">
        <f>#REF!</f>
        <v>#REF!</v>
      </c>
      <c r="G61" s="47" t="e">
        <f>#REF!</f>
        <v>#REF!</v>
      </c>
      <c r="H61" s="46" t="e">
        <f>#REF!</f>
        <v>#REF!</v>
      </c>
      <c r="I61" s="47" t="e">
        <f>#REF!</f>
        <v>#REF!</v>
      </c>
      <c r="J61" s="47" t="e">
        <f>#REF!</f>
        <v>#REF!</v>
      </c>
      <c r="K61" s="47" t="e">
        <f>#REF!</f>
        <v>#REF!</v>
      </c>
      <c r="L61" s="47" t="e">
        <f>#REF!</f>
        <v>#REF!</v>
      </c>
      <c r="M61" s="46" t="e">
        <f>#REF!</f>
        <v>#REF!</v>
      </c>
    </row>
    <row r="62" spans="1:13" x14ac:dyDescent="0.25">
      <c r="A62" s="45">
        <v>73036</v>
      </c>
      <c r="B62" s="45" t="s">
        <v>30</v>
      </c>
      <c r="C62" s="45" t="s">
        <v>516</v>
      </c>
      <c r="D62" s="47" t="e">
        <f>#REF!</f>
        <v>#REF!</v>
      </c>
      <c r="E62" s="47" t="e">
        <f>#REF!</f>
        <v>#REF!</v>
      </c>
      <c r="F62" s="47" t="e">
        <f>#REF!</f>
        <v>#REF!</v>
      </c>
      <c r="G62" s="47" t="e">
        <f>#REF!</f>
        <v>#REF!</v>
      </c>
      <c r="H62" s="46" t="e">
        <f>#REF!</f>
        <v>#REF!</v>
      </c>
      <c r="I62" s="47" t="e">
        <f>#REF!</f>
        <v>#REF!</v>
      </c>
      <c r="J62" s="47" t="e">
        <f>#REF!</f>
        <v>#REF!</v>
      </c>
      <c r="K62" s="47" t="e">
        <f>#REF!</f>
        <v>#REF!</v>
      </c>
      <c r="L62" s="47" t="e">
        <f>#REF!</f>
        <v>#REF!</v>
      </c>
      <c r="M62" s="46" t="e">
        <f>#REF!</f>
        <v>#REF!</v>
      </c>
    </row>
    <row r="63" spans="1:13" x14ac:dyDescent="0.25">
      <c r="A63" s="276" t="s">
        <v>27</v>
      </c>
      <c r="B63" s="277"/>
      <c r="C63" s="278"/>
      <c r="D63" s="82" t="e">
        <f>SUM(D55:D62)</f>
        <v>#REF!</v>
      </c>
      <c r="E63" s="82" t="e">
        <f>SUM(E55:E62)</f>
        <v>#REF!</v>
      </c>
      <c r="F63" s="82" t="e">
        <f>SUM(F55:F62)</f>
        <v>#REF!</v>
      </c>
      <c r="G63" s="82" t="e">
        <f>SUM(G55:G62)</f>
        <v>#REF!</v>
      </c>
      <c r="H63" s="83" t="e">
        <f>G63/D63</f>
        <v>#REF!</v>
      </c>
      <c r="I63" s="43" t="e">
        <f>SUM(I55:I62)</f>
        <v>#REF!</v>
      </c>
      <c r="J63" s="43" t="e">
        <f>SUM(J55:J62)</f>
        <v>#REF!</v>
      </c>
      <c r="K63" s="43" t="e">
        <f>SUM(K55:K62)</f>
        <v>#REF!</v>
      </c>
      <c r="L63" s="43" t="e">
        <f>SUM(L55:L62)</f>
        <v>#REF!</v>
      </c>
      <c r="M63" s="44" t="e">
        <f>L63/I63</f>
        <v>#REF!</v>
      </c>
    </row>
    <row r="65" spans="1:14" x14ac:dyDescent="0.25">
      <c r="A65" s="280" t="s">
        <v>504</v>
      </c>
      <c r="B65" s="280" t="s">
        <v>18</v>
      </c>
      <c r="C65" s="280" t="s">
        <v>19</v>
      </c>
      <c r="D65" s="263" t="s">
        <v>1168</v>
      </c>
      <c r="E65" s="264"/>
      <c r="F65" s="264"/>
      <c r="G65" s="264"/>
      <c r="H65" s="264"/>
      <c r="I65" s="266" t="s">
        <v>1176</v>
      </c>
      <c r="J65" s="266"/>
      <c r="K65" s="266"/>
      <c r="L65" s="265" t="s">
        <v>1173</v>
      </c>
      <c r="M65" s="265"/>
      <c r="N65" s="265"/>
    </row>
    <row r="66" spans="1:14" x14ac:dyDescent="0.25">
      <c r="A66" s="280"/>
      <c r="B66" s="280"/>
      <c r="C66" s="280"/>
      <c r="D66" s="41" t="s">
        <v>24</v>
      </c>
      <c r="E66" s="41" t="s">
        <v>25</v>
      </c>
      <c r="F66" s="41" t="s">
        <v>26</v>
      </c>
      <c r="G66" s="41" t="s">
        <v>27</v>
      </c>
      <c r="H66" s="42" t="s">
        <v>28</v>
      </c>
      <c r="I66" s="86" t="s">
        <v>24</v>
      </c>
      <c r="J66" s="86" t="s">
        <v>29</v>
      </c>
      <c r="K66" s="87" t="s">
        <v>28</v>
      </c>
      <c r="L66" s="82" t="s">
        <v>24</v>
      </c>
      <c r="M66" s="41" t="s">
        <v>29</v>
      </c>
      <c r="N66" s="42" t="s">
        <v>28</v>
      </c>
    </row>
    <row r="67" spans="1:14" x14ac:dyDescent="0.25">
      <c r="A67" s="45">
        <v>73011</v>
      </c>
      <c r="B67" s="45" t="s">
        <v>30</v>
      </c>
      <c r="C67" s="45" t="s">
        <v>512</v>
      </c>
      <c r="D67" s="47" t="e">
        <f>#REF!</f>
        <v>#REF!</v>
      </c>
      <c r="E67" s="47" t="e">
        <f>#REF!</f>
        <v>#REF!</v>
      </c>
      <c r="F67" s="47" t="e">
        <f>#REF!</f>
        <v>#REF!</v>
      </c>
      <c r="G67" s="47" t="e">
        <f>#REF!</f>
        <v>#REF!</v>
      </c>
      <c r="H67" s="46" t="e">
        <f>#REF!</f>
        <v>#REF!</v>
      </c>
      <c r="I67" s="47" t="e">
        <f>#REF!</f>
        <v>#REF!</v>
      </c>
      <c r="J67" s="47" t="e">
        <f>#REF!</f>
        <v>#REF!</v>
      </c>
      <c r="K67" s="46" t="e">
        <f>#REF!</f>
        <v>#REF!</v>
      </c>
      <c r="L67" s="47" t="e">
        <f>#REF!</f>
        <v>#REF!</v>
      </c>
      <c r="M67" s="47" t="e">
        <f>#REF!</f>
        <v>#REF!</v>
      </c>
      <c r="N67" s="46" t="e">
        <f>#REF!</f>
        <v>#REF!</v>
      </c>
    </row>
    <row r="68" spans="1:14" x14ac:dyDescent="0.25">
      <c r="A68" s="45">
        <v>73013</v>
      </c>
      <c r="B68" s="45" t="s">
        <v>30</v>
      </c>
      <c r="C68" s="45" t="s">
        <v>42</v>
      </c>
      <c r="D68" s="47" t="e">
        <f>#REF!</f>
        <v>#REF!</v>
      </c>
      <c r="E68" s="47" t="e">
        <f>#REF!</f>
        <v>#REF!</v>
      </c>
      <c r="F68" s="47" t="e">
        <f>#REF!</f>
        <v>#REF!</v>
      </c>
      <c r="G68" s="47" t="e">
        <f>#REF!</f>
        <v>#REF!</v>
      </c>
      <c r="H68" s="46" t="e">
        <f>#REF!</f>
        <v>#REF!</v>
      </c>
      <c r="I68" s="47" t="e">
        <f>#REF!</f>
        <v>#REF!</v>
      </c>
      <c r="J68" s="47" t="e">
        <f>#REF!</f>
        <v>#REF!</v>
      </c>
      <c r="K68" s="46" t="e">
        <f>#REF!</f>
        <v>#REF!</v>
      </c>
      <c r="L68" s="47" t="e">
        <f>#REF!</f>
        <v>#REF!</v>
      </c>
      <c r="M68" s="47" t="e">
        <f>#REF!</f>
        <v>#REF!</v>
      </c>
      <c r="N68" s="46" t="e">
        <f>#REF!</f>
        <v>#REF!</v>
      </c>
    </row>
    <row r="69" spans="1:14" x14ac:dyDescent="0.25">
      <c r="A69" s="45">
        <v>73014</v>
      </c>
      <c r="B69" s="45" t="s">
        <v>30</v>
      </c>
      <c r="C69" s="45" t="s">
        <v>52</v>
      </c>
      <c r="D69" s="47" t="e">
        <f>#REF!</f>
        <v>#REF!</v>
      </c>
      <c r="E69" s="47" t="e">
        <f>#REF!</f>
        <v>#REF!</v>
      </c>
      <c r="F69" s="47" t="e">
        <f>#REF!</f>
        <v>#REF!</v>
      </c>
      <c r="G69" s="47" t="e">
        <f>#REF!</f>
        <v>#REF!</v>
      </c>
      <c r="H69" s="46" t="e">
        <f>#REF!</f>
        <v>#REF!</v>
      </c>
      <c r="I69" s="47" t="e">
        <f>#REF!</f>
        <v>#REF!</v>
      </c>
      <c r="J69" s="47" t="e">
        <f>#REF!</f>
        <v>#REF!</v>
      </c>
      <c r="K69" s="46" t="e">
        <f>#REF!</f>
        <v>#REF!</v>
      </c>
      <c r="L69" s="47" t="e">
        <f>#REF!</f>
        <v>#REF!</v>
      </c>
      <c r="M69" s="47" t="e">
        <f>#REF!</f>
        <v>#REF!</v>
      </c>
      <c r="N69" s="46" t="e">
        <f>#REF!</f>
        <v>#REF!</v>
      </c>
    </row>
    <row r="70" spans="1:14" x14ac:dyDescent="0.25">
      <c r="A70" s="45">
        <v>73016</v>
      </c>
      <c r="B70" s="45" t="s">
        <v>30</v>
      </c>
      <c r="C70" s="45" t="s">
        <v>59</v>
      </c>
      <c r="D70" s="47" t="e">
        <f>#REF!</f>
        <v>#REF!</v>
      </c>
      <c r="E70" s="47" t="e">
        <f>#REF!</f>
        <v>#REF!</v>
      </c>
      <c r="F70" s="47" t="e">
        <f>#REF!</f>
        <v>#REF!</v>
      </c>
      <c r="G70" s="47" t="e">
        <f>#REF!</f>
        <v>#REF!</v>
      </c>
      <c r="H70" s="46" t="e">
        <f>#REF!</f>
        <v>#REF!</v>
      </c>
      <c r="I70" s="47" t="e">
        <f>#REF!</f>
        <v>#REF!</v>
      </c>
      <c r="J70" s="47" t="e">
        <f>#REF!</f>
        <v>#REF!</v>
      </c>
      <c r="K70" s="46" t="e">
        <f>#REF!</f>
        <v>#REF!</v>
      </c>
      <c r="L70" s="47" t="e">
        <f>#REF!</f>
        <v>#REF!</v>
      </c>
      <c r="M70" s="47" t="e">
        <f>#REF!</f>
        <v>#REF!</v>
      </c>
      <c r="N70" s="46" t="e">
        <f>#REF!</f>
        <v>#REF!</v>
      </c>
    </row>
    <row r="71" spans="1:14" x14ac:dyDescent="0.25">
      <c r="A71" s="45">
        <v>73024</v>
      </c>
      <c r="B71" s="45" t="s">
        <v>30</v>
      </c>
      <c r="C71" s="45" t="s">
        <v>513</v>
      </c>
      <c r="D71" s="47" t="e">
        <f>#REF!</f>
        <v>#REF!</v>
      </c>
      <c r="E71" s="47" t="e">
        <f>#REF!</f>
        <v>#REF!</v>
      </c>
      <c r="F71" s="47" t="e">
        <f>#REF!</f>
        <v>#REF!</v>
      </c>
      <c r="G71" s="47" t="e">
        <f>#REF!</f>
        <v>#REF!</v>
      </c>
      <c r="H71" s="46" t="e">
        <f>#REF!</f>
        <v>#REF!</v>
      </c>
      <c r="I71" s="47" t="e">
        <f>#REF!</f>
        <v>#REF!</v>
      </c>
      <c r="J71" s="47" t="e">
        <f>#REF!</f>
        <v>#REF!</v>
      </c>
      <c r="K71" s="46" t="e">
        <f>#REF!</f>
        <v>#REF!</v>
      </c>
      <c r="L71" s="47" t="e">
        <f>#REF!</f>
        <v>#REF!</v>
      </c>
      <c r="M71" s="47" t="e">
        <f>#REF!</f>
        <v>#REF!</v>
      </c>
      <c r="N71" s="46" t="e">
        <f>#REF!</f>
        <v>#REF!</v>
      </c>
    </row>
    <row r="72" spans="1:14" x14ac:dyDescent="0.25">
      <c r="A72" s="45">
        <v>73025</v>
      </c>
      <c r="B72" s="45" t="s">
        <v>30</v>
      </c>
      <c r="C72" s="45" t="s">
        <v>514</v>
      </c>
      <c r="D72" s="47" t="e">
        <f>#REF!</f>
        <v>#REF!</v>
      </c>
      <c r="E72" s="47" t="e">
        <f>#REF!</f>
        <v>#REF!</v>
      </c>
      <c r="F72" s="47" t="e">
        <f>#REF!</f>
        <v>#REF!</v>
      </c>
      <c r="G72" s="47" t="e">
        <f>#REF!</f>
        <v>#REF!</v>
      </c>
      <c r="H72" s="46" t="e">
        <f>#REF!</f>
        <v>#REF!</v>
      </c>
      <c r="I72" s="47" t="e">
        <f>#REF!</f>
        <v>#REF!</v>
      </c>
      <c r="J72" s="47" t="e">
        <f>#REF!</f>
        <v>#REF!</v>
      </c>
      <c r="K72" s="46" t="e">
        <f>#REF!</f>
        <v>#REF!</v>
      </c>
      <c r="L72" s="47" t="e">
        <f>#REF!</f>
        <v>#REF!</v>
      </c>
      <c r="M72" s="47" t="e">
        <f>#REF!</f>
        <v>#REF!</v>
      </c>
      <c r="N72" s="46" t="e">
        <f>#REF!</f>
        <v>#REF!</v>
      </c>
    </row>
    <row r="73" spans="1:14" x14ac:dyDescent="0.25">
      <c r="A73" s="45">
        <v>73029</v>
      </c>
      <c r="B73" s="45" t="s">
        <v>30</v>
      </c>
      <c r="C73" s="45" t="s">
        <v>515</v>
      </c>
      <c r="D73" s="47" t="e">
        <f>#REF!</f>
        <v>#REF!</v>
      </c>
      <c r="E73" s="47" t="e">
        <f>#REF!</f>
        <v>#REF!</v>
      </c>
      <c r="F73" s="47" t="e">
        <f>#REF!</f>
        <v>#REF!</v>
      </c>
      <c r="G73" s="47" t="e">
        <f>#REF!</f>
        <v>#REF!</v>
      </c>
      <c r="H73" s="46" t="e">
        <f>#REF!</f>
        <v>#REF!</v>
      </c>
      <c r="I73" s="47" t="e">
        <f>#REF!</f>
        <v>#REF!</v>
      </c>
      <c r="J73" s="47" t="e">
        <f>#REF!</f>
        <v>#REF!</v>
      </c>
      <c r="K73" s="46" t="e">
        <f>#REF!</f>
        <v>#REF!</v>
      </c>
      <c r="L73" s="47" t="e">
        <f>#REF!</f>
        <v>#REF!</v>
      </c>
      <c r="M73" s="47" t="e">
        <f>#REF!</f>
        <v>#REF!</v>
      </c>
      <c r="N73" s="46" t="e">
        <f>#REF!</f>
        <v>#REF!</v>
      </c>
    </row>
    <row r="74" spans="1:14" x14ac:dyDescent="0.25">
      <c r="A74" s="45">
        <v>73036</v>
      </c>
      <c r="B74" s="45" t="s">
        <v>30</v>
      </c>
      <c r="C74" s="45" t="s">
        <v>516</v>
      </c>
      <c r="D74" s="47" t="e">
        <f>#REF!</f>
        <v>#REF!</v>
      </c>
      <c r="E74" s="47" t="e">
        <f>#REF!</f>
        <v>#REF!</v>
      </c>
      <c r="F74" s="47" t="e">
        <f>#REF!</f>
        <v>#REF!</v>
      </c>
      <c r="G74" s="47" t="e">
        <f>#REF!</f>
        <v>#REF!</v>
      </c>
      <c r="H74" s="46" t="e">
        <f>#REF!</f>
        <v>#REF!</v>
      </c>
      <c r="I74" s="47" t="e">
        <f>#REF!</f>
        <v>#REF!</v>
      </c>
      <c r="J74" s="47" t="e">
        <f>#REF!</f>
        <v>#REF!</v>
      </c>
      <c r="K74" s="46" t="e">
        <f>#REF!</f>
        <v>#REF!</v>
      </c>
      <c r="L74" s="47" t="e">
        <f>#REF!</f>
        <v>#REF!</v>
      </c>
      <c r="M74" s="47" t="e">
        <f>#REF!</f>
        <v>#REF!</v>
      </c>
      <c r="N74" s="46" t="e">
        <f>#REF!</f>
        <v>#REF!</v>
      </c>
    </row>
    <row r="75" spans="1:14" x14ac:dyDescent="0.25">
      <c r="A75" s="276" t="s">
        <v>27</v>
      </c>
      <c r="B75" s="277"/>
      <c r="C75" s="278"/>
      <c r="D75" s="82" t="e">
        <f>SUM(D67:D74)</f>
        <v>#REF!</v>
      </c>
      <c r="E75" s="82" t="e">
        <f>SUM(E67:E74)</f>
        <v>#REF!</v>
      </c>
      <c r="F75" s="82" t="e">
        <f>SUM(F67:F74)</f>
        <v>#REF!</v>
      </c>
      <c r="G75" s="82" t="e">
        <f>SUM(G67:G74)</f>
        <v>#REF!</v>
      </c>
      <c r="H75" s="42" t="e">
        <f>G75/D75</f>
        <v>#REF!</v>
      </c>
      <c r="I75" s="43" t="e">
        <f>SUM(I67:I74)</f>
        <v>#REF!</v>
      </c>
      <c r="J75" s="43" t="e">
        <f>SUM(J67:J74)</f>
        <v>#REF!</v>
      </c>
      <c r="K75" s="44" t="e">
        <f>J75/I75</f>
        <v>#REF!</v>
      </c>
      <c r="L75" s="82" t="e">
        <f>SUM(L67:L74)</f>
        <v>#REF!</v>
      </c>
      <c r="M75" s="82" t="e">
        <f>SUM(M67:M74)</f>
        <v>#REF!</v>
      </c>
      <c r="N75" s="42" t="e">
        <f>M75/L75</f>
        <v>#REF!</v>
      </c>
    </row>
    <row r="77" spans="1:14" x14ac:dyDescent="0.25">
      <c r="A77" s="280" t="s">
        <v>504</v>
      </c>
      <c r="B77" s="280" t="s">
        <v>18</v>
      </c>
      <c r="C77" s="280" t="s">
        <v>19</v>
      </c>
      <c r="D77" s="265" t="s">
        <v>1158</v>
      </c>
      <c r="E77" s="265"/>
      <c r="F77" s="265"/>
      <c r="G77" s="266" t="s">
        <v>1174</v>
      </c>
      <c r="H77" s="266"/>
      <c r="I77" s="266"/>
      <c r="J77" s="265" t="s">
        <v>1175</v>
      </c>
      <c r="K77" s="265"/>
      <c r="L77" s="265"/>
    </row>
    <row r="78" spans="1:14" x14ac:dyDescent="0.25">
      <c r="A78" s="280"/>
      <c r="B78" s="280"/>
      <c r="C78" s="280"/>
      <c r="D78" s="41" t="s">
        <v>24</v>
      </c>
      <c r="E78" s="41" t="s">
        <v>29</v>
      </c>
      <c r="F78" s="85" t="s">
        <v>28</v>
      </c>
      <c r="G78" s="86" t="s">
        <v>24</v>
      </c>
      <c r="H78" s="86" t="s">
        <v>29</v>
      </c>
      <c r="I78" s="87" t="s">
        <v>28</v>
      </c>
      <c r="J78" s="82" t="s">
        <v>24</v>
      </c>
      <c r="K78" s="41" t="s">
        <v>29</v>
      </c>
      <c r="L78" s="42" t="s">
        <v>28</v>
      </c>
    </row>
    <row r="79" spans="1:14" x14ac:dyDescent="0.25">
      <c r="A79" s="45">
        <v>73011</v>
      </c>
      <c r="B79" s="45" t="s">
        <v>30</v>
      </c>
      <c r="C79" s="45" t="s">
        <v>512</v>
      </c>
      <c r="D79" s="47" t="e">
        <f>#REF!</f>
        <v>#REF!</v>
      </c>
      <c r="E79" s="47" t="e">
        <f>#REF!</f>
        <v>#REF!</v>
      </c>
      <c r="F79" s="46" t="e">
        <f>#REF!</f>
        <v>#REF!</v>
      </c>
      <c r="G79" s="47" t="e">
        <f>#REF!</f>
        <v>#REF!</v>
      </c>
      <c r="H79" s="47" t="e">
        <f>#REF!</f>
        <v>#REF!</v>
      </c>
      <c r="I79" s="46" t="e">
        <f>#REF!</f>
        <v>#REF!</v>
      </c>
      <c r="J79" s="47" t="e">
        <f>#REF!</f>
        <v>#REF!</v>
      </c>
      <c r="K79" s="47" t="e">
        <f>#REF!</f>
        <v>#REF!</v>
      </c>
      <c r="L79" s="46" t="e">
        <f>#REF!</f>
        <v>#REF!</v>
      </c>
    </row>
    <row r="80" spans="1:14" x14ac:dyDescent="0.25">
      <c r="A80" s="45">
        <v>73013</v>
      </c>
      <c r="B80" s="45" t="s">
        <v>30</v>
      </c>
      <c r="C80" s="45" t="s">
        <v>42</v>
      </c>
      <c r="D80" s="47" t="e">
        <f>#REF!</f>
        <v>#REF!</v>
      </c>
      <c r="E80" s="47" t="e">
        <f>#REF!</f>
        <v>#REF!</v>
      </c>
      <c r="F80" s="46" t="e">
        <f>#REF!</f>
        <v>#REF!</v>
      </c>
      <c r="G80" s="47" t="e">
        <f>#REF!</f>
        <v>#REF!</v>
      </c>
      <c r="H80" s="47" t="e">
        <f>#REF!</f>
        <v>#REF!</v>
      </c>
      <c r="I80" s="46" t="e">
        <f>#REF!</f>
        <v>#REF!</v>
      </c>
      <c r="J80" s="47" t="e">
        <f>#REF!</f>
        <v>#REF!</v>
      </c>
      <c r="K80" s="47" t="e">
        <f>#REF!</f>
        <v>#REF!</v>
      </c>
      <c r="L80" s="46" t="e">
        <f>#REF!</f>
        <v>#REF!</v>
      </c>
    </row>
    <row r="81" spans="1:14" x14ac:dyDescent="0.25">
      <c r="A81" s="45">
        <v>73014</v>
      </c>
      <c r="B81" s="45" t="s">
        <v>30</v>
      </c>
      <c r="C81" s="45" t="s">
        <v>52</v>
      </c>
      <c r="D81" s="47" t="e">
        <f>#REF!</f>
        <v>#REF!</v>
      </c>
      <c r="E81" s="47" t="e">
        <f>#REF!</f>
        <v>#REF!</v>
      </c>
      <c r="F81" s="46" t="e">
        <f>#REF!</f>
        <v>#REF!</v>
      </c>
      <c r="G81" s="47" t="e">
        <f>#REF!</f>
        <v>#REF!</v>
      </c>
      <c r="H81" s="47" t="e">
        <f>#REF!</f>
        <v>#REF!</v>
      </c>
      <c r="I81" s="46" t="e">
        <f>#REF!</f>
        <v>#REF!</v>
      </c>
      <c r="J81" s="47" t="e">
        <f>#REF!</f>
        <v>#REF!</v>
      </c>
      <c r="K81" s="47" t="e">
        <f>#REF!</f>
        <v>#REF!</v>
      </c>
      <c r="L81" s="46" t="e">
        <f>#REF!</f>
        <v>#REF!</v>
      </c>
    </row>
    <row r="82" spans="1:14" x14ac:dyDescent="0.25">
      <c r="A82" s="45">
        <v>73016</v>
      </c>
      <c r="B82" s="45" t="s">
        <v>30</v>
      </c>
      <c r="C82" s="45" t="s">
        <v>59</v>
      </c>
      <c r="D82" s="47" t="e">
        <f>#REF!</f>
        <v>#REF!</v>
      </c>
      <c r="E82" s="47" t="e">
        <f>#REF!</f>
        <v>#REF!</v>
      </c>
      <c r="F82" s="46" t="e">
        <f>#REF!</f>
        <v>#REF!</v>
      </c>
      <c r="G82" s="47" t="e">
        <f>#REF!</f>
        <v>#REF!</v>
      </c>
      <c r="H82" s="47" t="e">
        <f>#REF!</f>
        <v>#REF!</v>
      </c>
      <c r="I82" s="46" t="e">
        <f>#REF!</f>
        <v>#REF!</v>
      </c>
      <c r="J82" s="47" t="e">
        <f>#REF!</f>
        <v>#REF!</v>
      </c>
      <c r="K82" s="47" t="e">
        <f>#REF!</f>
        <v>#REF!</v>
      </c>
      <c r="L82" s="46" t="e">
        <f>#REF!</f>
        <v>#REF!</v>
      </c>
    </row>
    <row r="83" spans="1:14" x14ac:dyDescent="0.25">
      <c r="A83" s="45">
        <v>73024</v>
      </c>
      <c r="B83" s="45" t="s">
        <v>30</v>
      </c>
      <c r="C83" s="45" t="s">
        <v>513</v>
      </c>
      <c r="D83" s="47" t="e">
        <f>#REF!</f>
        <v>#REF!</v>
      </c>
      <c r="E83" s="47" t="e">
        <f>#REF!</f>
        <v>#REF!</v>
      </c>
      <c r="F83" s="46" t="e">
        <f>#REF!</f>
        <v>#REF!</v>
      </c>
      <c r="G83" s="47" t="e">
        <f>#REF!</f>
        <v>#REF!</v>
      </c>
      <c r="H83" s="47" t="e">
        <f>#REF!</f>
        <v>#REF!</v>
      </c>
      <c r="I83" s="46" t="e">
        <f>#REF!</f>
        <v>#REF!</v>
      </c>
      <c r="J83" s="47" t="e">
        <f>#REF!</f>
        <v>#REF!</v>
      </c>
      <c r="K83" s="47" t="e">
        <f>#REF!</f>
        <v>#REF!</v>
      </c>
      <c r="L83" s="46" t="e">
        <f>#REF!</f>
        <v>#REF!</v>
      </c>
    </row>
    <row r="84" spans="1:14" x14ac:dyDescent="0.25">
      <c r="A84" s="45">
        <v>73025</v>
      </c>
      <c r="B84" s="45" t="s">
        <v>30</v>
      </c>
      <c r="C84" s="45" t="s">
        <v>514</v>
      </c>
      <c r="D84" s="47" t="e">
        <f>#REF!</f>
        <v>#REF!</v>
      </c>
      <c r="E84" s="47" t="e">
        <f>#REF!</f>
        <v>#REF!</v>
      </c>
      <c r="F84" s="46" t="e">
        <f>#REF!</f>
        <v>#REF!</v>
      </c>
      <c r="G84" s="47" t="e">
        <f>#REF!</f>
        <v>#REF!</v>
      </c>
      <c r="H84" s="47" t="e">
        <f>#REF!</f>
        <v>#REF!</v>
      </c>
      <c r="I84" s="46" t="e">
        <f>#REF!</f>
        <v>#REF!</v>
      </c>
      <c r="J84" s="47" t="e">
        <f>#REF!</f>
        <v>#REF!</v>
      </c>
      <c r="K84" s="47" t="e">
        <f>#REF!</f>
        <v>#REF!</v>
      </c>
      <c r="L84" s="46" t="e">
        <f>#REF!</f>
        <v>#REF!</v>
      </c>
    </row>
    <row r="85" spans="1:14" x14ac:dyDescent="0.25">
      <c r="A85" s="45">
        <v>73029</v>
      </c>
      <c r="B85" s="45" t="s">
        <v>30</v>
      </c>
      <c r="C85" s="45" t="s">
        <v>515</v>
      </c>
      <c r="D85" s="47" t="e">
        <f>#REF!</f>
        <v>#REF!</v>
      </c>
      <c r="E85" s="47" t="e">
        <f>#REF!</f>
        <v>#REF!</v>
      </c>
      <c r="F85" s="46" t="e">
        <f>#REF!</f>
        <v>#REF!</v>
      </c>
      <c r="G85" s="47" t="e">
        <f>#REF!</f>
        <v>#REF!</v>
      </c>
      <c r="H85" s="47" t="e">
        <f>#REF!</f>
        <v>#REF!</v>
      </c>
      <c r="I85" s="46" t="e">
        <f>#REF!</f>
        <v>#REF!</v>
      </c>
      <c r="J85" s="47" t="e">
        <f>#REF!</f>
        <v>#REF!</v>
      </c>
      <c r="K85" s="47" t="e">
        <f>#REF!</f>
        <v>#REF!</v>
      </c>
      <c r="L85" s="46" t="e">
        <f>#REF!</f>
        <v>#REF!</v>
      </c>
    </row>
    <row r="86" spans="1:14" x14ac:dyDescent="0.25">
      <c r="A86" s="45">
        <v>73036</v>
      </c>
      <c r="B86" s="45" t="s">
        <v>30</v>
      </c>
      <c r="C86" s="45" t="s">
        <v>516</v>
      </c>
      <c r="D86" s="47" t="e">
        <f>#REF!</f>
        <v>#REF!</v>
      </c>
      <c r="E86" s="47" t="e">
        <f>#REF!</f>
        <v>#REF!</v>
      </c>
      <c r="F86" s="46" t="e">
        <f>#REF!</f>
        <v>#REF!</v>
      </c>
      <c r="G86" s="47" t="e">
        <f>#REF!</f>
        <v>#REF!</v>
      </c>
      <c r="H86" s="47" t="e">
        <f>#REF!</f>
        <v>#REF!</v>
      </c>
      <c r="I86" s="46" t="e">
        <f>#REF!</f>
        <v>#REF!</v>
      </c>
      <c r="J86" s="47" t="e">
        <f>#REF!</f>
        <v>#REF!</v>
      </c>
      <c r="K86" s="47" t="e">
        <f>#REF!</f>
        <v>#REF!</v>
      </c>
      <c r="L86" s="46" t="e">
        <f>#REF!</f>
        <v>#REF!</v>
      </c>
    </row>
    <row r="87" spans="1:14" x14ac:dyDescent="0.25">
      <c r="A87" s="276" t="s">
        <v>27</v>
      </c>
      <c r="B87" s="277"/>
      <c r="C87" s="278"/>
      <c r="D87" s="82" t="e">
        <f>SUM(D79:D86)</f>
        <v>#REF!</v>
      </c>
      <c r="E87" s="82" t="e">
        <f>SUM(E79:E86)</f>
        <v>#REF!</v>
      </c>
      <c r="F87" s="42" t="e">
        <f>E87/D87</f>
        <v>#REF!</v>
      </c>
      <c r="G87" s="43" t="e">
        <f>SUM(G79:G86)</f>
        <v>#REF!</v>
      </c>
      <c r="H87" s="43" t="e">
        <f>SUM(H79:H86)</f>
        <v>#REF!</v>
      </c>
      <c r="I87" s="44" t="e">
        <f>H87/G87</f>
        <v>#REF!</v>
      </c>
      <c r="J87" s="82" t="e">
        <f>SUM(J79:J86)</f>
        <v>#REF!</v>
      </c>
      <c r="K87" s="82" t="e">
        <f>SUM(K79:K86)</f>
        <v>#REF!</v>
      </c>
      <c r="L87" s="42" t="e">
        <f>K87/J87</f>
        <v>#REF!</v>
      </c>
    </row>
    <row r="89" spans="1:14" ht="21.75" x14ac:dyDescent="0.25">
      <c r="A89" s="269" t="s">
        <v>1150</v>
      </c>
      <c r="B89" s="269"/>
      <c r="C89" s="269"/>
      <c r="D89" s="269"/>
      <c r="E89" s="269"/>
      <c r="F89" s="269"/>
      <c r="G89" s="269"/>
      <c r="H89" s="269"/>
      <c r="I89" s="269"/>
      <c r="J89" s="269"/>
      <c r="K89" s="269"/>
      <c r="L89" s="269"/>
      <c r="M89" s="269"/>
      <c r="N89" s="269"/>
    </row>
  </sheetData>
  <mergeCells count="50">
    <mergeCell ref="A29:A30"/>
    <mergeCell ref="B29:B30"/>
    <mergeCell ref="C29:C30"/>
    <mergeCell ref="A1:A3"/>
    <mergeCell ref="B1:N3"/>
    <mergeCell ref="A5:A6"/>
    <mergeCell ref="B5:B6"/>
    <mergeCell ref="C5:C6"/>
    <mergeCell ref="N5:N6"/>
    <mergeCell ref="A15:C15"/>
    <mergeCell ref="A17:A18"/>
    <mergeCell ref="B17:B18"/>
    <mergeCell ref="C17:C18"/>
    <mergeCell ref="A27:C27"/>
    <mergeCell ref="B77:B78"/>
    <mergeCell ref="C77:C78"/>
    <mergeCell ref="A39:C39"/>
    <mergeCell ref="A41:A42"/>
    <mergeCell ref="B41:B42"/>
    <mergeCell ref="C41:C42"/>
    <mergeCell ref="A51:C51"/>
    <mergeCell ref="A53:A54"/>
    <mergeCell ref="B53:B54"/>
    <mergeCell ref="C53:C54"/>
    <mergeCell ref="A87:C87"/>
    <mergeCell ref="A89:N89"/>
    <mergeCell ref="D5:H5"/>
    <mergeCell ref="I5:M5"/>
    <mergeCell ref="D17:F17"/>
    <mergeCell ref="G17:I17"/>
    <mergeCell ref="J17:L17"/>
    <mergeCell ref="D29:F29"/>
    <mergeCell ref="G29:I29"/>
    <mergeCell ref="J29:L29"/>
    <mergeCell ref="A63:C63"/>
    <mergeCell ref="A65:A66"/>
    <mergeCell ref="B65:B66"/>
    <mergeCell ref="C65:C66"/>
    <mergeCell ref="A75:C75"/>
    <mergeCell ref="A77:A78"/>
    <mergeCell ref="D77:F77"/>
    <mergeCell ref="G77:I77"/>
    <mergeCell ref="J77:L77"/>
    <mergeCell ref="I65:K65"/>
    <mergeCell ref="L65:N65"/>
    <mergeCell ref="D41:H41"/>
    <mergeCell ref="I41:K41"/>
    <mergeCell ref="D53:H53"/>
    <mergeCell ref="I53:M53"/>
    <mergeCell ref="D65:H65"/>
  </mergeCells>
  <conditionalFormatting sqref="F19:F26">
    <cfRule type="cellIs" dxfId="164" priority="46" operator="lessThan">
      <formula>0.7</formula>
    </cfRule>
    <cfRule type="cellIs" dxfId="163" priority="48" operator="greaterThan">
      <formula>0.89</formula>
    </cfRule>
    <cfRule type="cellIs" dxfId="162" priority="47" operator="between">
      <formula>0.7</formula>
      <formula>0.89</formula>
    </cfRule>
  </conditionalFormatting>
  <conditionalFormatting sqref="F31:F38">
    <cfRule type="cellIs" dxfId="161" priority="39" operator="greaterThan">
      <formula>0.89</formula>
    </cfRule>
    <cfRule type="cellIs" dxfId="160" priority="38" operator="between">
      <formula>0.7</formula>
      <formula>0.89</formula>
    </cfRule>
    <cfRule type="cellIs" dxfId="159" priority="37" operator="lessThan">
      <formula>0.7</formula>
    </cfRule>
  </conditionalFormatting>
  <conditionalFormatting sqref="F79:F86">
    <cfRule type="cellIs" dxfId="158" priority="7" operator="lessThan">
      <formula>0.7</formula>
    </cfRule>
    <cfRule type="cellIs" dxfId="157" priority="8" operator="between">
      <formula>0.7</formula>
      <formula>0.89</formula>
    </cfRule>
    <cfRule type="cellIs" dxfId="156" priority="9" operator="greaterThan">
      <formula>0.89</formula>
    </cfRule>
  </conditionalFormatting>
  <conditionalFormatting sqref="H7:H14">
    <cfRule type="cellIs" dxfId="155" priority="54" operator="greaterThan">
      <formula>0.89</formula>
    </cfRule>
    <cfRule type="cellIs" dxfId="154" priority="52" operator="lessThan">
      <formula>0.7</formula>
    </cfRule>
    <cfRule type="cellIs" dxfId="153" priority="53" operator="between">
      <formula>0.7</formula>
      <formula>0.89</formula>
    </cfRule>
  </conditionalFormatting>
  <conditionalFormatting sqref="H43:H50">
    <cfRule type="cellIs" dxfId="152" priority="25" operator="lessThan">
      <formula>0.7</formula>
    </cfRule>
    <cfRule type="cellIs" dxfId="151" priority="26" operator="between">
      <formula>0.7</formula>
      <formula>0.89</formula>
    </cfRule>
    <cfRule type="cellIs" dxfId="150" priority="27" operator="greaterThan">
      <formula>0.89</formula>
    </cfRule>
  </conditionalFormatting>
  <conditionalFormatting sqref="H55:H62">
    <cfRule type="cellIs" dxfId="149" priority="19" operator="lessThan">
      <formula>0.7</formula>
    </cfRule>
    <cfRule type="cellIs" dxfId="148" priority="20" operator="between">
      <formula>0.7</formula>
      <formula>0.89</formula>
    </cfRule>
    <cfRule type="cellIs" dxfId="147" priority="21" operator="greaterThan">
      <formula>0.89</formula>
    </cfRule>
  </conditionalFormatting>
  <conditionalFormatting sqref="H67:H74">
    <cfRule type="cellIs" dxfId="146" priority="16" operator="lessThan">
      <formula>0.7</formula>
    </cfRule>
    <cfRule type="cellIs" dxfId="145" priority="17" operator="between">
      <formula>0.7</formula>
      <formula>0.89</formula>
    </cfRule>
    <cfRule type="cellIs" dxfId="144" priority="18" operator="greaterThan">
      <formula>0.89</formula>
    </cfRule>
  </conditionalFormatting>
  <conditionalFormatting sqref="I19:I26">
    <cfRule type="cellIs" dxfId="143" priority="45" operator="greaterThan">
      <formula>0.89</formula>
    </cfRule>
    <cfRule type="cellIs" dxfId="142" priority="44" operator="between">
      <formula>0.7</formula>
      <formula>0.89</formula>
    </cfRule>
    <cfRule type="cellIs" dxfId="141" priority="43" operator="lessThan">
      <formula>0.7</formula>
    </cfRule>
  </conditionalFormatting>
  <conditionalFormatting sqref="I31:I38">
    <cfRule type="cellIs" dxfId="140" priority="34" operator="lessThan">
      <formula>0.7</formula>
    </cfRule>
    <cfRule type="cellIs" dxfId="139" priority="36" operator="greaterThan">
      <formula>0.89</formula>
    </cfRule>
    <cfRule type="cellIs" dxfId="138" priority="35" operator="between">
      <formula>0.7</formula>
      <formula>0.89</formula>
    </cfRule>
  </conditionalFormatting>
  <conditionalFormatting sqref="I79:I86">
    <cfRule type="cellIs" dxfId="137" priority="4" operator="lessThan">
      <formula>0.7</formula>
    </cfRule>
    <cfRule type="cellIs" dxfId="136" priority="5" operator="between">
      <formula>0.7</formula>
      <formula>0.89</formula>
    </cfRule>
    <cfRule type="cellIs" dxfId="135" priority="6" operator="greaterThan">
      <formula>0.89</formula>
    </cfRule>
  </conditionalFormatting>
  <conditionalFormatting sqref="K43 K47:K50">
    <cfRule type="cellIs" dxfId="134" priority="28" operator="lessThan">
      <formula>0.7</formula>
    </cfRule>
    <cfRule type="cellIs" dxfId="133" priority="29" operator="between">
      <formula>0.7</formula>
      <formula>0.89</formula>
    </cfRule>
    <cfRule type="cellIs" dxfId="132" priority="30" operator="greaterThan">
      <formula>0.89</formula>
    </cfRule>
  </conditionalFormatting>
  <conditionalFormatting sqref="K67:K74">
    <cfRule type="cellIs" dxfId="131" priority="12" operator="greaterThan">
      <formula>0.89</formula>
    </cfRule>
    <cfRule type="cellIs" dxfId="130" priority="11" operator="between">
      <formula>0.7</formula>
      <formula>0.89</formula>
    </cfRule>
    <cfRule type="cellIs" dxfId="129" priority="10" operator="lessThan">
      <formula>0.7</formula>
    </cfRule>
  </conditionalFormatting>
  <conditionalFormatting sqref="L19:L26">
    <cfRule type="cellIs" dxfId="128" priority="40" operator="lessThan">
      <formula>0.7</formula>
    </cfRule>
    <cfRule type="cellIs" dxfId="127" priority="41" operator="between">
      <formula>0.7</formula>
      <formula>0.89</formula>
    </cfRule>
    <cfRule type="cellIs" dxfId="126" priority="42" operator="greaterThan">
      <formula>0.89</formula>
    </cfRule>
  </conditionalFormatting>
  <conditionalFormatting sqref="L31:L38">
    <cfRule type="cellIs" dxfId="125" priority="31" operator="lessThan">
      <formula>0.7</formula>
    </cfRule>
    <cfRule type="cellIs" dxfId="124" priority="32" operator="between">
      <formula>0.7</formula>
      <formula>0.89</formula>
    </cfRule>
    <cfRule type="cellIs" dxfId="123" priority="33" operator="greaterThan">
      <formula>0.89</formula>
    </cfRule>
  </conditionalFormatting>
  <conditionalFormatting sqref="L79:L86">
    <cfRule type="cellIs" dxfId="122" priority="3" operator="greaterThan">
      <formula>0.89</formula>
    </cfRule>
    <cfRule type="cellIs" dxfId="121" priority="2" operator="between">
      <formula>0.7</formula>
      <formula>0.89</formula>
    </cfRule>
    <cfRule type="cellIs" dxfId="120" priority="1" operator="lessThan">
      <formula>0.7</formula>
    </cfRule>
  </conditionalFormatting>
  <conditionalFormatting sqref="M7:M14">
    <cfRule type="cellIs" dxfId="119" priority="49" operator="lessThan">
      <formula>0.7</formula>
    </cfRule>
    <cfRule type="cellIs" dxfId="118" priority="50" operator="between">
      <formula>0.7</formula>
      <formula>0.89</formula>
    </cfRule>
    <cfRule type="cellIs" dxfId="117" priority="51" operator="greaterThan">
      <formula>0.89</formula>
    </cfRule>
  </conditionalFormatting>
  <conditionalFormatting sqref="M55:M62">
    <cfRule type="cellIs" dxfId="116" priority="22" operator="lessThan">
      <formula>0.7</formula>
    </cfRule>
    <cfRule type="cellIs" dxfId="115" priority="24" operator="greaterThan">
      <formula>0.89</formula>
    </cfRule>
    <cfRule type="cellIs" dxfId="114" priority="23" operator="between">
      <formula>0.7</formula>
      <formula>0.89</formula>
    </cfRule>
  </conditionalFormatting>
  <conditionalFormatting sqref="N67:N74">
    <cfRule type="cellIs" dxfId="113" priority="15" operator="greaterThan">
      <formula>0.89</formula>
    </cfRule>
    <cfRule type="cellIs" dxfId="112" priority="14" operator="between">
      <formula>0.7</formula>
      <formula>0.89</formula>
    </cfRule>
    <cfRule type="cellIs" dxfId="111" priority="13" operator="lessThan">
      <formula>0.7</formula>
    </cfRule>
  </conditionalFormatting>
  <pageMargins left="0.7" right="0.7" top="0.75" bottom="0.75" header="0.3" footer="0.3"/>
  <ignoredErrors>
    <ignoredError sqref="H15 M15 F27 I27 F39:I39 H51 H63 F87 I87:L87 K75 H75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8818D-8818-431B-8192-B94B141A6476}">
  <dimension ref="A1:N61"/>
  <sheetViews>
    <sheetView showGridLines="0" topLeftCell="B37" workbookViewId="0">
      <selection activeCell="A61" sqref="A1:N61"/>
    </sheetView>
  </sheetViews>
  <sheetFormatPr defaultRowHeight="15" x14ac:dyDescent="0.25"/>
  <cols>
    <col min="1" max="1" width="6" bestFit="1" customWidth="1"/>
    <col min="2" max="2" width="7.85546875" customWidth="1"/>
    <col min="3" max="3" width="28.42578125" bestFit="1" customWidth="1"/>
    <col min="4" max="4" width="10.42578125" bestFit="1" customWidth="1"/>
    <col min="5" max="5" width="12.5703125" bestFit="1" customWidth="1"/>
    <col min="6" max="6" width="12.140625" bestFit="1" customWidth="1"/>
    <col min="7" max="7" width="10.42578125" bestFit="1" customWidth="1"/>
    <col min="8" max="8" width="7.42578125" bestFit="1" customWidth="1"/>
    <col min="9" max="9" width="10.42578125" bestFit="1" customWidth="1"/>
    <col min="10" max="10" width="12.5703125" bestFit="1" customWidth="1"/>
    <col min="11" max="11" width="12.140625" bestFit="1" customWidth="1"/>
    <col min="12" max="12" width="10.42578125" bestFit="1" customWidth="1"/>
    <col min="13" max="13" width="7.42578125" bestFit="1" customWidth="1"/>
    <col min="14" max="14" width="10.42578125" bestFit="1" customWidth="1"/>
  </cols>
  <sheetData>
    <row r="1" spans="1:14" x14ac:dyDescent="0.25">
      <c r="A1" s="279"/>
      <c r="B1" s="268" t="s">
        <v>1157</v>
      </c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</row>
    <row r="2" spans="1:14" x14ac:dyDescent="0.25">
      <c r="A2" s="279"/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</row>
    <row r="3" spans="1:14" x14ac:dyDescent="0.25">
      <c r="A3" s="279"/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</row>
    <row r="4" spans="1:14" x14ac:dyDescent="0.25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</row>
    <row r="5" spans="1:14" x14ac:dyDescent="0.25">
      <c r="A5" s="280" t="s">
        <v>504</v>
      </c>
      <c r="B5" s="280" t="s">
        <v>18</v>
      </c>
      <c r="C5" s="280" t="s">
        <v>19</v>
      </c>
      <c r="D5" s="274" t="s">
        <v>1172</v>
      </c>
      <c r="E5" s="274"/>
      <c r="F5" s="274"/>
      <c r="G5" s="274"/>
      <c r="H5" s="274"/>
      <c r="I5" s="266" t="s">
        <v>1171</v>
      </c>
      <c r="J5" s="266"/>
      <c r="K5" s="266"/>
      <c r="L5" s="266"/>
      <c r="M5" s="266"/>
      <c r="N5" s="267" t="s">
        <v>1181</v>
      </c>
    </row>
    <row r="6" spans="1:14" x14ac:dyDescent="0.25">
      <c r="A6" s="280"/>
      <c r="B6" s="280"/>
      <c r="C6" s="280"/>
      <c r="D6" s="82" t="s">
        <v>24</v>
      </c>
      <c r="E6" s="41" t="s">
        <v>25</v>
      </c>
      <c r="F6" s="41" t="s">
        <v>26</v>
      </c>
      <c r="G6" s="41" t="s">
        <v>27</v>
      </c>
      <c r="H6" s="42" t="s">
        <v>28</v>
      </c>
      <c r="I6" s="43" t="s">
        <v>24</v>
      </c>
      <c r="J6" s="43" t="s">
        <v>25</v>
      </c>
      <c r="K6" s="43" t="s">
        <v>26</v>
      </c>
      <c r="L6" s="43" t="s">
        <v>27</v>
      </c>
      <c r="M6" s="44" t="s">
        <v>28</v>
      </c>
      <c r="N6" s="267"/>
    </row>
    <row r="7" spans="1:14" x14ac:dyDescent="0.25">
      <c r="A7" s="45">
        <v>75001</v>
      </c>
      <c r="B7" s="45" t="s">
        <v>903</v>
      </c>
      <c r="C7" s="45" t="s">
        <v>906</v>
      </c>
      <c r="D7" s="47" t="e">
        <f>#REF!</f>
        <v>#REF!</v>
      </c>
      <c r="E7" s="47" t="e">
        <f>#REF!</f>
        <v>#REF!</v>
      </c>
      <c r="F7" s="47" t="e">
        <f>#REF!</f>
        <v>#REF!</v>
      </c>
      <c r="G7" s="47" t="e">
        <f>#REF!</f>
        <v>#REF!</v>
      </c>
      <c r="H7" s="46" t="e">
        <f>#REF!</f>
        <v>#REF!</v>
      </c>
      <c r="I7" s="47" t="e">
        <f>#REF!</f>
        <v>#REF!</v>
      </c>
      <c r="J7" s="47" t="e">
        <f>#REF!</f>
        <v>#REF!</v>
      </c>
      <c r="K7" s="47" t="e">
        <f>#REF!</f>
        <v>#REF!</v>
      </c>
      <c r="L7" s="47" t="e">
        <f>#REF!</f>
        <v>#REF!</v>
      </c>
      <c r="M7" s="46" t="e">
        <f>#REF!</f>
        <v>#REF!</v>
      </c>
      <c r="N7" s="47" t="e">
        <f>L7+G7+K23</f>
        <v>#REF!</v>
      </c>
    </row>
    <row r="8" spans="1:14" x14ac:dyDescent="0.25">
      <c r="A8" s="45">
        <v>75002</v>
      </c>
      <c r="B8" s="45" t="s">
        <v>903</v>
      </c>
      <c r="C8" s="45" t="s">
        <v>1151</v>
      </c>
      <c r="D8" s="47" t="e">
        <f>#REF!</f>
        <v>#REF!</v>
      </c>
      <c r="E8" s="47" t="e">
        <f>#REF!</f>
        <v>#REF!</v>
      </c>
      <c r="F8" s="47" t="e">
        <f>#REF!</f>
        <v>#REF!</v>
      </c>
      <c r="G8" s="47" t="e">
        <f>#REF!</f>
        <v>#REF!</v>
      </c>
      <c r="H8" s="46" t="e">
        <f>#REF!</f>
        <v>#REF!</v>
      </c>
      <c r="I8" s="47" t="e">
        <f>#REF!</f>
        <v>#REF!</v>
      </c>
      <c r="J8" s="47" t="e">
        <f>#REF!</f>
        <v>#REF!</v>
      </c>
      <c r="K8" s="47" t="e">
        <f>#REF!</f>
        <v>#REF!</v>
      </c>
      <c r="L8" s="47" t="e">
        <f>#REF!</f>
        <v>#REF!</v>
      </c>
      <c r="M8" s="46" t="e">
        <f>#REF!</f>
        <v>#REF!</v>
      </c>
      <c r="N8" s="47" t="e">
        <f>L8+G8+K24</f>
        <v>#REF!</v>
      </c>
    </row>
    <row r="9" spans="1:14" x14ac:dyDescent="0.25">
      <c r="A9" s="45">
        <v>75013</v>
      </c>
      <c r="B9" s="45" t="s">
        <v>903</v>
      </c>
      <c r="C9" s="45" t="s">
        <v>958</v>
      </c>
      <c r="D9" s="47" t="e">
        <f>#REF!</f>
        <v>#REF!</v>
      </c>
      <c r="E9" s="47" t="e">
        <f>#REF!</f>
        <v>#REF!</v>
      </c>
      <c r="F9" s="47" t="e">
        <f>#REF!</f>
        <v>#REF!</v>
      </c>
      <c r="G9" s="47" t="e">
        <f>#REF!</f>
        <v>#REF!</v>
      </c>
      <c r="H9" s="46" t="e">
        <f>#REF!</f>
        <v>#REF!</v>
      </c>
      <c r="I9" s="47" t="e">
        <f>#REF!</f>
        <v>#REF!</v>
      </c>
      <c r="J9" s="47" t="e">
        <f>#REF!</f>
        <v>#REF!</v>
      </c>
      <c r="K9" s="47" t="e">
        <f>#REF!</f>
        <v>#REF!</v>
      </c>
      <c r="L9" s="47" t="e">
        <f>#REF!</f>
        <v>#REF!</v>
      </c>
      <c r="M9" s="46" t="e">
        <f>#REF!</f>
        <v>#REF!</v>
      </c>
      <c r="N9" s="47" t="e">
        <f>L9+G9+K25</f>
        <v>#REF!</v>
      </c>
    </row>
    <row r="10" spans="1:14" x14ac:dyDescent="0.25">
      <c r="A10" s="45">
        <v>75014</v>
      </c>
      <c r="B10" s="45" t="s">
        <v>903</v>
      </c>
      <c r="C10" s="45" t="s">
        <v>972</v>
      </c>
      <c r="D10" s="47" t="e">
        <f>#REF!</f>
        <v>#REF!</v>
      </c>
      <c r="E10" s="47" t="e">
        <f>#REF!</f>
        <v>#REF!</v>
      </c>
      <c r="F10" s="47" t="e">
        <f>#REF!</f>
        <v>#REF!</v>
      </c>
      <c r="G10" s="47" t="e">
        <f>#REF!</f>
        <v>#REF!</v>
      </c>
      <c r="H10" s="46" t="e">
        <f>#REF!</f>
        <v>#REF!</v>
      </c>
      <c r="I10" s="47" t="e">
        <f>#REF!</f>
        <v>#REF!</v>
      </c>
      <c r="J10" s="47" t="e">
        <f>#REF!</f>
        <v>#REF!</v>
      </c>
      <c r="K10" s="47" t="e">
        <f>#REF!</f>
        <v>#REF!</v>
      </c>
      <c r="L10" s="47" t="e">
        <f>#REF!</f>
        <v>#REF!</v>
      </c>
      <c r="M10" s="46" t="e">
        <f>#REF!</f>
        <v>#REF!</v>
      </c>
      <c r="N10" s="47" t="e">
        <f>L10+G10+K26</f>
        <v>#REF!</v>
      </c>
    </row>
    <row r="11" spans="1:14" x14ac:dyDescent="0.25">
      <c r="A11" s="276" t="s">
        <v>27</v>
      </c>
      <c r="B11" s="277"/>
      <c r="C11" s="278"/>
      <c r="D11" s="82" t="e">
        <f>SUM(D7:D10)</f>
        <v>#REF!</v>
      </c>
      <c r="E11" s="82" t="e">
        <f>SUM(E7:E10)</f>
        <v>#REF!</v>
      </c>
      <c r="F11" s="82" t="e">
        <f>SUM(F7:F10)</f>
        <v>#REF!</v>
      </c>
      <c r="G11" s="82" t="e">
        <f>SUM(G7:G10)</f>
        <v>#REF!</v>
      </c>
      <c r="H11" s="83" t="e">
        <f>G11/D11</f>
        <v>#REF!</v>
      </c>
      <c r="I11" s="43" t="e">
        <f>SUM(I7:I10)</f>
        <v>#REF!</v>
      </c>
      <c r="J11" s="43" t="e">
        <f>SUM(J7:J10)</f>
        <v>#REF!</v>
      </c>
      <c r="K11" s="43" t="e">
        <f>SUM(K7:K10)</f>
        <v>#REF!</v>
      </c>
      <c r="L11" s="43" t="e">
        <f>SUM(L7:L10)</f>
        <v>#REF!</v>
      </c>
      <c r="M11" s="44" t="e">
        <f>L11/I11</f>
        <v>#REF!</v>
      </c>
      <c r="N11" s="82" t="e">
        <f>SUM(N7:N10)</f>
        <v>#REF!</v>
      </c>
    </row>
    <row r="12" spans="1:14" x14ac:dyDescent="0.25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</row>
    <row r="13" spans="1:14" x14ac:dyDescent="0.25">
      <c r="A13" s="280" t="s">
        <v>504</v>
      </c>
      <c r="B13" s="280" t="s">
        <v>18</v>
      </c>
      <c r="C13" s="280" t="s">
        <v>19</v>
      </c>
      <c r="D13" s="274" t="s">
        <v>496</v>
      </c>
      <c r="E13" s="274"/>
      <c r="F13" s="274"/>
      <c r="G13" s="266" t="s">
        <v>524</v>
      </c>
      <c r="H13" s="266"/>
      <c r="I13" s="266"/>
      <c r="J13" s="274" t="s">
        <v>503</v>
      </c>
      <c r="K13" s="274"/>
      <c r="L13" s="274"/>
      <c r="M13" s="40"/>
      <c r="N13" s="40"/>
    </row>
    <row r="14" spans="1:14" x14ac:dyDescent="0.25">
      <c r="A14" s="280"/>
      <c r="B14" s="280"/>
      <c r="C14" s="280"/>
      <c r="D14" s="82" t="s">
        <v>24</v>
      </c>
      <c r="E14" s="82" t="s">
        <v>29</v>
      </c>
      <c r="F14" s="82" t="s">
        <v>28</v>
      </c>
      <c r="G14" s="43" t="s">
        <v>24</v>
      </c>
      <c r="H14" s="43" t="s">
        <v>29</v>
      </c>
      <c r="I14" s="44" t="s">
        <v>28</v>
      </c>
      <c r="J14" s="82" t="s">
        <v>24</v>
      </c>
      <c r="K14" s="82" t="s">
        <v>29</v>
      </c>
      <c r="L14" s="82" t="s">
        <v>28</v>
      </c>
      <c r="M14" s="40"/>
      <c r="N14" s="40"/>
    </row>
    <row r="15" spans="1:14" x14ac:dyDescent="0.25">
      <c r="A15" s="45">
        <v>75001</v>
      </c>
      <c r="B15" s="45" t="s">
        <v>903</v>
      </c>
      <c r="C15" s="45" t="s">
        <v>906</v>
      </c>
      <c r="D15" s="47" t="e">
        <f>#REF!</f>
        <v>#REF!</v>
      </c>
      <c r="E15" s="47" t="e">
        <f>#REF!</f>
        <v>#REF!</v>
      </c>
      <c r="F15" s="46" t="e">
        <f>#REF!</f>
        <v>#REF!</v>
      </c>
      <c r="G15" s="47" t="e">
        <f>#REF!</f>
        <v>#REF!</v>
      </c>
      <c r="H15" s="47" t="e">
        <f>#REF!</f>
        <v>#REF!</v>
      </c>
      <c r="I15" s="46" t="e">
        <f>#REF!</f>
        <v>#REF!</v>
      </c>
      <c r="J15" s="47" t="e">
        <f>#REF!</f>
        <v>#REF!</v>
      </c>
      <c r="K15" s="47" t="e">
        <f>#REF!</f>
        <v>#REF!</v>
      </c>
      <c r="L15" s="46" t="e">
        <f>#REF!</f>
        <v>#REF!</v>
      </c>
      <c r="M15" s="40"/>
      <c r="N15" s="40"/>
    </row>
    <row r="16" spans="1:14" x14ac:dyDescent="0.25">
      <c r="A16" s="45">
        <v>75002</v>
      </c>
      <c r="B16" s="45" t="s">
        <v>903</v>
      </c>
      <c r="C16" s="45" t="s">
        <v>1151</v>
      </c>
      <c r="D16" s="47" t="e">
        <f>#REF!</f>
        <v>#REF!</v>
      </c>
      <c r="E16" s="47" t="e">
        <f>#REF!</f>
        <v>#REF!</v>
      </c>
      <c r="F16" s="46" t="e">
        <f>#REF!</f>
        <v>#REF!</v>
      </c>
      <c r="G16" s="47" t="e">
        <f>#REF!</f>
        <v>#REF!</v>
      </c>
      <c r="H16" s="47" t="e">
        <f>#REF!</f>
        <v>#REF!</v>
      </c>
      <c r="I16" s="46" t="e">
        <f>#REF!</f>
        <v>#REF!</v>
      </c>
      <c r="J16" s="47" t="e">
        <f>#REF!</f>
        <v>#REF!</v>
      </c>
      <c r="K16" s="47" t="e">
        <f>#REF!</f>
        <v>#REF!</v>
      </c>
      <c r="L16" s="46" t="e">
        <f>#REF!</f>
        <v>#REF!</v>
      </c>
      <c r="M16" s="40"/>
      <c r="N16" s="40"/>
    </row>
    <row r="17" spans="1:14" x14ac:dyDescent="0.25">
      <c r="A17" s="45">
        <v>75013</v>
      </c>
      <c r="B17" s="45" t="s">
        <v>903</v>
      </c>
      <c r="C17" s="45" t="s">
        <v>958</v>
      </c>
      <c r="D17" s="47" t="e">
        <f>#REF!</f>
        <v>#REF!</v>
      </c>
      <c r="E17" s="47" t="e">
        <f>#REF!</f>
        <v>#REF!</v>
      </c>
      <c r="F17" s="46" t="e">
        <f>#REF!</f>
        <v>#REF!</v>
      </c>
      <c r="G17" s="47" t="e">
        <f>#REF!</f>
        <v>#REF!</v>
      </c>
      <c r="H17" s="47" t="e">
        <f>#REF!</f>
        <v>#REF!</v>
      </c>
      <c r="I17" s="46" t="e">
        <f>#REF!</f>
        <v>#REF!</v>
      </c>
      <c r="J17" s="47" t="e">
        <f>#REF!</f>
        <v>#REF!</v>
      </c>
      <c r="K17" s="47" t="e">
        <f>#REF!</f>
        <v>#REF!</v>
      </c>
      <c r="L17" s="46" t="e">
        <f>#REF!</f>
        <v>#REF!</v>
      </c>
      <c r="M17" s="40"/>
      <c r="N17" s="40"/>
    </row>
    <row r="18" spans="1:14" x14ac:dyDescent="0.25">
      <c r="A18" s="45">
        <v>75014</v>
      </c>
      <c r="B18" s="45" t="s">
        <v>903</v>
      </c>
      <c r="C18" s="45" t="s">
        <v>972</v>
      </c>
      <c r="D18" s="47" t="e">
        <f>#REF!</f>
        <v>#REF!</v>
      </c>
      <c r="E18" s="47" t="e">
        <f>#REF!</f>
        <v>#REF!</v>
      </c>
      <c r="F18" s="46" t="e">
        <f>#REF!</f>
        <v>#REF!</v>
      </c>
      <c r="G18" s="47" t="e">
        <f>#REF!</f>
        <v>#REF!</v>
      </c>
      <c r="H18" s="47" t="e">
        <f>#REF!</f>
        <v>#REF!</v>
      </c>
      <c r="I18" s="46" t="e">
        <f>#REF!</f>
        <v>#REF!</v>
      </c>
      <c r="J18" s="47" t="e">
        <f>#REF!</f>
        <v>#REF!</v>
      </c>
      <c r="K18" s="47" t="e">
        <f>#REF!</f>
        <v>#REF!</v>
      </c>
      <c r="L18" s="46" t="e">
        <f>#REF!</f>
        <v>#REF!</v>
      </c>
      <c r="M18" s="40"/>
      <c r="N18" s="40"/>
    </row>
    <row r="19" spans="1:14" x14ac:dyDescent="0.25">
      <c r="A19" s="276" t="s">
        <v>27</v>
      </c>
      <c r="B19" s="277"/>
      <c r="C19" s="278"/>
      <c r="D19" s="82" t="e">
        <f>SUM(D15:D18)</f>
        <v>#REF!</v>
      </c>
      <c r="E19" s="82" t="e">
        <f>SUM(E15:E18)</f>
        <v>#REF!</v>
      </c>
      <c r="F19" s="83" t="e">
        <f>E19/D19</f>
        <v>#REF!</v>
      </c>
      <c r="G19" s="43" t="e">
        <f>SUM(G15:G18)</f>
        <v>#REF!</v>
      </c>
      <c r="H19" s="43" t="e">
        <f>SUM(H15:H18)</f>
        <v>#REF!</v>
      </c>
      <c r="I19" s="44" t="e">
        <f>H19/G19</f>
        <v>#REF!</v>
      </c>
      <c r="J19" s="82" t="e">
        <f>SUM(J15:J18)</f>
        <v>#REF!</v>
      </c>
      <c r="K19" s="82" t="e">
        <f>SUM(K15:K18)</f>
        <v>#REF!</v>
      </c>
      <c r="L19" s="83" t="e">
        <f>K19/J19</f>
        <v>#REF!</v>
      </c>
      <c r="M19" s="40"/>
      <c r="N19" s="40"/>
    </row>
    <row r="20" spans="1:14" x14ac:dyDescent="0.25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</row>
    <row r="21" spans="1:14" x14ac:dyDescent="0.25">
      <c r="A21" s="280" t="s">
        <v>504</v>
      </c>
      <c r="B21" s="280" t="s">
        <v>18</v>
      </c>
      <c r="C21" s="280" t="s">
        <v>19</v>
      </c>
      <c r="D21" s="265" t="s">
        <v>1170</v>
      </c>
      <c r="E21" s="265"/>
      <c r="F21" s="265"/>
      <c r="G21" s="275" t="s">
        <v>466</v>
      </c>
      <c r="H21" s="275"/>
      <c r="I21" s="275"/>
      <c r="J21" s="265" t="s">
        <v>526</v>
      </c>
      <c r="K21" s="265"/>
      <c r="L21" s="265"/>
      <c r="M21" s="40"/>
      <c r="N21" s="40"/>
    </row>
    <row r="22" spans="1:14" x14ac:dyDescent="0.25">
      <c r="A22" s="280"/>
      <c r="B22" s="280"/>
      <c r="C22" s="280"/>
      <c r="D22" s="82" t="s">
        <v>24</v>
      </c>
      <c r="E22" s="41" t="s">
        <v>29</v>
      </c>
      <c r="F22" s="42" t="s">
        <v>28</v>
      </c>
      <c r="G22" s="43" t="s">
        <v>24</v>
      </c>
      <c r="H22" s="43" t="s">
        <v>29</v>
      </c>
      <c r="I22" s="44" t="s">
        <v>28</v>
      </c>
      <c r="J22" s="41" t="s">
        <v>24</v>
      </c>
      <c r="K22" s="41" t="s">
        <v>29</v>
      </c>
      <c r="L22" s="42" t="s">
        <v>28</v>
      </c>
      <c r="M22" s="40"/>
      <c r="N22" s="40"/>
    </row>
    <row r="23" spans="1:14" x14ac:dyDescent="0.25">
      <c r="A23" s="45">
        <v>75001</v>
      </c>
      <c r="B23" s="45" t="s">
        <v>903</v>
      </c>
      <c r="C23" s="45" t="s">
        <v>906</v>
      </c>
      <c r="D23" s="47" t="e">
        <f>#REF!</f>
        <v>#REF!</v>
      </c>
      <c r="E23" s="47" t="e">
        <f>#REF!</f>
        <v>#REF!</v>
      </c>
      <c r="F23" s="46" t="e">
        <f>#REF!</f>
        <v>#REF!</v>
      </c>
      <c r="G23" s="47" t="e">
        <f>#REF!</f>
        <v>#REF!</v>
      </c>
      <c r="H23" s="47" t="e">
        <f>#REF!</f>
        <v>#REF!</v>
      </c>
      <c r="I23" s="46" t="e">
        <f>#REF!</f>
        <v>#REF!</v>
      </c>
      <c r="J23" s="47" t="e">
        <f>#REF!</f>
        <v>#REF!</v>
      </c>
      <c r="K23" s="47" t="e">
        <f>#REF!</f>
        <v>#REF!</v>
      </c>
      <c r="L23" s="46" t="e">
        <f>#REF!</f>
        <v>#REF!</v>
      </c>
      <c r="M23" s="40"/>
      <c r="N23" s="40"/>
    </row>
    <row r="24" spans="1:14" x14ac:dyDescent="0.25">
      <c r="A24" s="45">
        <v>75002</v>
      </c>
      <c r="B24" s="45" t="s">
        <v>903</v>
      </c>
      <c r="C24" s="45" t="s">
        <v>1151</v>
      </c>
      <c r="D24" s="47" t="e">
        <f>#REF!</f>
        <v>#REF!</v>
      </c>
      <c r="E24" s="47" t="e">
        <f>#REF!</f>
        <v>#REF!</v>
      </c>
      <c r="F24" s="46" t="e">
        <f>#REF!</f>
        <v>#REF!</v>
      </c>
      <c r="G24" s="47" t="e">
        <f>#REF!</f>
        <v>#REF!</v>
      </c>
      <c r="H24" s="47" t="e">
        <f>#REF!</f>
        <v>#REF!</v>
      </c>
      <c r="I24" s="46" t="e">
        <f>#REF!</f>
        <v>#REF!</v>
      </c>
      <c r="J24" s="47" t="e">
        <f>#REF!</f>
        <v>#REF!</v>
      </c>
      <c r="K24" s="47" t="e">
        <f>#REF!</f>
        <v>#REF!</v>
      </c>
      <c r="L24" s="46" t="e">
        <f>#REF!</f>
        <v>#REF!</v>
      </c>
      <c r="M24" s="40"/>
      <c r="N24" s="40"/>
    </row>
    <row r="25" spans="1:14" x14ac:dyDescent="0.25">
      <c r="A25" s="45">
        <v>75013</v>
      </c>
      <c r="B25" s="45" t="s">
        <v>903</v>
      </c>
      <c r="C25" s="45" t="s">
        <v>958</v>
      </c>
      <c r="D25" s="47" t="e">
        <f>#REF!</f>
        <v>#REF!</v>
      </c>
      <c r="E25" s="47" t="e">
        <f>#REF!</f>
        <v>#REF!</v>
      </c>
      <c r="F25" s="46" t="e">
        <f>#REF!</f>
        <v>#REF!</v>
      </c>
      <c r="G25" s="47" t="e">
        <f>#REF!</f>
        <v>#REF!</v>
      </c>
      <c r="H25" s="47" t="e">
        <f>#REF!</f>
        <v>#REF!</v>
      </c>
      <c r="I25" s="46" t="e">
        <f>#REF!</f>
        <v>#REF!</v>
      </c>
      <c r="J25" s="47" t="e">
        <f>#REF!</f>
        <v>#REF!</v>
      </c>
      <c r="K25" s="47" t="e">
        <f>#REF!</f>
        <v>#REF!</v>
      </c>
      <c r="L25" s="46" t="e">
        <f>#REF!</f>
        <v>#REF!</v>
      </c>
      <c r="M25" s="40"/>
      <c r="N25" s="40"/>
    </row>
    <row r="26" spans="1:14" x14ac:dyDescent="0.25">
      <c r="A26" s="45">
        <v>75014</v>
      </c>
      <c r="B26" s="45" t="s">
        <v>903</v>
      </c>
      <c r="C26" s="45" t="s">
        <v>972</v>
      </c>
      <c r="D26" s="47" t="e">
        <f>#REF!</f>
        <v>#REF!</v>
      </c>
      <c r="E26" s="47" t="e">
        <f>#REF!</f>
        <v>#REF!</v>
      </c>
      <c r="F26" s="46" t="e">
        <f>#REF!</f>
        <v>#REF!</v>
      </c>
      <c r="G26" s="47" t="e">
        <f>#REF!</f>
        <v>#REF!</v>
      </c>
      <c r="H26" s="47" t="e">
        <f>#REF!</f>
        <v>#REF!</v>
      </c>
      <c r="I26" s="46" t="e">
        <f>#REF!</f>
        <v>#REF!</v>
      </c>
      <c r="J26" s="47" t="e">
        <f>#REF!</f>
        <v>#REF!</v>
      </c>
      <c r="K26" s="47" t="e">
        <f>#REF!</f>
        <v>#REF!</v>
      </c>
      <c r="L26" s="46" t="e">
        <f>#REF!</f>
        <v>#REF!</v>
      </c>
      <c r="M26" s="40"/>
      <c r="N26" s="40"/>
    </row>
    <row r="27" spans="1:14" x14ac:dyDescent="0.25">
      <c r="A27" s="276" t="s">
        <v>27</v>
      </c>
      <c r="B27" s="277"/>
      <c r="C27" s="278"/>
      <c r="D27" s="82" t="e">
        <f>SUM(D23:D26)</f>
        <v>#REF!</v>
      </c>
      <c r="E27" s="82" t="e">
        <f>SUM(E23:E26)</f>
        <v>#REF!</v>
      </c>
      <c r="F27" s="83" t="e">
        <f>E27/D27</f>
        <v>#REF!</v>
      </c>
      <c r="G27" s="43" t="e">
        <f>SUM(G23:G26)</f>
        <v>#REF!</v>
      </c>
      <c r="H27" s="43" t="e">
        <f>SUM(H23:H26)</f>
        <v>#REF!</v>
      </c>
      <c r="I27" s="44" t="e">
        <f>H27/G27</f>
        <v>#REF!</v>
      </c>
      <c r="J27" s="82" t="e">
        <f>SUM(J23:J26)</f>
        <v>#REF!</v>
      </c>
      <c r="K27" s="82" t="e">
        <f>SUM(K23:K26)</f>
        <v>#REF!</v>
      </c>
      <c r="L27" s="83" t="e">
        <f>K27/J27</f>
        <v>#REF!</v>
      </c>
      <c r="M27" s="40"/>
      <c r="N27" s="40"/>
    </row>
    <row r="28" spans="1:14" x14ac:dyDescent="0.25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</row>
    <row r="29" spans="1:14" x14ac:dyDescent="0.25">
      <c r="A29" s="280" t="s">
        <v>504</v>
      </c>
      <c r="B29" s="280" t="s">
        <v>18</v>
      </c>
      <c r="C29" s="280" t="s">
        <v>19</v>
      </c>
      <c r="D29" s="265" t="s">
        <v>1167</v>
      </c>
      <c r="E29" s="265"/>
      <c r="F29" s="265"/>
      <c r="G29" s="265"/>
      <c r="H29" s="265"/>
      <c r="I29" s="275" t="s">
        <v>1166</v>
      </c>
      <c r="J29" s="275"/>
      <c r="K29" s="275"/>
      <c r="L29" s="40"/>
      <c r="M29" s="40"/>
      <c r="N29" s="40"/>
    </row>
    <row r="30" spans="1:14" x14ac:dyDescent="0.25">
      <c r="A30" s="280"/>
      <c r="B30" s="280"/>
      <c r="C30" s="280"/>
      <c r="D30" s="41" t="s">
        <v>24</v>
      </c>
      <c r="E30" s="41" t="s">
        <v>25</v>
      </c>
      <c r="F30" s="41" t="s">
        <v>26</v>
      </c>
      <c r="G30" s="41" t="s">
        <v>27</v>
      </c>
      <c r="H30" s="42" t="s">
        <v>28</v>
      </c>
      <c r="I30" s="43" t="s">
        <v>24</v>
      </c>
      <c r="J30" s="43" t="s">
        <v>29</v>
      </c>
      <c r="K30" s="44" t="s">
        <v>28</v>
      </c>
      <c r="L30" s="40"/>
      <c r="M30" s="40"/>
      <c r="N30" s="40"/>
    </row>
    <row r="31" spans="1:14" x14ac:dyDescent="0.25">
      <c r="A31" s="45">
        <v>75001</v>
      </c>
      <c r="B31" s="45" t="s">
        <v>903</v>
      </c>
      <c r="C31" s="45" t="s">
        <v>906</v>
      </c>
      <c r="D31" s="47" t="e">
        <f>#REF!</f>
        <v>#REF!</v>
      </c>
      <c r="E31" s="47" t="e">
        <f>#REF!</f>
        <v>#REF!</v>
      </c>
      <c r="F31" s="47" t="e">
        <f>#REF!</f>
        <v>#REF!</v>
      </c>
      <c r="G31" s="47" t="e">
        <f>#REF!</f>
        <v>#REF!</v>
      </c>
      <c r="H31" s="46" t="e">
        <f>#REF!</f>
        <v>#REF!</v>
      </c>
      <c r="I31" s="47" t="e">
        <f>#REF!</f>
        <v>#REF!</v>
      </c>
      <c r="J31" s="47" t="e">
        <f>#REF!</f>
        <v>#REF!</v>
      </c>
      <c r="K31" s="46" t="e">
        <f>#REF!</f>
        <v>#REF!</v>
      </c>
      <c r="L31" s="40"/>
      <c r="M31" s="40"/>
      <c r="N31" s="40"/>
    </row>
    <row r="32" spans="1:14" x14ac:dyDescent="0.25">
      <c r="A32" s="45">
        <v>75002</v>
      </c>
      <c r="B32" s="45" t="s">
        <v>903</v>
      </c>
      <c r="C32" s="45" t="s">
        <v>1151</v>
      </c>
      <c r="D32" s="47" t="e">
        <f>#REF!</f>
        <v>#REF!</v>
      </c>
      <c r="E32" s="47" t="e">
        <f>#REF!</f>
        <v>#REF!</v>
      </c>
      <c r="F32" s="47" t="e">
        <f>#REF!</f>
        <v>#REF!</v>
      </c>
      <c r="G32" s="47" t="e">
        <f>#REF!</f>
        <v>#REF!</v>
      </c>
      <c r="H32" s="46" t="e">
        <f>#REF!</f>
        <v>#REF!</v>
      </c>
      <c r="I32" s="47" t="e">
        <f>#REF!</f>
        <v>#REF!</v>
      </c>
      <c r="J32" s="47" t="e">
        <f>#REF!</f>
        <v>#REF!</v>
      </c>
      <c r="K32" s="46" t="e">
        <f>#REF!</f>
        <v>#REF!</v>
      </c>
      <c r="L32" s="40"/>
      <c r="M32" s="40"/>
      <c r="N32" s="40"/>
    </row>
    <row r="33" spans="1:14" x14ac:dyDescent="0.25">
      <c r="A33" s="45">
        <v>75013</v>
      </c>
      <c r="B33" s="45" t="s">
        <v>903</v>
      </c>
      <c r="C33" s="45" t="s">
        <v>958</v>
      </c>
      <c r="D33" s="47" t="e">
        <f>#REF!</f>
        <v>#REF!</v>
      </c>
      <c r="E33" s="47" t="e">
        <f>#REF!</f>
        <v>#REF!</v>
      </c>
      <c r="F33" s="47" t="e">
        <f>#REF!</f>
        <v>#REF!</v>
      </c>
      <c r="G33" s="47" t="e">
        <f>#REF!</f>
        <v>#REF!</v>
      </c>
      <c r="H33" s="46" t="e">
        <f>#REF!</f>
        <v>#REF!</v>
      </c>
      <c r="I33" s="47" t="e">
        <f>#REF!</f>
        <v>#REF!</v>
      </c>
      <c r="J33" s="47" t="e">
        <f>#REF!</f>
        <v>#REF!</v>
      </c>
      <c r="K33" s="46" t="e">
        <f>#REF!</f>
        <v>#REF!</v>
      </c>
      <c r="L33" s="40"/>
      <c r="M33" s="40"/>
      <c r="N33" s="40"/>
    </row>
    <row r="34" spans="1:14" x14ac:dyDescent="0.25">
      <c r="A34" s="45">
        <v>75014</v>
      </c>
      <c r="B34" s="45" t="s">
        <v>903</v>
      </c>
      <c r="C34" s="45" t="s">
        <v>972</v>
      </c>
      <c r="D34" s="47" t="e">
        <f>#REF!</f>
        <v>#REF!</v>
      </c>
      <c r="E34" s="47" t="e">
        <f>#REF!</f>
        <v>#REF!</v>
      </c>
      <c r="F34" s="47" t="e">
        <f>#REF!</f>
        <v>#REF!</v>
      </c>
      <c r="G34" s="47" t="e">
        <f>#REF!</f>
        <v>#REF!</v>
      </c>
      <c r="H34" s="46" t="e">
        <f>#REF!</f>
        <v>#REF!</v>
      </c>
      <c r="I34" s="47" t="e">
        <f>#REF!</f>
        <v>#REF!</v>
      </c>
      <c r="J34" s="47" t="e">
        <f>#REF!</f>
        <v>#REF!</v>
      </c>
      <c r="K34" s="46" t="e">
        <f>#REF!</f>
        <v>#REF!</v>
      </c>
      <c r="L34" s="40"/>
      <c r="M34" s="40"/>
      <c r="N34" s="40"/>
    </row>
    <row r="35" spans="1:14" x14ac:dyDescent="0.25">
      <c r="A35" s="276" t="s">
        <v>27</v>
      </c>
      <c r="B35" s="277"/>
      <c r="C35" s="278"/>
      <c r="D35" s="82" t="e">
        <f>SUM(D31:D34)</f>
        <v>#REF!</v>
      </c>
      <c r="E35" s="82" t="e">
        <f>SUM(E31:E34)</f>
        <v>#REF!</v>
      </c>
      <c r="F35" s="82" t="e">
        <f>SUM(F31:F34)</f>
        <v>#REF!</v>
      </c>
      <c r="G35" s="82" t="e">
        <f>SUM(G31:G34)</f>
        <v>#REF!</v>
      </c>
      <c r="H35" s="83" t="e">
        <f>G35/D35</f>
        <v>#REF!</v>
      </c>
      <c r="I35" s="43" t="e">
        <f>SUM(I31:I34)</f>
        <v>#REF!</v>
      </c>
      <c r="J35" s="43" t="e">
        <f>SUM(J31:J34)</f>
        <v>#REF!</v>
      </c>
      <c r="K35" s="44" t="e">
        <f>J35/I35</f>
        <v>#REF!</v>
      </c>
      <c r="L35" s="40"/>
      <c r="M35" s="40"/>
      <c r="N35" s="40"/>
    </row>
    <row r="36" spans="1:14" x14ac:dyDescent="0.25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</row>
    <row r="37" spans="1:14" x14ac:dyDescent="0.25">
      <c r="A37" s="280" t="s">
        <v>504</v>
      </c>
      <c r="B37" s="280" t="s">
        <v>18</v>
      </c>
      <c r="C37" s="280" t="s">
        <v>19</v>
      </c>
      <c r="D37" s="263" t="s">
        <v>1169</v>
      </c>
      <c r="E37" s="264"/>
      <c r="F37" s="264"/>
      <c r="G37" s="264"/>
      <c r="H37" s="264"/>
      <c r="I37" s="285" t="s">
        <v>501</v>
      </c>
      <c r="J37" s="285"/>
      <c r="K37" s="285"/>
      <c r="L37" s="285"/>
      <c r="M37" s="285"/>
      <c r="N37" s="40"/>
    </row>
    <row r="38" spans="1:14" x14ac:dyDescent="0.25">
      <c r="A38" s="280"/>
      <c r="B38" s="280"/>
      <c r="C38" s="280"/>
      <c r="D38" s="41" t="s">
        <v>24</v>
      </c>
      <c r="E38" s="41" t="s">
        <v>25</v>
      </c>
      <c r="F38" s="41" t="s">
        <v>26</v>
      </c>
      <c r="G38" s="41" t="s">
        <v>27</v>
      </c>
      <c r="H38" s="42" t="s">
        <v>28</v>
      </c>
      <c r="I38" s="43" t="s">
        <v>24</v>
      </c>
      <c r="J38" s="43" t="s">
        <v>25</v>
      </c>
      <c r="K38" s="43" t="s">
        <v>26</v>
      </c>
      <c r="L38" s="43" t="s">
        <v>27</v>
      </c>
      <c r="M38" s="44" t="s">
        <v>28</v>
      </c>
      <c r="N38" s="40"/>
    </row>
    <row r="39" spans="1:14" x14ac:dyDescent="0.25">
      <c r="A39" s="45">
        <v>75001</v>
      </c>
      <c r="B39" s="45" t="s">
        <v>903</v>
      </c>
      <c r="C39" s="45" t="s">
        <v>906</v>
      </c>
      <c r="D39" s="47" t="e">
        <f>#REF!</f>
        <v>#REF!</v>
      </c>
      <c r="E39" s="47" t="e">
        <f>#REF!</f>
        <v>#REF!</v>
      </c>
      <c r="F39" s="47" t="e">
        <f>#REF!</f>
        <v>#REF!</v>
      </c>
      <c r="G39" s="47" t="e">
        <f>#REF!</f>
        <v>#REF!</v>
      </c>
      <c r="H39" s="46" t="e">
        <f>#REF!</f>
        <v>#REF!</v>
      </c>
      <c r="I39" s="47" t="e">
        <f>#REF!</f>
        <v>#REF!</v>
      </c>
      <c r="J39" s="47" t="e">
        <f>#REF!</f>
        <v>#REF!</v>
      </c>
      <c r="K39" s="47" t="e">
        <f>#REF!</f>
        <v>#REF!</v>
      </c>
      <c r="L39" s="47" t="e">
        <f>#REF!</f>
        <v>#REF!</v>
      </c>
      <c r="M39" s="46" t="e">
        <f>#REF!</f>
        <v>#REF!</v>
      </c>
      <c r="N39" s="40"/>
    </row>
    <row r="40" spans="1:14" x14ac:dyDescent="0.25">
      <c r="A40" s="45">
        <v>75002</v>
      </c>
      <c r="B40" s="45" t="s">
        <v>903</v>
      </c>
      <c r="C40" s="45" t="s">
        <v>1151</v>
      </c>
      <c r="D40" s="47" t="e">
        <f>#REF!</f>
        <v>#REF!</v>
      </c>
      <c r="E40" s="47" t="e">
        <f>#REF!</f>
        <v>#REF!</v>
      </c>
      <c r="F40" s="47" t="e">
        <f>#REF!</f>
        <v>#REF!</v>
      </c>
      <c r="G40" s="47" t="e">
        <f>#REF!</f>
        <v>#REF!</v>
      </c>
      <c r="H40" s="46" t="e">
        <f>#REF!</f>
        <v>#REF!</v>
      </c>
      <c r="I40" s="47" t="e">
        <f>#REF!</f>
        <v>#REF!</v>
      </c>
      <c r="J40" s="47" t="e">
        <f>#REF!</f>
        <v>#REF!</v>
      </c>
      <c r="K40" s="47" t="e">
        <f>#REF!</f>
        <v>#REF!</v>
      </c>
      <c r="L40" s="47" t="e">
        <f>#REF!</f>
        <v>#REF!</v>
      </c>
      <c r="M40" s="46" t="e">
        <f>#REF!</f>
        <v>#REF!</v>
      </c>
      <c r="N40" s="40"/>
    </row>
    <row r="41" spans="1:14" x14ac:dyDescent="0.25">
      <c r="A41" s="45">
        <v>75013</v>
      </c>
      <c r="B41" s="45" t="s">
        <v>903</v>
      </c>
      <c r="C41" s="45" t="s">
        <v>958</v>
      </c>
      <c r="D41" s="47" t="e">
        <f>#REF!</f>
        <v>#REF!</v>
      </c>
      <c r="E41" s="47" t="e">
        <f>#REF!</f>
        <v>#REF!</v>
      </c>
      <c r="F41" s="47" t="e">
        <f>#REF!</f>
        <v>#REF!</v>
      </c>
      <c r="G41" s="47" t="e">
        <f>#REF!</f>
        <v>#REF!</v>
      </c>
      <c r="H41" s="46" t="e">
        <f>#REF!</f>
        <v>#REF!</v>
      </c>
      <c r="I41" s="47" t="e">
        <f>#REF!</f>
        <v>#REF!</v>
      </c>
      <c r="J41" s="47" t="e">
        <f>#REF!</f>
        <v>#REF!</v>
      </c>
      <c r="K41" s="47" t="e">
        <f>#REF!</f>
        <v>#REF!</v>
      </c>
      <c r="L41" s="47" t="e">
        <f>#REF!</f>
        <v>#REF!</v>
      </c>
      <c r="M41" s="46" t="e">
        <f>#REF!</f>
        <v>#REF!</v>
      </c>
      <c r="N41" s="40"/>
    </row>
    <row r="42" spans="1:14" x14ac:dyDescent="0.25">
      <c r="A42" s="45">
        <v>75014</v>
      </c>
      <c r="B42" s="45" t="s">
        <v>903</v>
      </c>
      <c r="C42" s="45" t="s">
        <v>972</v>
      </c>
      <c r="D42" s="47" t="e">
        <f>#REF!</f>
        <v>#REF!</v>
      </c>
      <c r="E42" s="47" t="e">
        <f>#REF!</f>
        <v>#REF!</v>
      </c>
      <c r="F42" s="47" t="e">
        <f>#REF!</f>
        <v>#REF!</v>
      </c>
      <c r="G42" s="47" t="e">
        <f>#REF!</f>
        <v>#REF!</v>
      </c>
      <c r="H42" s="46" t="e">
        <f>#REF!</f>
        <v>#REF!</v>
      </c>
      <c r="I42" s="47" t="e">
        <f>#REF!</f>
        <v>#REF!</v>
      </c>
      <c r="J42" s="47" t="e">
        <f>#REF!</f>
        <v>#REF!</v>
      </c>
      <c r="K42" s="47" t="e">
        <f>#REF!</f>
        <v>#REF!</v>
      </c>
      <c r="L42" s="47" t="e">
        <f>#REF!</f>
        <v>#REF!</v>
      </c>
      <c r="M42" s="46" t="e">
        <f>#REF!</f>
        <v>#REF!</v>
      </c>
      <c r="N42" s="40"/>
    </row>
    <row r="43" spans="1:14" x14ac:dyDescent="0.25">
      <c r="A43" s="276" t="s">
        <v>27</v>
      </c>
      <c r="B43" s="277"/>
      <c r="C43" s="278"/>
      <c r="D43" s="82" t="e">
        <f>SUM(D39:D42)</f>
        <v>#REF!</v>
      </c>
      <c r="E43" s="82" t="e">
        <f>SUM(E39:E42)</f>
        <v>#REF!</v>
      </c>
      <c r="F43" s="82" t="e">
        <f>SUM(F39:F42)</f>
        <v>#REF!</v>
      </c>
      <c r="G43" s="82" t="e">
        <f>SUM(G39:G42)</f>
        <v>#REF!</v>
      </c>
      <c r="H43" s="83" t="e">
        <f>G43/D43</f>
        <v>#REF!</v>
      </c>
      <c r="I43" s="43" t="e">
        <f>SUM(I39:I42)</f>
        <v>#REF!</v>
      </c>
      <c r="J43" s="43" t="e">
        <f>SUM(J39:J42)</f>
        <v>#REF!</v>
      </c>
      <c r="K43" s="43" t="e">
        <f>SUM(K39:K42)</f>
        <v>#REF!</v>
      </c>
      <c r="L43" s="43" t="e">
        <f>SUM(L39:L42)</f>
        <v>#REF!</v>
      </c>
      <c r="M43" s="44" t="e">
        <f>L43/I43</f>
        <v>#REF!</v>
      </c>
      <c r="N43" s="40"/>
    </row>
    <row r="44" spans="1:14" x14ac:dyDescent="0.25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</row>
    <row r="45" spans="1:14" x14ac:dyDescent="0.25">
      <c r="A45" s="280" t="s">
        <v>504</v>
      </c>
      <c r="B45" s="280" t="s">
        <v>18</v>
      </c>
      <c r="C45" s="280" t="s">
        <v>19</v>
      </c>
      <c r="D45" s="263" t="s">
        <v>1168</v>
      </c>
      <c r="E45" s="264"/>
      <c r="F45" s="264"/>
      <c r="G45" s="264"/>
      <c r="H45" s="264"/>
      <c r="I45" s="266" t="s">
        <v>1176</v>
      </c>
      <c r="J45" s="266"/>
      <c r="K45" s="266"/>
      <c r="L45" s="265" t="s">
        <v>1173</v>
      </c>
      <c r="M45" s="265"/>
      <c r="N45" s="265"/>
    </row>
    <row r="46" spans="1:14" x14ac:dyDescent="0.25">
      <c r="A46" s="280"/>
      <c r="B46" s="280"/>
      <c r="C46" s="280"/>
      <c r="D46" s="41" t="s">
        <v>24</v>
      </c>
      <c r="E46" s="41" t="s">
        <v>25</v>
      </c>
      <c r="F46" s="41" t="s">
        <v>26</v>
      </c>
      <c r="G46" s="41" t="s">
        <v>27</v>
      </c>
      <c r="H46" s="42" t="s">
        <v>28</v>
      </c>
      <c r="I46" s="86" t="s">
        <v>24</v>
      </c>
      <c r="J46" s="86" t="s">
        <v>29</v>
      </c>
      <c r="K46" s="87" t="s">
        <v>28</v>
      </c>
      <c r="L46" s="82" t="s">
        <v>24</v>
      </c>
      <c r="M46" s="41" t="s">
        <v>29</v>
      </c>
      <c r="N46" s="42" t="s">
        <v>28</v>
      </c>
    </row>
    <row r="47" spans="1:14" x14ac:dyDescent="0.25">
      <c r="A47" s="45">
        <v>75001</v>
      </c>
      <c r="B47" s="45" t="s">
        <v>903</v>
      </c>
      <c r="C47" s="45" t="s">
        <v>906</v>
      </c>
      <c r="D47" s="47" t="e">
        <f>#REF!</f>
        <v>#REF!</v>
      </c>
      <c r="E47" s="47" t="e">
        <f>#REF!</f>
        <v>#REF!</v>
      </c>
      <c r="F47" s="47" t="e">
        <f>#REF!</f>
        <v>#REF!</v>
      </c>
      <c r="G47" s="47" t="e">
        <f>#REF!</f>
        <v>#REF!</v>
      </c>
      <c r="H47" s="46" t="e">
        <f>#REF!</f>
        <v>#REF!</v>
      </c>
      <c r="I47" s="47" t="e">
        <f>#REF!</f>
        <v>#REF!</v>
      </c>
      <c r="J47" s="47" t="e">
        <f>#REF!</f>
        <v>#REF!</v>
      </c>
      <c r="K47" s="46" t="e">
        <f>#REF!</f>
        <v>#REF!</v>
      </c>
      <c r="L47" s="47" t="e">
        <f>#REF!</f>
        <v>#REF!</v>
      </c>
      <c r="M47" s="47" t="e">
        <f>#REF!</f>
        <v>#REF!</v>
      </c>
      <c r="N47" s="46" t="e">
        <f>#REF!</f>
        <v>#REF!</v>
      </c>
    </row>
    <row r="48" spans="1:14" x14ac:dyDescent="0.25">
      <c r="A48" s="45">
        <v>75002</v>
      </c>
      <c r="B48" s="45" t="s">
        <v>903</v>
      </c>
      <c r="C48" s="45" t="s">
        <v>1151</v>
      </c>
      <c r="D48" s="47" t="e">
        <f>#REF!</f>
        <v>#REF!</v>
      </c>
      <c r="E48" s="47" t="e">
        <f>#REF!</f>
        <v>#REF!</v>
      </c>
      <c r="F48" s="47" t="e">
        <f>#REF!</f>
        <v>#REF!</v>
      </c>
      <c r="G48" s="47" t="e">
        <f>#REF!</f>
        <v>#REF!</v>
      </c>
      <c r="H48" s="46" t="e">
        <f>#REF!</f>
        <v>#REF!</v>
      </c>
      <c r="I48" s="47" t="e">
        <f>#REF!</f>
        <v>#REF!</v>
      </c>
      <c r="J48" s="47" t="e">
        <f>#REF!</f>
        <v>#REF!</v>
      </c>
      <c r="K48" s="46" t="e">
        <f>#REF!</f>
        <v>#REF!</v>
      </c>
      <c r="L48" s="47" t="e">
        <f>#REF!</f>
        <v>#REF!</v>
      </c>
      <c r="M48" s="47" t="e">
        <f>#REF!</f>
        <v>#REF!</v>
      </c>
      <c r="N48" s="46" t="e">
        <f>#REF!</f>
        <v>#REF!</v>
      </c>
    </row>
    <row r="49" spans="1:14" x14ac:dyDescent="0.25">
      <c r="A49" s="45">
        <v>75013</v>
      </c>
      <c r="B49" s="45" t="s">
        <v>903</v>
      </c>
      <c r="C49" s="45" t="s">
        <v>958</v>
      </c>
      <c r="D49" s="47" t="e">
        <f>#REF!</f>
        <v>#REF!</v>
      </c>
      <c r="E49" s="47" t="e">
        <f>#REF!</f>
        <v>#REF!</v>
      </c>
      <c r="F49" s="47" t="e">
        <f>#REF!</f>
        <v>#REF!</v>
      </c>
      <c r="G49" s="47" t="e">
        <f>#REF!</f>
        <v>#REF!</v>
      </c>
      <c r="H49" s="46" t="e">
        <f>#REF!</f>
        <v>#REF!</v>
      </c>
      <c r="I49" s="47" t="e">
        <f>#REF!</f>
        <v>#REF!</v>
      </c>
      <c r="J49" s="47" t="e">
        <f>#REF!</f>
        <v>#REF!</v>
      </c>
      <c r="K49" s="46" t="e">
        <f>#REF!</f>
        <v>#REF!</v>
      </c>
      <c r="L49" s="47" t="e">
        <f>#REF!</f>
        <v>#REF!</v>
      </c>
      <c r="M49" s="47" t="e">
        <f>#REF!</f>
        <v>#REF!</v>
      </c>
      <c r="N49" s="46" t="e">
        <f>#REF!</f>
        <v>#REF!</v>
      </c>
    </row>
    <row r="50" spans="1:14" x14ac:dyDescent="0.25">
      <c r="A50" s="45">
        <v>75014</v>
      </c>
      <c r="B50" s="45" t="s">
        <v>903</v>
      </c>
      <c r="C50" s="45" t="s">
        <v>972</v>
      </c>
      <c r="D50" s="47" t="e">
        <f>#REF!</f>
        <v>#REF!</v>
      </c>
      <c r="E50" s="47" t="e">
        <f>#REF!</f>
        <v>#REF!</v>
      </c>
      <c r="F50" s="47" t="e">
        <f>#REF!</f>
        <v>#REF!</v>
      </c>
      <c r="G50" s="47" t="e">
        <f>#REF!</f>
        <v>#REF!</v>
      </c>
      <c r="H50" s="46" t="e">
        <f>#REF!</f>
        <v>#REF!</v>
      </c>
      <c r="I50" s="47" t="e">
        <f>#REF!</f>
        <v>#REF!</v>
      </c>
      <c r="J50" s="47" t="e">
        <f>#REF!</f>
        <v>#REF!</v>
      </c>
      <c r="K50" s="46" t="e">
        <f>#REF!</f>
        <v>#REF!</v>
      </c>
      <c r="L50" s="47" t="e">
        <f>#REF!</f>
        <v>#REF!</v>
      </c>
      <c r="M50" s="47" t="e">
        <f>#REF!</f>
        <v>#REF!</v>
      </c>
      <c r="N50" s="46" t="e">
        <f>#REF!</f>
        <v>#REF!</v>
      </c>
    </row>
    <row r="51" spans="1:14" x14ac:dyDescent="0.25">
      <c r="A51" s="276" t="s">
        <v>27</v>
      </c>
      <c r="B51" s="277"/>
      <c r="C51" s="278"/>
      <c r="D51" s="82" t="e">
        <f>SUM(D47:D50)</f>
        <v>#REF!</v>
      </c>
      <c r="E51" s="82" t="e">
        <f>SUM(E47:E50)</f>
        <v>#REF!</v>
      </c>
      <c r="F51" s="82" t="e">
        <f>SUM(F47:F50)</f>
        <v>#REF!</v>
      </c>
      <c r="G51" s="82" t="e">
        <f>SUM(G47:G50)</f>
        <v>#REF!</v>
      </c>
      <c r="H51" s="42" t="e">
        <f>G51/D51</f>
        <v>#REF!</v>
      </c>
      <c r="I51" s="43" t="e">
        <f>SUM(I47:I50)</f>
        <v>#REF!</v>
      </c>
      <c r="J51" s="43" t="e">
        <f>SUM(J47:J50)</f>
        <v>#REF!</v>
      </c>
      <c r="K51" s="44" t="e">
        <f>J51/I51</f>
        <v>#REF!</v>
      </c>
      <c r="L51" s="82" t="e">
        <f>SUM(L47:L50)</f>
        <v>#REF!</v>
      </c>
      <c r="M51" s="82" t="e">
        <f>SUM(M47:M50)</f>
        <v>#REF!</v>
      </c>
      <c r="N51" s="42" t="e">
        <f>M51/L51</f>
        <v>#REF!</v>
      </c>
    </row>
    <row r="52" spans="1:14" x14ac:dyDescent="0.25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</row>
    <row r="53" spans="1:14" x14ac:dyDescent="0.25">
      <c r="A53" s="280" t="s">
        <v>504</v>
      </c>
      <c r="B53" s="280" t="s">
        <v>18</v>
      </c>
      <c r="C53" s="280" t="s">
        <v>19</v>
      </c>
      <c r="D53" s="265" t="s">
        <v>1158</v>
      </c>
      <c r="E53" s="265"/>
      <c r="F53" s="265"/>
      <c r="G53" s="266" t="s">
        <v>1174</v>
      </c>
      <c r="H53" s="266"/>
      <c r="I53" s="266"/>
      <c r="J53" s="265" t="s">
        <v>1175</v>
      </c>
      <c r="K53" s="265"/>
      <c r="L53" s="265"/>
      <c r="M53" s="40"/>
      <c r="N53" s="40"/>
    </row>
    <row r="54" spans="1:14" x14ac:dyDescent="0.25">
      <c r="A54" s="280"/>
      <c r="B54" s="280"/>
      <c r="C54" s="280"/>
      <c r="D54" s="41" t="s">
        <v>24</v>
      </c>
      <c r="E54" s="41" t="s">
        <v>29</v>
      </c>
      <c r="F54" s="85" t="s">
        <v>28</v>
      </c>
      <c r="G54" s="86" t="s">
        <v>24</v>
      </c>
      <c r="H54" s="86" t="s">
        <v>29</v>
      </c>
      <c r="I54" s="87" t="s">
        <v>28</v>
      </c>
      <c r="J54" s="82" t="s">
        <v>24</v>
      </c>
      <c r="K54" s="41" t="s">
        <v>29</v>
      </c>
      <c r="L54" s="42" t="s">
        <v>28</v>
      </c>
      <c r="M54" s="40"/>
      <c r="N54" s="40"/>
    </row>
    <row r="55" spans="1:14" x14ac:dyDescent="0.25">
      <c r="A55" s="45">
        <v>75001</v>
      </c>
      <c r="B55" s="45" t="s">
        <v>903</v>
      </c>
      <c r="C55" s="45" t="s">
        <v>906</v>
      </c>
      <c r="D55" s="47" t="e">
        <f>#REF!</f>
        <v>#REF!</v>
      </c>
      <c r="E55" s="47" t="e">
        <f>#REF!</f>
        <v>#REF!</v>
      </c>
      <c r="F55" s="46" t="e">
        <f>#REF!</f>
        <v>#REF!</v>
      </c>
      <c r="G55" s="47" t="e">
        <f>#REF!</f>
        <v>#REF!</v>
      </c>
      <c r="H55" s="47" t="e">
        <f>#REF!</f>
        <v>#REF!</v>
      </c>
      <c r="I55" s="46" t="e">
        <f>#REF!</f>
        <v>#REF!</v>
      </c>
      <c r="J55" s="47" t="e">
        <f>#REF!</f>
        <v>#REF!</v>
      </c>
      <c r="K55" s="47" t="e">
        <f>#REF!</f>
        <v>#REF!</v>
      </c>
      <c r="L55" s="46" t="e">
        <f>#REF!</f>
        <v>#REF!</v>
      </c>
      <c r="M55" s="40"/>
      <c r="N55" s="40"/>
    </row>
    <row r="56" spans="1:14" x14ac:dyDescent="0.25">
      <c r="A56" s="45">
        <v>75002</v>
      </c>
      <c r="B56" s="45" t="s">
        <v>903</v>
      </c>
      <c r="C56" s="45" t="s">
        <v>1151</v>
      </c>
      <c r="D56" s="47" t="e">
        <f>#REF!</f>
        <v>#REF!</v>
      </c>
      <c r="E56" s="47" t="e">
        <f>#REF!</f>
        <v>#REF!</v>
      </c>
      <c r="F56" s="46" t="e">
        <f>#REF!</f>
        <v>#REF!</v>
      </c>
      <c r="G56" s="47" t="e">
        <f>#REF!</f>
        <v>#REF!</v>
      </c>
      <c r="H56" s="47" t="e">
        <f>#REF!</f>
        <v>#REF!</v>
      </c>
      <c r="I56" s="46" t="e">
        <f>#REF!</f>
        <v>#REF!</v>
      </c>
      <c r="J56" s="47" t="e">
        <f>#REF!</f>
        <v>#REF!</v>
      </c>
      <c r="K56" s="47" t="e">
        <f>#REF!</f>
        <v>#REF!</v>
      </c>
      <c r="L56" s="46" t="e">
        <f>#REF!</f>
        <v>#REF!</v>
      </c>
      <c r="M56" s="40"/>
      <c r="N56" s="40"/>
    </row>
    <row r="57" spans="1:14" x14ac:dyDescent="0.25">
      <c r="A57" s="45">
        <v>75013</v>
      </c>
      <c r="B57" s="45" t="s">
        <v>903</v>
      </c>
      <c r="C57" s="45" t="s">
        <v>958</v>
      </c>
      <c r="D57" s="47" t="e">
        <f>#REF!</f>
        <v>#REF!</v>
      </c>
      <c r="E57" s="47" t="e">
        <f>#REF!</f>
        <v>#REF!</v>
      </c>
      <c r="F57" s="46" t="e">
        <f>#REF!</f>
        <v>#REF!</v>
      </c>
      <c r="G57" s="47" t="e">
        <f>#REF!</f>
        <v>#REF!</v>
      </c>
      <c r="H57" s="47" t="e">
        <f>#REF!</f>
        <v>#REF!</v>
      </c>
      <c r="I57" s="46" t="e">
        <f>#REF!</f>
        <v>#REF!</v>
      </c>
      <c r="J57" s="47" t="e">
        <f>#REF!</f>
        <v>#REF!</v>
      </c>
      <c r="K57" s="47" t="e">
        <f>#REF!</f>
        <v>#REF!</v>
      </c>
      <c r="L57" s="46" t="e">
        <f>#REF!</f>
        <v>#REF!</v>
      </c>
      <c r="M57" s="40"/>
      <c r="N57" s="40"/>
    </row>
    <row r="58" spans="1:14" x14ac:dyDescent="0.25">
      <c r="A58" s="45">
        <v>75014</v>
      </c>
      <c r="B58" s="45" t="s">
        <v>903</v>
      </c>
      <c r="C58" s="45" t="s">
        <v>972</v>
      </c>
      <c r="D58" s="47" t="e">
        <f>#REF!</f>
        <v>#REF!</v>
      </c>
      <c r="E58" s="47" t="e">
        <f>#REF!</f>
        <v>#REF!</v>
      </c>
      <c r="F58" s="46" t="e">
        <f>#REF!</f>
        <v>#REF!</v>
      </c>
      <c r="G58" s="47" t="e">
        <f>#REF!</f>
        <v>#REF!</v>
      </c>
      <c r="H58" s="47" t="e">
        <f>#REF!</f>
        <v>#REF!</v>
      </c>
      <c r="I58" s="46" t="e">
        <f>#REF!</f>
        <v>#REF!</v>
      </c>
      <c r="J58" s="47" t="e">
        <f>#REF!</f>
        <v>#REF!</v>
      </c>
      <c r="K58" s="47" t="e">
        <f>#REF!</f>
        <v>#REF!</v>
      </c>
      <c r="L58" s="46" t="e">
        <f>#REF!</f>
        <v>#REF!</v>
      </c>
      <c r="M58" s="40"/>
      <c r="N58" s="40"/>
    </row>
    <row r="59" spans="1:14" x14ac:dyDescent="0.25">
      <c r="A59" s="276" t="s">
        <v>27</v>
      </c>
      <c r="B59" s="277"/>
      <c r="C59" s="278"/>
      <c r="D59" s="82" t="e">
        <f>SUM(D55:D58)</f>
        <v>#REF!</v>
      </c>
      <c r="E59" s="82" t="e">
        <f>SUM(E55:E58)</f>
        <v>#REF!</v>
      </c>
      <c r="F59" s="42" t="e">
        <f>E59/D59</f>
        <v>#REF!</v>
      </c>
      <c r="G59" s="43" t="e">
        <f>SUM(G55:G58)</f>
        <v>#REF!</v>
      </c>
      <c r="H59" s="43" t="e">
        <f>SUM(H55:H58)</f>
        <v>#REF!</v>
      </c>
      <c r="I59" s="44" t="e">
        <f>H59/G59</f>
        <v>#REF!</v>
      </c>
      <c r="J59" s="82" t="e">
        <f>SUM(J55:J58)</f>
        <v>#REF!</v>
      </c>
      <c r="K59" s="82" t="e">
        <f>SUM(K55:K58)</f>
        <v>#REF!</v>
      </c>
      <c r="L59" s="42" t="e">
        <f>K59/J59</f>
        <v>#REF!</v>
      </c>
      <c r="M59" s="40"/>
      <c r="N59" s="40"/>
    </row>
    <row r="60" spans="1:14" x14ac:dyDescent="0.25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</row>
    <row r="61" spans="1:14" ht="21.75" x14ac:dyDescent="0.25">
      <c r="A61" s="269" t="s">
        <v>1150</v>
      </c>
      <c r="B61" s="269"/>
      <c r="C61" s="269"/>
      <c r="D61" s="269"/>
      <c r="E61" s="269"/>
      <c r="F61" s="269"/>
      <c r="G61" s="269"/>
      <c r="H61" s="269"/>
      <c r="I61" s="269"/>
      <c r="J61" s="269"/>
      <c r="K61" s="269"/>
      <c r="L61" s="269"/>
      <c r="M61" s="269"/>
      <c r="N61" s="269"/>
    </row>
  </sheetData>
  <mergeCells count="50">
    <mergeCell ref="A1:A3"/>
    <mergeCell ref="B1:N3"/>
    <mergeCell ref="A5:A6"/>
    <mergeCell ref="B5:B6"/>
    <mergeCell ref="C5:C6"/>
    <mergeCell ref="D5:H5"/>
    <mergeCell ref="I5:M5"/>
    <mergeCell ref="N5:N6"/>
    <mergeCell ref="A11:C11"/>
    <mergeCell ref="A13:A14"/>
    <mergeCell ref="B13:B14"/>
    <mergeCell ref="C13:C14"/>
    <mergeCell ref="D13:F13"/>
    <mergeCell ref="J13:L13"/>
    <mergeCell ref="A19:C19"/>
    <mergeCell ref="A21:A22"/>
    <mergeCell ref="B21:B22"/>
    <mergeCell ref="C21:C22"/>
    <mergeCell ref="D21:F21"/>
    <mergeCell ref="G21:I21"/>
    <mergeCell ref="J21:L21"/>
    <mergeCell ref="G13:I13"/>
    <mergeCell ref="I37:M37"/>
    <mergeCell ref="A27:C27"/>
    <mergeCell ref="A29:A30"/>
    <mergeCell ref="B29:B30"/>
    <mergeCell ref="C29:C30"/>
    <mergeCell ref="D29:H29"/>
    <mergeCell ref="I29:K29"/>
    <mergeCell ref="A35:C35"/>
    <mergeCell ref="A37:A38"/>
    <mergeCell ref="B37:B38"/>
    <mergeCell ref="C37:C38"/>
    <mergeCell ref="D37:H37"/>
    <mergeCell ref="A43:C43"/>
    <mergeCell ref="A45:A46"/>
    <mergeCell ref="B45:B46"/>
    <mergeCell ref="C45:C46"/>
    <mergeCell ref="D45:H45"/>
    <mergeCell ref="A59:C59"/>
    <mergeCell ref="A61:N61"/>
    <mergeCell ref="I45:K45"/>
    <mergeCell ref="L45:N45"/>
    <mergeCell ref="A53:A54"/>
    <mergeCell ref="B53:B54"/>
    <mergeCell ref="C53:C54"/>
    <mergeCell ref="D53:F53"/>
    <mergeCell ref="G53:I53"/>
    <mergeCell ref="J53:L53"/>
    <mergeCell ref="A51:C51"/>
  </mergeCells>
  <conditionalFormatting sqref="H7:H10 M7:M10 F15:F18 I15:I18 L15:L18 F23:F26 I23:I26 L23:L26 H31:H34 K31:K34 H39:H42 M39:M42 H47:H50 K47:K50 N47:N50 F55:F58 I55:I58 L55:L58">
    <cfRule type="cellIs" dxfId="110" priority="40" operator="lessThan">
      <formula>0.7</formula>
    </cfRule>
    <cfRule type="cellIs" dxfId="109" priority="41" operator="between">
      <formula>0.7</formula>
      <formula>0.89</formula>
    </cfRule>
    <cfRule type="cellIs" dxfId="108" priority="42" operator="greaterThan">
      <formula>0.89</formula>
    </cfRule>
  </conditionalFormatting>
  <pageMargins left="0.7" right="0.7" top="0.75" bottom="0.75" header="0.3" footer="0.3"/>
  <ignoredErrors>
    <ignoredError sqref="F19 I19 H35:K35 H43 H11:M11 F59 I59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0C77-DDAE-4C2A-BF5E-EF3175C3C1E9}">
  <dimension ref="A1:N61"/>
  <sheetViews>
    <sheetView showGridLines="0" topLeftCell="A25" workbookViewId="0">
      <selection activeCell="A61" sqref="A1:N61"/>
    </sheetView>
  </sheetViews>
  <sheetFormatPr defaultRowHeight="15" x14ac:dyDescent="0.25"/>
  <cols>
    <col min="1" max="1" width="6" bestFit="1" customWidth="1"/>
    <col min="2" max="2" width="6.42578125" bestFit="1" customWidth="1"/>
    <col min="3" max="3" width="20.140625" bestFit="1" customWidth="1"/>
    <col min="4" max="4" width="10.42578125" bestFit="1" customWidth="1"/>
    <col min="5" max="5" width="12.5703125" bestFit="1" customWidth="1"/>
    <col min="6" max="6" width="12.140625" bestFit="1" customWidth="1"/>
    <col min="7" max="7" width="10.42578125" bestFit="1" customWidth="1"/>
    <col min="8" max="8" width="6.42578125" bestFit="1" customWidth="1"/>
    <col min="9" max="9" width="10.42578125" bestFit="1" customWidth="1"/>
    <col min="10" max="10" width="12.5703125" bestFit="1" customWidth="1"/>
    <col min="11" max="11" width="12.140625" bestFit="1" customWidth="1"/>
    <col min="13" max="13" width="7.85546875" customWidth="1"/>
    <col min="14" max="14" width="10.42578125" bestFit="1" customWidth="1"/>
  </cols>
  <sheetData>
    <row r="1" spans="1:14" x14ac:dyDescent="0.25">
      <c r="A1" s="279"/>
      <c r="B1" s="268" t="s">
        <v>1102</v>
      </c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</row>
    <row r="2" spans="1:14" x14ac:dyDescent="0.25">
      <c r="A2" s="279"/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</row>
    <row r="3" spans="1:14" x14ac:dyDescent="0.25">
      <c r="A3" s="279"/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</row>
    <row r="4" spans="1:14" x14ac:dyDescent="0.25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</row>
    <row r="5" spans="1:14" x14ac:dyDescent="0.25">
      <c r="A5" s="280" t="s">
        <v>504</v>
      </c>
      <c r="B5" s="280" t="s">
        <v>18</v>
      </c>
      <c r="C5" s="280" t="s">
        <v>19</v>
      </c>
      <c r="D5" s="274" t="s">
        <v>1172</v>
      </c>
      <c r="E5" s="274"/>
      <c r="F5" s="274"/>
      <c r="G5" s="274"/>
      <c r="H5" s="274"/>
      <c r="I5" s="266" t="s">
        <v>1171</v>
      </c>
      <c r="J5" s="266"/>
      <c r="K5" s="266"/>
      <c r="L5" s="266"/>
      <c r="M5" s="266"/>
      <c r="N5" s="267" t="s">
        <v>1181</v>
      </c>
    </row>
    <row r="6" spans="1:14" x14ac:dyDescent="0.25">
      <c r="A6" s="280"/>
      <c r="B6" s="280"/>
      <c r="C6" s="280"/>
      <c r="D6" s="82" t="s">
        <v>24</v>
      </c>
      <c r="E6" s="41" t="s">
        <v>25</v>
      </c>
      <c r="F6" s="41" t="s">
        <v>26</v>
      </c>
      <c r="G6" s="41" t="s">
        <v>27</v>
      </c>
      <c r="H6" s="42" t="s">
        <v>28</v>
      </c>
      <c r="I6" s="43" t="s">
        <v>24</v>
      </c>
      <c r="J6" s="43" t="s">
        <v>25</v>
      </c>
      <c r="K6" s="43" t="s">
        <v>26</v>
      </c>
      <c r="L6" s="43" t="s">
        <v>27</v>
      </c>
      <c r="M6" s="44" t="s">
        <v>28</v>
      </c>
      <c r="N6" s="267"/>
    </row>
    <row r="7" spans="1:14" x14ac:dyDescent="0.25">
      <c r="A7" s="45">
        <v>75003</v>
      </c>
      <c r="B7" s="45" t="s">
        <v>1102</v>
      </c>
      <c r="C7" s="45" t="s">
        <v>1103</v>
      </c>
      <c r="D7" s="47" t="e">
        <f>#REF!</f>
        <v>#REF!</v>
      </c>
      <c r="E7" s="47" t="e">
        <f>#REF!</f>
        <v>#REF!</v>
      </c>
      <c r="F7" s="47" t="e">
        <f>#REF!</f>
        <v>#REF!</v>
      </c>
      <c r="G7" s="47" t="e">
        <f>#REF!</f>
        <v>#REF!</v>
      </c>
      <c r="H7" s="46" t="e">
        <f>#REF!</f>
        <v>#REF!</v>
      </c>
      <c r="I7" s="47" t="e">
        <f>#REF!</f>
        <v>#REF!</v>
      </c>
      <c r="J7" s="47" t="e">
        <f>#REF!</f>
        <v>#REF!</v>
      </c>
      <c r="K7" s="47" t="e">
        <f>#REF!</f>
        <v>#REF!</v>
      </c>
      <c r="L7" s="47" t="e">
        <f>#REF!</f>
        <v>#REF!</v>
      </c>
      <c r="M7" s="46" t="e">
        <f>#REF!</f>
        <v>#REF!</v>
      </c>
      <c r="N7" s="47" t="e">
        <f>L7+G7+K23</f>
        <v>#REF!</v>
      </c>
    </row>
    <row r="8" spans="1:14" x14ac:dyDescent="0.25">
      <c r="A8" s="45">
        <v>75004</v>
      </c>
      <c r="B8" s="45" t="s">
        <v>1102</v>
      </c>
      <c r="C8" s="45" t="s">
        <v>1116</v>
      </c>
      <c r="D8" s="47" t="e">
        <f>#REF!</f>
        <v>#REF!</v>
      </c>
      <c r="E8" s="47" t="e">
        <f>#REF!</f>
        <v>#REF!</v>
      </c>
      <c r="F8" s="47" t="e">
        <f>#REF!</f>
        <v>#REF!</v>
      </c>
      <c r="G8" s="47" t="e">
        <f>#REF!</f>
        <v>#REF!</v>
      </c>
      <c r="H8" s="46" t="e">
        <f>#REF!</f>
        <v>#REF!</v>
      </c>
      <c r="I8" s="47" t="e">
        <f>#REF!</f>
        <v>#REF!</v>
      </c>
      <c r="J8" s="47" t="e">
        <f>#REF!</f>
        <v>#REF!</v>
      </c>
      <c r="K8" s="47" t="e">
        <f>#REF!</f>
        <v>#REF!</v>
      </c>
      <c r="L8" s="47" t="e">
        <f>#REF!</f>
        <v>#REF!</v>
      </c>
      <c r="M8" s="46" t="e">
        <f>#REF!</f>
        <v>#REF!</v>
      </c>
      <c r="N8" s="47" t="e">
        <f>L8+G8+K24</f>
        <v>#REF!</v>
      </c>
    </row>
    <row r="9" spans="1:14" x14ac:dyDescent="0.25">
      <c r="A9" s="45">
        <v>75005</v>
      </c>
      <c r="B9" s="45" t="s">
        <v>1102</v>
      </c>
      <c r="C9" s="45" t="s">
        <v>1135</v>
      </c>
      <c r="D9" s="47" t="e">
        <f>#REF!</f>
        <v>#REF!</v>
      </c>
      <c r="E9" s="47" t="e">
        <f>#REF!</f>
        <v>#REF!</v>
      </c>
      <c r="F9" s="47" t="e">
        <f>#REF!</f>
        <v>#REF!</v>
      </c>
      <c r="G9" s="47" t="e">
        <f>#REF!</f>
        <v>#REF!</v>
      </c>
      <c r="H9" s="46" t="e">
        <f>#REF!</f>
        <v>#REF!</v>
      </c>
      <c r="I9" s="47" t="e">
        <f>#REF!</f>
        <v>#REF!</v>
      </c>
      <c r="J9" s="47" t="e">
        <f>#REF!</f>
        <v>#REF!</v>
      </c>
      <c r="K9" s="47" t="e">
        <f>#REF!</f>
        <v>#REF!</v>
      </c>
      <c r="L9" s="47" t="e">
        <f>#REF!</f>
        <v>#REF!</v>
      </c>
      <c r="M9" s="46" t="e">
        <f>#REF!</f>
        <v>#REF!</v>
      </c>
      <c r="N9" s="47" t="e">
        <f>L9+G9+K25</f>
        <v>#REF!</v>
      </c>
    </row>
    <row r="10" spans="1:14" x14ac:dyDescent="0.25">
      <c r="A10" s="45">
        <v>75025</v>
      </c>
      <c r="B10" s="45" t="s">
        <v>1102</v>
      </c>
      <c r="C10" s="45" t="s">
        <v>1145</v>
      </c>
      <c r="D10" s="47" t="e">
        <f>#REF!</f>
        <v>#REF!</v>
      </c>
      <c r="E10" s="47" t="e">
        <f>#REF!</f>
        <v>#REF!</v>
      </c>
      <c r="F10" s="47" t="e">
        <f>#REF!</f>
        <v>#REF!</v>
      </c>
      <c r="G10" s="47" t="e">
        <f>#REF!</f>
        <v>#REF!</v>
      </c>
      <c r="H10" s="46" t="e">
        <f>#REF!</f>
        <v>#REF!</v>
      </c>
      <c r="I10" s="47" t="e">
        <f>#REF!</f>
        <v>#REF!</v>
      </c>
      <c r="J10" s="47" t="e">
        <f>#REF!</f>
        <v>#REF!</v>
      </c>
      <c r="K10" s="47" t="e">
        <f>#REF!</f>
        <v>#REF!</v>
      </c>
      <c r="L10" s="47" t="e">
        <f>#REF!</f>
        <v>#REF!</v>
      </c>
      <c r="M10" s="46" t="e">
        <f>#REF!</f>
        <v>#REF!</v>
      </c>
      <c r="N10" s="47" t="e">
        <f>L10+G10+K26</f>
        <v>#REF!</v>
      </c>
    </row>
    <row r="11" spans="1:14" x14ac:dyDescent="0.25">
      <c r="A11" s="276" t="s">
        <v>27</v>
      </c>
      <c r="B11" s="277"/>
      <c r="C11" s="278"/>
      <c r="D11" s="82" t="e">
        <f>SUM(D7:D10)</f>
        <v>#REF!</v>
      </c>
      <c r="E11" s="82" t="e">
        <f>SUM(E7:E10)</f>
        <v>#REF!</v>
      </c>
      <c r="F11" s="82" t="e">
        <f>SUM(F7:F10)</f>
        <v>#REF!</v>
      </c>
      <c r="G11" s="82" t="e">
        <f>SUM(G7:G10)</f>
        <v>#REF!</v>
      </c>
      <c r="H11" s="83" t="e">
        <f>G11/D11</f>
        <v>#REF!</v>
      </c>
      <c r="I11" s="43" t="e">
        <f>SUM(I7:I10)</f>
        <v>#REF!</v>
      </c>
      <c r="J11" s="43" t="e">
        <f>SUM(J7:J10)</f>
        <v>#REF!</v>
      </c>
      <c r="K11" s="43" t="e">
        <f>SUM(K7:K10)</f>
        <v>#REF!</v>
      </c>
      <c r="L11" s="43" t="e">
        <f>SUM(L7:L10)</f>
        <v>#REF!</v>
      </c>
      <c r="M11" s="44" t="e">
        <f>L11/I11</f>
        <v>#REF!</v>
      </c>
      <c r="N11" s="82" t="e">
        <f>SUM(N7:N10)</f>
        <v>#REF!</v>
      </c>
    </row>
    <row r="12" spans="1:14" x14ac:dyDescent="0.25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</row>
    <row r="13" spans="1:14" x14ac:dyDescent="0.25">
      <c r="A13" s="280" t="s">
        <v>504</v>
      </c>
      <c r="B13" s="280" t="s">
        <v>18</v>
      </c>
      <c r="C13" s="280" t="s">
        <v>19</v>
      </c>
      <c r="D13" s="274" t="s">
        <v>496</v>
      </c>
      <c r="E13" s="274"/>
      <c r="F13" s="274"/>
      <c r="G13" s="266" t="s">
        <v>524</v>
      </c>
      <c r="H13" s="266"/>
      <c r="I13" s="266"/>
      <c r="J13" s="274" t="s">
        <v>503</v>
      </c>
      <c r="K13" s="274"/>
      <c r="L13" s="274"/>
      <c r="M13" s="40"/>
      <c r="N13" s="40"/>
    </row>
    <row r="14" spans="1:14" x14ac:dyDescent="0.25">
      <c r="A14" s="280"/>
      <c r="B14" s="280"/>
      <c r="C14" s="280"/>
      <c r="D14" s="82" t="s">
        <v>24</v>
      </c>
      <c r="E14" s="82" t="s">
        <v>29</v>
      </c>
      <c r="F14" s="82" t="s">
        <v>28</v>
      </c>
      <c r="G14" s="43" t="s">
        <v>24</v>
      </c>
      <c r="H14" s="43" t="s">
        <v>29</v>
      </c>
      <c r="I14" s="44" t="s">
        <v>28</v>
      </c>
      <c r="J14" s="82" t="s">
        <v>24</v>
      </c>
      <c r="K14" s="82" t="s">
        <v>29</v>
      </c>
      <c r="L14" s="82" t="s">
        <v>28</v>
      </c>
      <c r="M14" s="40"/>
      <c r="N14" s="40"/>
    </row>
    <row r="15" spans="1:14" x14ac:dyDescent="0.25">
      <c r="A15" s="45">
        <v>75003</v>
      </c>
      <c r="B15" s="45" t="s">
        <v>1102</v>
      </c>
      <c r="C15" s="45" t="s">
        <v>1103</v>
      </c>
      <c r="D15" s="47" t="e">
        <f>#REF!</f>
        <v>#REF!</v>
      </c>
      <c r="E15" s="47" t="e">
        <f>#REF!</f>
        <v>#REF!</v>
      </c>
      <c r="F15" s="46" t="e">
        <f>#REF!</f>
        <v>#REF!</v>
      </c>
      <c r="G15" s="47" t="e">
        <f>#REF!</f>
        <v>#REF!</v>
      </c>
      <c r="H15" s="47" t="e">
        <f>#REF!</f>
        <v>#REF!</v>
      </c>
      <c r="I15" s="46" t="e">
        <f>#REF!</f>
        <v>#REF!</v>
      </c>
      <c r="J15" s="47" t="e">
        <f>#REF!</f>
        <v>#REF!</v>
      </c>
      <c r="K15" s="47" t="e">
        <f>#REF!</f>
        <v>#REF!</v>
      </c>
      <c r="L15" s="46" t="e">
        <f>#REF!</f>
        <v>#REF!</v>
      </c>
      <c r="M15" s="40"/>
      <c r="N15" s="40"/>
    </row>
    <row r="16" spans="1:14" x14ac:dyDescent="0.25">
      <c r="A16" s="45">
        <v>75004</v>
      </c>
      <c r="B16" s="45" t="s">
        <v>1102</v>
      </c>
      <c r="C16" s="45" t="s">
        <v>1116</v>
      </c>
      <c r="D16" s="47" t="e">
        <f>#REF!</f>
        <v>#REF!</v>
      </c>
      <c r="E16" s="47" t="e">
        <f>#REF!</f>
        <v>#REF!</v>
      </c>
      <c r="F16" s="46" t="e">
        <f>#REF!</f>
        <v>#REF!</v>
      </c>
      <c r="G16" s="47" t="e">
        <f>#REF!</f>
        <v>#REF!</v>
      </c>
      <c r="H16" s="47" t="e">
        <f>#REF!</f>
        <v>#REF!</v>
      </c>
      <c r="I16" s="46" t="e">
        <f>#REF!</f>
        <v>#REF!</v>
      </c>
      <c r="J16" s="47" t="e">
        <f>#REF!</f>
        <v>#REF!</v>
      </c>
      <c r="K16" s="47" t="e">
        <f>#REF!</f>
        <v>#REF!</v>
      </c>
      <c r="L16" s="46" t="e">
        <f>#REF!</f>
        <v>#REF!</v>
      </c>
      <c r="M16" s="40"/>
      <c r="N16" s="40"/>
    </row>
    <row r="17" spans="1:14" x14ac:dyDescent="0.25">
      <c r="A17" s="45">
        <v>75005</v>
      </c>
      <c r="B17" s="45" t="s">
        <v>1102</v>
      </c>
      <c r="C17" s="45" t="s">
        <v>1135</v>
      </c>
      <c r="D17" s="47" t="e">
        <f>#REF!</f>
        <v>#REF!</v>
      </c>
      <c r="E17" s="47" t="e">
        <f>#REF!</f>
        <v>#REF!</v>
      </c>
      <c r="F17" s="46" t="e">
        <f>#REF!</f>
        <v>#REF!</v>
      </c>
      <c r="G17" s="47" t="e">
        <f>#REF!</f>
        <v>#REF!</v>
      </c>
      <c r="H17" s="47" t="e">
        <f>#REF!</f>
        <v>#REF!</v>
      </c>
      <c r="I17" s="46" t="e">
        <f>#REF!</f>
        <v>#REF!</v>
      </c>
      <c r="J17" s="47" t="e">
        <f>#REF!</f>
        <v>#REF!</v>
      </c>
      <c r="K17" s="47" t="e">
        <f>#REF!</f>
        <v>#REF!</v>
      </c>
      <c r="L17" s="46" t="e">
        <f>#REF!</f>
        <v>#REF!</v>
      </c>
      <c r="M17" s="40"/>
      <c r="N17" s="40"/>
    </row>
    <row r="18" spans="1:14" x14ac:dyDescent="0.25">
      <c r="A18" s="45">
        <v>75025</v>
      </c>
      <c r="B18" s="45" t="s">
        <v>1102</v>
      </c>
      <c r="C18" s="45" t="s">
        <v>1145</v>
      </c>
      <c r="D18" s="47" t="e">
        <f>#REF!</f>
        <v>#REF!</v>
      </c>
      <c r="E18" s="47" t="e">
        <f>#REF!</f>
        <v>#REF!</v>
      </c>
      <c r="F18" s="46" t="e">
        <f>#REF!</f>
        <v>#REF!</v>
      </c>
      <c r="G18" s="47" t="e">
        <f>#REF!</f>
        <v>#REF!</v>
      </c>
      <c r="H18" s="47" t="e">
        <f>#REF!</f>
        <v>#REF!</v>
      </c>
      <c r="I18" s="46" t="e">
        <f>#REF!</f>
        <v>#REF!</v>
      </c>
      <c r="J18" s="47" t="e">
        <f>#REF!</f>
        <v>#REF!</v>
      </c>
      <c r="K18" s="47" t="e">
        <f>#REF!</f>
        <v>#REF!</v>
      </c>
      <c r="L18" s="46" t="e">
        <f>#REF!</f>
        <v>#REF!</v>
      </c>
      <c r="M18" s="40"/>
      <c r="N18" s="40"/>
    </row>
    <row r="19" spans="1:14" x14ac:dyDescent="0.25">
      <c r="A19" s="276" t="s">
        <v>27</v>
      </c>
      <c r="B19" s="277"/>
      <c r="C19" s="278"/>
      <c r="D19" s="82" t="e">
        <f>SUM(D15:D18)</f>
        <v>#REF!</v>
      </c>
      <c r="E19" s="82" t="e">
        <f>SUM(E15:E18)</f>
        <v>#REF!</v>
      </c>
      <c r="F19" s="83" t="e">
        <f>E19/D19</f>
        <v>#REF!</v>
      </c>
      <c r="G19" s="43" t="e">
        <f>SUM(G15:G18)</f>
        <v>#REF!</v>
      </c>
      <c r="H19" s="43" t="e">
        <f>SUM(H15:H18)</f>
        <v>#REF!</v>
      </c>
      <c r="I19" s="44" t="e">
        <f>H19/G19</f>
        <v>#REF!</v>
      </c>
      <c r="J19" s="82" t="e">
        <f>SUM(J15:J18)</f>
        <v>#REF!</v>
      </c>
      <c r="K19" s="82" t="e">
        <f>SUM(K15:K18)</f>
        <v>#REF!</v>
      </c>
      <c r="L19" s="83" t="e">
        <f>K19/J19</f>
        <v>#REF!</v>
      </c>
      <c r="M19" s="40"/>
      <c r="N19" s="40"/>
    </row>
    <row r="20" spans="1:14" x14ac:dyDescent="0.25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</row>
    <row r="21" spans="1:14" x14ac:dyDescent="0.25">
      <c r="A21" s="280" t="s">
        <v>504</v>
      </c>
      <c r="B21" s="280" t="s">
        <v>18</v>
      </c>
      <c r="C21" s="280" t="s">
        <v>19</v>
      </c>
      <c r="D21" s="265" t="s">
        <v>1170</v>
      </c>
      <c r="E21" s="265"/>
      <c r="F21" s="265"/>
      <c r="G21" s="275" t="s">
        <v>466</v>
      </c>
      <c r="H21" s="275"/>
      <c r="I21" s="275"/>
      <c r="J21" s="265" t="s">
        <v>526</v>
      </c>
      <c r="K21" s="265"/>
      <c r="L21" s="265"/>
      <c r="M21" s="40"/>
      <c r="N21" s="40"/>
    </row>
    <row r="22" spans="1:14" x14ac:dyDescent="0.25">
      <c r="A22" s="280"/>
      <c r="B22" s="280"/>
      <c r="C22" s="280"/>
      <c r="D22" s="82" t="s">
        <v>24</v>
      </c>
      <c r="E22" s="41" t="s">
        <v>29</v>
      </c>
      <c r="F22" s="42" t="s">
        <v>28</v>
      </c>
      <c r="G22" s="43" t="s">
        <v>24</v>
      </c>
      <c r="H22" s="43" t="s">
        <v>29</v>
      </c>
      <c r="I22" s="44" t="s">
        <v>28</v>
      </c>
      <c r="J22" s="41" t="s">
        <v>24</v>
      </c>
      <c r="K22" s="41" t="s">
        <v>29</v>
      </c>
      <c r="L22" s="42" t="s">
        <v>28</v>
      </c>
      <c r="M22" s="40"/>
      <c r="N22" s="40"/>
    </row>
    <row r="23" spans="1:14" x14ac:dyDescent="0.25">
      <c r="A23" s="45">
        <v>75003</v>
      </c>
      <c r="B23" s="45" t="s">
        <v>1102</v>
      </c>
      <c r="C23" s="45" t="s">
        <v>1103</v>
      </c>
      <c r="D23" s="47" t="e">
        <f>#REF!</f>
        <v>#REF!</v>
      </c>
      <c r="E23" s="47" t="e">
        <f>#REF!</f>
        <v>#REF!</v>
      </c>
      <c r="F23" s="46" t="e">
        <f>#REF!</f>
        <v>#REF!</v>
      </c>
      <c r="G23" s="47" t="e">
        <f>#REF!</f>
        <v>#REF!</v>
      </c>
      <c r="H23" s="47" t="e">
        <f>#REF!</f>
        <v>#REF!</v>
      </c>
      <c r="I23" s="46" t="e">
        <f>#REF!</f>
        <v>#REF!</v>
      </c>
      <c r="J23" s="47" t="e">
        <f>#REF!</f>
        <v>#REF!</v>
      </c>
      <c r="K23" s="47" t="e">
        <f>#REF!</f>
        <v>#REF!</v>
      </c>
      <c r="L23" s="46" t="e">
        <f>#REF!</f>
        <v>#REF!</v>
      </c>
      <c r="M23" s="40"/>
      <c r="N23" s="40"/>
    </row>
    <row r="24" spans="1:14" x14ac:dyDescent="0.25">
      <c r="A24" s="45">
        <v>75004</v>
      </c>
      <c r="B24" s="45" t="s">
        <v>1102</v>
      </c>
      <c r="C24" s="45" t="s">
        <v>1116</v>
      </c>
      <c r="D24" s="47" t="e">
        <f>#REF!</f>
        <v>#REF!</v>
      </c>
      <c r="E24" s="47" t="e">
        <f>#REF!</f>
        <v>#REF!</v>
      </c>
      <c r="F24" s="46" t="e">
        <f>#REF!</f>
        <v>#REF!</v>
      </c>
      <c r="G24" s="47" t="e">
        <f>#REF!</f>
        <v>#REF!</v>
      </c>
      <c r="H24" s="47" t="e">
        <f>#REF!</f>
        <v>#REF!</v>
      </c>
      <c r="I24" s="46" t="e">
        <f>#REF!</f>
        <v>#REF!</v>
      </c>
      <c r="J24" s="47" t="e">
        <f>#REF!</f>
        <v>#REF!</v>
      </c>
      <c r="K24" s="47" t="e">
        <f>#REF!</f>
        <v>#REF!</v>
      </c>
      <c r="L24" s="46" t="e">
        <f>#REF!</f>
        <v>#REF!</v>
      </c>
      <c r="M24" s="40"/>
      <c r="N24" s="40"/>
    </row>
    <row r="25" spans="1:14" x14ac:dyDescent="0.25">
      <c r="A25" s="45">
        <v>75005</v>
      </c>
      <c r="B25" s="45" t="s">
        <v>1102</v>
      </c>
      <c r="C25" s="45" t="s">
        <v>1135</v>
      </c>
      <c r="D25" s="47" t="e">
        <f>#REF!</f>
        <v>#REF!</v>
      </c>
      <c r="E25" s="47" t="e">
        <f>#REF!</f>
        <v>#REF!</v>
      </c>
      <c r="F25" s="46" t="e">
        <f>#REF!</f>
        <v>#REF!</v>
      </c>
      <c r="G25" s="47" t="e">
        <f>#REF!</f>
        <v>#REF!</v>
      </c>
      <c r="H25" s="47" t="e">
        <f>#REF!</f>
        <v>#REF!</v>
      </c>
      <c r="I25" s="46" t="e">
        <f>#REF!</f>
        <v>#REF!</v>
      </c>
      <c r="J25" s="47" t="e">
        <f>#REF!</f>
        <v>#REF!</v>
      </c>
      <c r="K25" s="47" t="e">
        <f>#REF!</f>
        <v>#REF!</v>
      </c>
      <c r="L25" s="46" t="e">
        <f>#REF!</f>
        <v>#REF!</v>
      </c>
      <c r="M25" s="40"/>
      <c r="N25" s="40"/>
    </row>
    <row r="26" spans="1:14" x14ac:dyDescent="0.25">
      <c r="A26" s="45">
        <v>75025</v>
      </c>
      <c r="B26" s="45" t="s">
        <v>1102</v>
      </c>
      <c r="C26" s="45" t="s">
        <v>1145</v>
      </c>
      <c r="D26" s="47" t="e">
        <f>#REF!</f>
        <v>#REF!</v>
      </c>
      <c r="E26" s="47" t="e">
        <f>#REF!</f>
        <v>#REF!</v>
      </c>
      <c r="F26" s="46" t="e">
        <f>#REF!</f>
        <v>#REF!</v>
      </c>
      <c r="G26" s="47" t="e">
        <f>#REF!</f>
        <v>#REF!</v>
      </c>
      <c r="H26" s="47" t="e">
        <f>#REF!</f>
        <v>#REF!</v>
      </c>
      <c r="I26" s="46" t="e">
        <f>#REF!</f>
        <v>#REF!</v>
      </c>
      <c r="J26" s="47" t="e">
        <f>#REF!</f>
        <v>#REF!</v>
      </c>
      <c r="K26" s="47" t="e">
        <f>#REF!</f>
        <v>#REF!</v>
      </c>
      <c r="L26" s="46" t="e">
        <f>#REF!</f>
        <v>#REF!</v>
      </c>
      <c r="M26" s="40"/>
      <c r="N26" s="40"/>
    </row>
    <row r="27" spans="1:14" x14ac:dyDescent="0.25">
      <c r="A27" s="276" t="s">
        <v>27</v>
      </c>
      <c r="B27" s="277"/>
      <c r="C27" s="278"/>
      <c r="D27" s="82" t="e">
        <f>SUM(D23:D26)</f>
        <v>#REF!</v>
      </c>
      <c r="E27" s="82" t="e">
        <f>SUM(E23:E26)</f>
        <v>#REF!</v>
      </c>
      <c r="F27" s="83" t="e">
        <f>E27/D27</f>
        <v>#REF!</v>
      </c>
      <c r="G27" s="43" t="e">
        <f>SUM(G23:G26)</f>
        <v>#REF!</v>
      </c>
      <c r="H27" s="43" t="e">
        <f>SUM(H23:H26)</f>
        <v>#REF!</v>
      </c>
      <c r="I27" s="44" t="e">
        <f>H27/G27</f>
        <v>#REF!</v>
      </c>
      <c r="J27" s="82" t="e">
        <f>SUM(J23:J26)</f>
        <v>#REF!</v>
      </c>
      <c r="K27" s="82" t="e">
        <f>SUM(K23:K26)</f>
        <v>#REF!</v>
      </c>
      <c r="L27" s="83" t="e">
        <f>K27/J27</f>
        <v>#REF!</v>
      </c>
      <c r="M27" s="40"/>
      <c r="N27" s="40"/>
    </row>
    <row r="28" spans="1:14" x14ac:dyDescent="0.25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</row>
    <row r="29" spans="1:14" x14ac:dyDescent="0.25">
      <c r="A29" s="280" t="s">
        <v>504</v>
      </c>
      <c r="B29" s="280" t="s">
        <v>18</v>
      </c>
      <c r="C29" s="280" t="s">
        <v>19</v>
      </c>
      <c r="D29" s="265" t="s">
        <v>1167</v>
      </c>
      <c r="E29" s="265"/>
      <c r="F29" s="265"/>
      <c r="G29" s="265"/>
      <c r="H29" s="265"/>
      <c r="I29" s="275" t="s">
        <v>1166</v>
      </c>
      <c r="J29" s="275"/>
      <c r="K29" s="275"/>
      <c r="L29" s="40"/>
      <c r="M29" s="40"/>
      <c r="N29" s="40"/>
    </row>
    <row r="30" spans="1:14" x14ac:dyDescent="0.25">
      <c r="A30" s="280"/>
      <c r="B30" s="280"/>
      <c r="C30" s="280"/>
      <c r="D30" s="41" t="s">
        <v>24</v>
      </c>
      <c r="E30" s="41" t="s">
        <v>25</v>
      </c>
      <c r="F30" s="41" t="s">
        <v>26</v>
      </c>
      <c r="G30" s="41" t="s">
        <v>27</v>
      </c>
      <c r="H30" s="42" t="s">
        <v>28</v>
      </c>
      <c r="I30" s="43" t="s">
        <v>24</v>
      </c>
      <c r="J30" s="43" t="s">
        <v>29</v>
      </c>
      <c r="K30" s="44" t="s">
        <v>28</v>
      </c>
      <c r="L30" s="40"/>
      <c r="M30" s="40"/>
      <c r="N30" s="40"/>
    </row>
    <row r="31" spans="1:14" x14ac:dyDescent="0.25">
      <c r="A31" s="45">
        <v>75003</v>
      </c>
      <c r="B31" s="45" t="s">
        <v>1102</v>
      </c>
      <c r="C31" s="45" t="s">
        <v>1103</v>
      </c>
      <c r="D31" s="47" t="e">
        <f>#REF!</f>
        <v>#REF!</v>
      </c>
      <c r="E31" s="47" t="e">
        <f>#REF!</f>
        <v>#REF!</v>
      </c>
      <c r="F31" s="47" t="e">
        <f>#REF!</f>
        <v>#REF!</v>
      </c>
      <c r="G31" s="47" t="e">
        <f>#REF!</f>
        <v>#REF!</v>
      </c>
      <c r="H31" s="46" t="e">
        <f>#REF!</f>
        <v>#REF!</v>
      </c>
      <c r="I31" s="47" t="e">
        <f>#REF!</f>
        <v>#REF!</v>
      </c>
      <c r="J31" s="47" t="e">
        <f>#REF!</f>
        <v>#REF!</v>
      </c>
      <c r="K31" s="46" t="e">
        <f>#REF!</f>
        <v>#REF!</v>
      </c>
      <c r="L31" s="40"/>
      <c r="M31" s="40"/>
      <c r="N31" s="40"/>
    </row>
    <row r="32" spans="1:14" x14ac:dyDescent="0.25">
      <c r="A32" s="45">
        <v>75004</v>
      </c>
      <c r="B32" s="45" t="s">
        <v>1102</v>
      </c>
      <c r="C32" s="45" t="s">
        <v>1116</v>
      </c>
      <c r="D32" s="47" t="e">
        <f>#REF!</f>
        <v>#REF!</v>
      </c>
      <c r="E32" s="47" t="e">
        <f>#REF!</f>
        <v>#REF!</v>
      </c>
      <c r="F32" s="47" t="e">
        <f>#REF!</f>
        <v>#REF!</v>
      </c>
      <c r="G32" s="47" t="e">
        <f>#REF!</f>
        <v>#REF!</v>
      </c>
      <c r="H32" s="46" t="e">
        <f>#REF!</f>
        <v>#REF!</v>
      </c>
      <c r="I32" s="47" t="e">
        <f>#REF!</f>
        <v>#REF!</v>
      </c>
      <c r="J32" s="47" t="e">
        <f>#REF!</f>
        <v>#REF!</v>
      </c>
      <c r="K32" s="46" t="e">
        <f>#REF!</f>
        <v>#REF!</v>
      </c>
      <c r="L32" s="40"/>
      <c r="M32" s="40"/>
      <c r="N32" s="40"/>
    </row>
    <row r="33" spans="1:14" x14ac:dyDescent="0.25">
      <c r="A33" s="45">
        <v>75005</v>
      </c>
      <c r="B33" s="45" t="s">
        <v>1102</v>
      </c>
      <c r="C33" s="45" t="s">
        <v>1135</v>
      </c>
      <c r="D33" s="47" t="e">
        <f>#REF!</f>
        <v>#REF!</v>
      </c>
      <c r="E33" s="47" t="e">
        <f>#REF!</f>
        <v>#REF!</v>
      </c>
      <c r="F33" s="47" t="e">
        <f>#REF!</f>
        <v>#REF!</v>
      </c>
      <c r="G33" s="47" t="e">
        <f>#REF!</f>
        <v>#REF!</v>
      </c>
      <c r="H33" s="46" t="e">
        <f>#REF!</f>
        <v>#REF!</v>
      </c>
      <c r="I33" s="47" t="e">
        <f>#REF!</f>
        <v>#REF!</v>
      </c>
      <c r="J33" s="47" t="e">
        <f>#REF!</f>
        <v>#REF!</v>
      </c>
      <c r="K33" s="46" t="e">
        <f>#REF!</f>
        <v>#REF!</v>
      </c>
      <c r="L33" s="40"/>
      <c r="M33" s="40"/>
      <c r="N33" s="40"/>
    </row>
    <row r="34" spans="1:14" x14ac:dyDescent="0.25">
      <c r="A34" s="45">
        <v>75025</v>
      </c>
      <c r="B34" s="45" t="s">
        <v>1102</v>
      </c>
      <c r="C34" s="45" t="s">
        <v>1145</v>
      </c>
      <c r="D34" s="47" t="e">
        <f>#REF!</f>
        <v>#REF!</v>
      </c>
      <c r="E34" s="47" t="e">
        <f>#REF!</f>
        <v>#REF!</v>
      </c>
      <c r="F34" s="47" t="e">
        <f>#REF!</f>
        <v>#REF!</v>
      </c>
      <c r="G34" s="47" t="e">
        <f>#REF!</f>
        <v>#REF!</v>
      </c>
      <c r="H34" s="46" t="e">
        <f>#REF!</f>
        <v>#REF!</v>
      </c>
      <c r="I34" s="47" t="e">
        <f>#REF!</f>
        <v>#REF!</v>
      </c>
      <c r="J34" s="47" t="e">
        <f>#REF!</f>
        <v>#REF!</v>
      </c>
      <c r="K34" s="47" t="s">
        <v>1182</v>
      </c>
      <c r="L34" s="40"/>
      <c r="M34" s="40"/>
      <c r="N34" s="40"/>
    </row>
    <row r="35" spans="1:14" x14ac:dyDescent="0.25">
      <c r="A35" s="276" t="s">
        <v>27</v>
      </c>
      <c r="B35" s="277"/>
      <c r="C35" s="278"/>
      <c r="D35" s="82" t="e">
        <f>SUM(D31:D34)</f>
        <v>#REF!</v>
      </c>
      <c r="E35" s="82" t="e">
        <f>SUM(E31:E34)</f>
        <v>#REF!</v>
      </c>
      <c r="F35" s="82" t="e">
        <f>SUM(F31:F34)</f>
        <v>#REF!</v>
      </c>
      <c r="G35" s="82" t="e">
        <f>SUM(G31:G34)</f>
        <v>#REF!</v>
      </c>
      <c r="H35" s="83" t="e">
        <f>G35/D35</f>
        <v>#REF!</v>
      </c>
      <c r="I35" s="43" t="e">
        <f>SUM(I31:I34)</f>
        <v>#REF!</v>
      </c>
      <c r="J35" s="43" t="e">
        <f>SUM(J31:J34)</f>
        <v>#REF!</v>
      </c>
      <c r="K35" s="44" t="e">
        <f>J35/I35</f>
        <v>#REF!</v>
      </c>
      <c r="L35" s="40"/>
      <c r="M35" s="40"/>
      <c r="N35" s="40"/>
    </row>
    <row r="36" spans="1:14" x14ac:dyDescent="0.25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</row>
    <row r="37" spans="1:14" x14ac:dyDescent="0.25">
      <c r="A37" s="280" t="s">
        <v>504</v>
      </c>
      <c r="B37" s="280" t="s">
        <v>18</v>
      </c>
      <c r="C37" s="280" t="s">
        <v>19</v>
      </c>
      <c r="D37" s="263" t="s">
        <v>1169</v>
      </c>
      <c r="E37" s="264"/>
      <c r="F37" s="264"/>
      <c r="G37" s="264"/>
      <c r="H37" s="264"/>
      <c r="I37" s="285" t="s">
        <v>501</v>
      </c>
      <c r="J37" s="285"/>
      <c r="K37" s="285"/>
      <c r="L37" s="285"/>
      <c r="M37" s="285"/>
      <c r="N37" s="40"/>
    </row>
    <row r="38" spans="1:14" x14ac:dyDescent="0.25">
      <c r="A38" s="280"/>
      <c r="B38" s="280"/>
      <c r="C38" s="280"/>
      <c r="D38" s="41" t="s">
        <v>24</v>
      </c>
      <c r="E38" s="41" t="s">
        <v>25</v>
      </c>
      <c r="F38" s="41" t="s">
        <v>26</v>
      </c>
      <c r="G38" s="41" t="s">
        <v>27</v>
      </c>
      <c r="H38" s="42" t="s">
        <v>28</v>
      </c>
      <c r="I38" s="43" t="s">
        <v>24</v>
      </c>
      <c r="J38" s="43" t="s">
        <v>25</v>
      </c>
      <c r="K38" s="43" t="s">
        <v>26</v>
      </c>
      <c r="L38" s="43" t="s">
        <v>27</v>
      </c>
      <c r="M38" s="44" t="s">
        <v>28</v>
      </c>
      <c r="N38" s="40"/>
    </row>
    <row r="39" spans="1:14" x14ac:dyDescent="0.25">
      <c r="A39" s="45">
        <v>75003</v>
      </c>
      <c r="B39" s="45" t="s">
        <v>1102</v>
      </c>
      <c r="C39" s="45" t="s">
        <v>1103</v>
      </c>
      <c r="D39" s="47" t="e">
        <f>#REF!</f>
        <v>#REF!</v>
      </c>
      <c r="E39" s="47" t="e">
        <f>#REF!</f>
        <v>#REF!</v>
      </c>
      <c r="F39" s="47" t="e">
        <f>#REF!</f>
        <v>#REF!</v>
      </c>
      <c r="G39" s="47" t="e">
        <f>#REF!</f>
        <v>#REF!</v>
      </c>
      <c r="H39" s="46" t="e">
        <f>#REF!</f>
        <v>#REF!</v>
      </c>
      <c r="I39" s="47" t="e">
        <f>#REF!</f>
        <v>#REF!</v>
      </c>
      <c r="J39" s="47" t="e">
        <f>#REF!</f>
        <v>#REF!</v>
      </c>
      <c r="K39" s="47" t="e">
        <f>#REF!</f>
        <v>#REF!</v>
      </c>
      <c r="L39" s="47" t="e">
        <f>#REF!</f>
        <v>#REF!</v>
      </c>
      <c r="M39" s="46" t="e">
        <f>#REF!</f>
        <v>#REF!</v>
      </c>
      <c r="N39" s="40"/>
    </row>
    <row r="40" spans="1:14" x14ac:dyDescent="0.25">
      <c r="A40" s="45">
        <v>75004</v>
      </c>
      <c r="B40" s="45" t="s">
        <v>1102</v>
      </c>
      <c r="C40" s="45" t="s">
        <v>1116</v>
      </c>
      <c r="D40" s="47" t="e">
        <f>#REF!</f>
        <v>#REF!</v>
      </c>
      <c r="E40" s="47" t="e">
        <f>#REF!</f>
        <v>#REF!</v>
      </c>
      <c r="F40" s="47" t="e">
        <f>#REF!</f>
        <v>#REF!</v>
      </c>
      <c r="G40" s="47" t="e">
        <f>#REF!</f>
        <v>#REF!</v>
      </c>
      <c r="H40" s="46" t="e">
        <f>#REF!</f>
        <v>#REF!</v>
      </c>
      <c r="I40" s="47" t="e">
        <f>#REF!</f>
        <v>#REF!</v>
      </c>
      <c r="J40" s="47" t="e">
        <f>#REF!</f>
        <v>#REF!</v>
      </c>
      <c r="K40" s="47" t="e">
        <f>#REF!</f>
        <v>#REF!</v>
      </c>
      <c r="L40" s="47" t="e">
        <f>#REF!</f>
        <v>#REF!</v>
      </c>
      <c r="M40" s="46" t="e">
        <f>#REF!</f>
        <v>#REF!</v>
      </c>
      <c r="N40" s="40"/>
    </row>
    <row r="41" spans="1:14" x14ac:dyDescent="0.25">
      <c r="A41" s="45">
        <v>75005</v>
      </c>
      <c r="B41" s="45" t="s">
        <v>1102</v>
      </c>
      <c r="C41" s="45" t="s">
        <v>1135</v>
      </c>
      <c r="D41" s="47" t="e">
        <f>#REF!</f>
        <v>#REF!</v>
      </c>
      <c r="E41" s="47" t="e">
        <f>#REF!</f>
        <v>#REF!</v>
      </c>
      <c r="F41" s="47" t="e">
        <f>#REF!</f>
        <v>#REF!</v>
      </c>
      <c r="G41" s="47" t="e">
        <f>#REF!</f>
        <v>#REF!</v>
      </c>
      <c r="H41" s="46" t="e">
        <f>#REF!</f>
        <v>#REF!</v>
      </c>
      <c r="I41" s="47" t="e">
        <f>#REF!</f>
        <v>#REF!</v>
      </c>
      <c r="J41" s="47" t="e">
        <f>#REF!</f>
        <v>#REF!</v>
      </c>
      <c r="K41" s="47" t="e">
        <f>#REF!</f>
        <v>#REF!</v>
      </c>
      <c r="L41" s="47" t="e">
        <f>#REF!</f>
        <v>#REF!</v>
      </c>
      <c r="M41" s="46" t="e">
        <f>#REF!</f>
        <v>#REF!</v>
      </c>
      <c r="N41" s="40"/>
    </row>
    <row r="42" spans="1:14" x14ac:dyDescent="0.25">
      <c r="A42" s="45">
        <v>75025</v>
      </c>
      <c r="B42" s="45" t="s">
        <v>1102</v>
      </c>
      <c r="C42" s="45" t="s">
        <v>1145</v>
      </c>
      <c r="D42" s="47" t="e">
        <f>#REF!</f>
        <v>#REF!</v>
      </c>
      <c r="E42" s="47" t="e">
        <f>#REF!</f>
        <v>#REF!</v>
      </c>
      <c r="F42" s="47" t="e">
        <f>#REF!</f>
        <v>#REF!</v>
      </c>
      <c r="G42" s="47" t="e">
        <f>#REF!</f>
        <v>#REF!</v>
      </c>
      <c r="H42" s="46" t="e">
        <f>#REF!</f>
        <v>#REF!</v>
      </c>
      <c r="I42" s="47" t="e">
        <f>#REF!</f>
        <v>#REF!</v>
      </c>
      <c r="J42" s="47" t="e">
        <f>#REF!</f>
        <v>#REF!</v>
      </c>
      <c r="K42" s="47" t="e">
        <f>#REF!</f>
        <v>#REF!</v>
      </c>
      <c r="L42" s="47" t="e">
        <f>#REF!</f>
        <v>#REF!</v>
      </c>
      <c r="M42" s="46" t="e">
        <f>#REF!</f>
        <v>#REF!</v>
      </c>
      <c r="N42" s="40"/>
    </row>
    <row r="43" spans="1:14" x14ac:dyDescent="0.25">
      <c r="A43" s="276" t="s">
        <v>27</v>
      </c>
      <c r="B43" s="277"/>
      <c r="C43" s="278"/>
      <c r="D43" s="82" t="e">
        <f>SUM(D39:D42)</f>
        <v>#REF!</v>
      </c>
      <c r="E43" s="82" t="e">
        <f>SUM(E39:E42)</f>
        <v>#REF!</v>
      </c>
      <c r="F43" s="82" t="e">
        <f>SUM(F39:F42)</f>
        <v>#REF!</v>
      </c>
      <c r="G43" s="82" t="e">
        <f>SUM(G39:G42)</f>
        <v>#REF!</v>
      </c>
      <c r="H43" s="83" t="e">
        <f>G43/D43</f>
        <v>#REF!</v>
      </c>
      <c r="I43" s="43" t="e">
        <f>SUM(I39:I42)</f>
        <v>#REF!</v>
      </c>
      <c r="J43" s="43" t="e">
        <f>SUM(J39:J42)</f>
        <v>#REF!</v>
      </c>
      <c r="K43" s="43" t="e">
        <f>SUM(K39:K42)</f>
        <v>#REF!</v>
      </c>
      <c r="L43" s="43" t="e">
        <f>SUM(L39:L42)</f>
        <v>#REF!</v>
      </c>
      <c r="M43" s="44" t="e">
        <f>L43/I43</f>
        <v>#REF!</v>
      </c>
      <c r="N43" s="40"/>
    </row>
    <row r="44" spans="1:14" x14ac:dyDescent="0.25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</row>
    <row r="45" spans="1:14" x14ac:dyDescent="0.25">
      <c r="A45" s="280" t="s">
        <v>504</v>
      </c>
      <c r="B45" s="280" t="s">
        <v>18</v>
      </c>
      <c r="C45" s="280" t="s">
        <v>19</v>
      </c>
      <c r="D45" s="263" t="s">
        <v>1168</v>
      </c>
      <c r="E45" s="264"/>
      <c r="F45" s="264"/>
      <c r="G45" s="264"/>
      <c r="H45" s="264"/>
      <c r="I45" s="266" t="s">
        <v>1176</v>
      </c>
      <c r="J45" s="266"/>
      <c r="K45" s="266"/>
      <c r="L45" s="265" t="s">
        <v>1173</v>
      </c>
      <c r="M45" s="265"/>
      <c r="N45" s="265"/>
    </row>
    <row r="46" spans="1:14" x14ac:dyDescent="0.25">
      <c r="A46" s="280"/>
      <c r="B46" s="280"/>
      <c r="C46" s="280"/>
      <c r="D46" s="41" t="s">
        <v>24</v>
      </c>
      <c r="E46" s="41" t="s">
        <v>25</v>
      </c>
      <c r="F46" s="41" t="s">
        <v>26</v>
      </c>
      <c r="G46" s="41" t="s">
        <v>27</v>
      </c>
      <c r="H46" s="42" t="s">
        <v>28</v>
      </c>
      <c r="I46" s="86" t="s">
        <v>24</v>
      </c>
      <c r="J46" s="86" t="s">
        <v>29</v>
      </c>
      <c r="K46" s="87" t="s">
        <v>28</v>
      </c>
      <c r="L46" s="82" t="s">
        <v>24</v>
      </c>
      <c r="M46" s="41" t="s">
        <v>29</v>
      </c>
      <c r="N46" s="42" t="s">
        <v>28</v>
      </c>
    </row>
    <row r="47" spans="1:14" x14ac:dyDescent="0.25">
      <c r="A47" s="45">
        <v>75003</v>
      </c>
      <c r="B47" s="45" t="s">
        <v>1102</v>
      </c>
      <c r="C47" s="45" t="s">
        <v>1103</v>
      </c>
      <c r="D47" s="47" t="e">
        <f>#REF!</f>
        <v>#REF!</v>
      </c>
      <c r="E47" s="47" t="e">
        <f>#REF!</f>
        <v>#REF!</v>
      </c>
      <c r="F47" s="47" t="e">
        <f>#REF!</f>
        <v>#REF!</v>
      </c>
      <c r="G47" s="47" t="e">
        <f>#REF!</f>
        <v>#REF!</v>
      </c>
      <c r="H47" s="46" t="e">
        <f>#REF!</f>
        <v>#REF!</v>
      </c>
      <c r="I47" s="47" t="e">
        <f>#REF!</f>
        <v>#REF!</v>
      </c>
      <c r="J47" s="47" t="e">
        <f>#REF!</f>
        <v>#REF!</v>
      </c>
      <c r="K47" s="46" t="e">
        <f>#REF!</f>
        <v>#REF!</v>
      </c>
      <c r="L47" s="47" t="e">
        <f>#REF!</f>
        <v>#REF!</v>
      </c>
      <c r="M47" s="47" t="e">
        <f>#REF!</f>
        <v>#REF!</v>
      </c>
      <c r="N47" s="46" t="e">
        <f>#REF!</f>
        <v>#REF!</v>
      </c>
    </row>
    <row r="48" spans="1:14" x14ac:dyDescent="0.25">
      <c r="A48" s="45">
        <v>75004</v>
      </c>
      <c r="B48" s="45" t="s">
        <v>1102</v>
      </c>
      <c r="C48" s="45" t="s">
        <v>1116</v>
      </c>
      <c r="D48" s="47" t="e">
        <f>#REF!</f>
        <v>#REF!</v>
      </c>
      <c r="E48" s="47" t="e">
        <f>#REF!</f>
        <v>#REF!</v>
      </c>
      <c r="F48" s="47" t="e">
        <f>#REF!</f>
        <v>#REF!</v>
      </c>
      <c r="G48" s="47" t="e">
        <f>#REF!</f>
        <v>#REF!</v>
      </c>
      <c r="H48" s="46" t="e">
        <f>#REF!</f>
        <v>#REF!</v>
      </c>
      <c r="I48" s="47" t="e">
        <f>#REF!</f>
        <v>#REF!</v>
      </c>
      <c r="J48" s="47" t="e">
        <f>#REF!</f>
        <v>#REF!</v>
      </c>
      <c r="K48" s="46" t="e">
        <f>#REF!</f>
        <v>#REF!</v>
      </c>
      <c r="L48" s="47" t="e">
        <f>#REF!</f>
        <v>#REF!</v>
      </c>
      <c r="M48" s="47" t="e">
        <f>#REF!</f>
        <v>#REF!</v>
      </c>
      <c r="N48" s="46" t="e">
        <f>#REF!</f>
        <v>#REF!</v>
      </c>
    </row>
    <row r="49" spans="1:14" x14ac:dyDescent="0.25">
      <c r="A49" s="45">
        <v>75005</v>
      </c>
      <c r="B49" s="45" t="s">
        <v>1102</v>
      </c>
      <c r="C49" s="45" t="s">
        <v>1135</v>
      </c>
      <c r="D49" s="47" t="e">
        <f>#REF!</f>
        <v>#REF!</v>
      </c>
      <c r="E49" s="47" t="e">
        <f>#REF!</f>
        <v>#REF!</v>
      </c>
      <c r="F49" s="47" t="e">
        <f>#REF!</f>
        <v>#REF!</v>
      </c>
      <c r="G49" s="47" t="e">
        <f>#REF!</f>
        <v>#REF!</v>
      </c>
      <c r="H49" s="46" t="e">
        <f>#REF!</f>
        <v>#REF!</v>
      </c>
      <c r="I49" s="47" t="e">
        <f>#REF!</f>
        <v>#REF!</v>
      </c>
      <c r="J49" s="47" t="e">
        <f>#REF!</f>
        <v>#REF!</v>
      </c>
      <c r="K49" s="46" t="e">
        <f>#REF!</f>
        <v>#REF!</v>
      </c>
      <c r="L49" s="47" t="e">
        <f>#REF!</f>
        <v>#REF!</v>
      </c>
      <c r="M49" s="47" t="e">
        <f>#REF!</f>
        <v>#REF!</v>
      </c>
      <c r="N49" s="46" t="e">
        <f>#REF!</f>
        <v>#REF!</v>
      </c>
    </row>
    <row r="50" spans="1:14" x14ac:dyDescent="0.25">
      <c r="A50" s="45">
        <v>75025</v>
      </c>
      <c r="B50" s="45" t="s">
        <v>1102</v>
      </c>
      <c r="C50" s="45" t="s">
        <v>1145</v>
      </c>
      <c r="D50" s="47" t="e">
        <f>#REF!</f>
        <v>#REF!</v>
      </c>
      <c r="E50" s="47" t="e">
        <f>#REF!</f>
        <v>#REF!</v>
      </c>
      <c r="F50" s="47" t="e">
        <f>#REF!</f>
        <v>#REF!</v>
      </c>
      <c r="G50" s="47" t="e">
        <f>#REF!</f>
        <v>#REF!</v>
      </c>
      <c r="H50" s="46" t="e">
        <f>#REF!</f>
        <v>#REF!</v>
      </c>
      <c r="I50" s="47" t="e">
        <f>#REF!</f>
        <v>#REF!</v>
      </c>
      <c r="J50" s="47" t="e">
        <f>#REF!</f>
        <v>#REF!</v>
      </c>
      <c r="K50" s="46" t="e">
        <f>#REF!</f>
        <v>#REF!</v>
      </c>
      <c r="L50" s="47" t="e">
        <f>#REF!</f>
        <v>#REF!</v>
      </c>
      <c r="M50" s="47" t="e">
        <f>#REF!</f>
        <v>#REF!</v>
      </c>
      <c r="N50" s="46" t="e">
        <f>#REF!</f>
        <v>#REF!</v>
      </c>
    </row>
    <row r="51" spans="1:14" x14ac:dyDescent="0.25">
      <c r="A51" s="276" t="s">
        <v>27</v>
      </c>
      <c r="B51" s="277"/>
      <c r="C51" s="278"/>
      <c r="D51" s="82" t="e">
        <f>SUM(D47:D50)</f>
        <v>#REF!</v>
      </c>
      <c r="E51" s="82" t="e">
        <f>SUM(E47:E50)</f>
        <v>#REF!</v>
      </c>
      <c r="F51" s="82" t="e">
        <f>SUM(F47:F50)</f>
        <v>#REF!</v>
      </c>
      <c r="G51" s="82" t="e">
        <f>SUM(G47:G50)</f>
        <v>#REF!</v>
      </c>
      <c r="H51" s="42" t="e">
        <f>G51/D51</f>
        <v>#REF!</v>
      </c>
      <c r="I51" s="43" t="e">
        <f>SUM(I47:I50)</f>
        <v>#REF!</v>
      </c>
      <c r="J51" s="43" t="e">
        <f>SUM(J47:J50)</f>
        <v>#REF!</v>
      </c>
      <c r="K51" s="44" t="e">
        <f>J51/I51</f>
        <v>#REF!</v>
      </c>
      <c r="L51" s="82" t="e">
        <f>SUM(L47:L50)</f>
        <v>#REF!</v>
      </c>
      <c r="M51" s="82" t="e">
        <f>SUM(M47:M50)</f>
        <v>#REF!</v>
      </c>
      <c r="N51" s="42" t="e">
        <f>M51/L51</f>
        <v>#REF!</v>
      </c>
    </row>
    <row r="52" spans="1:14" x14ac:dyDescent="0.25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</row>
    <row r="53" spans="1:14" x14ac:dyDescent="0.25">
      <c r="A53" s="280" t="s">
        <v>504</v>
      </c>
      <c r="B53" s="280" t="s">
        <v>18</v>
      </c>
      <c r="C53" s="280" t="s">
        <v>19</v>
      </c>
      <c r="D53" s="265" t="s">
        <v>1158</v>
      </c>
      <c r="E53" s="265"/>
      <c r="F53" s="265"/>
      <c r="G53" s="266" t="s">
        <v>1174</v>
      </c>
      <c r="H53" s="266"/>
      <c r="I53" s="266"/>
      <c r="J53" s="265" t="s">
        <v>1175</v>
      </c>
      <c r="K53" s="265"/>
      <c r="L53" s="265"/>
      <c r="M53" s="40"/>
      <c r="N53" s="40"/>
    </row>
    <row r="54" spans="1:14" x14ac:dyDescent="0.25">
      <c r="A54" s="280"/>
      <c r="B54" s="280"/>
      <c r="C54" s="280"/>
      <c r="D54" s="41" t="s">
        <v>24</v>
      </c>
      <c r="E54" s="41" t="s">
        <v>29</v>
      </c>
      <c r="F54" s="85" t="s">
        <v>28</v>
      </c>
      <c r="G54" s="86" t="s">
        <v>24</v>
      </c>
      <c r="H54" s="86" t="s">
        <v>29</v>
      </c>
      <c r="I54" s="87" t="s">
        <v>28</v>
      </c>
      <c r="J54" s="82" t="s">
        <v>24</v>
      </c>
      <c r="K54" s="41" t="s">
        <v>29</v>
      </c>
      <c r="L54" s="42" t="s">
        <v>28</v>
      </c>
      <c r="M54" s="40"/>
      <c r="N54" s="40"/>
    </row>
    <row r="55" spans="1:14" x14ac:dyDescent="0.25">
      <c r="A55" s="45">
        <v>75003</v>
      </c>
      <c r="B55" s="45" t="s">
        <v>1102</v>
      </c>
      <c r="C55" s="45" t="s">
        <v>1103</v>
      </c>
      <c r="D55" s="47" t="e">
        <f>#REF!</f>
        <v>#REF!</v>
      </c>
      <c r="E55" s="47" t="e">
        <f>#REF!</f>
        <v>#REF!</v>
      </c>
      <c r="F55" s="46" t="e">
        <f>#REF!</f>
        <v>#REF!</v>
      </c>
      <c r="G55" s="47" t="e">
        <f>#REF!</f>
        <v>#REF!</v>
      </c>
      <c r="H55" s="47" t="e">
        <f>#REF!</f>
        <v>#REF!</v>
      </c>
      <c r="I55" s="46" t="e">
        <f>#REF!</f>
        <v>#REF!</v>
      </c>
      <c r="J55" s="47" t="e">
        <f>#REF!</f>
        <v>#REF!</v>
      </c>
      <c r="K55" s="47" t="e">
        <f>#REF!</f>
        <v>#REF!</v>
      </c>
      <c r="L55" s="46" t="e">
        <f>#REF!</f>
        <v>#REF!</v>
      </c>
      <c r="M55" s="40"/>
      <c r="N55" s="40"/>
    </row>
    <row r="56" spans="1:14" x14ac:dyDescent="0.25">
      <c r="A56" s="45">
        <v>75004</v>
      </c>
      <c r="B56" s="45" t="s">
        <v>1102</v>
      </c>
      <c r="C56" s="45" t="s">
        <v>1116</v>
      </c>
      <c r="D56" s="47" t="e">
        <f>#REF!</f>
        <v>#REF!</v>
      </c>
      <c r="E56" s="47" t="e">
        <f>#REF!</f>
        <v>#REF!</v>
      </c>
      <c r="F56" s="46" t="e">
        <f>#REF!</f>
        <v>#REF!</v>
      </c>
      <c r="G56" s="47" t="e">
        <f>#REF!</f>
        <v>#REF!</v>
      </c>
      <c r="H56" s="47" t="e">
        <f>#REF!</f>
        <v>#REF!</v>
      </c>
      <c r="I56" s="46" t="e">
        <f>#REF!</f>
        <v>#REF!</v>
      </c>
      <c r="J56" s="47" t="e">
        <f>#REF!</f>
        <v>#REF!</v>
      </c>
      <c r="K56" s="47" t="e">
        <f>#REF!</f>
        <v>#REF!</v>
      </c>
      <c r="L56" s="46" t="e">
        <f>#REF!</f>
        <v>#REF!</v>
      </c>
      <c r="M56" s="40"/>
      <c r="N56" s="40"/>
    </row>
    <row r="57" spans="1:14" x14ac:dyDescent="0.25">
      <c r="A57" s="45">
        <v>75005</v>
      </c>
      <c r="B57" s="45" t="s">
        <v>1102</v>
      </c>
      <c r="C57" s="45" t="s">
        <v>1135</v>
      </c>
      <c r="D57" s="47" t="e">
        <f>#REF!</f>
        <v>#REF!</v>
      </c>
      <c r="E57" s="47" t="e">
        <f>#REF!</f>
        <v>#REF!</v>
      </c>
      <c r="F57" s="46" t="e">
        <f>#REF!</f>
        <v>#REF!</v>
      </c>
      <c r="G57" s="47" t="e">
        <f>#REF!</f>
        <v>#REF!</v>
      </c>
      <c r="H57" s="47" t="e">
        <f>#REF!</f>
        <v>#REF!</v>
      </c>
      <c r="I57" s="46" t="e">
        <f>#REF!</f>
        <v>#REF!</v>
      </c>
      <c r="J57" s="47" t="e">
        <f>#REF!</f>
        <v>#REF!</v>
      </c>
      <c r="K57" s="47" t="e">
        <f>#REF!</f>
        <v>#REF!</v>
      </c>
      <c r="L57" s="46" t="e">
        <f>#REF!</f>
        <v>#REF!</v>
      </c>
      <c r="M57" s="40"/>
      <c r="N57" s="40"/>
    </row>
    <row r="58" spans="1:14" x14ac:dyDescent="0.25">
      <c r="A58" s="45">
        <v>75025</v>
      </c>
      <c r="B58" s="45" t="s">
        <v>1102</v>
      </c>
      <c r="C58" s="45" t="s">
        <v>1145</v>
      </c>
      <c r="D58" s="47" t="e">
        <f>#REF!</f>
        <v>#REF!</v>
      </c>
      <c r="E58" s="47" t="e">
        <f>#REF!</f>
        <v>#REF!</v>
      </c>
      <c r="F58" s="46" t="e">
        <f>#REF!</f>
        <v>#REF!</v>
      </c>
      <c r="G58" s="47" t="e">
        <f>#REF!</f>
        <v>#REF!</v>
      </c>
      <c r="H58" s="47" t="e">
        <f>#REF!</f>
        <v>#REF!</v>
      </c>
      <c r="I58" s="46" t="e">
        <f>#REF!</f>
        <v>#REF!</v>
      </c>
      <c r="J58" s="47" t="e">
        <f>#REF!</f>
        <v>#REF!</v>
      </c>
      <c r="K58" s="47" t="e">
        <f>#REF!</f>
        <v>#REF!</v>
      </c>
      <c r="L58" s="46" t="e">
        <f>#REF!</f>
        <v>#REF!</v>
      </c>
      <c r="M58" s="40"/>
      <c r="N58" s="40"/>
    </row>
    <row r="59" spans="1:14" x14ac:dyDescent="0.25">
      <c r="A59" s="276" t="s">
        <v>27</v>
      </c>
      <c r="B59" s="277"/>
      <c r="C59" s="278"/>
      <c r="D59" s="82" t="e">
        <f>SUM(D55:D58)</f>
        <v>#REF!</v>
      </c>
      <c r="E59" s="82" t="e">
        <f>SUM(E55:E58)</f>
        <v>#REF!</v>
      </c>
      <c r="F59" s="42" t="e">
        <f>E59/D59</f>
        <v>#REF!</v>
      </c>
      <c r="G59" s="43" t="e">
        <f>SUM(G55:G58)</f>
        <v>#REF!</v>
      </c>
      <c r="H59" s="43" t="e">
        <f>SUM(H55:H58)</f>
        <v>#REF!</v>
      </c>
      <c r="I59" s="44" t="e">
        <f>H59/G59</f>
        <v>#REF!</v>
      </c>
      <c r="J59" s="82" t="e">
        <f>SUM(J55:J58)</f>
        <v>#REF!</v>
      </c>
      <c r="K59" s="82" t="e">
        <f>SUM(K55:K58)</f>
        <v>#REF!</v>
      </c>
      <c r="L59" s="42" t="e">
        <f>K59/J59</f>
        <v>#REF!</v>
      </c>
      <c r="M59" s="40"/>
      <c r="N59" s="40"/>
    </row>
    <row r="60" spans="1:14" x14ac:dyDescent="0.25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</row>
    <row r="61" spans="1:14" ht="21.75" x14ac:dyDescent="0.25">
      <c r="A61" s="269" t="s">
        <v>1150</v>
      </c>
      <c r="B61" s="269"/>
      <c r="C61" s="269"/>
      <c r="D61" s="269"/>
      <c r="E61" s="269"/>
      <c r="F61" s="269"/>
      <c r="G61" s="269"/>
      <c r="H61" s="269"/>
      <c r="I61" s="269"/>
      <c r="J61" s="269"/>
      <c r="K61" s="269"/>
      <c r="L61" s="269"/>
      <c r="M61" s="269"/>
      <c r="N61" s="269"/>
    </row>
  </sheetData>
  <mergeCells count="50">
    <mergeCell ref="A1:A3"/>
    <mergeCell ref="B1:N3"/>
    <mergeCell ref="A5:A6"/>
    <mergeCell ref="B5:B6"/>
    <mergeCell ref="C5:C6"/>
    <mergeCell ref="D5:H5"/>
    <mergeCell ref="I5:M5"/>
    <mergeCell ref="N5:N6"/>
    <mergeCell ref="A11:C11"/>
    <mergeCell ref="A13:A14"/>
    <mergeCell ref="B13:B14"/>
    <mergeCell ref="C13:C14"/>
    <mergeCell ref="D13:F13"/>
    <mergeCell ref="J13:L13"/>
    <mergeCell ref="A19:C19"/>
    <mergeCell ref="A21:A22"/>
    <mergeCell ref="B21:B22"/>
    <mergeCell ref="C21:C22"/>
    <mergeCell ref="D21:F21"/>
    <mergeCell ref="G21:I21"/>
    <mergeCell ref="J21:L21"/>
    <mergeCell ref="G13:I13"/>
    <mergeCell ref="I37:M37"/>
    <mergeCell ref="A27:C27"/>
    <mergeCell ref="A29:A30"/>
    <mergeCell ref="B29:B30"/>
    <mergeCell ref="C29:C30"/>
    <mergeCell ref="D29:H29"/>
    <mergeCell ref="I29:K29"/>
    <mergeCell ref="A35:C35"/>
    <mergeCell ref="A37:A38"/>
    <mergeCell ref="B37:B38"/>
    <mergeCell ref="C37:C38"/>
    <mergeCell ref="D37:H37"/>
    <mergeCell ref="A43:C43"/>
    <mergeCell ref="A45:A46"/>
    <mergeCell ref="B45:B46"/>
    <mergeCell ref="C45:C46"/>
    <mergeCell ref="D45:H45"/>
    <mergeCell ref="A59:C59"/>
    <mergeCell ref="A61:N61"/>
    <mergeCell ref="I45:K45"/>
    <mergeCell ref="L45:N45"/>
    <mergeCell ref="A53:A54"/>
    <mergeCell ref="B53:B54"/>
    <mergeCell ref="C53:C54"/>
    <mergeCell ref="D53:F53"/>
    <mergeCell ref="G53:I53"/>
    <mergeCell ref="J53:L53"/>
    <mergeCell ref="A51:C51"/>
  </mergeCells>
  <conditionalFormatting sqref="F15:F18">
    <cfRule type="cellIs" dxfId="107" priority="47" operator="between">
      <formula>0.7</formula>
      <formula>0.89</formula>
    </cfRule>
    <cfRule type="cellIs" dxfId="106" priority="46" operator="lessThan">
      <formula>0.7</formula>
    </cfRule>
    <cfRule type="cellIs" dxfId="105" priority="48" operator="greaterThan">
      <formula>0.89</formula>
    </cfRule>
  </conditionalFormatting>
  <conditionalFormatting sqref="F23:F26">
    <cfRule type="cellIs" dxfId="104" priority="39" operator="greaterThan">
      <formula>0.89</formula>
    </cfRule>
    <cfRule type="cellIs" dxfId="103" priority="38" operator="between">
      <formula>0.7</formula>
      <formula>0.89</formula>
    </cfRule>
    <cfRule type="cellIs" dxfId="102" priority="37" operator="lessThan">
      <formula>0.7</formula>
    </cfRule>
  </conditionalFormatting>
  <conditionalFormatting sqref="F55:F58">
    <cfRule type="cellIs" dxfId="101" priority="1" operator="lessThan">
      <formula>0.7</formula>
    </cfRule>
    <cfRule type="cellIs" dxfId="100" priority="2" operator="between">
      <formula>0.7</formula>
      <formula>0.89</formula>
    </cfRule>
    <cfRule type="cellIs" dxfId="99" priority="3" operator="greaterThan">
      <formula>0.89</formula>
    </cfRule>
  </conditionalFormatting>
  <conditionalFormatting sqref="H7:H10">
    <cfRule type="cellIs" dxfId="98" priority="52" operator="lessThan">
      <formula>0.7</formula>
    </cfRule>
    <cfRule type="cellIs" dxfId="97" priority="54" operator="greaterThan">
      <formula>0.89</formula>
    </cfRule>
    <cfRule type="cellIs" dxfId="96" priority="53" operator="between">
      <formula>0.7</formula>
      <formula>0.89</formula>
    </cfRule>
  </conditionalFormatting>
  <conditionalFormatting sqref="H31:H34">
    <cfRule type="cellIs" dxfId="95" priority="28" operator="lessThan">
      <formula>0.7</formula>
    </cfRule>
    <cfRule type="cellIs" dxfId="94" priority="30" operator="greaterThan">
      <formula>0.89</formula>
    </cfRule>
    <cfRule type="cellIs" dxfId="93" priority="29" operator="between">
      <formula>0.7</formula>
      <formula>0.89</formula>
    </cfRule>
  </conditionalFormatting>
  <conditionalFormatting sqref="H39:H42">
    <cfRule type="cellIs" dxfId="92" priority="22" operator="lessThan">
      <formula>0.7</formula>
    </cfRule>
    <cfRule type="cellIs" dxfId="91" priority="23" operator="between">
      <formula>0.7</formula>
      <formula>0.89</formula>
    </cfRule>
    <cfRule type="cellIs" dxfId="90" priority="24" operator="greaterThan">
      <formula>0.89</formula>
    </cfRule>
  </conditionalFormatting>
  <conditionalFormatting sqref="H47:H50">
    <cfRule type="cellIs" dxfId="89" priority="16" operator="lessThan">
      <formula>0.7</formula>
    </cfRule>
    <cfRule type="cellIs" dxfId="88" priority="17" operator="between">
      <formula>0.7</formula>
      <formula>0.89</formula>
    </cfRule>
    <cfRule type="cellIs" dxfId="87" priority="18" operator="greaterThan">
      <formula>0.89</formula>
    </cfRule>
  </conditionalFormatting>
  <conditionalFormatting sqref="I15:I18">
    <cfRule type="cellIs" dxfId="86" priority="45" operator="greaterThan">
      <formula>0.89</formula>
    </cfRule>
    <cfRule type="cellIs" dxfId="85" priority="44" operator="between">
      <formula>0.7</formula>
      <formula>0.89</formula>
    </cfRule>
    <cfRule type="cellIs" dxfId="84" priority="43" operator="lessThan">
      <formula>0.7</formula>
    </cfRule>
  </conditionalFormatting>
  <conditionalFormatting sqref="I23:I26">
    <cfRule type="cellIs" dxfId="83" priority="34" operator="lessThan">
      <formula>0.7</formula>
    </cfRule>
    <cfRule type="cellIs" dxfId="82" priority="35" operator="between">
      <formula>0.7</formula>
      <formula>0.89</formula>
    </cfRule>
    <cfRule type="cellIs" dxfId="81" priority="36" operator="greaterThan">
      <formula>0.89</formula>
    </cfRule>
  </conditionalFormatting>
  <conditionalFormatting sqref="I55:I58">
    <cfRule type="cellIs" dxfId="80" priority="4" operator="lessThan">
      <formula>0.7</formula>
    </cfRule>
    <cfRule type="cellIs" dxfId="79" priority="5" operator="between">
      <formula>0.7</formula>
      <formula>0.89</formula>
    </cfRule>
    <cfRule type="cellIs" dxfId="78" priority="6" operator="greaterThan">
      <formula>0.89</formula>
    </cfRule>
  </conditionalFormatting>
  <conditionalFormatting sqref="K31:K33">
    <cfRule type="cellIs" dxfId="77" priority="25" operator="lessThan">
      <formula>0.7</formula>
    </cfRule>
    <cfRule type="cellIs" dxfId="76" priority="27" operator="greaterThan">
      <formula>0.89</formula>
    </cfRule>
    <cfRule type="cellIs" dxfId="75" priority="26" operator="between">
      <formula>0.7</formula>
      <formula>0.89</formula>
    </cfRule>
  </conditionalFormatting>
  <conditionalFormatting sqref="K47:K50">
    <cfRule type="cellIs" dxfId="74" priority="14" operator="between">
      <formula>0.7</formula>
      <formula>0.89</formula>
    </cfRule>
    <cfRule type="cellIs" dxfId="73" priority="13" operator="lessThan">
      <formula>0.7</formula>
    </cfRule>
    <cfRule type="cellIs" dxfId="72" priority="15" operator="greaterThan">
      <formula>0.89</formula>
    </cfRule>
  </conditionalFormatting>
  <conditionalFormatting sqref="L15:L18">
    <cfRule type="cellIs" dxfId="71" priority="40" operator="lessThan">
      <formula>0.7</formula>
    </cfRule>
    <cfRule type="cellIs" dxfId="70" priority="41" operator="between">
      <formula>0.7</formula>
      <formula>0.89</formula>
    </cfRule>
    <cfRule type="cellIs" dxfId="69" priority="42" operator="greaterThan">
      <formula>0.89</formula>
    </cfRule>
  </conditionalFormatting>
  <conditionalFormatting sqref="L23:L26">
    <cfRule type="cellIs" dxfId="68" priority="33" operator="greaterThan">
      <formula>0.89</formula>
    </cfRule>
    <cfRule type="cellIs" dxfId="67" priority="32" operator="between">
      <formula>0.7</formula>
      <formula>0.89</formula>
    </cfRule>
    <cfRule type="cellIs" dxfId="66" priority="31" operator="lessThan">
      <formula>0.7</formula>
    </cfRule>
  </conditionalFormatting>
  <conditionalFormatting sqref="L55:L58">
    <cfRule type="cellIs" dxfId="65" priority="8" operator="between">
      <formula>0.7</formula>
      <formula>0.89</formula>
    </cfRule>
    <cfRule type="cellIs" dxfId="64" priority="9" operator="greaterThan">
      <formula>0.89</formula>
    </cfRule>
    <cfRule type="cellIs" dxfId="63" priority="7" operator="lessThan">
      <formula>0.7</formula>
    </cfRule>
  </conditionalFormatting>
  <conditionalFormatting sqref="M7:M10">
    <cfRule type="cellIs" dxfId="62" priority="49" operator="lessThan">
      <formula>0.7</formula>
    </cfRule>
    <cfRule type="cellIs" dxfId="61" priority="50" operator="between">
      <formula>0.7</formula>
      <formula>0.89</formula>
    </cfRule>
    <cfRule type="cellIs" dxfId="60" priority="51" operator="greaterThan">
      <formula>0.89</formula>
    </cfRule>
  </conditionalFormatting>
  <conditionalFormatting sqref="M39:M42">
    <cfRule type="cellIs" dxfId="59" priority="21" operator="greaterThan">
      <formula>0.89</formula>
    </cfRule>
    <cfRule type="cellIs" dxfId="58" priority="20" operator="between">
      <formula>0.7</formula>
      <formula>0.89</formula>
    </cfRule>
    <cfRule type="cellIs" dxfId="57" priority="19" operator="lessThan">
      <formula>0.7</formula>
    </cfRule>
  </conditionalFormatting>
  <conditionalFormatting sqref="N47:N50">
    <cfRule type="cellIs" dxfId="56" priority="10" operator="lessThan">
      <formula>0.7</formula>
    </cfRule>
    <cfRule type="cellIs" dxfId="55" priority="11" operator="between">
      <formula>0.7</formula>
      <formula>0.89</formula>
    </cfRule>
    <cfRule type="cellIs" dxfId="54" priority="12" operator="greaterThan">
      <formula>0.89</formula>
    </cfRule>
  </conditionalFormatting>
  <pageMargins left="0.7" right="0.7" top="0.75" bottom="0.75" header="0.3" footer="0.3"/>
  <ignoredErrors>
    <ignoredError sqref="H11:O11 F19:I19 F27:I27 H35:K35 H43 F59 I59 H51 K51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29B43-AE63-4CB3-984E-5635EE533BB8}">
  <dimension ref="A1:N82"/>
  <sheetViews>
    <sheetView showGridLines="0" workbookViewId="0">
      <selection activeCell="Q11" sqref="Q11"/>
    </sheetView>
  </sheetViews>
  <sheetFormatPr defaultRowHeight="15" x14ac:dyDescent="0.25"/>
  <cols>
    <col min="1" max="1" width="6" bestFit="1" customWidth="1"/>
    <col min="2" max="2" width="7.42578125" customWidth="1"/>
    <col min="3" max="3" width="28.42578125" bestFit="1" customWidth="1"/>
    <col min="4" max="4" width="10.42578125" bestFit="1" customWidth="1"/>
    <col min="5" max="5" width="12.5703125" bestFit="1" customWidth="1"/>
    <col min="6" max="6" width="12.140625" bestFit="1" customWidth="1"/>
    <col min="7" max="7" width="10.42578125" bestFit="1" customWidth="1"/>
    <col min="8" max="8" width="7.42578125" bestFit="1" customWidth="1"/>
    <col min="9" max="9" width="10.42578125" bestFit="1" customWidth="1"/>
    <col min="10" max="10" width="12.5703125" bestFit="1" customWidth="1"/>
    <col min="11" max="11" width="12.140625" bestFit="1" customWidth="1"/>
    <col min="12" max="12" width="10.42578125" bestFit="1" customWidth="1"/>
    <col min="13" max="13" width="7" customWidth="1"/>
    <col min="14" max="14" width="10.42578125" bestFit="1" customWidth="1"/>
  </cols>
  <sheetData>
    <row r="1" spans="1:14" x14ac:dyDescent="0.25">
      <c r="A1" s="279"/>
      <c r="B1" s="268" t="s">
        <v>986</v>
      </c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</row>
    <row r="2" spans="1:14" x14ac:dyDescent="0.25">
      <c r="A2" s="279"/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</row>
    <row r="3" spans="1:14" x14ac:dyDescent="0.25">
      <c r="A3" s="279"/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</row>
    <row r="4" spans="1:14" x14ac:dyDescent="0.25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</row>
    <row r="5" spans="1:14" x14ac:dyDescent="0.25">
      <c r="A5" s="280" t="s">
        <v>504</v>
      </c>
      <c r="B5" s="280" t="s">
        <v>18</v>
      </c>
      <c r="C5" s="280" t="s">
        <v>19</v>
      </c>
      <c r="D5" s="274" t="s">
        <v>1172</v>
      </c>
      <c r="E5" s="274"/>
      <c r="F5" s="274"/>
      <c r="G5" s="274"/>
      <c r="H5" s="274"/>
      <c r="I5" s="266" t="s">
        <v>1171</v>
      </c>
      <c r="J5" s="266"/>
      <c r="K5" s="266"/>
      <c r="L5" s="266"/>
      <c r="M5" s="266"/>
      <c r="N5" s="267" t="s">
        <v>1181</v>
      </c>
    </row>
    <row r="6" spans="1:14" x14ac:dyDescent="0.25">
      <c r="A6" s="280"/>
      <c r="B6" s="280"/>
      <c r="C6" s="280"/>
      <c r="D6" s="82" t="s">
        <v>24</v>
      </c>
      <c r="E6" s="41" t="s">
        <v>25</v>
      </c>
      <c r="F6" s="41" t="s">
        <v>26</v>
      </c>
      <c r="G6" s="41" t="s">
        <v>27</v>
      </c>
      <c r="H6" s="42" t="s">
        <v>28</v>
      </c>
      <c r="I6" s="43" t="s">
        <v>24</v>
      </c>
      <c r="J6" s="43" t="s">
        <v>25</v>
      </c>
      <c r="K6" s="43" t="s">
        <v>26</v>
      </c>
      <c r="L6" s="43" t="s">
        <v>27</v>
      </c>
      <c r="M6" s="44" t="s">
        <v>28</v>
      </c>
      <c r="N6" s="267"/>
    </row>
    <row r="7" spans="1:14" x14ac:dyDescent="0.25">
      <c r="A7" s="45">
        <v>75011</v>
      </c>
      <c r="B7" s="45" t="s">
        <v>986</v>
      </c>
      <c r="C7" s="45" t="s">
        <v>987</v>
      </c>
      <c r="D7" s="47" t="e">
        <f>#REF!</f>
        <v>#REF!</v>
      </c>
      <c r="E7" s="47" t="e">
        <f>#REF!</f>
        <v>#REF!</v>
      </c>
      <c r="F7" s="47" t="e">
        <f>#REF!</f>
        <v>#REF!</v>
      </c>
      <c r="G7" s="47" t="e">
        <f>#REF!</f>
        <v>#REF!</v>
      </c>
      <c r="H7" s="46" t="e">
        <f>#REF!</f>
        <v>#REF!</v>
      </c>
      <c r="I7" s="47" t="e">
        <f>#REF!</f>
        <v>#REF!</v>
      </c>
      <c r="J7" s="47" t="e">
        <f>#REF!</f>
        <v>#REF!</v>
      </c>
      <c r="K7" s="47" t="e">
        <f>#REF!</f>
        <v>#REF!</v>
      </c>
      <c r="L7" s="47" t="e">
        <f>#REF!</f>
        <v>#REF!</v>
      </c>
      <c r="M7" s="46" t="e">
        <f>#REF!</f>
        <v>#REF!</v>
      </c>
      <c r="N7" s="47" t="e">
        <f>L7+G7+K29</f>
        <v>#REF!</v>
      </c>
    </row>
    <row r="8" spans="1:14" x14ac:dyDescent="0.25">
      <c r="A8" s="45">
        <v>75012</v>
      </c>
      <c r="B8" s="45" t="s">
        <v>986</v>
      </c>
      <c r="C8" s="45" t="s">
        <v>1000</v>
      </c>
      <c r="D8" s="47" t="e">
        <f>#REF!</f>
        <v>#REF!</v>
      </c>
      <c r="E8" s="47" t="e">
        <f>#REF!</f>
        <v>#REF!</v>
      </c>
      <c r="F8" s="47" t="e">
        <f>#REF!</f>
        <v>#REF!</v>
      </c>
      <c r="G8" s="47" t="e">
        <f>#REF!</f>
        <v>#REF!</v>
      </c>
      <c r="H8" s="46" t="e">
        <f>#REF!</f>
        <v>#REF!</v>
      </c>
      <c r="I8" s="47" t="e">
        <f>#REF!</f>
        <v>#REF!</v>
      </c>
      <c r="J8" s="47" t="e">
        <f>#REF!</f>
        <v>#REF!</v>
      </c>
      <c r="K8" s="47" t="e">
        <f>#REF!</f>
        <v>#REF!</v>
      </c>
      <c r="L8" s="47" t="e">
        <f>#REF!</f>
        <v>#REF!</v>
      </c>
      <c r="M8" s="46" t="e">
        <f>#REF!</f>
        <v>#REF!</v>
      </c>
      <c r="N8" s="47" t="e">
        <f t="shared" ref="N8:N13" si="0">L8+G8+K30</f>
        <v>#REF!</v>
      </c>
    </row>
    <row r="9" spans="1:14" x14ac:dyDescent="0.25">
      <c r="A9" s="45">
        <v>75015</v>
      </c>
      <c r="B9" s="45" t="s">
        <v>986</v>
      </c>
      <c r="C9" s="45" t="s">
        <v>1012</v>
      </c>
      <c r="D9" s="47" t="e">
        <f>#REF!</f>
        <v>#REF!</v>
      </c>
      <c r="E9" s="47" t="e">
        <f>#REF!</f>
        <v>#REF!</v>
      </c>
      <c r="F9" s="47" t="e">
        <f>#REF!</f>
        <v>#REF!</v>
      </c>
      <c r="G9" s="47" t="e">
        <f>#REF!</f>
        <v>#REF!</v>
      </c>
      <c r="H9" s="46" t="e">
        <f>#REF!</f>
        <v>#REF!</v>
      </c>
      <c r="I9" s="47" t="e">
        <f>#REF!</f>
        <v>#REF!</v>
      </c>
      <c r="J9" s="47" t="e">
        <f>#REF!</f>
        <v>#REF!</v>
      </c>
      <c r="K9" s="47" t="e">
        <f>#REF!</f>
        <v>#REF!</v>
      </c>
      <c r="L9" s="47" t="e">
        <f>#REF!</f>
        <v>#REF!</v>
      </c>
      <c r="M9" s="46" t="e">
        <f>#REF!</f>
        <v>#REF!</v>
      </c>
      <c r="N9" s="47" t="e">
        <f t="shared" si="0"/>
        <v>#REF!</v>
      </c>
    </row>
    <row r="10" spans="1:14" x14ac:dyDescent="0.25">
      <c r="A10" s="45">
        <v>75016</v>
      </c>
      <c r="B10" s="45" t="s">
        <v>986</v>
      </c>
      <c r="C10" s="45" t="s">
        <v>1021</v>
      </c>
      <c r="D10" s="47" t="e">
        <f>#REF!</f>
        <v>#REF!</v>
      </c>
      <c r="E10" s="47" t="e">
        <f>#REF!</f>
        <v>#REF!</v>
      </c>
      <c r="F10" s="47" t="e">
        <f>#REF!</f>
        <v>#REF!</v>
      </c>
      <c r="G10" s="47" t="e">
        <f>#REF!</f>
        <v>#REF!</v>
      </c>
      <c r="H10" s="46" t="e">
        <f>#REF!</f>
        <v>#REF!</v>
      </c>
      <c r="I10" s="47" t="e">
        <f>#REF!</f>
        <v>#REF!</v>
      </c>
      <c r="J10" s="47" t="e">
        <f>#REF!</f>
        <v>#REF!</v>
      </c>
      <c r="K10" s="47" t="e">
        <f>#REF!</f>
        <v>#REF!</v>
      </c>
      <c r="L10" s="47" t="e">
        <f>#REF!</f>
        <v>#REF!</v>
      </c>
      <c r="M10" s="46" t="e">
        <f>#REF!</f>
        <v>#REF!</v>
      </c>
      <c r="N10" s="47" t="e">
        <f t="shared" si="0"/>
        <v>#REF!</v>
      </c>
    </row>
    <row r="11" spans="1:14" x14ac:dyDescent="0.25">
      <c r="A11" s="45">
        <v>75021</v>
      </c>
      <c r="B11" s="45" t="s">
        <v>986</v>
      </c>
      <c r="C11" s="45" t="s">
        <v>1032</v>
      </c>
      <c r="D11" s="47" t="e">
        <f>#REF!</f>
        <v>#REF!</v>
      </c>
      <c r="E11" s="47" t="e">
        <f>#REF!</f>
        <v>#REF!</v>
      </c>
      <c r="F11" s="47" t="e">
        <f>#REF!</f>
        <v>#REF!</v>
      </c>
      <c r="G11" s="47" t="e">
        <f>#REF!</f>
        <v>#REF!</v>
      </c>
      <c r="H11" s="46" t="e">
        <f>#REF!</f>
        <v>#REF!</v>
      </c>
      <c r="I11" s="47" t="e">
        <f>#REF!</f>
        <v>#REF!</v>
      </c>
      <c r="J11" s="47" t="e">
        <f>#REF!</f>
        <v>#REF!</v>
      </c>
      <c r="K11" s="47" t="e">
        <f>#REF!</f>
        <v>#REF!</v>
      </c>
      <c r="L11" s="47" t="e">
        <f>#REF!</f>
        <v>#REF!</v>
      </c>
      <c r="M11" s="46" t="e">
        <f>#REF!</f>
        <v>#REF!</v>
      </c>
      <c r="N11" s="47" t="e">
        <f t="shared" si="0"/>
        <v>#REF!</v>
      </c>
    </row>
    <row r="12" spans="1:14" x14ac:dyDescent="0.25">
      <c r="A12" s="45">
        <v>75008</v>
      </c>
      <c r="B12" s="45" t="s">
        <v>986</v>
      </c>
      <c r="C12" s="45" t="s">
        <v>1067</v>
      </c>
      <c r="D12" s="47" t="e">
        <f>#REF!</f>
        <v>#REF!</v>
      </c>
      <c r="E12" s="47" t="e">
        <f>#REF!</f>
        <v>#REF!</v>
      </c>
      <c r="F12" s="47" t="e">
        <f>#REF!</f>
        <v>#REF!</v>
      </c>
      <c r="G12" s="47" t="e">
        <f>#REF!</f>
        <v>#REF!</v>
      </c>
      <c r="H12" s="46" t="e">
        <f>#REF!</f>
        <v>#REF!</v>
      </c>
      <c r="I12" s="47" t="e">
        <f>#REF!</f>
        <v>#REF!</v>
      </c>
      <c r="J12" s="47" t="e">
        <f>#REF!</f>
        <v>#REF!</v>
      </c>
      <c r="K12" s="47" t="e">
        <f>#REF!</f>
        <v>#REF!</v>
      </c>
      <c r="L12" s="47" t="e">
        <f>#REF!</f>
        <v>#REF!</v>
      </c>
      <c r="M12" s="46" t="e">
        <f>#REF!</f>
        <v>#REF!</v>
      </c>
      <c r="N12" s="47" t="e">
        <f t="shared" si="0"/>
        <v>#REF!</v>
      </c>
    </row>
    <row r="13" spans="1:14" x14ac:dyDescent="0.25">
      <c r="A13" s="45">
        <v>75032</v>
      </c>
      <c r="B13" s="45" t="s">
        <v>986</v>
      </c>
      <c r="C13" s="45" t="s">
        <v>1093</v>
      </c>
      <c r="D13" s="47" t="e">
        <f>#REF!</f>
        <v>#REF!</v>
      </c>
      <c r="E13" s="47" t="e">
        <f>#REF!</f>
        <v>#REF!</v>
      </c>
      <c r="F13" s="47" t="e">
        <f>#REF!</f>
        <v>#REF!</v>
      </c>
      <c r="G13" s="47" t="e">
        <f>#REF!</f>
        <v>#REF!</v>
      </c>
      <c r="H13" s="46" t="e">
        <f>#REF!</f>
        <v>#REF!</v>
      </c>
      <c r="I13" s="47" t="e">
        <f>#REF!</f>
        <v>#REF!</v>
      </c>
      <c r="J13" s="47" t="e">
        <f>#REF!</f>
        <v>#REF!</v>
      </c>
      <c r="K13" s="47" t="e">
        <f>#REF!</f>
        <v>#REF!</v>
      </c>
      <c r="L13" s="47" t="e">
        <f>#REF!</f>
        <v>#REF!</v>
      </c>
      <c r="M13" s="46" t="e">
        <f>#REF!</f>
        <v>#REF!</v>
      </c>
      <c r="N13" s="47" t="e">
        <f t="shared" si="0"/>
        <v>#REF!</v>
      </c>
    </row>
    <row r="14" spans="1:14" x14ac:dyDescent="0.25">
      <c r="A14" s="276" t="s">
        <v>27</v>
      </c>
      <c r="B14" s="277"/>
      <c r="C14" s="278"/>
      <c r="D14" s="82" t="e">
        <f>SUM(D7:D13)</f>
        <v>#REF!</v>
      </c>
      <c r="E14" s="82" t="e">
        <f>SUM(E7:E13)</f>
        <v>#REF!</v>
      </c>
      <c r="F14" s="82" t="e">
        <f>SUM(F7:F13)</f>
        <v>#REF!</v>
      </c>
      <c r="G14" s="82" t="e">
        <f>SUM(G7:G13)</f>
        <v>#REF!</v>
      </c>
      <c r="H14" s="83" t="e">
        <f>G14/D14</f>
        <v>#REF!</v>
      </c>
      <c r="I14" s="43" t="e">
        <f>SUM(I7:I13)</f>
        <v>#REF!</v>
      </c>
      <c r="J14" s="43" t="e">
        <f>SUM(J7:J13)</f>
        <v>#REF!</v>
      </c>
      <c r="K14" s="43" t="e">
        <f>SUM(K7:K13)</f>
        <v>#REF!</v>
      </c>
      <c r="L14" s="43" t="e">
        <f>SUM(L7:L13)</f>
        <v>#REF!</v>
      </c>
      <c r="M14" s="44" t="e">
        <f>L14/I14</f>
        <v>#REF!</v>
      </c>
      <c r="N14" s="82" t="e">
        <f>SUM(N7:N13)</f>
        <v>#REF!</v>
      </c>
    </row>
    <row r="15" spans="1:14" x14ac:dyDescent="0.2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</row>
    <row r="16" spans="1:14" x14ac:dyDescent="0.25">
      <c r="A16" s="280" t="s">
        <v>504</v>
      </c>
      <c r="B16" s="280" t="s">
        <v>18</v>
      </c>
      <c r="C16" s="280" t="s">
        <v>19</v>
      </c>
      <c r="D16" s="274" t="s">
        <v>496</v>
      </c>
      <c r="E16" s="274"/>
      <c r="F16" s="274"/>
      <c r="G16" s="266" t="s">
        <v>524</v>
      </c>
      <c r="H16" s="266"/>
      <c r="I16" s="266"/>
      <c r="J16" s="274" t="s">
        <v>503</v>
      </c>
      <c r="K16" s="274"/>
      <c r="L16" s="274"/>
      <c r="M16" s="40"/>
      <c r="N16" s="40"/>
    </row>
    <row r="17" spans="1:14" x14ac:dyDescent="0.25">
      <c r="A17" s="280"/>
      <c r="B17" s="280"/>
      <c r="C17" s="280"/>
      <c r="D17" s="82" t="s">
        <v>24</v>
      </c>
      <c r="E17" s="82" t="s">
        <v>29</v>
      </c>
      <c r="F17" s="82" t="s">
        <v>28</v>
      </c>
      <c r="G17" s="43" t="s">
        <v>24</v>
      </c>
      <c r="H17" s="43" t="s">
        <v>29</v>
      </c>
      <c r="I17" s="44" t="s">
        <v>28</v>
      </c>
      <c r="J17" s="82" t="s">
        <v>24</v>
      </c>
      <c r="K17" s="82" t="s">
        <v>29</v>
      </c>
      <c r="L17" s="82" t="s">
        <v>28</v>
      </c>
      <c r="M17" s="40"/>
      <c r="N17" s="40"/>
    </row>
    <row r="18" spans="1:14" x14ac:dyDescent="0.25">
      <c r="A18" s="45">
        <v>75011</v>
      </c>
      <c r="B18" s="45" t="s">
        <v>986</v>
      </c>
      <c r="C18" s="45" t="s">
        <v>987</v>
      </c>
      <c r="D18" s="47" t="e">
        <f>#REF!</f>
        <v>#REF!</v>
      </c>
      <c r="E18" s="47" t="e">
        <f>#REF!</f>
        <v>#REF!</v>
      </c>
      <c r="F18" s="46" t="e">
        <f>#REF!</f>
        <v>#REF!</v>
      </c>
      <c r="G18" s="47" t="e">
        <f>#REF!</f>
        <v>#REF!</v>
      </c>
      <c r="H18" s="47" t="e">
        <f>#REF!</f>
        <v>#REF!</v>
      </c>
      <c r="I18" s="46" t="e">
        <f>#REF!</f>
        <v>#REF!</v>
      </c>
      <c r="J18" s="47" t="e">
        <f>#REF!</f>
        <v>#REF!</v>
      </c>
      <c r="K18" s="47" t="e">
        <f>#REF!</f>
        <v>#REF!</v>
      </c>
      <c r="L18" s="46" t="e">
        <f>#REF!</f>
        <v>#REF!</v>
      </c>
      <c r="M18" s="40"/>
      <c r="N18" s="40"/>
    </row>
    <row r="19" spans="1:14" x14ac:dyDescent="0.25">
      <c r="A19" s="45">
        <v>75012</v>
      </c>
      <c r="B19" s="45" t="s">
        <v>986</v>
      </c>
      <c r="C19" s="45" t="s">
        <v>1000</v>
      </c>
      <c r="D19" s="47" t="e">
        <f>#REF!</f>
        <v>#REF!</v>
      </c>
      <c r="E19" s="47" t="e">
        <f>#REF!</f>
        <v>#REF!</v>
      </c>
      <c r="F19" s="46" t="e">
        <f>#REF!</f>
        <v>#REF!</v>
      </c>
      <c r="G19" s="47" t="e">
        <f>#REF!</f>
        <v>#REF!</v>
      </c>
      <c r="H19" s="47" t="e">
        <f>#REF!</f>
        <v>#REF!</v>
      </c>
      <c r="I19" s="46" t="e">
        <f>#REF!</f>
        <v>#REF!</v>
      </c>
      <c r="J19" s="47" t="e">
        <f>#REF!</f>
        <v>#REF!</v>
      </c>
      <c r="K19" s="47" t="e">
        <f>#REF!</f>
        <v>#REF!</v>
      </c>
      <c r="L19" s="46" t="e">
        <f>#REF!</f>
        <v>#REF!</v>
      </c>
      <c r="M19" s="40"/>
      <c r="N19" s="40"/>
    </row>
    <row r="20" spans="1:14" x14ac:dyDescent="0.25">
      <c r="A20" s="45">
        <v>75015</v>
      </c>
      <c r="B20" s="45" t="s">
        <v>986</v>
      </c>
      <c r="C20" s="45" t="s">
        <v>1012</v>
      </c>
      <c r="D20" s="47" t="e">
        <f>#REF!</f>
        <v>#REF!</v>
      </c>
      <c r="E20" s="47" t="e">
        <f>#REF!</f>
        <v>#REF!</v>
      </c>
      <c r="F20" s="46" t="e">
        <f>#REF!</f>
        <v>#REF!</v>
      </c>
      <c r="G20" s="47" t="e">
        <f>#REF!</f>
        <v>#REF!</v>
      </c>
      <c r="H20" s="47" t="e">
        <f>#REF!</f>
        <v>#REF!</v>
      </c>
      <c r="I20" s="46" t="e">
        <f>#REF!</f>
        <v>#REF!</v>
      </c>
      <c r="J20" s="47" t="e">
        <f>#REF!</f>
        <v>#REF!</v>
      </c>
      <c r="K20" s="47" t="e">
        <f>#REF!</f>
        <v>#REF!</v>
      </c>
      <c r="L20" s="46" t="e">
        <f>#REF!</f>
        <v>#REF!</v>
      </c>
      <c r="M20" s="40"/>
      <c r="N20" s="40"/>
    </row>
    <row r="21" spans="1:14" x14ac:dyDescent="0.25">
      <c r="A21" s="45">
        <v>75016</v>
      </c>
      <c r="B21" s="45" t="s">
        <v>986</v>
      </c>
      <c r="C21" s="45" t="s">
        <v>1021</v>
      </c>
      <c r="D21" s="47" t="e">
        <f>#REF!</f>
        <v>#REF!</v>
      </c>
      <c r="E21" s="47" t="e">
        <f>#REF!</f>
        <v>#REF!</v>
      </c>
      <c r="F21" s="46" t="e">
        <f>#REF!</f>
        <v>#REF!</v>
      </c>
      <c r="G21" s="47" t="e">
        <f>#REF!</f>
        <v>#REF!</v>
      </c>
      <c r="H21" s="47" t="e">
        <f>#REF!</f>
        <v>#REF!</v>
      </c>
      <c r="I21" s="46" t="e">
        <f>#REF!</f>
        <v>#REF!</v>
      </c>
      <c r="J21" s="47" t="e">
        <f>#REF!</f>
        <v>#REF!</v>
      </c>
      <c r="K21" s="47" t="e">
        <f>#REF!</f>
        <v>#REF!</v>
      </c>
      <c r="L21" s="46" t="e">
        <f>#REF!</f>
        <v>#REF!</v>
      </c>
      <c r="M21" s="40"/>
      <c r="N21" s="40"/>
    </row>
    <row r="22" spans="1:14" x14ac:dyDescent="0.25">
      <c r="A22" s="45">
        <v>75021</v>
      </c>
      <c r="B22" s="45" t="s">
        <v>986</v>
      </c>
      <c r="C22" s="45" t="s">
        <v>1032</v>
      </c>
      <c r="D22" s="47" t="e">
        <f>#REF!</f>
        <v>#REF!</v>
      </c>
      <c r="E22" s="47" t="e">
        <f>#REF!</f>
        <v>#REF!</v>
      </c>
      <c r="F22" s="46" t="e">
        <f>#REF!</f>
        <v>#REF!</v>
      </c>
      <c r="G22" s="47" t="e">
        <f>#REF!</f>
        <v>#REF!</v>
      </c>
      <c r="H22" s="47" t="e">
        <f>#REF!</f>
        <v>#REF!</v>
      </c>
      <c r="I22" s="46" t="e">
        <f>#REF!</f>
        <v>#REF!</v>
      </c>
      <c r="J22" s="47" t="e">
        <f>#REF!</f>
        <v>#REF!</v>
      </c>
      <c r="K22" s="47" t="e">
        <f>#REF!</f>
        <v>#REF!</v>
      </c>
      <c r="L22" s="46" t="e">
        <f>#REF!</f>
        <v>#REF!</v>
      </c>
      <c r="M22" s="40"/>
      <c r="N22" s="40"/>
    </row>
    <row r="23" spans="1:14" x14ac:dyDescent="0.25">
      <c r="A23" s="45">
        <v>75008</v>
      </c>
      <c r="B23" s="45" t="s">
        <v>986</v>
      </c>
      <c r="C23" s="45" t="s">
        <v>1067</v>
      </c>
      <c r="D23" s="47" t="e">
        <f>#REF!</f>
        <v>#REF!</v>
      </c>
      <c r="E23" s="47" t="e">
        <f>#REF!</f>
        <v>#REF!</v>
      </c>
      <c r="F23" s="46" t="e">
        <f>#REF!</f>
        <v>#REF!</v>
      </c>
      <c r="G23" s="47" t="e">
        <f>#REF!</f>
        <v>#REF!</v>
      </c>
      <c r="H23" s="47" t="e">
        <f>#REF!</f>
        <v>#REF!</v>
      </c>
      <c r="I23" s="46" t="e">
        <f>#REF!</f>
        <v>#REF!</v>
      </c>
      <c r="J23" s="47" t="e">
        <f>#REF!</f>
        <v>#REF!</v>
      </c>
      <c r="K23" s="47" t="e">
        <f>#REF!</f>
        <v>#REF!</v>
      </c>
      <c r="L23" s="46" t="e">
        <f>#REF!</f>
        <v>#REF!</v>
      </c>
      <c r="M23" s="40"/>
      <c r="N23" s="40"/>
    </row>
    <row r="24" spans="1:14" x14ac:dyDescent="0.25">
      <c r="A24" s="45">
        <v>75032</v>
      </c>
      <c r="B24" s="45" t="s">
        <v>986</v>
      </c>
      <c r="C24" s="45" t="s">
        <v>1093</v>
      </c>
      <c r="D24" s="47" t="e">
        <f>#REF!</f>
        <v>#REF!</v>
      </c>
      <c r="E24" s="47" t="e">
        <f>#REF!</f>
        <v>#REF!</v>
      </c>
      <c r="F24" s="46" t="e">
        <f>#REF!</f>
        <v>#REF!</v>
      </c>
      <c r="G24" s="47" t="e">
        <f>#REF!</f>
        <v>#REF!</v>
      </c>
      <c r="H24" s="47" t="e">
        <f>#REF!</f>
        <v>#REF!</v>
      </c>
      <c r="I24" s="46" t="e">
        <f>#REF!</f>
        <v>#REF!</v>
      </c>
      <c r="J24" s="47" t="e">
        <f>#REF!</f>
        <v>#REF!</v>
      </c>
      <c r="K24" s="47" t="e">
        <f>#REF!</f>
        <v>#REF!</v>
      </c>
      <c r="L24" s="46" t="e">
        <f>#REF!</f>
        <v>#REF!</v>
      </c>
      <c r="M24" s="40"/>
      <c r="N24" s="40"/>
    </row>
    <row r="25" spans="1:14" x14ac:dyDescent="0.25">
      <c r="A25" s="276" t="s">
        <v>27</v>
      </c>
      <c r="B25" s="277"/>
      <c r="C25" s="278"/>
      <c r="D25" s="82" t="e">
        <f>SUM(D18:D24)</f>
        <v>#REF!</v>
      </c>
      <c r="E25" s="82" t="e">
        <f>SUM(E18:E24)</f>
        <v>#REF!</v>
      </c>
      <c r="F25" s="83" t="e">
        <f>E25/D25</f>
        <v>#REF!</v>
      </c>
      <c r="G25" s="43" t="e">
        <f>SUM(G18:G24)</f>
        <v>#REF!</v>
      </c>
      <c r="H25" s="43" t="e">
        <f>SUM(H18:H24)</f>
        <v>#REF!</v>
      </c>
      <c r="I25" s="44" t="e">
        <f>H25/G25</f>
        <v>#REF!</v>
      </c>
      <c r="J25" s="82" t="e">
        <f>SUM(J18:J24)</f>
        <v>#REF!</v>
      </c>
      <c r="K25" s="82" t="e">
        <f>SUM(K18:K24)</f>
        <v>#REF!</v>
      </c>
      <c r="L25" s="83" t="e">
        <f>K25/J25</f>
        <v>#REF!</v>
      </c>
      <c r="M25" s="40"/>
      <c r="N25" s="40"/>
    </row>
    <row r="26" spans="1:14" x14ac:dyDescent="0.25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</row>
    <row r="27" spans="1:14" x14ac:dyDescent="0.25">
      <c r="A27" s="280" t="s">
        <v>504</v>
      </c>
      <c r="B27" s="280" t="s">
        <v>18</v>
      </c>
      <c r="C27" s="280" t="s">
        <v>19</v>
      </c>
      <c r="D27" s="265" t="s">
        <v>1170</v>
      </c>
      <c r="E27" s="265"/>
      <c r="F27" s="265"/>
      <c r="G27" s="275" t="s">
        <v>466</v>
      </c>
      <c r="H27" s="275"/>
      <c r="I27" s="275"/>
      <c r="J27" s="265" t="s">
        <v>526</v>
      </c>
      <c r="K27" s="265"/>
      <c r="L27" s="265"/>
      <c r="M27" s="40"/>
      <c r="N27" s="40"/>
    </row>
    <row r="28" spans="1:14" x14ac:dyDescent="0.25">
      <c r="A28" s="280"/>
      <c r="B28" s="280"/>
      <c r="C28" s="280"/>
      <c r="D28" s="82" t="s">
        <v>24</v>
      </c>
      <c r="E28" s="41" t="s">
        <v>29</v>
      </c>
      <c r="F28" s="42" t="s">
        <v>28</v>
      </c>
      <c r="G28" s="43" t="s">
        <v>24</v>
      </c>
      <c r="H28" s="43" t="s">
        <v>29</v>
      </c>
      <c r="I28" s="44" t="s">
        <v>28</v>
      </c>
      <c r="J28" s="41" t="s">
        <v>24</v>
      </c>
      <c r="K28" s="41" t="s">
        <v>29</v>
      </c>
      <c r="L28" s="42" t="s">
        <v>28</v>
      </c>
      <c r="M28" s="40"/>
      <c r="N28" s="40"/>
    </row>
    <row r="29" spans="1:14" x14ac:dyDescent="0.25">
      <c r="A29" s="45">
        <v>75011</v>
      </c>
      <c r="B29" s="45" t="s">
        <v>986</v>
      </c>
      <c r="C29" s="45" t="s">
        <v>987</v>
      </c>
      <c r="D29" s="47" t="e">
        <f>#REF!</f>
        <v>#REF!</v>
      </c>
      <c r="E29" s="47" t="e">
        <f>#REF!</f>
        <v>#REF!</v>
      </c>
      <c r="F29" s="46" t="e">
        <f>#REF!</f>
        <v>#REF!</v>
      </c>
      <c r="G29" s="47" t="e">
        <f>#REF!</f>
        <v>#REF!</v>
      </c>
      <c r="H29" s="47" t="e">
        <f>#REF!</f>
        <v>#REF!</v>
      </c>
      <c r="I29" s="46" t="e">
        <f>#REF!</f>
        <v>#REF!</v>
      </c>
      <c r="J29" s="47" t="e">
        <f>#REF!</f>
        <v>#REF!</v>
      </c>
      <c r="K29" s="47" t="e">
        <f>#REF!</f>
        <v>#REF!</v>
      </c>
      <c r="L29" s="46" t="e">
        <f>#REF!</f>
        <v>#REF!</v>
      </c>
      <c r="M29" s="40"/>
      <c r="N29" s="40"/>
    </row>
    <row r="30" spans="1:14" x14ac:dyDescent="0.25">
      <c r="A30" s="45">
        <v>75012</v>
      </c>
      <c r="B30" s="45" t="s">
        <v>986</v>
      </c>
      <c r="C30" s="45" t="s">
        <v>1000</v>
      </c>
      <c r="D30" s="47" t="e">
        <f>#REF!</f>
        <v>#REF!</v>
      </c>
      <c r="E30" s="47" t="e">
        <f>#REF!</f>
        <v>#REF!</v>
      </c>
      <c r="F30" s="46" t="e">
        <f>#REF!</f>
        <v>#REF!</v>
      </c>
      <c r="G30" s="47" t="e">
        <f>#REF!</f>
        <v>#REF!</v>
      </c>
      <c r="H30" s="47" t="e">
        <f>#REF!</f>
        <v>#REF!</v>
      </c>
      <c r="I30" s="46" t="e">
        <f>#REF!</f>
        <v>#REF!</v>
      </c>
      <c r="J30" s="47" t="e">
        <f>#REF!</f>
        <v>#REF!</v>
      </c>
      <c r="K30" s="47" t="e">
        <f>#REF!</f>
        <v>#REF!</v>
      </c>
      <c r="L30" s="46" t="e">
        <f>#REF!</f>
        <v>#REF!</v>
      </c>
      <c r="M30" s="40"/>
      <c r="N30" s="40"/>
    </row>
    <row r="31" spans="1:14" x14ac:dyDescent="0.25">
      <c r="A31" s="45">
        <v>75015</v>
      </c>
      <c r="B31" s="45" t="s">
        <v>986</v>
      </c>
      <c r="C31" s="45" t="s">
        <v>1012</v>
      </c>
      <c r="D31" s="47" t="e">
        <f>#REF!</f>
        <v>#REF!</v>
      </c>
      <c r="E31" s="47" t="e">
        <f>#REF!</f>
        <v>#REF!</v>
      </c>
      <c r="F31" s="46" t="e">
        <f>#REF!</f>
        <v>#REF!</v>
      </c>
      <c r="G31" s="47" t="e">
        <f>#REF!</f>
        <v>#REF!</v>
      </c>
      <c r="H31" s="47" t="e">
        <f>#REF!</f>
        <v>#REF!</v>
      </c>
      <c r="I31" s="46" t="e">
        <f>#REF!</f>
        <v>#REF!</v>
      </c>
      <c r="J31" s="47" t="e">
        <f>#REF!</f>
        <v>#REF!</v>
      </c>
      <c r="K31" s="47" t="e">
        <f>#REF!</f>
        <v>#REF!</v>
      </c>
      <c r="L31" s="46" t="e">
        <f>#REF!</f>
        <v>#REF!</v>
      </c>
      <c r="M31" s="40"/>
      <c r="N31" s="40"/>
    </row>
    <row r="32" spans="1:14" x14ac:dyDescent="0.25">
      <c r="A32" s="45">
        <v>75016</v>
      </c>
      <c r="B32" s="45" t="s">
        <v>986</v>
      </c>
      <c r="C32" s="45" t="s">
        <v>1021</v>
      </c>
      <c r="D32" s="47" t="e">
        <f>#REF!</f>
        <v>#REF!</v>
      </c>
      <c r="E32" s="47" t="e">
        <f>#REF!</f>
        <v>#REF!</v>
      </c>
      <c r="F32" s="46" t="e">
        <f>#REF!</f>
        <v>#REF!</v>
      </c>
      <c r="G32" s="47" t="e">
        <f>#REF!</f>
        <v>#REF!</v>
      </c>
      <c r="H32" s="47" t="e">
        <f>#REF!</f>
        <v>#REF!</v>
      </c>
      <c r="I32" s="46" t="e">
        <f>#REF!</f>
        <v>#REF!</v>
      </c>
      <c r="J32" s="47" t="e">
        <f>#REF!</f>
        <v>#REF!</v>
      </c>
      <c r="K32" s="47" t="e">
        <f>#REF!</f>
        <v>#REF!</v>
      </c>
      <c r="L32" s="46" t="e">
        <f>#REF!</f>
        <v>#REF!</v>
      </c>
      <c r="M32" s="40"/>
      <c r="N32" s="40"/>
    </row>
    <row r="33" spans="1:14" x14ac:dyDescent="0.25">
      <c r="A33" s="45">
        <v>75021</v>
      </c>
      <c r="B33" s="45" t="s">
        <v>986</v>
      </c>
      <c r="C33" s="45" t="s">
        <v>1032</v>
      </c>
      <c r="D33" s="47" t="e">
        <f>#REF!</f>
        <v>#REF!</v>
      </c>
      <c r="E33" s="47" t="e">
        <f>#REF!</f>
        <v>#REF!</v>
      </c>
      <c r="F33" s="46" t="e">
        <f>#REF!</f>
        <v>#REF!</v>
      </c>
      <c r="G33" s="47" t="e">
        <f>#REF!</f>
        <v>#REF!</v>
      </c>
      <c r="H33" s="47" t="e">
        <f>#REF!</f>
        <v>#REF!</v>
      </c>
      <c r="I33" s="46" t="e">
        <f>#REF!</f>
        <v>#REF!</v>
      </c>
      <c r="J33" s="47" t="e">
        <f>#REF!</f>
        <v>#REF!</v>
      </c>
      <c r="K33" s="47" t="e">
        <f>#REF!</f>
        <v>#REF!</v>
      </c>
      <c r="L33" s="46" t="e">
        <f>#REF!</f>
        <v>#REF!</v>
      </c>
      <c r="M33" s="40"/>
      <c r="N33" s="40"/>
    </row>
    <row r="34" spans="1:14" x14ac:dyDescent="0.25">
      <c r="A34" s="45">
        <v>75008</v>
      </c>
      <c r="B34" s="45" t="s">
        <v>986</v>
      </c>
      <c r="C34" s="45" t="s">
        <v>1067</v>
      </c>
      <c r="D34" s="47" t="e">
        <f>#REF!</f>
        <v>#REF!</v>
      </c>
      <c r="E34" s="47" t="e">
        <f>#REF!</f>
        <v>#REF!</v>
      </c>
      <c r="F34" s="46" t="e">
        <f>#REF!</f>
        <v>#REF!</v>
      </c>
      <c r="G34" s="47" t="e">
        <f>#REF!</f>
        <v>#REF!</v>
      </c>
      <c r="H34" s="47" t="e">
        <f>#REF!</f>
        <v>#REF!</v>
      </c>
      <c r="I34" s="46" t="e">
        <f>#REF!</f>
        <v>#REF!</v>
      </c>
      <c r="J34" s="47" t="e">
        <f>#REF!</f>
        <v>#REF!</v>
      </c>
      <c r="K34" s="47" t="e">
        <f>#REF!</f>
        <v>#REF!</v>
      </c>
      <c r="L34" s="46" t="e">
        <f>#REF!</f>
        <v>#REF!</v>
      </c>
      <c r="M34" s="40"/>
      <c r="N34" s="40"/>
    </row>
    <row r="35" spans="1:14" x14ac:dyDescent="0.25">
      <c r="A35" s="45">
        <v>75032</v>
      </c>
      <c r="B35" s="45" t="s">
        <v>986</v>
      </c>
      <c r="C35" s="45" t="s">
        <v>1093</v>
      </c>
      <c r="D35" s="47" t="e">
        <f>#REF!</f>
        <v>#REF!</v>
      </c>
      <c r="E35" s="47" t="e">
        <f>#REF!</f>
        <v>#REF!</v>
      </c>
      <c r="F35" s="46" t="e">
        <f>#REF!</f>
        <v>#REF!</v>
      </c>
      <c r="G35" s="47" t="e">
        <f>#REF!</f>
        <v>#REF!</v>
      </c>
      <c r="H35" s="47" t="e">
        <f>#REF!</f>
        <v>#REF!</v>
      </c>
      <c r="I35" s="46" t="e">
        <f>#REF!</f>
        <v>#REF!</v>
      </c>
      <c r="J35" s="47" t="e">
        <f>#REF!</f>
        <v>#REF!</v>
      </c>
      <c r="K35" s="47" t="e">
        <f>#REF!</f>
        <v>#REF!</v>
      </c>
      <c r="L35" s="46" t="e">
        <f>#REF!</f>
        <v>#REF!</v>
      </c>
      <c r="M35" s="40"/>
      <c r="N35" s="40"/>
    </row>
    <row r="36" spans="1:14" x14ac:dyDescent="0.25">
      <c r="A36" s="276" t="s">
        <v>27</v>
      </c>
      <c r="B36" s="277"/>
      <c r="C36" s="278"/>
      <c r="D36" s="82" t="e">
        <f>SUM(D29:D35)</f>
        <v>#REF!</v>
      </c>
      <c r="E36" s="82" t="e">
        <f>SUM(E29:E35)</f>
        <v>#REF!</v>
      </c>
      <c r="F36" s="83" t="e">
        <f>E36/D36</f>
        <v>#REF!</v>
      </c>
      <c r="G36" s="43" t="e">
        <f>SUM(G29:G35)</f>
        <v>#REF!</v>
      </c>
      <c r="H36" s="43" t="e">
        <f>SUM(H29:H35)</f>
        <v>#REF!</v>
      </c>
      <c r="I36" s="44" t="e">
        <f>H36/G36</f>
        <v>#REF!</v>
      </c>
      <c r="J36" s="82" t="e">
        <f>SUM(J29:J35)</f>
        <v>#REF!</v>
      </c>
      <c r="K36" s="82" t="e">
        <f>SUM(K29:K35)</f>
        <v>#REF!</v>
      </c>
      <c r="L36" s="83" t="e">
        <f>K36/J36</f>
        <v>#REF!</v>
      </c>
      <c r="M36" s="40"/>
      <c r="N36" s="40"/>
    </row>
    <row r="37" spans="1:14" x14ac:dyDescent="0.25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</row>
    <row r="38" spans="1:14" x14ac:dyDescent="0.25">
      <c r="A38" s="280" t="s">
        <v>504</v>
      </c>
      <c r="B38" s="280" t="s">
        <v>18</v>
      </c>
      <c r="C38" s="280" t="s">
        <v>19</v>
      </c>
      <c r="D38" s="265" t="s">
        <v>1167</v>
      </c>
      <c r="E38" s="265"/>
      <c r="F38" s="265"/>
      <c r="G38" s="265"/>
      <c r="H38" s="265"/>
      <c r="I38" s="275" t="s">
        <v>1166</v>
      </c>
      <c r="J38" s="275"/>
      <c r="K38" s="275"/>
      <c r="L38" s="40"/>
      <c r="M38" s="40"/>
      <c r="N38" s="40"/>
    </row>
    <row r="39" spans="1:14" x14ac:dyDescent="0.25">
      <c r="A39" s="280"/>
      <c r="B39" s="280"/>
      <c r="C39" s="280"/>
      <c r="D39" s="41" t="s">
        <v>24</v>
      </c>
      <c r="E39" s="41" t="s">
        <v>25</v>
      </c>
      <c r="F39" s="41" t="s">
        <v>26</v>
      </c>
      <c r="G39" s="41" t="s">
        <v>27</v>
      </c>
      <c r="H39" s="42" t="s">
        <v>28</v>
      </c>
      <c r="I39" s="43" t="s">
        <v>24</v>
      </c>
      <c r="J39" s="43" t="s">
        <v>29</v>
      </c>
      <c r="K39" s="44" t="s">
        <v>28</v>
      </c>
      <c r="L39" s="40"/>
      <c r="M39" s="40"/>
      <c r="N39" s="40"/>
    </row>
    <row r="40" spans="1:14" x14ac:dyDescent="0.25">
      <c r="A40" s="45">
        <v>75011</v>
      </c>
      <c r="B40" s="45" t="s">
        <v>986</v>
      </c>
      <c r="C40" s="45" t="s">
        <v>987</v>
      </c>
      <c r="D40" s="47" t="e">
        <f>#REF!</f>
        <v>#REF!</v>
      </c>
      <c r="E40" s="47" t="e">
        <f>#REF!</f>
        <v>#REF!</v>
      </c>
      <c r="F40" s="47" t="e">
        <f>#REF!</f>
        <v>#REF!</v>
      </c>
      <c r="G40" s="47" t="e">
        <f>#REF!</f>
        <v>#REF!</v>
      </c>
      <c r="H40" s="46" t="e">
        <f>#REF!</f>
        <v>#REF!</v>
      </c>
      <c r="I40" s="47" t="e">
        <f>#REF!</f>
        <v>#REF!</v>
      </c>
      <c r="J40" s="47" t="e">
        <f>#REF!</f>
        <v>#REF!</v>
      </c>
      <c r="K40" s="47" t="s">
        <v>1182</v>
      </c>
      <c r="L40" s="40"/>
      <c r="M40" s="40"/>
      <c r="N40" s="40"/>
    </row>
    <row r="41" spans="1:14" x14ac:dyDescent="0.25">
      <c r="A41" s="45">
        <v>75012</v>
      </c>
      <c r="B41" s="45" t="s">
        <v>986</v>
      </c>
      <c r="C41" s="45" t="s">
        <v>1000</v>
      </c>
      <c r="D41" s="47" t="e">
        <f>#REF!</f>
        <v>#REF!</v>
      </c>
      <c r="E41" s="47" t="e">
        <f>#REF!</f>
        <v>#REF!</v>
      </c>
      <c r="F41" s="47" t="e">
        <f>#REF!</f>
        <v>#REF!</v>
      </c>
      <c r="G41" s="47" t="e">
        <f>#REF!</f>
        <v>#REF!</v>
      </c>
      <c r="H41" s="46" t="e">
        <f>#REF!</f>
        <v>#REF!</v>
      </c>
      <c r="I41" s="47" t="e">
        <f>#REF!</f>
        <v>#REF!</v>
      </c>
      <c r="J41" s="47" t="e">
        <f>#REF!</f>
        <v>#REF!</v>
      </c>
      <c r="K41" s="46" t="e">
        <f>#REF!</f>
        <v>#REF!</v>
      </c>
      <c r="L41" s="40"/>
      <c r="M41" s="40"/>
      <c r="N41" s="40"/>
    </row>
    <row r="42" spans="1:14" x14ac:dyDescent="0.25">
      <c r="A42" s="45">
        <v>75015</v>
      </c>
      <c r="B42" s="45" t="s">
        <v>986</v>
      </c>
      <c r="C42" s="45" t="s">
        <v>1012</v>
      </c>
      <c r="D42" s="47" t="e">
        <f>#REF!</f>
        <v>#REF!</v>
      </c>
      <c r="E42" s="47" t="e">
        <f>#REF!</f>
        <v>#REF!</v>
      </c>
      <c r="F42" s="47" t="e">
        <f>#REF!</f>
        <v>#REF!</v>
      </c>
      <c r="G42" s="47" t="e">
        <f>#REF!</f>
        <v>#REF!</v>
      </c>
      <c r="H42" s="46" t="e">
        <f>#REF!</f>
        <v>#REF!</v>
      </c>
      <c r="I42" s="47" t="e">
        <f>#REF!</f>
        <v>#REF!</v>
      </c>
      <c r="J42" s="47" t="e">
        <f>#REF!</f>
        <v>#REF!</v>
      </c>
      <c r="K42" s="46" t="e">
        <f>#REF!</f>
        <v>#REF!</v>
      </c>
      <c r="L42" s="40"/>
      <c r="M42" s="40"/>
      <c r="N42" s="40"/>
    </row>
    <row r="43" spans="1:14" x14ac:dyDescent="0.25">
      <c r="A43" s="45">
        <v>75016</v>
      </c>
      <c r="B43" s="45" t="s">
        <v>986</v>
      </c>
      <c r="C43" s="45" t="s">
        <v>1021</v>
      </c>
      <c r="D43" s="47" t="e">
        <f>#REF!</f>
        <v>#REF!</v>
      </c>
      <c r="E43" s="47" t="e">
        <f>#REF!</f>
        <v>#REF!</v>
      </c>
      <c r="F43" s="47" t="e">
        <f>#REF!</f>
        <v>#REF!</v>
      </c>
      <c r="G43" s="47" t="e">
        <f>#REF!</f>
        <v>#REF!</v>
      </c>
      <c r="H43" s="46" t="e">
        <f>#REF!</f>
        <v>#REF!</v>
      </c>
      <c r="I43" s="47" t="e">
        <f>#REF!</f>
        <v>#REF!</v>
      </c>
      <c r="J43" s="47" t="e">
        <f>#REF!</f>
        <v>#REF!</v>
      </c>
      <c r="K43" s="46" t="e">
        <f>#REF!</f>
        <v>#REF!</v>
      </c>
      <c r="L43" s="40"/>
      <c r="M43" s="40"/>
      <c r="N43" s="40"/>
    </row>
    <row r="44" spans="1:14" x14ac:dyDescent="0.25">
      <c r="A44" s="45">
        <v>75021</v>
      </c>
      <c r="B44" s="45" t="s">
        <v>986</v>
      </c>
      <c r="C44" s="45" t="s">
        <v>1032</v>
      </c>
      <c r="D44" s="47" t="e">
        <f>#REF!</f>
        <v>#REF!</v>
      </c>
      <c r="E44" s="47" t="e">
        <f>#REF!</f>
        <v>#REF!</v>
      </c>
      <c r="F44" s="47" t="e">
        <f>#REF!</f>
        <v>#REF!</v>
      </c>
      <c r="G44" s="47" t="e">
        <f>#REF!</f>
        <v>#REF!</v>
      </c>
      <c r="H44" s="46" t="e">
        <f>#REF!</f>
        <v>#REF!</v>
      </c>
      <c r="I44" s="47" t="e">
        <f>#REF!</f>
        <v>#REF!</v>
      </c>
      <c r="J44" s="47" t="e">
        <f>#REF!</f>
        <v>#REF!</v>
      </c>
      <c r="K44" s="46" t="e">
        <f>#REF!</f>
        <v>#REF!</v>
      </c>
      <c r="L44" s="40"/>
      <c r="M44" s="40"/>
      <c r="N44" s="40"/>
    </row>
    <row r="45" spans="1:14" x14ac:dyDescent="0.25">
      <c r="A45" s="45">
        <v>75008</v>
      </c>
      <c r="B45" s="45" t="s">
        <v>986</v>
      </c>
      <c r="C45" s="45" t="s">
        <v>1067</v>
      </c>
      <c r="D45" s="47" t="e">
        <f>#REF!</f>
        <v>#REF!</v>
      </c>
      <c r="E45" s="47" t="e">
        <f>#REF!</f>
        <v>#REF!</v>
      </c>
      <c r="F45" s="47" t="e">
        <f>#REF!</f>
        <v>#REF!</v>
      </c>
      <c r="G45" s="47" t="e">
        <f>#REF!</f>
        <v>#REF!</v>
      </c>
      <c r="H45" s="46" t="e">
        <f>#REF!</f>
        <v>#REF!</v>
      </c>
      <c r="I45" s="47" t="e">
        <f>#REF!</f>
        <v>#REF!</v>
      </c>
      <c r="J45" s="47" t="e">
        <f>#REF!</f>
        <v>#REF!</v>
      </c>
      <c r="K45" s="46" t="e">
        <f>#REF!</f>
        <v>#REF!</v>
      </c>
      <c r="L45" s="40"/>
      <c r="M45" s="40"/>
      <c r="N45" s="40"/>
    </row>
    <row r="46" spans="1:14" x14ac:dyDescent="0.25">
      <c r="A46" s="45">
        <v>75032</v>
      </c>
      <c r="B46" s="45" t="s">
        <v>986</v>
      </c>
      <c r="C46" s="45" t="s">
        <v>1093</v>
      </c>
      <c r="D46" s="47" t="e">
        <f>#REF!</f>
        <v>#REF!</v>
      </c>
      <c r="E46" s="47" t="e">
        <f>#REF!</f>
        <v>#REF!</v>
      </c>
      <c r="F46" s="47" t="e">
        <f>#REF!</f>
        <v>#REF!</v>
      </c>
      <c r="G46" s="47" t="e">
        <f>#REF!</f>
        <v>#REF!</v>
      </c>
      <c r="H46" s="46" t="e">
        <f>#REF!</f>
        <v>#REF!</v>
      </c>
      <c r="I46" s="47" t="e">
        <f>#REF!</f>
        <v>#REF!</v>
      </c>
      <c r="J46" s="47" t="e">
        <f>#REF!</f>
        <v>#REF!</v>
      </c>
      <c r="K46" s="47" t="s">
        <v>1182</v>
      </c>
      <c r="L46" s="40"/>
      <c r="M46" s="40"/>
      <c r="N46" s="40"/>
    </row>
    <row r="47" spans="1:14" x14ac:dyDescent="0.25">
      <c r="A47" s="276" t="s">
        <v>27</v>
      </c>
      <c r="B47" s="277"/>
      <c r="C47" s="278"/>
      <c r="D47" s="82" t="e">
        <f>SUM(D40:D46)</f>
        <v>#REF!</v>
      </c>
      <c r="E47" s="82" t="e">
        <f>SUM(E40:E46)</f>
        <v>#REF!</v>
      </c>
      <c r="F47" s="82" t="e">
        <f>SUM(F40:F46)</f>
        <v>#REF!</v>
      </c>
      <c r="G47" s="82" t="e">
        <f>SUM(G40:G46)</f>
        <v>#REF!</v>
      </c>
      <c r="H47" s="83" t="e">
        <f>G47/D47</f>
        <v>#REF!</v>
      </c>
      <c r="I47" s="43" t="e">
        <f>SUM(I40:I46)</f>
        <v>#REF!</v>
      </c>
      <c r="J47" s="43" t="e">
        <f>SUM(J40:J46)</f>
        <v>#REF!</v>
      </c>
      <c r="K47" s="44" t="e">
        <f>J47/I47</f>
        <v>#REF!</v>
      </c>
      <c r="L47" s="40"/>
      <c r="M47" s="40"/>
      <c r="N47" s="40"/>
    </row>
    <row r="48" spans="1:14" x14ac:dyDescent="0.25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</row>
    <row r="49" spans="1:14" x14ac:dyDescent="0.25">
      <c r="A49" s="280" t="s">
        <v>504</v>
      </c>
      <c r="B49" s="280" t="s">
        <v>18</v>
      </c>
      <c r="C49" s="280" t="s">
        <v>19</v>
      </c>
      <c r="D49" s="263" t="s">
        <v>1169</v>
      </c>
      <c r="E49" s="264"/>
      <c r="F49" s="264"/>
      <c r="G49" s="264"/>
      <c r="H49" s="264"/>
      <c r="I49" s="285" t="s">
        <v>501</v>
      </c>
      <c r="J49" s="285"/>
      <c r="K49" s="285"/>
      <c r="L49" s="285"/>
      <c r="M49" s="285"/>
      <c r="N49" s="40"/>
    </row>
    <row r="50" spans="1:14" x14ac:dyDescent="0.25">
      <c r="A50" s="280"/>
      <c r="B50" s="280"/>
      <c r="C50" s="280"/>
      <c r="D50" s="41" t="s">
        <v>24</v>
      </c>
      <c r="E50" s="41" t="s">
        <v>25</v>
      </c>
      <c r="F50" s="41" t="s">
        <v>26</v>
      </c>
      <c r="G50" s="41" t="s">
        <v>27</v>
      </c>
      <c r="H50" s="42" t="s">
        <v>28</v>
      </c>
      <c r="I50" s="43" t="s">
        <v>24</v>
      </c>
      <c r="J50" s="43" t="s">
        <v>25</v>
      </c>
      <c r="K50" s="43" t="s">
        <v>26</v>
      </c>
      <c r="L50" s="43" t="s">
        <v>27</v>
      </c>
      <c r="M50" s="44" t="s">
        <v>28</v>
      </c>
      <c r="N50" s="40"/>
    </row>
    <row r="51" spans="1:14" x14ac:dyDescent="0.25">
      <c r="A51" s="45">
        <v>75011</v>
      </c>
      <c r="B51" s="45" t="s">
        <v>986</v>
      </c>
      <c r="C51" s="45" t="s">
        <v>987</v>
      </c>
      <c r="D51" s="47" t="e">
        <f>#REF!</f>
        <v>#REF!</v>
      </c>
      <c r="E51" s="47" t="e">
        <f>#REF!</f>
        <v>#REF!</v>
      </c>
      <c r="F51" s="47" t="e">
        <f>#REF!</f>
        <v>#REF!</v>
      </c>
      <c r="G51" s="47" t="e">
        <f>#REF!</f>
        <v>#REF!</v>
      </c>
      <c r="H51" s="46" t="e">
        <f>#REF!</f>
        <v>#REF!</v>
      </c>
      <c r="I51" s="47" t="e">
        <f>#REF!</f>
        <v>#REF!</v>
      </c>
      <c r="J51" s="47" t="e">
        <f>#REF!</f>
        <v>#REF!</v>
      </c>
      <c r="K51" s="47" t="e">
        <f>#REF!</f>
        <v>#REF!</v>
      </c>
      <c r="L51" s="47" t="e">
        <f>#REF!</f>
        <v>#REF!</v>
      </c>
      <c r="M51" s="46" t="e">
        <f>#REF!</f>
        <v>#REF!</v>
      </c>
      <c r="N51" s="40"/>
    </row>
    <row r="52" spans="1:14" x14ac:dyDescent="0.25">
      <c r="A52" s="45">
        <v>75012</v>
      </c>
      <c r="B52" s="45" t="s">
        <v>986</v>
      </c>
      <c r="C52" s="45" t="s">
        <v>1000</v>
      </c>
      <c r="D52" s="47" t="e">
        <f>#REF!</f>
        <v>#REF!</v>
      </c>
      <c r="E52" s="47" t="e">
        <f>#REF!</f>
        <v>#REF!</v>
      </c>
      <c r="F52" s="47" t="e">
        <f>#REF!</f>
        <v>#REF!</v>
      </c>
      <c r="G52" s="47" t="e">
        <f>#REF!</f>
        <v>#REF!</v>
      </c>
      <c r="H52" s="46" t="e">
        <f>#REF!</f>
        <v>#REF!</v>
      </c>
      <c r="I52" s="47" t="e">
        <f>#REF!</f>
        <v>#REF!</v>
      </c>
      <c r="J52" s="47" t="e">
        <f>#REF!</f>
        <v>#REF!</v>
      </c>
      <c r="K52" s="47" t="e">
        <f>#REF!</f>
        <v>#REF!</v>
      </c>
      <c r="L52" s="47" t="e">
        <f>#REF!</f>
        <v>#REF!</v>
      </c>
      <c r="M52" s="46" t="e">
        <f>#REF!</f>
        <v>#REF!</v>
      </c>
      <c r="N52" s="40"/>
    </row>
    <row r="53" spans="1:14" x14ac:dyDescent="0.25">
      <c r="A53" s="45">
        <v>75015</v>
      </c>
      <c r="B53" s="45" t="s">
        <v>986</v>
      </c>
      <c r="C53" s="45" t="s">
        <v>1012</v>
      </c>
      <c r="D53" s="47" t="e">
        <f>#REF!</f>
        <v>#REF!</v>
      </c>
      <c r="E53" s="47" t="e">
        <f>#REF!</f>
        <v>#REF!</v>
      </c>
      <c r="F53" s="47" t="e">
        <f>#REF!</f>
        <v>#REF!</v>
      </c>
      <c r="G53" s="47" t="e">
        <f>#REF!</f>
        <v>#REF!</v>
      </c>
      <c r="H53" s="46" t="e">
        <f>#REF!</f>
        <v>#REF!</v>
      </c>
      <c r="I53" s="47" t="e">
        <f>#REF!</f>
        <v>#REF!</v>
      </c>
      <c r="J53" s="47" t="e">
        <f>#REF!</f>
        <v>#REF!</v>
      </c>
      <c r="K53" s="47" t="e">
        <f>#REF!</f>
        <v>#REF!</v>
      </c>
      <c r="L53" s="47" t="e">
        <f>#REF!</f>
        <v>#REF!</v>
      </c>
      <c r="M53" s="46" t="e">
        <f>#REF!</f>
        <v>#REF!</v>
      </c>
      <c r="N53" s="40"/>
    </row>
    <row r="54" spans="1:14" x14ac:dyDescent="0.25">
      <c r="A54" s="45">
        <v>75016</v>
      </c>
      <c r="B54" s="45" t="s">
        <v>986</v>
      </c>
      <c r="C54" s="45" t="s">
        <v>1021</v>
      </c>
      <c r="D54" s="47" t="e">
        <f>#REF!</f>
        <v>#REF!</v>
      </c>
      <c r="E54" s="47" t="e">
        <f>#REF!</f>
        <v>#REF!</v>
      </c>
      <c r="F54" s="47" t="e">
        <f>#REF!</f>
        <v>#REF!</v>
      </c>
      <c r="G54" s="47" t="e">
        <f>#REF!</f>
        <v>#REF!</v>
      </c>
      <c r="H54" s="46" t="e">
        <f>#REF!</f>
        <v>#REF!</v>
      </c>
      <c r="I54" s="47" t="e">
        <f>#REF!</f>
        <v>#REF!</v>
      </c>
      <c r="J54" s="47" t="e">
        <f>#REF!</f>
        <v>#REF!</v>
      </c>
      <c r="K54" s="47" t="e">
        <f>#REF!</f>
        <v>#REF!</v>
      </c>
      <c r="L54" s="47" t="e">
        <f>#REF!</f>
        <v>#REF!</v>
      </c>
      <c r="M54" s="46" t="e">
        <f>#REF!</f>
        <v>#REF!</v>
      </c>
      <c r="N54" s="40"/>
    </row>
    <row r="55" spans="1:14" x14ac:dyDescent="0.25">
      <c r="A55" s="45">
        <v>75021</v>
      </c>
      <c r="B55" s="45" t="s">
        <v>986</v>
      </c>
      <c r="C55" s="45" t="s">
        <v>1032</v>
      </c>
      <c r="D55" s="47" t="e">
        <f>#REF!</f>
        <v>#REF!</v>
      </c>
      <c r="E55" s="47" t="e">
        <f>#REF!</f>
        <v>#REF!</v>
      </c>
      <c r="F55" s="47" t="e">
        <f>#REF!</f>
        <v>#REF!</v>
      </c>
      <c r="G55" s="47" t="e">
        <f>#REF!</f>
        <v>#REF!</v>
      </c>
      <c r="H55" s="46" t="e">
        <f>#REF!</f>
        <v>#REF!</v>
      </c>
      <c r="I55" s="47" t="e">
        <f>#REF!</f>
        <v>#REF!</v>
      </c>
      <c r="J55" s="47" t="e">
        <f>#REF!</f>
        <v>#REF!</v>
      </c>
      <c r="K55" s="47" t="e">
        <f>#REF!</f>
        <v>#REF!</v>
      </c>
      <c r="L55" s="47" t="e">
        <f>#REF!</f>
        <v>#REF!</v>
      </c>
      <c r="M55" s="46" t="e">
        <f>#REF!</f>
        <v>#REF!</v>
      </c>
      <c r="N55" s="40"/>
    </row>
    <row r="56" spans="1:14" x14ac:dyDescent="0.25">
      <c r="A56" s="45">
        <v>75008</v>
      </c>
      <c r="B56" s="45" t="s">
        <v>986</v>
      </c>
      <c r="C56" s="45" t="s">
        <v>1067</v>
      </c>
      <c r="D56" s="47" t="e">
        <f>#REF!</f>
        <v>#REF!</v>
      </c>
      <c r="E56" s="47" t="e">
        <f>#REF!</f>
        <v>#REF!</v>
      </c>
      <c r="F56" s="47" t="e">
        <f>#REF!</f>
        <v>#REF!</v>
      </c>
      <c r="G56" s="47" t="e">
        <f>#REF!</f>
        <v>#REF!</v>
      </c>
      <c r="H56" s="46" t="e">
        <f>#REF!</f>
        <v>#REF!</v>
      </c>
      <c r="I56" s="47" t="e">
        <f>#REF!</f>
        <v>#REF!</v>
      </c>
      <c r="J56" s="47" t="e">
        <f>#REF!</f>
        <v>#REF!</v>
      </c>
      <c r="K56" s="47" t="e">
        <f>#REF!</f>
        <v>#REF!</v>
      </c>
      <c r="L56" s="47" t="e">
        <f>#REF!</f>
        <v>#REF!</v>
      </c>
      <c r="M56" s="46" t="e">
        <f>#REF!</f>
        <v>#REF!</v>
      </c>
      <c r="N56" s="40"/>
    </row>
    <row r="57" spans="1:14" x14ac:dyDescent="0.25">
      <c r="A57" s="45">
        <v>75032</v>
      </c>
      <c r="B57" s="45" t="s">
        <v>986</v>
      </c>
      <c r="C57" s="45" t="s">
        <v>1093</v>
      </c>
      <c r="D57" s="47" t="e">
        <f>#REF!</f>
        <v>#REF!</v>
      </c>
      <c r="E57" s="47" t="e">
        <f>#REF!</f>
        <v>#REF!</v>
      </c>
      <c r="F57" s="47" t="e">
        <f>#REF!</f>
        <v>#REF!</v>
      </c>
      <c r="G57" s="47" t="e">
        <f>#REF!</f>
        <v>#REF!</v>
      </c>
      <c r="H57" s="46" t="e">
        <f>#REF!</f>
        <v>#REF!</v>
      </c>
      <c r="I57" s="47" t="e">
        <f>#REF!</f>
        <v>#REF!</v>
      </c>
      <c r="J57" s="47" t="e">
        <f>#REF!</f>
        <v>#REF!</v>
      </c>
      <c r="K57" s="47" t="e">
        <f>#REF!</f>
        <v>#REF!</v>
      </c>
      <c r="L57" s="47" t="e">
        <f>#REF!</f>
        <v>#REF!</v>
      </c>
      <c r="M57" s="46" t="e">
        <f>#REF!</f>
        <v>#REF!</v>
      </c>
      <c r="N57" s="40"/>
    </row>
    <row r="58" spans="1:14" x14ac:dyDescent="0.25">
      <c r="A58" s="276" t="s">
        <v>27</v>
      </c>
      <c r="B58" s="277"/>
      <c r="C58" s="278"/>
      <c r="D58" s="82" t="e">
        <f>SUM(D51:D57)</f>
        <v>#REF!</v>
      </c>
      <c r="E58" s="82" t="e">
        <f>SUM(E51:E57)</f>
        <v>#REF!</v>
      </c>
      <c r="F58" s="82" t="e">
        <f>SUM(F51:F57)</f>
        <v>#REF!</v>
      </c>
      <c r="G58" s="82" t="e">
        <f>SUM(G51:G57)</f>
        <v>#REF!</v>
      </c>
      <c r="H58" s="83" t="e">
        <f>G58/D58</f>
        <v>#REF!</v>
      </c>
      <c r="I58" s="43" t="e">
        <f>SUM(I51:I57)</f>
        <v>#REF!</v>
      </c>
      <c r="J58" s="43" t="e">
        <f>SUM(J51:J57)</f>
        <v>#REF!</v>
      </c>
      <c r="K58" s="43" t="e">
        <f>SUM(K51:K57)</f>
        <v>#REF!</v>
      </c>
      <c r="L58" s="43" t="e">
        <f>SUM(L51:L57)</f>
        <v>#REF!</v>
      </c>
      <c r="M58" s="44" t="e">
        <f>L58/I58</f>
        <v>#REF!</v>
      </c>
      <c r="N58" s="40"/>
    </row>
    <row r="59" spans="1:14" x14ac:dyDescent="0.25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</row>
    <row r="60" spans="1:14" x14ac:dyDescent="0.25">
      <c r="A60" s="280" t="s">
        <v>504</v>
      </c>
      <c r="B60" s="280" t="s">
        <v>18</v>
      </c>
      <c r="C60" s="280" t="s">
        <v>19</v>
      </c>
      <c r="D60" s="263" t="s">
        <v>1168</v>
      </c>
      <c r="E60" s="264"/>
      <c r="F60" s="264"/>
      <c r="G60" s="264"/>
      <c r="H60" s="264"/>
      <c r="I60" s="266" t="s">
        <v>1176</v>
      </c>
      <c r="J60" s="266"/>
      <c r="K60" s="266"/>
      <c r="L60" s="265" t="s">
        <v>1173</v>
      </c>
      <c r="M60" s="265"/>
      <c r="N60" s="265"/>
    </row>
    <row r="61" spans="1:14" x14ac:dyDescent="0.25">
      <c r="A61" s="280"/>
      <c r="B61" s="280"/>
      <c r="C61" s="280"/>
      <c r="D61" s="41" t="s">
        <v>24</v>
      </c>
      <c r="E61" s="41" t="s">
        <v>25</v>
      </c>
      <c r="F61" s="41" t="s">
        <v>26</v>
      </c>
      <c r="G61" s="41" t="s">
        <v>27</v>
      </c>
      <c r="H61" s="42" t="s">
        <v>28</v>
      </c>
      <c r="I61" s="86" t="s">
        <v>24</v>
      </c>
      <c r="J61" s="86" t="s">
        <v>29</v>
      </c>
      <c r="K61" s="87" t="s">
        <v>28</v>
      </c>
      <c r="L61" s="82" t="s">
        <v>24</v>
      </c>
      <c r="M61" s="41" t="s">
        <v>29</v>
      </c>
      <c r="N61" s="42" t="s">
        <v>28</v>
      </c>
    </row>
    <row r="62" spans="1:14" x14ac:dyDescent="0.25">
      <c r="A62" s="45">
        <v>75011</v>
      </c>
      <c r="B62" s="45" t="s">
        <v>986</v>
      </c>
      <c r="C62" s="45" t="s">
        <v>987</v>
      </c>
      <c r="D62" s="47" t="e">
        <f>#REF!</f>
        <v>#REF!</v>
      </c>
      <c r="E62" s="47" t="e">
        <f>#REF!</f>
        <v>#REF!</v>
      </c>
      <c r="F62" s="47" t="e">
        <f>#REF!</f>
        <v>#REF!</v>
      </c>
      <c r="G62" s="47" t="e">
        <f>#REF!</f>
        <v>#REF!</v>
      </c>
      <c r="H62" s="46" t="e">
        <f>#REF!</f>
        <v>#REF!</v>
      </c>
      <c r="I62" s="47" t="e">
        <f>#REF!</f>
        <v>#REF!</v>
      </c>
      <c r="J62" s="47" t="e">
        <f>#REF!</f>
        <v>#REF!</v>
      </c>
      <c r="K62" s="46" t="e">
        <f>#REF!</f>
        <v>#REF!</v>
      </c>
      <c r="L62" s="47" t="e">
        <f>#REF!</f>
        <v>#REF!</v>
      </c>
      <c r="M62" s="47" t="e">
        <f>#REF!</f>
        <v>#REF!</v>
      </c>
      <c r="N62" s="46" t="e">
        <f>#REF!</f>
        <v>#REF!</v>
      </c>
    </row>
    <row r="63" spans="1:14" x14ac:dyDescent="0.25">
      <c r="A63" s="45">
        <v>75012</v>
      </c>
      <c r="B63" s="45" t="s">
        <v>986</v>
      </c>
      <c r="C63" s="45" t="s">
        <v>1000</v>
      </c>
      <c r="D63" s="47" t="e">
        <f>#REF!</f>
        <v>#REF!</v>
      </c>
      <c r="E63" s="47" t="e">
        <f>#REF!</f>
        <v>#REF!</v>
      </c>
      <c r="F63" s="47" t="e">
        <f>#REF!</f>
        <v>#REF!</v>
      </c>
      <c r="G63" s="47" t="e">
        <f>#REF!</f>
        <v>#REF!</v>
      </c>
      <c r="H63" s="46" t="e">
        <f>#REF!</f>
        <v>#REF!</v>
      </c>
      <c r="I63" s="47" t="e">
        <f>#REF!</f>
        <v>#REF!</v>
      </c>
      <c r="J63" s="47" t="e">
        <f>#REF!</f>
        <v>#REF!</v>
      </c>
      <c r="K63" s="46" t="e">
        <f>#REF!</f>
        <v>#REF!</v>
      </c>
      <c r="L63" s="47" t="e">
        <f>#REF!</f>
        <v>#REF!</v>
      </c>
      <c r="M63" s="47" t="e">
        <f>#REF!</f>
        <v>#REF!</v>
      </c>
      <c r="N63" s="46" t="e">
        <f>#REF!</f>
        <v>#REF!</v>
      </c>
    </row>
    <row r="64" spans="1:14" x14ac:dyDescent="0.25">
      <c r="A64" s="45">
        <v>75015</v>
      </c>
      <c r="B64" s="45" t="s">
        <v>986</v>
      </c>
      <c r="C64" s="45" t="s">
        <v>1012</v>
      </c>
      <c r="D64" s="47" t="e">
        <f>#REF!</f>
        <v>#REF!</v>
      </c>
      <c r="E64" s="47" t="e">
        <f>#REF!</f>
        <v>#REF!</v>
      </c>
      <c r="F64" s="47" t="e">
        <f>#REF!</f>
        <v>#REF!</v>
      </c>
      <c r="G64" s="47" t="e">
        <f>#REF!</f>
        <v>#REF!</v>
      </c>
      <c r="H64" s="46" t="e">
        <f>#REF!</f>
        <v>#REF!</v>
      </c>
      <c r="I64" s="47" t="e">
        <f>#REF!</f>
        <v>#REF!</v>
      </c>
      <c r="J64" s="47" t="e">
        <f>#REF!</f>
        <v>#REF!</v>
      </c>
      <c r="K64" s="46" t="e">
        <f>#REF!</f>
        <v>#REF!</v>
      </c>
      <c r="L64" s="47" t="e">
        <f>#REF!</f>
        <v>#REF!</v>
      </c>
      <c r="M64" s="47" t="e">
        <f>#REF!</f>
        <v>#REF!</v>
      </c>
      <c r="N64" s="46" t="e">
        <f>#REF!</f>
        <v>#REF!</v>
      </c>
    </row>
    <row r="65" spans="1:14" x14ac:dyDescent="0.25">
      <c r="A65" s="45">
        <v>75016</v>
      </c>
      <c r="B65" s="45" t="s">
        <v>986</v>
      </c>
      <c r="C65" s="45" t="s">
        <v>1021</v>
      </c>
      <c r="D65" s="47" t="e">
        <f>#REF!</f>
        <v>#REF!</v>
      </c>
      <c r="E65" s="47" t="e">
        <f>#REF!</f>
        <v>#REF!</v>
      </c>
      <c r="F65" s="47" t="e">
        <f>#REF!</f>
        <v>#REF!</v>
      </c>
      <c r="G65" s="47" t="e">
        <f>#REF!</f>
        <v>#REF!</v>
      </c>
      <c r="H65" s="46" t="e">
        <f>#REF!</f>
        <v>#REF!</v>
      </c>
      <c r="I65" s="47" t="e">
        <f>#REF!</f>
        <v>#REF!</v>
      </c>
      <c r="J65" s="47" t="e">
        <f>#REF!</f>
        <v>#REF!</v>
      </c>
      <c r="K65" s="46" t="e">
        <f>#REF!</f>
        <v>#REF!</v>
      </c>
      <c r="L65" s="47" t="e">
        <f>#REF!</f>
        <v>#REF!</v>
      </c>
      <c r="M65" s="47" t="e">
        <f>#REF!</f>
        <v>#REF!</v>
      </c>
      <c r="N65" s="46" t="e">
        <f>#REF!</f>
        <v>#REF!</v>
      </c>
    </row>
    <row r="66" spans="1:14" x14ac:dyDescent="0.25">
      <c r="A66" s="45">
        <v>75021</v>
      </c>
      <c r="B66" s="45" t="s">
        <v>986</v>
      </c>
      <c r="C66" s="45" t="s">
        <v>1032</v>
      </c>
      <c r="D66" s="47" t="e">
        <f>#REF!</f>
        <v>#REF!</v>
      </c>
      <c r="E66" s="47" t="e">
        <f>#REF!</f>
        <v>#REF!</v>
      </c>
      <c r="F66" s="47" t="e">
        <f>#REF!</f>
        <v>#REF!</v>
      </c>
      <c r="G66" s="47" t="e">
        <f>#REF!</f>
        <v>#REF!</v>
      </c>
      <c r="H66" s="46" t="e">
        <f>#REF!</f>
        <v>#REF!</v>
      </c>
      <c r="I66" s="47" t="e">
        <f>#REF!</f>
        <v>#REF!</v>
      </c>
      <c r="J66" s="47" t="e">
        <f>#REF!</f>
        <v>#REF!</v>
      </c>
      <c r="K66" s="46" t="e">
        <f>#REF!</f>
        <v>#REF!</v>
      </c>
      <c r="L66" s="47" t="e">
        <f>#REF!</f>
        <v>#REF!</v>
      </c>
      <c r="M66" s="47" t="e">
        <f>#REF!</f>
        <v>#REF!</v>
      </c>
      <c r="N66" s="46" t="e">
        <f>#REF!</f>
        <v>#REF!</v>
      </c>
    </row>
    <row r="67" spans="1:14" x14ac:dyDescent="0.25">
      <c r="A67" s="45">
        <v>75008</v>
      </c>
      <c r="B67" s="45" t="s">
        <v>986</v>
      </c>
      <c r="C67" s="45" t="s">
        <v>1067</v>
      </c>
      <c r="D67" s="47" t="e">
        <f>#REF!</f>
        <v>#REF!</v>
      </c>
      <c r="E67" s="47" t="e">
        <f>#REF!</f>
        <v>#REF!</v>
      </c>
      <c r="F67" s="47" t="e">
        <f>#REF!</f>
        <v>#REF!</v>
      </c>
      <c r="G67" s="47" t="e">
        <f>#REF!</f>
        <v>#REF!</v>
      </c>
      <c r="H67" s="46" t="e">
        <f>#REF!</f>
        <v>#REF!</v>
      </c>
      <c r="I67" s="47" t="e">
        <f>#REF!</f>
        <v>#REF!</v>
      </c>
      <c r="J67" s="47" t="e">
        <f>#REF!</f>
        <v>#REF!</v>
      </c>
      <c r="K67" s="46" t="e">
        <f>#REF!</f>
        <v>#REF!</v>
      </c>
      <c r="L67" s="47" t="e">
        <f>#REF!</f>
        <v>#REF!</v>
      </c>
      <c r="M67" s="47" t="e">
        <f>#REF!</f>
        <v>#REF!</v>
      </c>
      <c r="N67" s="46" t="e">
        <f>#REF!</f>
        <v>#REF!</v>
      </c>
    </row>
    <row r="68" spans="1:14" x14ac:dyDescent="0.25">
      <c r="A68" s="45">
        <v>75032</v>
      </c>
      <c r="B68" s="45" t="s">
        <v>986</v>
      </c>
      <c r="C68" s="45" t="s">
        <v>1093</v>
      </c>
      <c r="D68" s="47" t="e">
        <f>#REF!</f>
        <v>#REF!</v>
      </c>
      <c r="E68" s="47" t="e">
        <f>#REF!</f>
        <v>#REF!</v>
      </c>
      <c r="F68" s="47" t="e">
        <f>#REF!</f>
        <v>#REF!</v>
      </c>
      <c r="G68" s="47" t="e">
        <f>#REF!</f>
        <v>#REF!</v>
      </c>
      <c r="H68" s="46" t="e">
        <f>#REF!</f>
        <v>#REF!</v>
      </c>
      <c r="I68" s="47" t="e">
        <f>#REF!</f>
        <v>#REF!</v>
      </c>
      <c r="J68" s="47" t="e">
        <f>#REF!</f>
        <v>#REF!</v>
      </c>
      <c r="K68" s="46" t="e">
        <f>#REF!</f>
        <v>#REF!</v>
      </c>
      <c r="L68" s="47" t="e">
        <f>#REF!</f>
        <v>#REF!</v>
      </c>
      <c r="M68" s="47" t="e">
        <f>#REF!</f>
        <v>#REF!</v>
      </c>
      <c r="N68" s="46" t="e">
        <f>#REF!</f>
        <v>#REF!</v>
      </c>
    </row>
    <row r="69" spans="1:14" x14ac:dyDescent="0.25">
      <c r="A69" s="276" t="s">
        <v>27</v>
      </c>
      <c r="B69" s="277"/>
      <c r="C69" s="278"/>
      <c r="D69" s="82" t="e">
        <f>SUM(D62:D68)</f>
        <v>#REF!</v>
      </c>
      <c r="E69" s="82" t="e">
        <f>SUM(E62:E68)</f>
        <v>#REF!</v>
      </c>
      <c r="F69" s="82" t="e">
        <f>SUM(F62:F68)</f>
        <v>#REF!</v>
      </c>
      <c r="G69" s="82" t="e">
        <f>SUM(G62:G68)</f>
        <v>#REF!</v>
      </c>
      <c r="H69" s="42" t="e">
        <f>G69/D69</f>
        <v>#REF!</v>
      </c>
      <c r="I69" s="43" t="e">
        <f>SUM(I62:I68)</f>
        <v>#REF!</v>
      </c>
      <c r="J69" s="43" t="e">
        <f>SUM(J62:J68)</f>
        <v>#REF!</v>
      </c>
      <c r="K69" s="44" t="e">
        <f>J69/I69</f>
        <v>#REF!</v>
      </c>
      <c r="L69" s="82" t="e">
        <f>SUM(L62:L68)</f>
        <v>#REF!</v>
      </c>
      <c r="M69" s="82" t="e">
        <f>SUM(M62:M68)</f>
        <v>#REF!</v>
      </c>
      <c r="N69" s="42" t="e">
        <f>M69/L69</f>
        <v>#REF!</v>
      </c>
    </row>
    <row r="70" spans="1:14" x14ac:dyDescent="0.25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4" x14ac:dyDescent="0.25">
      <c r="A71" s="280" t="s">
        <v>504</v>
      </c>
      <c r="B71" s="280" t="s">
        <v>18</v>
      </c>
      <c r="C71" s="280" t="s">
        <v>19</v>
      </c>
      <c r="D71" s="265" t="s">
        <v>1158</v>
      </c>
      <c r="E71" s="265"/>
      <c r="F71" s="265"/>
      <c r="G71" s="266" t="s">
        <v>1174</v>
      </c>
      <c r="H71" s="266"/>
      <c r="I71" s="266"/>
      <c r="J71" s="265" t="s">
        <v>1175</v>
      </c>
      <c r="K71" s="265"/>
      <c r="L71" s="265"/>
      <c r="M71" s="40"/>
      <c r="N71" s="40"/>
    </row>
    <row r="72" spans="1:14" x14ac:dyDescent="0.25">
      <c r="A72" s="280"/>
      <c r="B72" s="280"/>
      <c r="C72" s="280"/>
      <c r="D72" s="41" t="s">
        <v>24</v>
      </c>
      <c r="E72" s="41" t="s">
        <v>29</v>
      </c>
      <c r="F72" s="85" t="s">
        <v>28</v>
      </c>
      <c r="G72" s="86" t="s">
        <v>24</v>
      </c>
      <c r="H72" s="86" t="s">
        <v>29</v>
      </c>
      <c r="I72" s="87" t="s">
        <v>28</v>
      </c>
      <c r="J72" s="82" t="s">
        <v>24</v>
      </c>
      <c r="K72" s="41" t="s">
        <v>29</v>
      </c>
      <c r="L72" s="42" t="s">
        <v>28</v>
      </c>
      <c r="M72" s="40"/>
      <c r="N72" s="40"/>
    </row>
    <row r="73" spans="1:14" x14ac:dyDescent="0.25">
      <c r="A73" s="45">
        <v>75011</v>
      </c>
      <c r="B73" s="45" t="s">
        <v>986</v>
      </c>
      <c r="C73" s="45" t="s">
        <v>987</v>
      </c>
      <c r="D73" s="47" t="e">
        <f>#REF!</f>
        <v>#REF!</v>
      </c>
      <c r="E73" s="47" t="e">
        <f>#REF!</f>
        <v>#REF!</v>
      </c>
      <c r="F73" s="46" t="e">
        <f>#REF!</f>
        <v>#REF!</v>
      </c>
      <c r="G73" s="47" t="e">
        <f>#REF!</f>
        <v>#REF!</v>
      </c>
      <c r="H73" s="47" t="e">
        <f>#REF!</f>
        <v>#REF!</v>
      </c>
      <c r="I73" s="46" t="e">
        <f>#REF!</f>
        <v>#REF!</v>
      </c>
      <c r="J73" s="47" t="e">
        <f>#REF!</f>
        <v>#REF!</v>
      </c>
      <c r="K73" s="47" t="e">
        <f>#REF!</f>
        <v>#REF!</v>
      </c>
      <c r="L73" s="46" t="e">
        <f>#REF!</f>
        <v>#REF!</v>
      </c>
      <c r="M73" s="40"/>
      <c r="N73" s="40"/>
    </row>
    <row r="74" spans="1:14" x14ac:dyDescent="0.25">
      <c r="A74" s="45">
        <v>75012</v>
      </c>
      <c r="B74" s="45" t="s">
        <v>986</v>
      </c>
      <c r="C74" s="45" t="s">
        <v>1000</v>
      </c>
      <c r="D74" s="47" t="e">
        <f>#REF!</f>
        <v>#REF!</v>
      </c>
      <c r="E74" s="47" t="e">
        <f>#REF!</f>
        <v>#REF!</v>
      </c>
      <c r="F74" s="46" t="e">
        <f>#REF!</f>
        <v>#REF!</v>
      </c>
      <c r="G74" s="47" t="e">
        <f>#REF!</f>
        <v>#REF!</v>
      </c>
      <c r="H74" s="47" t="e">
        <f>#REF!</f>
        <v>#REF!</v>
      </c>
      <c r="I74" s="46" t="e">
        <f>#REF!</f>
        <v>#REF!</v>
      </c>
      <c r="J74" s="47" t="e">
        <f>#REF!</f>
        <v>#REF!</v>
      </c>
      <c r="K74" s="47" t="e">
        <f>#REF!</f>
        <v>#REF!</v>
      </c>
      <c r="L74" s="46" t="e">
        <f>#REF!</f>
        <v>#REF!</v>
      </c>
      <c r="M74" s="40"/>
      <c r="N74" s="40"/>
    </row>
    <row r="75" spans="1:14" x14ac:dyDescent="0.25">
      <c r="A75" s="45">
        <v>75015</v>
      </c>
      <c r="B75" s="45" t="s">
        <v>986</v>
      </c>
      <c r="C75" s="45" t="s">
        <v>1012</v>
      </c>
      <c r="D75" s="47" t="e">
        <f>#REF!</f>
        <v>#REF!</v>
      </c>
      <c r="E75" s="47" t="e">
        <f>#REF!</f>
        <v>#REF!</v>
      </c>
      <c r="F75" s="46" t="e">
        <f>#REF!</f>
        <v>#REF!</v>
      </c>
      <c r="G75" s="47" t="e">
        <f>#REF!</f>
        <v>#REF!</v>
      </c>
      <c r="H75" s="47" t="e">
        <f>#REF!</f>
        <v>#REF!</v>
      </c>
      <c r="I75" s="46" t="e">
        <f>#REF!</f>
        <v>#REF!</v>
      </c>
      <c r="J75" s="47" t="e">
        <f>#REF!</f>
        <v>#REF!</v>
      </c>
      <c r="K75" s="47" t="e">
        <f>#REF!</f>
        <v>#REF!</v>
      </c>
      <c r="L75" s="46" t="e">
        <f>#REF!</f>
        <v>#REF!</v>
      </c>
      <c r="M75" s="40"/>
      <c r="N75" s="40"/>
    </row>
    <row r="76" spans="1:14" x14ac:dyDescent="0.25">
      <c r="A76" s="45">
        <v>75016</v>
      </c>
      <c r="B76" s="45" t="s">
        <v>986</v>
      </c>
      <c r="C76" s="45" t="s">
        <v>1021</v>
      </c>
      <c r="D76" s="47" t="e">
        <f>#REF!</f>
        <v>#REF!</v>
      </c>
      <c r="E76" s="47" t="e">
        <f>#REF!</f>
        <v>#REF!</v>
      </c>
      <c r="F76" s="46" t="e">
        <f>#REF!</f>
        <v>#REF!</v>
      </c>
      <c r="G76" s="47" t="e">
        <f>#REF!</f>
        <v>#REF!</v>
      </c>
      <c r="H76" s="47" t="e">
        <f>#REF!</f>
        <v>#REF!</v>
      </c>
      <c r="I76" s="46" t="e">
        <f>#REF!</f>
        <v>#REF!</v>
      </c>
      <c r="J76" s="47" t="e">
        <f>#REF!</f>
        <v>#REF!</v>
      </c>
      <c r="K76" s="47" t="e">
        <f>#REF!</f>
        <v>#REF!</v>
      </c>
      <c r="L76" s="46" t="e">
        <f>#REF!</f>
        <v>#REF!</v>
      </c>
      <c r="M76" s="40"/>
      <c r="N76" s="40"/>
    </row>
    <row r="77" spans="1:14" x14ac:dyDescent="0.25">
      <c r="A77" s="45">
        <v>75021</v>
      </c>
      <c r="B77" s="45" t="s">
        <v>986</v>
      </c>
      <c r="C77" s="45" t="s">
        <v>1032</v>
      </c>
      <c r="D77" s="47" t="e">
        <f>#REF!</f>
        <v>#REF!</v>
      </c>
      <c r="E77" s="47" t="e">
        <f>#REF!</f>
        <v>#REF!</v>
      </c>
      <c r="F77" s="46" t="e">
        <f>#REF!</f>
        <v>#REF!</v>
      </c>
      <c r="G77" s="47" t="e">
        <f>#REF!</f>
        <v>#REF!</v>
      </c>
      <c r="H77" s="47" t="e">
        <f>#REF!</f>
        <v>#REF!</v>
      </c>
      <c r="I77" s="46" t="e">
        <f>#REF!</f>
        <v>#REF!</v>
      </c>
      <c r="J77" s="47" t="e">
        <f>#REF!</f>
        <v>#REF!</v>
      </c>
      <c r="K77" s="47" t="e">
        <f>#REF!</f>
        <v>#REF!</v>
      </c>
      <c r="L77" s="46" t="e">
        <f>#REF!</f>
        <v>#REF!</v>
      </c>
      <c r="M77" s="40"/>
      <c r="N77" s="40"/>
    </row>
    <row r="78" spans="1:14" x14ac:dyDescent="0.25">
      <c r="A78" s="45">
        <v>75008</v>
      </c>
      <c r="B78" s="45" t="s">
        <v>986</v>
      </c>
      <c r="C78" s="45" t="s">
        <v>1067</v>
      </c>
      <c r="D78" s="47" t="e">
        <f>#REF!</f>
        <v>#REF!</v>
      </c>
      <c r="E78" s="47" t="e">
        <f>#REF!</f>
        <v>#REF!</v>
      </c>
      <c r="F78" s="46" t="e">
        <f>#REF!</f>
        <v>#REF!</v>
      </c>
      <c r="G78" s="47" t="e">
        <f>#REF!</f>
        <v>#REF!</v>
      </c>
      <c r="H78" s="47" t="e">
        <f>#REF!</f>
        <v>#REF!</v>
      </c>
      <c r="I78" s="46" t="e">
        <f>#REF!</f>
        <v>#REF!</v>
      </c>
      <c r="J78" s="47" t="e">
        <f>#REF!</f>
        <v>#REF!</v>
      </c>
      <c r="K78" s="47" t="e">
        <f>#REF!</f>
        <v>#REF!</v>
      </c>
      <c r="L78" s="46" t="e">
        <f>#REF!</f>
        <v>#REF!</v>
      </c>
      <c r="M78" s="40"/>
      <c r="N78" s="40"/>
    </row>
    <row r="79" spans="1:14" x14ac:dyDescent="0.25">
      <c r="A79" s="45">
        <v>75032</v>
      </c>
      <c r="B79" s="45" t="s">
        <v>986</v>
      </c>
      <c r="C79" s="45" t="s">
        <v>1093</v>
      </c>
      <c r="D79" s="47" t="e">
        <f>#REF!</f>
        <v>#REF!</v>
      </c>
      <c r="E79" s="47" t="e">
        <f>#REF!</f>
        <v>#REF!</v>
      </c>
      <c r="F79" s="46" t="e">
        <f>#REF!</f>
        <v>#REF!</v>
      </c>
      <c r="G79" s="47" t="e">
        <f>#REF!</f>
        <v>#REF!</v>
      </c>
      <c r="H79" s="47" t="e">
        <f>#REF!</f>
        <v>#REF!</v>
      </c>
      <c r="I79" s="46" t="e">
        <f>#REF!</f>
        <v>#REF!</v>
      </c>
      <c r="J79" s="47" t="e">
        <f>#REF!</f>
        <v>#REF!</v>
      </c>
      <c r="K79" s="47" t="e">
        <f>#REF!</f>
        <v>#REF!</v>
      </c>
      <c r="L79" s="46" t="e">
        <f>#REF!</f>
        <v>#REF!</v>
      </c>
      <c r="M79" s="40"/>
      <c r="N79" s="40"/>
    </row>
    <row r="80" spans="1:14" x14ac:dyDescent="0.25">
      <c r="A80" s="276" t="s">
        <v>27</v>
      </c>
      <c r="B80" s="277"/>
      <c r="C80" s="278"/>
      <c r="D80" s="82" t="e">
        <f>SUM(D73:D79)</f>
        <v>#REF!</v>
      </c>
      <c r="E80" s="82" t="e">
        <f>SUM(E73:E79)</f>
        <v>#REF!</v>
      </c>
      <c r="F80" s="42" t="e">
        <f>E80/D80</f>
        <v>#REF!</v>
      </c>
      <c r="G80" s="43" t="e">
        <f>SUM(G73:G79)</f>
        <v>#REF!</v>
      </c>
      <c r="H80" s="43" t="e">
        <f>SUM(H73:H79)</f>
        <v>#REF!</v>
      </c>
      <c r="I80" s="44" t="e">
        <f>H80/G80</f>
        <v>#REF!</v>
      </c>
      <c r="J80" s="82" t="e">
        <f>SUM(J73:J79)</f>
        <v>#REF!</v>
      </c>
      <c r="K80" s="82" t="e">
        <f>SUM(K73:K79)</f>
        <v>#REF!</v>
      </c>
      <c r="L80" s="42" t="e">
        <f>K80/J80</f>
        <v>#REF!</v>
      </c>
      <c r="M80" s="40"/>
      <c r="N80" s="40"/>
    </row>
    <row r="81" spans="1:14" x14ac:dyDescent="0.25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</row>
    <row r="82" spans="1:14" ht="21.75" x14ac:dyDescent="0.25">
      <c r="A82" s="269" t="s">
        <v>1150</v>
      </c>
      <c r="B82" s="269"/>
      <c r="C82" s="269"/>
      <c r="D82" s="269"/>
      <c r="E82" s="269"/>
      <c r="F82" s="269"/>
      <c r="G82" s="269"/>
      <c r="H82" s="269"/>
      <c r="I82" s="269"/>
      <c r="J82" s="269"/>
      <c r="K82" s="269"/>
      <c r="L82" s="269"/>
      <c r="M82" s="269"/>
      <c r="N82" s="269"/>
    </row>
  </sheetData>
  <mergeCells count="50">
    <mergeCell ref="A1:A3"/>
    <mergeCell ref="B1:N3"/>
    <mergeCell ref="A5:A6"/>
    <mergeCell ref="B5:B6"/>
    <mergeCell ref="C5:C6"/>
    <mergeCell ref="D5:H5"/>
    <mergeCell ref="I5:M5"/>
    <mergeCell ref="N5:N6"/>
    <mergeCell ref="A14:C14"/>
    <mergeCell ref="A16:A17"/>
    <mergeCell ref="B16:B17"/>
    <mergeCell ref="C16:C17"/>
    <mergeCell ref="D16:F16"/>
    <mergeCell ref="J16:L16"/>
    <mergeCell ref="A25:C25"/>
    <mergeCell ref="A27:A28"/>
    <mergeCell ref="B27:B28"/>
    <mergeCell ref="C27:C28"/>
    <mergeCell ref="D27:F27"/>
    <mergeCell ref="G27:I27"/>
    <mergeCell ref="J27:L27"/>
    <mergeCell ref="G16:I16"/>
    <mergeCell ref="I49:M49"/>
    <mergeCell ref="A36:C36"/>
    <mergeCell ref="A38:A39"/>
    <mergeCell ref="B38:B39"/>
    <mergeCell ref="C38:C39"/>
    <mergeCell ref="D38:H38"/>
    <mergeCell ref="I38:K38"/>
    <mergeCell ref="A47:C47"/>
    <mergeCell ref="A49:A50"/>
    <mergeCell ref="B49:B50"/>
    <mergeCell ref="C49:C50"/>
    <mergeCell ref="D49:H49"/>
    <mergeCell ref="A58:C58"/>
    <mergeCell ref="A60:A61"/>
    <mergeCell ref="B60:B61"/>
    <mergeCell ref="C60:C61"/>
    <mergeCell ref="D60:H60"/>
    <mergeCell ref="A80:C80"/>
    <mergeCell ref="A82:N82"/>
    <mergeCell ref="I60:K60"/>
    <mergeCell ref="L60:N60"/>
    <mergeCell ref="A71:A72"/>
    <mergeCell ref="B71:B72"/>
    <mergeCell ref="C71:C72"/>
    <mergeCell ref="D71:F71"/>
    <mergeCell ref="G71:I71"/>
    <mergeCell ref="J71:L71"/>
    <mergeCell ref="A69:C69"/>
  </mergeCells>
  <conditionalFormatting sqref="F18:F24">
    <cfRule type="cellIs" dxfId="53" priority="47" operator="between">
      <formula>0.7</formula>
      <formula>0.89</formula>
    </cfRule>
    <cfRule type="cellIs" dxfId="52" priority="46" operator="lessThan">
      <formula>0.7</formula>
    </cfRule>
    <cfRule type="cellIs" dxfId="51" priority="48" operator="greaterThan">
      <formula>0.89</formula>
    </cfRule>
  </conditionalFormatting>
  <conditionalFormatting sqref="F29:F35">
    <cfRule type="cellIs" dxfId="50" priority="33" operator="greaterThan">
      <formula>0.89</formula>
    </cfRule>
    <cfRule type="cellIs" dxfId="49" priority="32" operator="between">
      <formula>0.7</formula>
      <formula>0.89</formula>
    </cfRule>
    <cfRule type="cellIs" dxfId="48" priority="31" operator="lessThan">
      <formula>0.7</formula>
    </cfRule>
  </conditionalFormatting>
  <conditionalFormatting sqref="F73:F79">
    <cfRule type="cellIs" dxfId="47" priority="7" operator="lessThan">
      <formula>0.7</formula>
    </cfRule>
    <cfRule type="cellIs" dxfId="46" priority="8" operator="between">
      <formula>0.7</formula>
      <formula>0.89</formula>
    </cfRule>
    <cfRule type="cellIs" dxfId="45" priority="9" operator="greaterThan">
      <formula>0.89</formula>
    </cfRule>
  </conditionalFormatting>
  <conditionalFormatting sqref="H7:H13">
    <cfRule type="cellIs" dxfId="44" priority="52" operator="lessThan">
      <formula>0.7</formula>
    </cfRule>
    <cfRule type="cellIs" dxfId="43" priority="54" operator="greaterThan">
      <formula>0.89</formula>
    </cfRule>
    <cfRule type="cellIs" dxfId="42" priority="53" operator="between">
      <formula>0.7</formula>
      <formula>0.89</formula>
    </cfRule>
  </conditionalFormatting>
  <conditionalFormatting sqref="H40:H46">
    <cfRule type="cellIs" dxfId="41" priority="28" operator="lessThan">
      <formula>0.7</formula>
    </cfRule>
    <cfRule type="cellIs" dxfId="40" priority="30" operator="greaterThan">
      <formula>0.89</formula>
    </cfRule>
    <cfRule type="cellIs" dxfId="39" priority="29" operator="between">
      <formula>0.7</formula>
      <formula>0.89</formula>
    </cfRule>
  </conditionalFormatting>
  <conditionalFormatting sqref="H51:H57">
    <cfRule type="cellIs" dxfId="38" priority="22" operator="lessThan">
      <formula>0.7</formula>
    </cfRule>
    <cfRule type="cellIs" dxfId="37" priority="23" operator="between">
      <formula>0.7</formula>
      <formula>0.89</formula>
    </cfRule>
    <cfRule type="cellIs" dxfId="36" priority="24" operator="greaterThan">
      <formula>0.89</formula>
    </cfRule>
  </conditionalFormatting>
  <conditionalFormatting sqref="H62:H68">
    <cfRule type="cellIs" dxfId="35" priority="18" operator="greaterThan">
      <formula>0.89</formula>
    </cfRule>
    <cfRule type="cellIs" dxfId="34" priority="17" operator="between">
      <formula>0.7</formula>
      <formula>0.89</formula>
    </cfRule>
    <cfRule type="cellIs" dxfId="33" priority="16" operator="lessThan">
      <formula>0.7</formula>
    </cfRule>
  </conditionalFormatting>
  <conditionalFormatting sqref="I18:I24">
    <cfRule type="cellIs" dxfId="32" priority="45" operator="greaterThan">
      <formula>0.89</formula>
    </cfRule>
    <cfRule type="cellIs" dxfId="31" priority="44" operator="between">
      <formula>0.7</formula>
      <formula>0.89</formula>
    </cfRule>
    <cfRule type="cellIs" dxfId="30" priority="43" operator="lessThan">
      <formula>0.7</formula>
    </cfRule>
  </conditionalFormatting>
  <conditionalFormatting sqref="I29:I35">
    <cfRule type="cellIs" dxfId="29" priority="34" operator="lessThan">
      <formula>0.7</formula>
    </cfRule>
    <cfRule type="cellIs" dxfId="28" priority="35" operator="between">
      <formula>0.7</formula>
      <formula>0.89</formula>
    </cfRule>
    <cfRule type="cellIs" dxfId="27" priority="36" operator="greaterThan">
      <formula>0.89</formula>
    </cfRule>
  </conditionalFormatting>
  <conditionalFormatting sqref="I73:I79">
    <cfRule type="cellIs" dxfId="26" priority="4" operator="lessThan">
      <formula>0.7</formula>
    </cfRule>
    <cfRule type="cellIs" dxfId="25" priority="5" operator="between">
      <formula>0.7</formula>
      <formula>0.89</formula>
    </cfRule>
    <cfRule type="cellIs" dxfId="24" priority="6" operator="greaterThan">
      <formula>0.89</formula>
    </cfRule>
  </conditionalFormatting>
  <conditionalFormatting sqref="K41:K45">
    <cfRule type="cellIs" dxfId="23" priority="27" operator="greaterThan">
      <formula>0.89</formula>
    </cfRule>
    <cfRule type="cellIs" dxfId="22" priority="26" operator="between">
      <formula>0.7</formula>
      <formula>0.89</formula>
    </cfRule>
    <cfRule type="cellIs" dxfId="21" priority="25" operator="lessThan">
      <formula>0.7</formula>
    </cfRule>
  </conditionalFormatting>
  <conditionalFormatting sqref="K62:K68">
    <cfRule type="cellIs" dxfId="20" priority="10" operator="lessThan">
      <formula>0.7</formula>
    </cfRule>
    <cfRule type="cellIs" dxfId="19" priority="11" operator="between">
      <formula>0.7</formula>
      <formula>0.89</formula>
    </cfRule>
    <cfRule type="cellIs" dxfId="18" priority="12" operator="greaterThan">
      <formula>0.89</formula>
    </cfRule>
  </conditionalFormatting>
  <conditionalFormatting sqref="L18:L24">
    <cfRule type="cellIs" dxfId="17" priority="42" operator="greaterThan">
      <formula>0.89</formula>
    </cfRule>
    <cfRule type="cellIs" dxfId="16" priority="41" operator="between">
      <formula>0.7</formula>
      <formula>0.89</formula>
    </cfRule>
    <cfRule type="cellIs" dxfId="15" priority="40" operator="lessThan">
      <formula>0.7</formula>
    </cfRule>
  </conditionalFormatting>
  <conditionalFormatting sqref="L29:L35">
    <cfRule type="cellIs" dxfId="14" priority="37" operator="lessThan">
      <formula>0.7</formula>
    </cfRule>
    <cfRule type="cellIs" dxfId="13" priority="38" operator="between">
      <formula>0.7</formula>
      <formula>0.89</formula>
    </cfRule>
    <cfRule type="cellIs" dxfId="12" priority="39" operator="greaterThan">
      <formula>0.89</formula>
    </cfRule>
  </conditionalFormatting>
  <conditionalFormatting sqref="L73:L79">
    <cfRule type="cellIs" dxfId="11" priority="3" operator="greaterThan">
      <formula>0.89</formula>
    </cfRule>
    <cfRule type="cellIs" dxfId="10" priority="1" operator="lessThan">
      <formula>0.7</formula>
    </cfRule>
    <cfRule type="cellIs" dxfId="9" priority="2" operator="between">
      <formula>0.7</formula>
      <formula>0.89</formula>
    </cfRule>
  </conditionalFormatting>
  <conditionalFormatting sqref="M7:M13">
    <cfRule type="cellIs" dxfId="8" priority="49" operator="lessThan">
      <formula>0.7</formula>
    </cfRule>
    <cfRule type="cellIs" dxfId="7" priority="50" operator="between">
      <formula>0.7</formula>
      <formula>0.89</formula>
    </cfRule>
    <cfRule type="cellIs" dxfId="6" priority="51" operator="greaterThan">
      <formula>0.89</formula>
    </cfRule>
  </conditionalFormatting>
  <conditionalFormatting sqref="M51:M57">
    <cfRule type="cellIs" dxfId="5" priority="20" operator="between">
      <formula>0.7</formula>
      <formula>0.89</formula>
    </cfRule>
    <cfRule type="cellIs" dxfId="4" priority="21" operator="greaterThan">
      <formula>0.89</formula>
    </cfRule>
    <cfRule type="cellIs" dxfId="3" priority="19" operator="lessThan">
      <formula>0.7</formula>
    </cfRule>
  </conditionalFormatting>
  <conditionalFormatting sqref="N62:N68">
    <cfRule type="cellIs" dxfId="2" priority="14" operator="between">
      <formula>0.7</formula>
      <formula>0.89</formula>
    </cfRule>
    <cfRule type="cellIs" dxfId="1" priority="13" operator="lessThan">
      <formula>0.7</formula>
    </cfRule>
    <cfRule type="cellIs" dxfId="0" priority="15" operator="greaterThan">
      <formula>0.89</formula>
    </cfRule>
  </conditionalFormatting>
  <pageMargins left="0.7" right="0.7" top="0.75" bottom="0.75" header="0.3" footer="0.3"/>
  <ignoredErrors>
    <ignoredError sqref="H14:M14 F25 I25 F36 I36 H47:K47 H58 F80:I80 H69 K69" formula="1"/>
    <ignoredError sqref="K41:K45" evalError="1"/>
  </ignoredErrors>
</worksheet>
</file>

<file path=docMetadata/LabelInfo.xml><?xml version="1.0" encoding="utf-8"?>
<clbl:labelList xmlns:clbl="http://schemas.microsoft.com/office/2020/mipLabelMetadata">
  <clbl:label id="{80b44078-792a-47aa-84a4-8c6988674061}" enabled="1" method="Privileged" siteId="{751e3aa2-0a97-48fb-a422-0b0cd1751da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whatsapp</vt:lpstr>
      <vt:lpstr>staff sales</vt:lpstr>
      <vt:lpstr>الربط</vt:lpstr>
      <vt:lpstr>PVT</vt:lpstr>
      <vt:lpstr>داتا اليومي</vt:lpstr>
      <vt:lpstr>Powerpoint</vt:lpstr>
      <vt:lpstr>ps fwa ftth</vt:lpstr>
      <vt:lpstr>Alahsa</vt:lpstr>
      <vt:lpstr>alkhobar</vt:lpstr>
      <vt:lpstr>Dammam</vt:lpstr>
      <vt:lpstr>Jubail</vt:lpstr>
      <vt:lpstr>Jouf</vt:lpstr>
      <vt:lpstr>NBR</vt:lpstr>
      <vt:lpstr>Tabuk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Aljebali</dc:creator>
  <cp:lastModifiedBy>Bader Shabib M Almutairi</cp:lastModifiedBy>
  <dcterms:created xsi:type="dcterms:W3CDTF">2023-03-08T09:37:10Z</dcterms:created>
  <dcterms:modified xsi:type="dcterms:W3CDTF">2026-01-26T08:48:58Z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0b44078-792a-47aa-84a4-8c6988674061_Enabled">
    <vt:lpwstr>true</vt:lpwstr>
  </property>
  <property fmtid="{D5CDD505-2E9C-101B-9397-08002B2CF9AE}" pid="3" name="MSIP_Label_80b44078-792a-47aa-84a4-8c6988674061_SetDate">
    <vt:lpwstr>2023-04-09T09:04:18Z</vt:lpwstr>
  </property>
  <property fmtid="{D5CDD505-2E9C-101B-9397-08002B2CF9AE}" pid="4" name="MSIP_Label_80b44078-792a-47aa-84a4-8c6988674061_Method">
    <vt:lpwstr>Privileged</vt:lpwstr>
  </property>
  <property fmtid="{D5CDD505-2E9C-101B-9397-08002B2CF9AE}" pid="5" name="MSIP_Label_80b44078-792a-47aa-84a4-8c6988674061_Name">
    <vt:lpwstr>General</vt:lpwstr>
  </property>
  <property fmtid="{D5CDD505-2E9C-101B-9397-08002B2CF9AE}" pid="6" name="MSIP_Label_80b44078-792a-47aa-84a4-8c6988674061_SiteId">
    <vt:lpwstr>751e3aa2-0a97-48fb-a422-0b0cd1751da3</vt:lpwstr>
  </property>
  <property fmtid="{D5CDD505-2E9C-101B-9397-08002B2CF9AE}" pid="7" name="MSIP_Label_80b44078-792a-47aa-84a4-8c6988674061_ActionId">
    <vt:lpwstr>b84f82fb-a3f1-4533-8865-d7e4d82a2cfb</vt:lpwstr>
  </property>
  <property fmtid="{D5CDD505-2E9C-101B-9397-08002B2CF9AE}" pid="8" name="MSIP_Label_80b44078-792a-47aa-84a4-8c6988674061_ContentBits">
    <vt:lpwstr>0</vt:lpwstr>
  </property>
</Properties>
</file>