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University of Georgia\Desktop\"/>
    </mc:Choice>
  </mc:AlternateContent>
  <xr:revisionPtr revIDLastSave="0" documentId="8_{1BB202E2-4ABA-4135-9679-31B90B5F5D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pivotCaches>
    <pivotCache cacheId="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<sst xmlns="http://schemas.openxmlformats.org/spreadsheetml/2006/main" count="94" uniqueCount="55">
  <si>
    <t>Item Code</t>
  </si>
  <si>
    <t>Item Name</t>
  </si>
  <si>
    <t>Brand</t>
  </si>
  <si>
    <t>Quantity</t>
  </si>
  <si>
    <t>Date Scanned</t>
  </si>
  <si>
    <t>Scanned By</t>
  </si>
  <si>
    <t>Expiration Date</t>
  </si>
  <si>
    <t>Notes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</si>
  <si>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</si>
  <si>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</si>
  <si>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</si>
  <si>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</si>
  <si>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</si>
  <si>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</si>
  <si>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</si>
  <si>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</si>
  <si>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</si>
  <si>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CODE010</t>
  </si>
  <si>
    <t>CODE011</t>
  </si>
  <si>
    <t>Canned Dog Food</t>
  </si>
  <si>
    <t>Dry Dog Food (Adult, Large Bag)</t>
  </si>
  <si>
    <t>Canned Cat Food</t>
  </si>
  <si>
    <t>Dry Cat Food (Adult, Large Bag)</t>
  </si>
  <si>
    <t>Cat Food (Kitten)</t>
  </si>
  <si>
    <t>Wet Cat Food (Kitten)</t>
  </si>
  <si>
    <t>Purina</t>
  </si>
  <si>
    <t>Blue Buffalo</t>
  </si>
  <si>
    <t>Fancy Feast</t>
  </si>
  <si>
    <t>Meow Mix</t>
  </si>
  <si>
    <t>Whiskas</t>
  </si>
  <si>
    <t>Friskies</t>
  </si>
  <si>
    <t>04/24/2025</t>
  </si>
  <si>
    <t>Volunteer B</t>
  </si>
  <si>
    <t>Volunteer A</t>
  </si>
  <si>
    <t>Staff A</t>
  </si>
  <si>
    <t>Staff B</t>
  </si>
  <si>
    <t>02/14/2026</t>
  </si>
  <si>
    <t>11/29/2025</t>
  </si>
  <si>
    <t>08/07/2025</t>
  </si>
  <si>
    <t>10/25/2025</t>
  </si>
  <si>
    <t>01/15/2026</t>
  </si>
  <si>
    <t>Expiring Soon</t>
  </si>
  <si>
    <t>A lot of the other bags were damaged</t>
  </si>
  <si>
    <t>Status</t>
  </si>
  <si>
    <t>Days Until Expire</t>
  </si>
  <si>
    <t>Stock Alert</t>
  </si>
  <si>
    <t>Row Labels</t>
  </si>
  <si>
    <t>Grand Total</t>
  </si>
  <si>
    <t>Average of Quantity</t>
  </si>
  <si>
    <t>^^ best for  Understanding which product types are stocked more or less
Comparing demand and usage of specific item categories</t>
  </si>
  <si>
    <t>ex: Example Insight:
“We’re consistently running low on Wet Cat Food for kittens — maybe we should request more of that during donations.”</t>
  </si>
  <si>
    <t xml:space="preserve">Pivot Table </t>
  </si>
  <si>
    <t>Count of Item Code</t>
  </si>
  <si>
    <t>^^ Why It’s Helpful:
Recognizes who is doing the most data entry
Detects if anyone needs help or additional training
Can be added as a dashboard tile for visibility</t>
  </si>
  <si>
    <t xml:space="preserve">Some came expired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</si>
</sst>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1.794099305553" createdVersion="8" refreshedVersion="8" minRefreshableVersion="3" recordCount="11" xr:uid="{40975C95-22CE-4EF9-87E5-4F49D5B60B4E}">
  <cacheSource type="worksheet">
    <worksheetSource ref="A1:K12" sheet="Sheet1"/>
  </cacheSource>
  <cacheFields count="11">
    <cacheField name="Item Code" numFmtId="0">
      <sharedItems/>
    </cacheField>
    <cacheField name="Item Name" numFmtId="0">
      <sharedItems count="6">
        <s v="Canned Dog Food"/>
        <s v="Dry Dog Food (Adult, Large Bag)"/>
        <s v="Canned Cat Food"/>
        <s v="Dry Cat Food (Adult, Large Bag)"/>
        <s v="Cat Food (Kitten)"/>
        <s v="Wet Cat Food (Kitten)"/>
      </sharedItems>
    </cacheField>
    <cacheField name="Brand" numFmtId="0">
      <sharedItems count="6">
        <s v="Purina"/>
        <s v="Blue Buffalo"/>
        <s v="Fancy Feast"/>
        <s v="Meow Mix"/>
        <s v="Whiskas"/>
        <s v="Friskies"/>
      </sharedItems>
    </cacheField>
    <cacheField name="Quantity" numFmtId="0">
      <sharedItems containsString="0" containsBlank="1" containsNumber="1" containsInteger="1" minValue="6" maxValue="35"/>
    </cacheField>
    <cacheField name="Stock Alert" numFmtId="0">
      <sharedItems/>
    </cacheField>
    <cacheField name="Date Scanned" numFmtId="0">
      <sharedItems/>
    </cacheField>
    <cacheField name="Scanned By" numFmtId="0">
      <sharedItems count="4">
        <s v="Volunteer B"/>
        <s v="Volunteer A"/>
        <s v="Staff A"/>
        <s v="Staff B"/>
      </sharedItems>
    </cacheField>
    <cacheField name="Expiration Date" numFmtId="0">
      <sharedItems containsDate="1" containsMixedTypes="1" minDate="2025-05-13T00:00:00" maxDate="2025-06-02T00:00:00"/>
    </cacheField>
    <cacheField name="Days Until Expire" numFmtId="0">
      <sharedItems containsSemiMixedTypes="0" containsString="0" containsNumber="1" containsInteger="1" minValue="5" maxValue="286"/>
    </cacheField>
    <cacheField name="Status" numFmtId="0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CODE001"/>
    <x v="0"/>
    <x v="0"/>
    <n v="9"/>
    <s v="Low Stock"/>
    <s v="04/24/2025"/>
    <x v="0"/>
    <d v="2025-05-18T00:00:00"/>
    <n v="14"/>
    <s v="Expiring Soon"/>
    <m/>
  </r>
  <r>
    <s v="CODE002"/>
    <x v="1"/>
    <x v="1"/>
    <n v="13"/>
    <s v="Low Stock"/>
    <s v="04/24/2025"/>
    <x v="0"/>
    <s v="02/14/2026"/>
    <n v="286"/>
    <s v="Good"/>
    <m/>
  </r>
  <r>
    <s v="CODE003"/>
    <x v="2"/>
    <x v="2"/>
    <n v="26"/>
    <s v="Sufficient"/>
    <s v="04/24/2025"/>
    <x v="0"/>
    <d v="2025-06-01T00:00:00"/>
    <n v="28"/>
    <s v="Approaching"/>
    <s v="Expiring Soon"/>
  </r>
  <r>
    <s v="CODE004"/>
    <x v="3"/>
    <x v="3"/>
    <n v="30"/>
    <s v="Sufficient"/>
    <s v="04/24/2025"/>
    <x v="1"/>
    <s v="11/29/2025"/>
    <n v="209"/>
    <s v="Good"/>
    <m/>
  </r>
  <r>
    <s v="CODE005"/>
    <x v="4"/>
    <x v="4"/>
    <m/>
    <s v="Low Stock"/>
    <s v="04/24/2025"/>
    <x v="2"/>
    <s v="08/07/2025"/>
    <n v="95"/>
    <s v="Good"/>
    <m/>
  </r>
  <r>
    <s v="CODE006"/>
    <x v="5"/>
    <x v="5"/>
    <n v="35"/>
    <s v="Sufficient"/>
    <s v="04/24/2025"/>
    <x v="3"/>
    <d v="2025-05-15T00:00:00"/>
    <n v="5"/>
    <s v="Expiring Soon"/>
    <m/>
  </r>
  <r>
    <s v="CODE007"/>
    <x v="0"/>
    <x v="0"/>
    <n v="13"/>
    <s v="Low Stock"/>
    <s v="04/24/2025"/>
    <x v="0"/>
    <s v="10/25/2025"/>
    <n v="174"/>
    <s v="Good"/>
    <s v="A lot of the other bags were damaged"/>
  </r>
  <r>
    <s v="CODE008"/>
    <x v="1"/>
    <x v="1"/>
    <n v="15"/>
    <s v="Sufficient"/>
    <s v="04/24/2025"/>
    <x v="2"/>
    <s v="01/15/2026"/>
    <n v="256"/>
    <s v="Good"/>
    <m/>
  </r>
  <r>
    <s v="CODE009"/>
    <x v="2"/>
    <x v="2"/>
    <n v="18"/>
    <s v="Sufficient"/>
    <s v="04/24/2025"/>
    <x v="0"/>
    <d v="2025-05-31T00:00:00"/>
    <n v="27"/>
    <s v="Approaching"/>
    <m/>
  </r>
  <r>
    <s v="CODE010"/>
    <x v="3"/>
    <x v="3"/>
    <n v="31"/>
    <s v="Sufficient"/>
    <s v="04/24/2025"/>
    <x v="1"/>
    <d v="2025-05-25T00:00:00"/>
    <n v="21"/>
    <s v="Approaching"/>
    <m/>
  </r>
  <r>
    <s v="CODE011"/>
    <x v="4"/>
    <x v="4"/>
    <n v="6"/>
    <s v="Low Stock"/>
    <s v="04/24/2025"/>
    <x v="3"/>
    <d v="2025-05-13T00:00:00"/>
    <n v="9"/>
    <s v="Expiring Soon"/>
    <s v="Running low on qty, order mo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AF922-9DFF-47BD-9BD0-7155BFAC64BA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9:F24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tem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867B0-8ECB-4127-802B-5C04AD44F67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6" firstHeaderRow="1" firstDataRow="1" firstDataCol="1"/>
  <pivotFields count="11">
    <pivotField showAll="0"/>
    <pivotField axis="axisRow" showAll="0">
      <items count="7">
        <item x="2"/>
        <item x="0"/>
        <item x="4"/>
        <item x="3"/>
        <item x="1"/>
        <item x="5"/>
        <item t="default"/>
      </items>
    </pivotField>
    <pivotField showAll="0">
      <items count="7">
        <item x="1"/>
        <item x="2"/>
        <item x="5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Quantity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H6" sqref="H6"/>
    </sheetView>
  </sheetViews>
  <sheetFormatPr defaultRowHeight="15" x14ac:dyDescent="0.25"/>
  <cols>
    <col min="1" max="2" width="29.28515625" bestFit="1" customWidth="1"/>
    <col min="3" max="3" width="11.85546875" bestFit="1" customWidth="1"/>
    <col min="4" max="4" width="8.7109375" bestFit="1" customWidth="1"/>
    <col min="5" max="5" width="13.140625" bestFit="1" customWidth="1"/>
    <col min="6" max="6" width="18.42578125" bestFit="1" customWidth="1"/>
    <col min="7" max="7" width="11.7109375" bestFit="1" customWidth="1"/>
    <col min="8" max="8" width="14.7109375" bestFit="1" customWidth="1"/>
    <col min="9" max="9" width="16.140625" bestFit="1" customWidth="1"/>
    <col min="10" max="10" width="13.140625" bestFit="1" customWidth="1"/>
    <col min="11" max="11" width="3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4</v>
      </c>
      <c r="G1" s="1" t="s">
        <v>5</v>
      </c>
      <c r="H1" s="1" t="s">
        <v>6</v>
      </c>
      <c r="I1" s="1" t="s">
        <v>44</v>
      </c>
      <c r="J1" s="1" t="s">
        <v>43</v>
      </c>
      <c r="K1" s="1" t="s">
        <v>7</v>
      </c>
    </row>
    <row r="2" spans="1:11" x14ac:dyDescent="0.25">
      <c r="A2" t="s">
        <v>8</v>
      </c>
      <c r="B2" t="s">
        <v>19</v>
      </c>
      <c r="C2" t="s">
        <v>25</v>
      </c>
      <c r="D2">
        <v>9</v>
      </c>
      <c r="E2" t="str">
        <f>IF(D2&lt;15, "Low Stock", "Sufficient")</f>
        <v>Low Stock</v>
      </c>
      <c r="F2" t="s">
        <v>31</v>
      </c>
      <c r="G2" t="s">
        <v>32</v>
      </c>
      <c r="H2" s="2">
        <v>45795</v>
      </c>
      <c r="I2">
        <f ca="1">DATEDIF(TODAY(), H2, "d")</f>
        <v>14</v>
      </c>
      <c r="J2" t="str">
        <f ca="1">IF(H2&lt;=TODAY()+14, "Expiring Soon", IF(H2&lt;=TODAY()+30, "Approaching", "Good"))</f>
        <v>Expiring Soon</v>
      </c>
    </row>
    <row r="3" spans="1:11" x14ac:dyDescent="0.25">
      <c r="A3" t="s">
        <v>9</v>
      </c>
      <c r="B3" t="s">
        <v>20</v>
      </c>
      <c r="C3" t="s">
        <v>26</v>
      </c>
      <c r="D3">
        <v>13</v>
      </c>
      <c r="E3" t="str">
        <f t="shared" ref="E3:E12" si="0">IF(D3&lt;15, "Low Stock", "Sufficient")</f>
        <v>Low Stock</v>
      </c>
      <c r="F3" t="s">
        <v>31</v>
      </c>
      <c r="G3" t="s">
        <v>32</v>
      </c>
      <c r="H3" t="s">
        <v>36</v>
      </c>
      <c r="I3">
        <f t="shared" ref="I3:I12" ca="1" si="1">DATEDIF(TODAY(), H3, "d")</f>
        <v>286</v>
      </c>
      <c r="J3" t="str">
        <f t="shared" ref="J3:J12" ca="1" si="2">IF(H3&lt;=TODAY()+14, "Expiring Soon", IF(H3&lt;=TODAY()+30, "Approaching", "Good"))</f>
        <v>Good</v>
      </c>
    </row>
    <row r="4" spans="1:11" x14ac:dyDescent="0.25">
      <c r="A4" t="s">
        <v>10</v>
      </c>
      <c r="B4" t="s">
        <v>21</v>
      </c>
      <c r="C4" t="s">
        <v>27</v>
      </c>
      <c r="D4">
        <v>26</v>
      </c>
      <c r="E4" t="str">
        <f t="shared" si="0"/>
        <v>Sufficient</v>
      </c>
      <c r="F4" t="s">
        <v>31</v>
      </c>
      <c r="G4" t="s">
        <v>32</v>
      </c>
      <c r="H4" s="2">
        <v>45809</v>
      </c>
      <c r="I4">
        <f t="shared" ca="1" si="1"/>
        <v>28</v>
      </c>
      <c r="J4" t="str">
        <f t="shared" ca="1" si="2"/>
        <v>Approaching</v>
      </c>
      <c r="K4" t="s">
        <v>41</v>
      </c>
    </row>
    <row r="5" spans="1:11" x14ac:dyDescent="0.25">
      <c r="A5" t="s">
        <v>11</v>
      </c>
      <c r="B5" t="s">
        <v>22</v>
      </c>
      <c r="C5" t="s">
        <v>28</v>
      </c>
      <c r="D5">
        <v>30</v>
      </c>
      <c r="E5" t="str">
        <f t="shared" si="0"/>
        <v>Sufficient</v>
      </c>
      <c r="F5" t="s">
        <v>31</v>
      </c>
      <c r="G5" t="s">
        <v>33</v>
      </c>
      <c r="H5" t="s">
        <v>37</v>
      </c>
      <c r="I5">
        <f t="shared" ca="1" si="1"/>
        <v>209</v>
      </c>
      <c r="J5" t="str">
        <f t="shared" ca="1" si="2"/>
        <v>Good</v>
      </c>
    </row>
    <row r="6" spans="1:11" x14ac:dyDescent="0.25">
      <c r="A6" t="s">
        <v>12</v>
      </c>
      <c r="B6" t="s">
        <v>23</v>
      </c>
      <c r="C6" t="s">
        <v>29</v>
      </c>
      <c r="E6" t="str">
        <f t="shared" si="0"/>
        <v>Low Stock</v>
      </c>
      <c r="F6" t="s">
        <v>31</v>
      </c>
      <c r="G6" t="s">
        <v>34</v>
      </c>
      <c r="H6" t="s">
        <v>38</v>
      </c>
      <c r="I6">
        <f t="shared" ca="1" si="1"/>
        <v>95</v>
      </c>
      <c r="J6" t="str">
        <f t="shared" ca="1" si="2"/>
        <v>Good</v>
      </c>
    </row>
    <row r="7" spans="1:11" x14ac:dyDescent="0.25">
      <c r="A7" t="s">
        <v>13</v>
      </c>
      <c r="B7" t="s">
        <v>24</v>
      </c>
      <c r="C7" t="s">
        <v>30</v>
      </c>
      <c r="D7">
        <v>35</v>
      </c>
      <c r="E7" t="str">
        <f t="shared" si="0"/>
        <v>Sufficient</v>
      </c>
      <c r="F7" t="s">
        <v>31</v>
      </c>
      <c r="G7" t="s">
        <v>35</v>
      </c>
      <c r="H7" s="2">
        <v>45792</v>
      </c>
      <c r="I7">
        <v>5</v>
      </c>
      <c r="J7" t="str">
        <f t="shared" ca="1" si="2"/>
        <v>Expiring Soon</v>
      </c>
    </row>
    <row r="8" spans="1:11" x14ac:dyDescent="0.25">
      <c r="A8" t="s">
        <v>14</v>
      </c>
      <c r="B8" t="s">
        <v>19</v>
      </c>
      <c r="C8" t="s">
        <v>25</v>
      </c>
      <c r="D8">
        <v>13</v>
      </c>
      <c r="E8" t="str">
        <f t="shared" si="0"/>
        <v>Low Stock</v>
      </c>
      <c r="F8" t="s">
        <v>31</v>
      </c>
      <c r="G8" t="s">
        <v>32</v>
      </c>
      <c r="H8" t="s">
        <v>39</v>
      </c>
      <c r="I8">
        <f t="shared" ca="1" si="1"/>
        <v>174</v>
      </c>
      <c r="J8" t="str">
        <f t="shared" ca="1" si="2"/>
        <v>Good</v>
      </c>
      <c r="K8" t="s">
        <v>42</v>
      </c>
    </row>
    <row r="9" spans="1:11" x14ac:dyDescent="0.25">
      <c r="A9" t="s">
        <v>15</v>
      </c>
      <c r="B9" t="s">
        <v>20</v>
      </c>
      <c r="C9" t="s">
        <v>26</v>
      </c>
      <c r="D9">
        <v>15</v>
      </c>
      <c r="E9" t="str">
        <f t="shared" si="0"/>
        <v>Sufficient</v>
      </c>
      <c r="F9" t="s">
        <v>31</v>
      </c>
      <c r="G9" t="s">
        <v>34</v>
      </c>
      <c r="H9" t="s">
        <v>40</v>
      </c>
      <c r="I9">
        <f t="shared" ca="1" si="1"/>
        <v>256</v>
      </c>
      <c r="J9" t="str">
        <f t="shared" ca="1" si="2"/>
        <v>Good</v>
      </c>
    </row>
    <row r="10" spans="1:11" x14ac:dyDescent="0.25">
      <c r="A10" t="s">
        <v>16</v>
      </c>
      <c r="B10" t="s">
        <v>21</v>
      </c>
      <c r="C10" t="s">
        <v>27</v>
      </c>
      <c r="D10">
        <v>18</v>
      </c>
      <c r="E10" t="str">
        <f t="shared" si="0"/>
        <v>Sufficient</v>
      </c>
      <c r="F10" t="s">
        <v>31</v>
      </c>
      <c r="G10" t="s">
        <v>32</v>
      </c>
      <c r="H10" s="2">
        <v>45808</v>
      </c>
      <c r="I10">
        <f t="shared" ca="1" si="1"/>
        <v>27</v>
      </c>
      <c r="J10" t="str">
        <f t="shared" ca="1" si="2"/>
        <v>Approaching</v>
      </c>
    </row>
    <row r="11" spans="1:11" x14ac:dyDescent="0.25">
      <c r="A11" t="s">
        <v>17</v>
      </c>
      <c r="B11" t="s">
        <v>22</v>
      </c>
      <c r="C11" t="s">
        <v>28</v>
      </c>
      <c r="D11">
        <v>31</v>
      </c>
      <c r="E11" t="str">
        <f t="shared" si="0"/>
        <v>Sufficient</v>
      </c>
      <c r="F11" t="s">
        <v>31</v>
      </c>
      <c r="G11" t="s">
        <v>33</v>
      </c>
      <c r="H11" s="2">
        <v>45802</v>
      </c>
      <c r="I11">
        <f t="shared" ca="1" si="1"/>
        <v>21</v>
      </c>
      <c r="J11" t="str">
        <f t="shared" ca="1" si="2"/>
        <v>Approaching</v>
      </c>
    </row>
    <row r="12" spans="1:11" x14ac:dyDescent="0.25">
      <c r="A12" t="s">
        <v>18</v>
      </c>
      <c r="B12" t="s">
        <v>23</v>
      </c>
      <c r="C12" t="s">
        <v>29</v>
      </c>
      <c r="D12">
        <v>6</v>
      </c>
      <c r="E12" t="str">
        <f t="shared" si="0"/>
        <v>Low Stock</v>
      </c>
      <c r="F12" t="s">
        <v>31</v>
      </c>
      <c r="G12" t="s">
        <v>35</v>
      </c>
      <c r="H12" s="2">
        <v>45790</v>
      </c>
      <c r="I12">
        <f t="shared" ca="1" si="1"/>
        <v>9</v>
      </c>
      <c r="J12" t="str">
        <f t="shared" ca="1" si="2"/>
        <v>Expiring Soon</v>
      </c>
      <c r="K12" t="s">
        <v>54</v>
      </c>
    </row>
    <row r="18" spans="1:6" x14ac:dyDescent="0.25">
      <c r="A18" t="s">
        <v>51</v>
      </c>
    </row>
    <row r="19" spans="1:6" x14ac:dyDescent="0.25">
      <c r="A19" s="3" t="s">
        <v>46</v>
      </c>
      <c r="B19" t="s">
        <v>48</v>
      </c>
      <c r="E19" s="3" t="s">
        <v>46</v>
      </c>
      <c r="F19" t="s">
        <v>52</v>
      </c>
    </row>
    <row r="20" spans="1:6" x14ac:dyDescent="0.25">
      <c r="A20" s="4" t="s">
        <v>21</v>
      </c>
      <c r="B20" s="5">
        <v>22</v>
      </c>
      <c r="E20" s="4" t="s">
        <v>34</v>
      </c>
      <c r="F20" s="5">
        <v>2</v>
      </c>
    </row>
    <row r="21" spans="1:6" x14ac:dyDescent="0.25">
      <c r="A21" s="4" t="s">
        <v>19</v>
      </c>
      <c r="B21" s="5">
        <v>11</v>
      </c>
      <c r="E21" s="4" t="s">
        <v>35</v>
      </c>
      <c r="F21" s="5">
        <v>2</v>
      </c>
    </row>
    <row r="22" spans="1:6" x14ac:dyDescent="0.25">
      <c r="A22" s="4" t="s">
        <v>23</v>
      </c>
      <c r="B22" s="5">
        <v>6</v>
      </c>
      <c r="E22" s="4" t="s">
        <v>33</v>
      </c>
      <c r="F22" s="5">
        <v>2</v>
      </c>
    </row>
    <row r="23" spans="1:6" x14ac:dyDescent="0.25">
      <c r="A23" s="4" t="s">
        <v>22</v>
      </c>
      <c r="B23" s="5">
        <v>30.5</v>
      </c>
      <c r="E23" s="4" t="s">
        <v>32</v>
      </c>
      <c r="F23" s="5">
        <v>5</v>
      </c>
    </row>
    <row r="24" spans="1:6" x14ac:dyDescent="0.25">
      <c r="A24" s="4" t="s">
        <v>20</v>
      </c>
      <c r="B24" s="5">
        <v>14</v>
      </c>
      <c r="E24" s="4" t="s">
        <v>47</v>
      </c>
      <c r="F24" s="5">
        <v>11</v>
      </c>
    </row>
    <row r="25" spans="1:6" x14ac:dyDescent="0.25">
      <c r="A25" s="4" t="s">
        <v>24</v>
      </c>
      <c r="B25" s="5">
        <v>35</v>
      </c>
    </row>
    <row r="26" spans="1:6" x14ac:dyDescent="0.25">
      <c r="A26" s="4" t="s">
        <v>47</v>
      </c>
      <c r="B26" s="5">
        <v>19.600000000000001</v>
      </c>
    </row>
    <row r="28" spans="1:6" ht="270" x14ac:dyDescent="0.25">
      <c r="A28" s="6" t="s">
        <v>49</v>
      </c>
      <c r="E28" s="6" t="s">
        <v>53</v>
      </c>
    </row>
    <row r="29" spans="1:6" ht="90" x14ac:dyDescent="0.25">
      <c r="A29" s="6" t="s">
        <v>50</v>
      </c>
    </row>
  </sheetData>
  <conditionalFormatting sqref="I2:I12">
    <cfRule type="expression" dxfId="5" priority="4">
      <formula>I2 &gt;30</formula>
    </cfRule>
    <cfRule type="expression" dxfId="4" priority="5">
      <formula>AND(I2&gt;14, I2&lt;=30)</formula>
    </cfRule>
    <cfRule type="expression" dxfId="3" priority="6">
      <formula>I2 &lt;=14</formula>
    </cfRule>
  </conditionalFormatting>
  <conditionalFormatting sqref="D2:D12">
    <cfRule type="expression" dxfId="2" priority="3">
      <formula>D2&lt;10</formula>
    </cfRule>
    <cfRule type="expression" dxfId="1" priority="2">
      <formula>AND(D2&gt;10, D2&lt;20)</formula>
    </cfRule>
    <cfRule type="expression" dxfId="0" priority="1">
      <formula>AND(D2&gt;20)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2025-05-04T22:31:22Z</dcterms:created>
  <dcterms:modified xsi:type="dcterms:W3CDTF">2025-05-05T01:29:29Z</dcterms:modified>
</cp:coreProperties>
</file>