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gail Salas\Documents\CURSO NOMINAS\"/>
    </mc:Choice>
  </mc:AlternateContent>
  <xr:revisionPtr revIDLastSave="0" documentId="13_ncr:1_{0AC175CB-F76B-4270-BED2-0C03E19B842C}" xr6:coauthVersionLast="47" xr6:coauthVersionMax="47" xr10:uidLastSave="{00000000-0000-0000-0000-000000000000}"/>
  <bookViews>
    <workbookView xWindow="-120" yWindow="-120" windowWidth="20730" windowHeight="11160" xr2:uid="{011E7347-F448-4CE7-8F79-14BEC1E96F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" i="1" l="1"/>
  <c r="N48" i="1"/>
  <c r="K48" i="1"/>
  <c r="H52" i="1"/>
  <c r="J52" i="1" s="1"/>
  <c r="H51" i="1"/>
  <c r="J51" i="1" s="1"/>
  <c r="N50" i="1"/>
  <c r="P50" i="1" s="1"/>
  <c r="H50" i="1"/>
  <c r="J50" i="1" s="1"/>
  <c r="J49" i="1"/>
  <c r="H49" i="1"/>
  <c r="P48" i="1"/>
  <c r="H48" i="1"/>
  <c r="J48" i="1" s="1"/>
  <c r="N47" i="1"/>
  <c r="P47" i="1" s="1"/>
  <c r="H47" i="1"/>
  <c r="J47" i="1" s="1"/>
  <c r="N46" i="1"/>
  <c r="P46" i="1" s="1"/>
  <c r="J46" i="1"/>
  <c r="H46" i="1"/>
  <c r="N45" i="1"/>
  <c r="P45" i="1" s="1"/>
  <c r="H45" i="1"/>
  <c r="J45" i="1" s="1"/>
  <c r="H44" i="1"/>
  <c r="J44" i="1" s="1"/>
  <c r="H43" i="1"/>
  <c r="J43" i="1" s="1"/>
  <c r="K23" i="1"/>
  <c r="J36" i="1"/>
  <c r="J24" i="1"/>
  <c r="H26" i="1"/>
  <c r="J26" i="1" s="1"/>
  <c r="H25" i="1"/>
  <c r="J25" i="1" s="1"/>
  <c r="N24" i="1"/>
  <c r="P24" i="1" s="1"/>
  <c r="H24" i="1"/>
  <c r="H23" i="1"/>
  <c r="J23" i="1" s="1"/>
  <c r="N22" i="1"/>
  <c r="P22" i="1" s="1"/>
  <c r="H22" i="1"/>
  <c r="J22" i="1" s="1"/>
  <c r="N21" i="1"/>
  <c r="P21" i="1" s="1"/>
  <c r="H21" i="1"/>
  <c r="J21" i="1" s="1"/>
  <c r="N20" i="1"/>
  <c r="P20" i="1" s="1"/>
  <c r="H20" i="1"/>
  <c r="J20" i="1" s="1"/>
  <c r="N19" i="1"/>
  <c r="P19" i="1" s="1"/>
  <c r="P27" i="1" s="1"/>
  <c r="H19" i="1"/>
  <c r="J19" i="1" s="1"/>
  <c r="J27" i="1" s="1"/>
  <c r="H18" i="1"/>
  <c r="J18" i="1" s="1"/>
  <c r="J17" i="1"/>
  <c r="H17" i="1"/>
  <c r="F14" i="1"/>
  <c r="F13" i="1"/>
  <c r="F12" i="1"/>
  <c r="C14" i="1"/>
  <c r="C11" i="1"/>
  <c r="K22" i="1" l="1"/>
  <c r="J53" i="1"/>
  <c r="P53" i="1"/>
  <c r="K49" i="1"/>
  <c r="C7" i="1"/>
</calcChain>
</file>

<file path=xl/sharedStrings.xml><?xml version="1.0" encoding="utf-8"?>
<sst xmlns="http://schemas.openxmlformats.org/spreadsheetml/2006/main" count="8" uniqueCount="6">
  <si>
    <t>MARIO C.</t>
  </si>
  <si>
    <t>RIZO</t>
  </si>
  <si>
    <t>HELADIO</t>
  </si>
  <si>
    <t>NOMINA</t>
  </si>
  <si>
    <t>NATY</t>
  </si>
  <si>
    <t>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</si>
</sst>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-&quot;$&quot;* #,##0.00_-;\-&quot;$&quot;* #,##0.00_-;_-&quot;$&quot;* &quot;-&quot;???_-;_-@_-"/>
    <numFmt numFmtId="165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44" fontId="0" fillId="0" borderId="0" xfId="1" applyFont="1" applyBorder="1"/>
    <xf numFmtId="44" fontId="0" fillId="0" borderId="1" xfId="1" applyFont="1" applyBorder="1"/>
    <xf numFmtId="44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0" fontId="0" fillId="0" borderId="0" xfId="2" applyNumberFormat="1" applyFont="1"/>
    <xf numFmtId="2" fontId="0" fillId="0" borderId="0" xfId="0" applyNumberFormat="1"/>
    <xf numFmtId="165" fontId="0" fillId="0" borderId="0" xfId="2" applyNumberFormat="1" applyFont="1"/>
    <xf numFmtId="2" fontId="0" fillId="0" borderId="1" xfId="0" applyNumberFormat="1" applyBorder="1"/>
    <xf numFmtId="0" fontId="0" fillId="0" borderId="1" xfId="0" applyBorder="1"/>
    <xf numFmtId="2" fontId="0" fillId="2" borderId="0" xfId="0" applyNumberFormat="1" applyFill="1"/>
    <xf numFmtId="0" fontId="0" fillId="2" borderId="0" xfId="0" applyFill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A585-3A1E-4EAB-8B9E-AE87FFAE24BE}">
  <dimension ref="B2:R56"/>
  <sheetViews>
    <sheetView tabSelected="1" topLeftCell="D11" workbookViewId="0">
      <selection activeCell="Q29" sqref="Q29"/>
    </sheetView>
  </sheetViews>
  <sheetFormatPr baseColWidth="10" defaultRowHeight="15" x14ac:dyDescent="0.25"/>
  <cols>
    <col min="3" max="3" width="17.140625" customWidth="1"/>
    <col min="6" max="6" width="12.5703125" bestFit="1" customWidth="1"/>
  </cols>
  <sheetData>
    <row r="2" spans="2:6" x14ac:dyDescent="0.25">
      <c r="B2" t="s">
        <v>0</v>
      </c>
      <c r="C2" s="2">
        <v>3200</v>
      </c>
    </row>
    <row r="3" spans="2:6" x14ac:dyDescent="0.25">
      <c r="B3" t="s">
        <v>0</v>
      </c>
      <c r="C3" s="2">
        <v>10400</v>
      </c>
    </row>
    <row r="4" spans="2:6" x14ac:dyDescent="0.25">
      <c r="B4" t="s">
        <v>0</v>
      </c>
      <c r="C4" s="2">
        <v>900</v>
      </c>
    </row>
    <row r="5" spans="2:6" x14ac:dyDescent="0.25">
      <c r="B5" t="s">
        <v>1</v>
      </c>
      <c r="C5" s="2">
        <v>4000</v>
      </c>
    </row>
    <row r="6" spans="2:6" ht="15.75" thickBot="1" x14ac:dyDescent="0.3">
      <c r="B6" t="s">
        <v>2</v>
      </c>
      <c r="C6" s="3">
        <v>7600</v>
      </c>
    </row>
    <row r="7" spans="2:6" x14ac:dyDescent="0.25">
      <c r="C7" s="1">
        <f>SUM(C2:C6)</f>
        <v>26100</v>
      </c>
    </row>
    <row r="8" spans="2:6" x14ac:dyDescent="0.25">
      <c r="C8" s="1"/>
    </row>
    <row r="11" spans="2:6" x14ac:dyDescent="0.25">
      <c r="B11" t="s">
        <v>5</v>
      </c>
      <c r="C11" s="4">
        <f>C7</f>
        <v>26100</v>
      </c>
    </row>
    <row r="12" spans="2:6" x14ac:dyDescent="0.25">
      <c r="B12" t="s">
        <v>3</v>
      </c>
      <c r="C12" s="2">
        <v>59000</v>
      </c>
      <c r="E12" s="1">
        <v>45000</v>
      </c>
      <c r="F12" s="5">
        <f>E12*0.065-E12</f>
        <v>-42075</v>
      </c>
    </row>
    <row r="13" spans="2:6" ht="15.75" thickBot="1" x14ac:dyDescent="0.3">
      <c r="B13" t="s">
        <v>4</v>
      </c>
      <c r="C13" s="3">
        <v>6400</v>
      </c>
      <c r="E13" s="1">
        <v>20000</v>
      </c>
      <c r="F13" s="6">
        <f>E13*0.065-E13</f>
        <v>-18700</v>
      </c>
    </row>
    <row r="14" spans="2:6" x14ac:dyDescent="0.25">
      <c r="C14" s="4">
        <f>SUM(C11:C13)</f>
        <v>91500</v>
      </c>
      <c r="F14" s="5">
        <f>SUM(F12:F13)</f>
        <v>-60775</v>
      </c>
    </row>
    <row r="17" spans="6:18" x14ac:dyDescent="0.25">
      <c r="F17">
        <v>262.32</v>
      </c>
      <c r="G17" s="7">
        <v>5.0000000000000001E-3</v>
      </c>
      <c r="H17" s="8">
        <f t="shared" ref="H17:H26" si="0">F17*G17</f>
        <v>1.3116000000000001</v>
      </c>
      <c r="I17">
        <v>30</v>
      </c>
      <c r="J17" s="8">
        <f t="shared" ref="J17:J26" si="1">H17*I17</f>
        <v>39.348000000000006</v>
      </c>
    </row>
    <row r="18" spans="6:18" x14ac:dyDescent="0.25">
      <c r="F18">
        <v>103.74</v>
      </c>
      <c r="G18" s="7">
        <v>0.20399999999999999</v>
      </c>
      <c r="H18" s="8">
        <f t="shared" si="0"/>
        <v>21.162959999999998</v>
      </c>
      <c r="I18">
        <v>30</v>
      </c>
      <c r="J18" s="8">
        <f t="shared" si="1"/>
        <v>634.88879999999995</v>
      </c>
      <c r="M18" s="7"/>
      <c r="N18" s="8"/>
      <c r="P18" s="8"/>
    </row>
    <row r="19" spans="6:18" x14ac:dyDescent="0.25">
      <c r="F19">
        <v>0</v>
      </c>
      <c r="G19" s="7">
        <v>1.0999999999999999E-2</v>
      </c>
      <c r="H19" s="8">
        <f t="shared" si="0"/>
        <v>0</v>
      </c>
      <c r="I19">
        <v>30</v>
      </c>
      <c r="J19" s="8">
        <f t="shared" si="1"/>
        <v>0</v>
      </c>
      <c r="L19">
        <v>0</v>
      </c>
      <c r="M19" s="7">
        <v>4.0000000000000001E-3</v>
      </c>
      <c r="N19" s="8">
        <f>L19*M19</f>
        <v>0</v>
      </c>
      <c r="O19">
        <v>30</v>
      </c>
      <c r="P19" s="8">
        <f>N19*O19</f>
        <v>0</v>
      </c>
      <c r="R19" s="8"/>
    </row>
    <row r="20" spans="6:18" x14ac:dyDescent="0.25">
      <c r="F20">
        <v>262.32</v>
      </c>
      <c r="G20" s="7">
        <v>1.0500000000000001E-2</v>
      </c>
      <c r="H20" s="8">
        <f t="shared" si="0"/>
        <v>2.7543600000000001</v>
      </c>
      <c r="I20">
        <v>30</v>
      </c>
      <c r="J20" s="8">
        <f t="shared" si="1"/>
        <v>82.630800000000008</v>
      </c>
      <c r="L20">
        <v>262.32</v>
      </c>
      <c r="M20" s="7">
        <v>3.8E-3</v>
      </c>
      <c r="N20" s="8">
        <f>L20*M20</f>
        <v>0.99681599999999992</v>
      </c>
      <c r="O20">
        <v>30</v>
      </c>
      <c r="P20" s="8">
        <f>N20*O20</f>
        <v>29.90448</v>
      </c>
      <c r="R20" s="8"/>
    </row>
    <row r="21" spans="6:18" x14ac:dyDescent="0.25">
      <c r="F21">
        <v>262.32</v>
      </c>
      <c r="G21" s="7">
        <v>7.0000000000000001E-3</v>
      </c>
      <c r="H21" s="8">
        <f t="shared" si="0"/>
        <v>1.8362400000000001</v>
      </c>
      <c r="I21">
        <v>30</v>
      </c>
      <c r="J21" s="8">
        <f t="shared" si="1"/>
        <v>55.087200000000003</v>
      </c>
      <c r="L21">
        <v>262.32</v>
      </c>
      <c r="M21" s="7">
        <v>2.5000000000000001E-3</v>
      </c>
      <c r="N21" s="8">
        <f>L21*M21</f>
        <v>0.65580000000000005</v>
      </c>
      <c r="O21">
        <v>30</v>
      </c>
      <c r="P21" s="8">
        <f>N21*O21</f>
        <v>19.674000000000003</v>
      </c>
      <c r="Q21" s="8"/>
      <c r="R21" s="8"/>
    </row>
    <row r="22" spans="6:18" x14ac:dyDescent="0.25">
      <c r="F22">
        <v>262.32</v>
      </c>
      <c r="G22" s="7">
        <v>1.7500000000000002E-2</v>
      </c>
      <c r="H22" s="8">
        <f t="shared" si="0"/>
        <v>4.5906000000000002</v>
      </c>
      <c r="I22">
        <v>30</v>
      </c>
      <c r="J22" s="8">
        <f t="shared" si="1"/>
        <v>137.71800000000002</v>
      </c>
      <c r="K22" s="8">
        <f>J17+J18+J19+J20+J21+J22+J25</f>
        <v>1028.3688</v>
      </c>
      <c r="L22">
        <v>262.32</v>
      </c>
      <c r="M22" s="7">
        <v>6.3E-3</v>
      </c>
      <c r="N22" s="8">
        <f>L22*M22</f>
        <v>1.6526159999999999</v>
      </c>
      <c r="O22">
        <v>30</v>
      </c>
      <c r="P22" s="8">
        <f>N22*O22</f>
        <v>49.578479999999999</v>
      </c>
      <c r="R22" s="8"/>
    </row>
    <row r="23" spans="6:18" x14ac:dyDescent="0.25">
      <c r="F23">
        <v>262.32</v>
      </c>
      <c r="G23" s="7">
        <v>0.02</v>
      </c>
      <c r="H23" s="8">
        <f t="shared" si="0"/>
        <v>5.2464000000000004</v>
      </c>
      <c r="I23">
        <v>61</v>
      </c>
      <c r="J23" s="8">
        <f t="shared" si="1"/>
        <v>320.03040000000004</v>
      </c>
      <c r="K23" s="8">
        <f>J23+J24</f>
        <v>939.12920880000001</v>
      </c>
      <c r="R23" s="8"/>
    </row>
    <row r="24" spans="6:18" x14ac:dyDescent="0.25">
      <c r="F24">
        <v>262.32</v>
      </c>
      <c r="G24" s="9">
        <v>3.8690000000000002E-2</v>
      </c>
      <c r="H24" s="8">
        <f t="shared" si="0"/>
        <v>10.149160800000001</v>
      </c>
      <c r="I24">
        <v>61</v>
      </c>
      <c r="J24" s="8">
        <f t="shared" si="1"/>
        <v>619.09880880000003</v>
      </c>
      <c r="L24">
        <v>262.32</v>
      </c>
      <c r="M24" s="9">
        <v>1.1299999999999999E-2</v>
      </c>
      <c r="N24" s="8">
        <f>L24*M24</f>
        <v>2.9642159999999995</v>
      </c>
      <c r="O24">
        <v>61</v>
      </c>
      <c r="P24" s="8">
        <f>N24*O24</f>
        <v>180.81717599999996</v>
      </c>
      <c r="Q24" s="8"/>
      <c r="R24" s="8"/>
    </row>
    <row r="25" spans="6:18" x14ac:dyDescent="0.25">
      <c r="F25">
        <v>262.32</v>
      </c>
      <c r="G25" s="9">
        <v>0.01</v>
      </c>
      <c r="H25" s="8">
        <f t="shared" si="0"/>
        <v>2.6232000000000002</v>
      </c>
      <c r="I25">
        <v>30</v>
      </c>
      <c r="J25" s="8">
        <f t="shared" si="1"/>
        <v>78.696000000000012</v>
      </c>
      <c r="Q25" s="8"/>
    </row>
    <row r="26" spans="6:18" ht="15.75" thickBot="1" x14ac:dyDescent="0.3">
      <c r="F26">
        <v>262.32</v>
      </c>
      <c r="G26" s="9">
        <v>0.05</v>
      </c>
      <c r="H26" s="8">
        <f t="shared" si="0"/>
        <v>13.116</v>
      </c>
      <c r="I26">
        <v>61</v>
      </c>
      <c r="J26" s="10">
        <f t="shared" si="1"/>
        <v>800.07600000000002</v>
      </c>
      <c r="P26" s="11"/>
    </row>
    <row r="27" spans="6:18" x14ac:dyDescent="0.25">
      <c r="J27" s="8">
        <f>SUM(J17:J26)</f>
        <v>2767.5740088000002</v>
      </c>
      <c r="P27" s="8">
        <f>SUM(P19:P26)</f>
        <v>279.97413599999993</v>
      </c>
    </row>
    <row r="31" spans="6:18" x14ac:dyDescent="0.25">
      <c r="I31" s="1">
        <v>78.7</v>
      </c>
    </row>
    <row r="32" spans="6:18" x14ac:dyDescent="0.25">
      <c r="I32" s="1">
        <v>634.89</v>
      </c>
    </row>
    <row r="33" spans="6:16" x14ac:dyDescent="0.25">
      <c r="I33" s="1">
        <v>70.430000000000007</v>
      </c>
    </row>
    <row r="34" spans="6:16" x14ac:dyDescent="0.25">
      <c r="I34" s="1">
        <v>165.26</v>
      </c>
    </row>
    <row r="35" spans="6:16" x14ac:dyDescent="0.25">
      <c r="I35" s="1">
        <v>110.18</v>
      </c>
    </row>
    <row r="36" spans="6:16" x14ac:dyDescent="0.25">
      <c r="I36" s="1">
        <v>275.44</v>
      </c>
      <c r="J36" s="4">
        <f>I31+I32+I33+I34+I35+I39+I36</f>
        <v>1492.3000000000002</v>
      </c>
    </row>
    <row r="37" spans="6:16" x14ac:dyDescent="0.25">
      <c r="I37" s="1">
        <v>640.07000000000005</v>
      </c>
      <c r="J37" s="4"/>
    </row>
    <row r="38" spans="6:16" x14ac:dyDescent="0.25">
      <c r="I38" s="1">
        <v>1357.27</v>
      </c>
    </row>
    <row r="39" spans="6:16" x14ac:dyDescent="0.25">
      <c r="I39" s="1">
        <v>157.4</v>
      </c>
    </row>
    <row r="40" spans="6:16" x14ac:dyDescent="0.25">
      <c r="I40" s="1">
        <v>1600.18</v>
      </c>
    </row>
    <row r="43" spans="6:16" x14ac:dyDescent="0.25">
      <c r="F43">
        <v>419.72</v>
      </c>
      <c r="G43" s="7">
        <v>5.0000000000000001E-3</v>
      </c>
      <c r="H43" s="12">
        <f t="shared" ref="H43:H52" si="2">F43*G43</f>
        <v>2.0986000000000002</v>
      </c>
      <c r="I43">
        <v>30</v>
      </c>
      <c r="J43" s="8">
        <f t="shared" ref="J43:J52" si="3">H43*I43</f>
        <v>62.958000000000006</v>
      </c>
    </row>
    <row r="44" spans="6:16" x14ac:dyDescent="0.25">
      <c r="F44">
        <v>103.74</v>
      </c>
      <c r="G44" s="7">
        <v>0.20399999999999999</v>
      </c>
      <c r="H44" s="12">
        <f t="shared" si="2"/>
        <v>21.162959999999998</v>
      </c>
      <c r="I44">
        <v>30</v>
      </c>
      <c r="J44" s="8">
        <f t="shared" si="3"/>
        <v>634.88879999999995</v>
      </c>
      <c r="M44" s="7"/>
      <c r="N44" s="8"/>
      <c r="P44" s="8"/>
    </row>
    <row r="45" spans="6:16" x14ac:dyDescent="0.25">
      <c r="F45">
        <f>F43-(F44*3)</f>
        <v>108.50000000000006</v>
      </c>
      <c r="G45" s="7">
        <v>1.0999999999999999E-2</v>
      </c>
      <c r="H45" s="12">
        <f t="shared" si="2"/>
        <v>1.1935000000000004</v>
      </c>
      <c r="I45">
        <v>30</v>
      </c>
      <c r="J45" s="8">
        <f t="shared" si="3"/>
        <v>35.805000000000014</v>
      </c>
      <c r="L45">
        <v>108.5</v>
      </c>
      <c r="M45" s="7">
        <v>4.0000000000000001E-3</v>
      </c>
      <c r="N45" s="12">
        <f>L45*M45</f>
        <v>0.434</v>
      </c>
      <c r="O45">
        <v>30</v>
      </c>
      <c r="P45" s="8">
        <f>N45*O45</f>
        <v>13.02</v>
      </c>
    </row>
    <row r="46" spans="6:16" x14ac:dyDescent="0.25">
      <c r="F46">
        <v>419.72</v>
      </c>
      <c r="G46" s="7">
        <v>1.0500000000000001E-2</v>
      </c>
      <c r="H46" s="12">
        <f t="shared" si="2"/>
        <v>4.4070600000000004</v>
      </c>
      <c r="I46">
        <v>30</v>
      </c>
      <c r="J46" s="8">
        <f t="shared" si="3"/>
        <v>132.21180000000001</v>
      </c>
      <c r="L46">
        <v>419.72</v>
      </c>
      <c r="M46" s="7">
        <v>3.8E-3</v>
      </c>
      <c r="N46" s="12">
        <f>L46*M46</f>
        <v>1.5949360000000001</v>
      </c>
      <c r="O46">
        <v>30</v>
      </c>
      <c r="P46" s="8">
        <f>N46*O46</f>
        <v>47.848080000000003</v>
      </c>
    </row>
    <row r="47" spans="6:16" x14ac:dyDescent="0.25">
      <c r="F47">
        <v>419.72</v>
      </c>
      <c r="G47" s="7">
        <v>7.0000000000000001E-3</v>
      </c>
      <c r="H47" s="12">
        <f t="shared" si="2"/>
        <v>2.9380400000000004</v>
      </c>
      <c r="I47">
        <v>30</v>
      </c>
      <c r="J47" s="8">
        <f t="shared" si="3"/>
        <v>88.141200000000012</v>
      </c>
      <c r="L47">
        <v>419.72</v>
      </c>
      <c r="M47" s="7">
        <v>2.5000000000000001E-3</v>
      </c>
      <c r="N47" s="12">
        <f>L47*M47</f>
        <v>1.0493000000000001</v>
      </c>
      <c r="O47">
        <v>30</v>
      </c>
      <c r="P47" s="8">
        <f>N47*O47</f>
        <v>31.479000000000003</v>
      </c>
    </row>
    <row r="48" spans="6:16" x14ac:dyDescent="0.25">
      <c r="F48">
        <v>419.72</v>
      </c>
      <c r="G48" s="7">
        <v>1.7500000000000002E-2</v>
      </c>
      <c r="H48" s="12">
        <f t="shared" si="2"/>
        <v>7.3451000000000013</v>
      </c>
      <c r="I48">
        <v>30</v>
      </c>
      <c r="J48" s="8">
        <f t="shared" si="3"/>
        <v>220.35300000000004</v>
      </c>
      <c r="K48" s="8">
        <f>J43+J44+J45+J46+J47+J48+J51</f>
        <v>1300.2737999999999</v>
      </c>
      <c r="L48">
        <v>419.72</v>
      </c>
      <c r="M48" s="7">
        <v>6.3E-3</v>
      </c>
      <c r="N48" s="12">
        <f>L48*M48</f>
        <v>2.6442360000000003</v>
      </c>
      <c r="O48">
        <v>30</v>
      </c>
      <c r="P48" s="8">
        <f>N48*O48</f>
        <v>79.327080000000009</v>
      </c>
    </row>
    <row r="49" spans="6:16" x14ac:dyDescent="0.25">
      <c r="F49">
        <v>419.72</v>
      </c>
      <c r="G49" s="7">
        <v>0.02</v>
      </c>
      <c r="H49" s="12">
        <f t="shared" si="2"/>
        <v>8.394400000000001</v>
      </c>
      <c r="I49">
        <v>61</v>
      </c>
      <c r="J49" s="8">
        <f t="shared" si="3"/>
        <v>512.05840000000001</v>
      </c>
      <c r="K49" s="8">
        <f>J49+J50</f>
        <v>1597.8782372000001</v>
      </c>
      <c r="N49" s="13"/>
    </row>
    <row r="50" spans="6:16" x14ac:dyDescent="0.25">
      <c r="F50">
        <v>419.72</v>
      </c>
      <c r="G50" s="9">
        <v>4.2410000000000003E-2</v>
      </c>
      <c r="H50" s="12">
        <f t="shared" si="2"/>
        <v>17.800325200000003</v>
      </c>
      <c r="I50">
        <v>61</v>
      </c>
      <c r="J50" s="8">
        <f t="shared" si="3"/>
        <v>1085.8198372000002</v>
      </c>
      <c r="L50">
        <v>419.72</v>
      </c>
      <c r="M50" s="9">
        <v>1.1299999999999999E-2</v>
      </c>
      <c r="N50" s="12">
        <f>L50*M50</f>
        <v>4.7428359999999996</v>
      </c>
      <c r="O50">
        <v>61</v>
      </c>
      <c r="P50" s="8">
        <f>N50*O50</f>
        <v>289.312996</v>
      </c>
    </row>
    <row r="51" spans="6:16" x14ac:dyDescent="0.25">
      <c r="F51">
        <v>419.72</v>
      </c>
      <c r="G51" s="9">
        <v>0.01</v>
      </c>
      <c r="H51" s="12">
        <f t="shared" si="2"/>
        <v>4.1972000000000005</v>
      </c>
      <c r="I51">
        <v>30</v>
      </c>
      <c r="J51" s="8">
        <f t="shared" si="3"/>
        <v>125.91600000000001</v>
      </c>
    </row>
    <row r="52" spans="6:16" ht="15.75" thickBot="1" x14ac:dyDescent="0.3">
      <c r="F52">
        <v>419.72</v>
      </c>
      <c r="G52" s="9">
        <v>0.05</v>
      </c>
      <c r="H52" s="12">
        <f t="shared" si="2"/>
        <v>20.986000000000004</v>
      </c>
      <c r="I52">
        <v>61</v>
      </c>
      <c r="J52" s="10">
        <f t="shared" si="3"/>
        <v>1280.1460000000002</v>
      </c>
      <c r="P52" s="11"/>
    </row>
    <row r="53" spans="6:16" x14ac:dyDescent="0.25">
      <c r="J53" s="8">
        <f>SUM(J43:J52)</f>
        <v>4178.2980372000002</v>
      </c>
      <c r="P53" s="8">
        <f>SUM(P45:P52)</f>
        <v>460.98715600000003</v>
      </c>
    </row>
    <row r="55" spans="6:16" x14ac:dyDescent="0.25">
      <c r="K55" s="8"/>
    </row>
    <row r="56" spans="6:16" x14ac:dyDescent="0.25">
      <c r="K5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Salas</dc:creator>
  <cp:lastModifiedBy>Abigail Salas</cp:lastModifiedBy>
  <dcterms:created xsi:type="dcterms:W3CDTF">2023-03-08T15:06:44Z</dcterms:created>
  <dcterms:modified xsi:type="dcterms:W3CDTF">2023-03-08T18:18:12Z</dcterms:modified>
</cp:coreProperties>
</file>