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7a013967654ae6b/Desktop/excel/"/>
    </mc:Choice>
  </mc:AlternateContent>
  <xr:revisionPtr revIDLastSave="0" documentId="8_{EE0EFA2D-1F43-4DD5-B158-FADC9AB213D7}" xr6:coauthVersionLast="47" xr6:coauthVersionMax="47" xr10:uidLastSave="{00000000-0000-0000-0000-000000000000}"/>
  <bookViews>
    <workbookView xWindow="-120" yWindow="-120" windowWidth="20730" windowHeight="11040" tabRatio="687" xr2:uid="{2438241D-2DA0-489D-BC4C-CA36090231C7}"/>
  </bookViews>
  <sheets>
    <sheet name="VLOOKUP" sheetId="4" r:id="rId1"/>
    <sheet name="COUNT-COUNTA" sheetId="5" r:id="rId2"/>
    <sheet name="If-Functions" sheetId="7" r:id="rId3"/>
    <sheet name="SUMIFS" sheetId="6" r:id="rId4"/>
    <sheet name="COUNTIF-SUMIF-XLOOKUP" sheetId="1" r:id="rId5"/>
    <sheet name="Pivot Table" sheetId="2" r:id="rId6"/>
    <sheet name="DataSet" sheetId="3" r:id="rId7"/>
  </sheets>
  <definedNames>
    <definedName name="_xlnm._FilterDatabase" localSheetId="6" hidden="1">DataSet!$A$1:$E$514</definedName>
    <definedName name="_xlnm._FilterDatabase" localSheetId="3" hidden="1">SUMIFS!$A$6:$G$36</definedName>
  </definedName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 a="1"/>
  <c r="E9" i="7" s="1"/>
  <c r="E10" i="7" a="1"/>
  <c r="E10" i="7"/>
  <c r="E11" i="7" a="1"/>
  <c r="E11" i="7"/>
  <c r="E12" i="7" a="1"/>
  <c r="E12" i="7"/>
  <c r="E13" i="7" a="1"/>
  <c r="E13" i="7"/>
  <c r="E14" i="7" a="1"/>
  <c r="E14" i="7"/>
  <c r="E15" i="7" a="1"/>
  <c r="E15" i="7"/>
  <c r="B5" i="4"/>
  <c r="B34" i="1"/>
  <c r="B33" i="1"/>
  <c r="C20" i="1"/>
  <c r="C19" i="1"/>
  <c r="B20" i="1"/>
  <c r="B19" i="1"/>
  <c r="G4" i="6"/>
  <c r="G3" i="6"/>
  <c r="B6" i="5"/>
  <c r="B4" i="5"/>
  <c r="B9" i="4"/>
  <c r="C9" i="4"/>
  <c r="C5" i="4"/>
  <c r="C34" i="1"/>
  <c r="C33" i="1"/>
  <c r="H19" i="1"/>
  <c r="E19" i="1"/>
  <c r="H4" i="6"/>
  <c r="H3" i="6"/>
  <c r="F10" i="7"/>
  <c r="F12" i="7"/>
  <c r="F14" i="7"/>
  <c r="F11" i="7"/>
  <c r="F13" i="7"/>
  <c r="F15" i="7"/>
  <c r="F9" i="7"/>
  <c r="C6" i="5"/>
  <c r="C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<sst xmlns="http://schemas.openxmlformats.org/spreadsheetml/2006/main" count="1321" uniqueCount="233">
  <si>
    <t>Player Name</t>
  </si>
  <si>
    <t>Club</t>
  </si>
  <si>
    <t>Goals Scored</t>
  </si>
  <si>
    <r>
      <t> </t>
    </r>
    <r>
      <rPr>
        <sz val="11"/>
        <color rgb="FF000000"/>
        <rFont val="Arial"/>
        <family val="2"/>
      </rPr>
      <t>Jimmy Floyd Hasselbaink</t>
    </r>
  </si>
  <si>
    <t>Leeds United</t>
  </si>
  <si>
    <r>
      <t> </t>
    </r>
    <r>
      <rPr>
        <sz val="11"/>
        <color rgb="FF000000"/>
        <rFont val="Arial"/>
        <family val="2"/>
      </rPr>
      <t>Michael Owen</t>
    </r>
  </si>
  <si>
    <t>Liverpool</t>
  </si>
  <si>
    <r>
      <t> </t>
    </r>
    <r>
      <rPr>
        <sz val="11"/>
        <color rgb="FF000000"/>
        <rFont val="Arial"/>
        <family val="2"/>
      </rPr>
      <t>Dwight Yorke</t>
    </r>
  </si>
  <si>
    <t>Manchester United</t>
  </si>
  <si>
    <r>
      <t> </t>
    </r>
    <r>
      <rPr>
        <sz val="11"/>
        <color rgb="FF000000"/>
        <rFont val="Arial"/>
        <family val="2"/>
      </rPr>
      <t>Nicolas Anelka</t>
    </r>
  </si>
  <si>
    <t>Arsenal</t>
  </si>
  <si>
    <r>
      <t> </t>
    </r>
    <r>
      <rPr>
        <sz val="11"/>
        <color rgb="FF000000"/>
        <rFont val="Arial"/>
        <family val="2"/>
      </rPr>
      <t>Andy Cole</t>
    </r>
  </si>
  <si>
    <r>
      <t> </t>
    </r>
    <r>
      <rPr>
        <sz val="11"/>
        <color rgb="FF000000"/>
        <rFont val="Arial"/>
        <family val="2"/>
      </rPr>
      <t>Hamilton Ricard</t>
    </r>
  </si>
  <si>
    <t>Middlesbrough</t>
  </si>
  <si>
    <r>
      <t> </t>
    </r>
    <r>
      <rPr>
        <sz val="11"/>
        <color rgb="FF000000"/>
        <rFont val="Arial"/>
        <family val="2"/>
      </rPr>
      <t>Dion Dublin</t>
    </r>
  </si>
  <si>
    <t>Aston Villa</t>
  </si>
  <si>
    <r>
      <t> </t>
    </r>
    <r>
      <rPr>
        <sz val="11"/>
        <color rgb="FF000000"/>
        <rFont val="Arial"/>
        <family val="2"/>
      </rPr>
      <t>Robbie Fowler</t>
    </r>
  </si>
  <si>
    <r>
      <t> </t>
    </r>
    <r>
      <rPr>
        <sz val="11"/>
        <color rgb="FF000000"/>
        <rFont val="Arial"/>
        <family val="2"/>
      </rPr>
      <t>Julian Joachim</t>
    </r>
  </si>
  <si>
    <r>
      <t> </t>
    </r>
    <r>
      <rPr>
        <sz val="11"/>
        <color rgb="FF000000"/>
        <rFont val="Arial"/>
        <family val="2"/>
      </rPr>
      <t>Alan Shearer</t>
    </r>
  </si>
  <si>
    <t>Newcastle United</t>
  </si>
  <si>
    <t>No. Of Top Scorers</t>
  </si>
  <si>
    <t>Total no. Of Goals Scored</t>
  </si>
  <si>
    <t>Birthday</t>
  </si>
  <si>
    <t>Dwight Yorke</t>
  </si>
  <si>
    <t>Player</t>
  </si>
  <si>
    <t>Michael Owen</t>
  </si>
  <si>
    <t>Hamilton Ricard</t>
  </si>
  <si>
    <t>Robbie Fowler</t>
  </si>
  <si>
    <t>Alan Shearer</t>
  </si>
  <si>
    <t>Complete the following table by using COUNIF and SUMIF Functions</t>
  </si>
  <si>
    <t xml:space="preserve"> </t>
  </si>
  <si>
    <t>Below is the table of 2021-2022 Top Scores in the Premier League:</t>
  </si>
  <si>
    <t>Retrieve the birthday for the following players from the data in "Birthdays" Column from the below table by using XLOOKUP Function:</t>
  </si>
  <si>
    <t>Employee ID</t>
  </si>
  <si>
    <t>Rank</t>
  </si>
  <si>
    <t>Department</t>
  </si>
  <si>
    <t>Salary $ (Yearly)</t>
  </si>
  <si>
    <t>Employment Start Date</t>
  </si>
  <si>
    <t>Senior</t>
  </si>
  <si>
    <t>Sales &amp; Marketing</t>
  </si>
  <si>
    <t>Senior Manager</t>
  </si>
  <si>
    <t>Research &amp; Development</t>
  </si>
  <si>
    <t>Principal</t>
  </si>
  <si>
    <t>Director</t>
  </si>
  <si>
    <t>QA</t>
  </si>
  <si>
    <t>Manufacturing</t>
  </si>
  <si>
    <t>Junior</t>
  </si>
  <si>
    <t>Finance</t>
  </si>
  <si>
    <t>HR</t>
  </si>
  <si>
    <t>IT</t>
  </si>
  <si>
    <t>Manager</t>
  </si>
  <si>
    <t>Legal</t>
  </si>
  <si>
    <t>VP</t>
  </si>
  <si>
    <t>CEO</t>
  </si>
  <si>
    <t>Note: You can use separate sheet for your answer.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</si>
  <si>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</si>
  <si>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</si>
  <si>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</si>
  <si>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</si>
  <si>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</si>
  <si>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</si>
  <si>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</si>
  <si>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</si>
  <si>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</si>
  <si>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</si>
  <si>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</si>
  <si>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</si>
  <si>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</si>
  <si>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</si>
  <si>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</si>
  <si>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</si>
  <si>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</si>
  <si>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</si>
  <si>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</si>
  <si>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</si>
  <si>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</si>
  <si>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</si>
  <si>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Lily Chen</t>
  </si>
  <si>
    <t>Engineer</t>
  </si>
  <si>
    <t>s</t>
  </si>
  <si>
    <t>Result:</t>
  </si>
  <si>
    <t>Enter function here: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</si>
  <si>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</si>
  <si>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</si>
  <si>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</si>
  <si>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</si>
  <si>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</si>
  <si>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</si>
  <si>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</si>
  <si>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</si>
  <si>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</si>
  <si>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</si>
  <si>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</si>
  <si>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</si>
  <si>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</si>
  <si>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</si>
  <si>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</si>
  <si>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</si>
  <si>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</si>
  <si>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</si>
  <si>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</si>
  <si>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</si>
  <si>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</si>
  <si>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Answer</t>
  </si>
  <si>
    <t>Below is the list of top 30 countries in the world by Population.</t>
  </si>
  <si>
    <t>Answer the following questions: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</si>
  <si>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</si>
  <si>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</si>
  <si>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</si>
  <si>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</si>
  <si>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</si>
  <si>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</si>
  <si>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</si>
  <si>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</si>
  <si>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</si>
  <si>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</si>
  <si>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</si>
  <si>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</si>
  <si>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</si>
  <si>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</si>
  <si>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</si>
  <si>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</si>
  <si>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</si>
  <si>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</si>
  <si>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</si>
  <si>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</si>
  <si>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</si>
  <si>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</si>
  <si>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</si>
  <si>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</si>
  <si>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</si>
  <si>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</si>
  <si>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</si>
  <si>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</si>
  <si>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</si>
  <si>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</si>
  <si>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</si>
  <si>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</si>
  <si>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</si>
  <si>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</si>
  <si>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</si>
  <si>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</si>
  <si>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</si>
  <si>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</si>
  <si>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</si>
  <si>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</si>
  <si>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</si>
  <si>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</si>
  <si>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</si>
  <si>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</si>
  <si>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</si>
  <si>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</si>
  <si>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</si>
  <si>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</si>
  <si>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</si>
  <si>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</si>
  <si>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</si>
  <si>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</si>
  <si>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</si>
  <si>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</si>
  <si>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</si>
  <si>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</si>
  <si>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</si>
  <si>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</si>
  <si>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</si>
  <si>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</si>
  <si>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</si>
  <si>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</si>
  <si>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</si>
  <si>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</si>
  <si>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</si>
  <si>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</si>
  <si>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</si>
  <si>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</si>
  <si>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</si>
  <si>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</si>
  <si>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</si>
  <si>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</si>
  <si>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</si>
  <si>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</si>
  <si>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</si>
  <si>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</si>
  <si>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</si>
  <si>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</si>
  <si>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</si>
  <si>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</si>
  <si>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</si>
  <si>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</si>
  <si>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</si>
  <si>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</si>
  <si>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</si>
  <si>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</si>
  <si>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</si>
  <si>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</si>
  <si>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</si>
  <si>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</si>
  <si>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</si>
  <si>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</si>
  <si>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</si>
  <si>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</si>
  <si>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By using below data please answer below questions:</t>
  </si>
  <si>
    <t>The following table represents a bank statement of XYZ company.</t>
  </si>
  <si>
    <t>How many non-blank answers (numbers and letters) appear in C - Amount?</t>
  </si>
  <si>
    <t>Task-2. Create a VLOOKUP formula to find the age of Mike Lee.</t>
  </si>
  <si>
    <t>Task-1. Create a VLOOKUP formula to find the occupation of Jane Doe.</t>
  </si>
  <si>
    <t>Task-3</t>
  </si>
  <si>
    <t>Task-4</t>
  </si>
  <si>
    <t>Task-8</t>
  </si>
  <si>
    <t>The data in "DataSet" Worksheet (Next to this sheet) contains information about employees in your company.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</si>
  <si>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</si>
  <si>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</si>
  <si>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</si>
  <si>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</si>
  <si>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</si>
  <si>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</si>
  <si>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</si>
  <si>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</si>
  <si>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Rahim Uddin</t>
  </si>
  <si>
    <t>Karim Mia</t>
  </si>
  <si>
    <t>Sujan Hossain</t>
  </si>
  <si>
    <t xml:space="preserve">MD Miraj </t>
  </si>
  <si>
    <t>Firoj Mia</t>
  </si>
  <si>
    <t xml:space="preserve">Robiul </t>
  </si>
  <si>
    <t>Mokter</t>
  </si>
  <si>
    <t>Task-5</t>
  </si>
  <si>
    <t>Task-6. What is the total population of people living in Europe and using EUR as their currency?</t>
  </si>
  <si>
    <t>Task-7. What is the total population of people living in Asia in countries that have a GDP (Billions) &gt; 1,000?</t>
  </si>
  <si>
    <t>Task-9</t>
  </si>
  <si>
    <t xml:space="preserve">Task-10. What is the Total Salary for each rank in the company?  Sort the amounts in descending order. </t>
  </si>
  <si>
    <t>Use pivot table to answer the following question:</t>
  </si>
  <si>
    <t>Sum of Salary $ (Yearly)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</si>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</sst>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20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Aptos Narrow"/>
      <family val="2"/>
      <charset val="177"/>
      <scheme val="minor"/>
    </font>
    <font>
      <sz val="14"/>
      <color theme="1"/>
      <name val="Aptos Narrow"/>
      <family val="2"/>
      <charset val="177"/>
      <scheme val="minor"/>
    </font>
    <font>
      <b/>
      <sz val="10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b/>
      <u/>
      <sz val="12"/>
      <name val="Calibri"/>
      <family val="2"/>
    </font>
    <font>
      <b/>
      <sz val="12"/>
      <color rgb="FFFF0000"/>
      <name val="Calibri"/>
      <family val="2"/>
    </font>
    <font>
      <b/>
      <sz val="18"/>
      <color rgb="FFFF0000"/>
      <name val="Calibri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20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ECF0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7" fillId="0" borderId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4" xfId="0" applyFont="1" applyBorder="1"/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0" borderId="7" xfId="0" applyFont="1" applyBorder="1"/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2" fillId="5" borderId="1" xfId="0" applyFont="1" applyFill="1" applyBorder="1" applyAlignment="1">
      <alignment wrapText="1"/>
    </xf>
    <xf numFmtId="0" fontId="1" fillId="4" borderId="1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4" borderId="5" xfId="0" applyNumberFormat="1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7" fillId="0" borderId="0" xfId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4" borderId="10" xfId="0" applyFont="1" applyFill="1" applyBorder="1"/>
    <xf numFmtId="0" fontId="12" fillId="0" borderId="0" xfId="0" applyFont="1"/>
    <xf numFmtId="0" fontId="13" fillId="0" borderId="0" xfId="0" applyFont="1"/>
    <xf numFmtId="0" fontId="14" fillId="7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4" fontId="15" fillId="7" borderId="5" xfId="0" applyNumberFormat="1" applyFont="1" applyFill="1" applyBorder="1" applyAlignment="1">
      <alignment vertical="center" wrapText="1"/>
    </xf>
    <xf numFmtId="0" fontId="15" fillId="7" borderId="5" xfId="0" applyFont="1" applyFill="1" applyBorder="1" applyAlignment="1">
      <alignment vertical="center" wrapText="1"/>
    </xf>
    <xf numFmtId="0" fontId="13" fillId="8" borderId="12" xfId="0" applyFont="1" applyFill="1" applyBorder="1"/>
    <xf numFmtId="0" fontId="6" fillId="0" borderId="0" xfId="0" applyFont="1"/>
    <xf numFmtId="0" fontId="1" fillId="9" borderId="0" xfId="0" applyFont="1" applyFill="1"/>
    <xf numFmtId="0" fontId="4" fillId="10" borderId="14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1" fillId="0" borderId="13" xfId="0" applyFont="1" applyBorder="1"/>
    <xf numFmtId="3" fontId="1" fillId="0" borderId="13" xfId="0" applyNumberFormat="1" applyFont="1" applyBorder="1"/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6" fillId="0" borderId="0" xfId="0" applyFont="1"/>
    <xf numFmtId="0" fontId="1" fillId="0" borderId="6" xfId="0" applyFont="1" applyBorder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9" fontId="1" fillId="13" borderId="5" xfId="0" applyNumberFormat="1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 wrapText="1"/>
    </xf>
    <xf numFmtId="0" fontId="20" fillId="0" borderId="0" xfId="1" applyFont="1"/>
    <xf numFmtId="0" fontId="21" fillId="0" borderId="0" xfId="1" applyFont="1"/>
    <xf numFmtId="0" fontId="22" fillId="0" borderId="0" xfId="1" applyFont="1"/>
    <xf numFmtId="0" fontId="24" fillId="0" borderId="10" xfId="1" applyFont="1" applyBorder="1" applyAlignment="1">
      <alignment horizontal="center" vertical="center"/>
    </xf>
    <xf numFmtId="0" fontId="24" fillId="12" borderId="17" xfId="1" applyNumberFormat="1" applyFont="1" applyFill="1" applyBorder="1" applyAlignment="1">
      <alignment horizontal="center" vertical="center"/>
    </xf>
    <xf numFmtId="0" fontId="24" fillId="0" borderId="17" xfId="1" applyNumberFormat="1" applyFont="1" applyBorder="1" applyAlignment="1">
      <alignment horizontal="center" vertical="center"/>
    </xf>
    <xf numFmtId="0" fontId="24" fillId="12" borderId="19" xfId="1" applyNumberFormat="1" applyFont="1" applyFill="1" applyBorder="1" applyAlignment="1">
      <alignment horizontal="center" vertical="center"/>
    </xf>
    <xf numFmtId="0" fontId="24" fillId="0" borderId="19" xfId="1" applyNumberFormat="1" applyFont="1" applyBorder="1" applyAlignment="1">
      <alignment horizontal="center" vertical="center"/>
    </xf>
    <xf numFmtId="14" fontId="24" fillId="12" borderId="17" xfId="1" applyNumberFormat="1" applyFont="1" applyFill="1" applyBorder="1" applyAlignment="1">
      <alignment horizontal="center" vertical="center"/>
    </xf>
    <xf numFmtId="14" fontId="24" fillId="0" borderId="17" xfId="1" applyNumberFormat="1" applyFont="1" applyBorder="1" applyAlignment="1">
      <alignment horizontal="center" vertical="center"/>
    </xf>
    <xf numFmtId="0" fontId="25" fillId="11" borderId="0" xfId="1" applyNumberFormat="1" applyFont="1" applyFill="1" applyBorder="1" applyAlignment="1">
      <alignment horizontal="center" vertical="center"/>
    </xf>
    <xf numFmtId="0" fontId="25" fillId="11" borderId="20" xfId="1" applyNumberFormat="1" applyFont="1" applyFill="1" applyBorder="1" applyAlignment="1">
      <alignment horizontal="center" vertical="center"/>
    </xf>
    <xf numFmtId="0" fontId="24" fillId="0" borderId="18" xfId="1" applyFont="1" applyBorder="1" applyAlignment="1">
      <alignment horizontal="center" vertical="center"/>
    </xf>
    <xf numFmtId="0" fontId="22" fillId="0" borderId="0" xfId="1" applyFont="1" applyAlignment="1">
      <alignment horizontal="left"/>
    </xf>
    <xf numFmtId="0" fontId="23" fillId="0" borderId="0" xfId="1" applyFont="1" applyAlignment="1">
      <alignment horizontal="left" vertical="center"/>
    </xf>
    <xf numFmtId="0" fontId="13" fillId="8" borderId="12" xfId="0" applyNumberFormat="1" applyFont="1" applyFill="1" applyBorder="1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" fillId="8" borderId="5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E2301154-26D9-45F3-AD64-01820A57E7AF}"/>
    <cellStyle name="Percent" xfId="3" builtinId="5"/>
    <cellStyle name="Percent 2" xfId="2" xr:uid="{008AE319-14D0-425E-9972-5514A32D5AE3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ZAN" refreshedDate="45786.811373495373" createdVersion="7" refreshedVersion="7" minRefreshableVersion="3" recordCount="513" xr:uid="{E8D78802-1908-4046-BA27-7FF5E2FE9387}">
  <cacheSource type="worksheet">
    <worksheetSource name="Table1"/>
  </cacheSource>
  <cacheFields count="5">
    <cacheField name="Employee ID" numFmtId="0">
      <sharedItems containsSemiMixedTypes="0" containsString="0" containsNumber="1" containsInteger="1" minValue="1" maxValue="1350"/>
    </cacheField>
    <cacheField name="Rank" numFmtId="0">
      <sharedItems count="8">
        <s v="Senior"/>
        <s v="Senior Manager"/>
        <s v="Principal"/>
        <s v="Director"/>
        <s v="Junior"/>
        <s v="Manager"/>
        <s v="VP"/>
        <s v="CEO"/>
      </sharedItems>
    </cacheField>
    <cacheField name="Department" numFmtId="0">
      <sharedItems/>
    </cacheField>
    <cacheField name="Salary $ (Yearly)" numFmtId="0">
      <sharedItems containsSemiMixedTypes="0" containsString="0" containsNumber="1" containsInteger="1" minValue="60578" maxValue="350000"/>
    </cacheField>
    <cacheField name="Employment Start Date" numFmtId="14">
      <sharedItems containsSemiMixedTypes="0" containsNonDate="0" containsDate="1" containsString="0" minDate="2017-04-19T00:00:00" maxDate="2020-12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x v="0"/>
    <s v="Sales &amp; Marketing"/>
    <n v="141193"/>
    <d v="2020-02-18T00:00:00"/>
  </r>
  <r>
    <n v="2"/>
    <x v="1"/>
    <s v="Research &amp; Development"/>
    <n v="236495"/>
    <d v="2019-04-28T00:00:00"/>
  </r>
  <r>
    <n v="3"/>
    <x v="2"/>
    <s v="Sales &amp; Marketing"/>
    <n v="253259"/>
    <d v="2019-03-27T00:00:00"/>
  </r>
  <r>
    <n v="4"/>
    <x v="3"/>
    <s v="QA"/>
    <n v="287793"/>
    <d v="2017-06-01T00:00:00"/>
  </r>
  <r>
    <n v="5"/>
    <x v="0"/>
    <s v="Manufacturing"/>
    <n v="108008"/>
    <d v="2020-04-29T00:00:00"/>
  </r>
  <r>
    <n v="6"/>
    <x v="4"/>
    <s v="Finance"/>
    <n v="60578"/>
    <d v="2019-12-08T00:00:00"/>
  </r>
  <r>
    <n v="7"/>
    <x v="3"/>
    <s v="Finance"/>
    <n v="286794"/>
    <d v="2019-07-01T00:00:00"/>
  </r>
  <r>
    <n v="8"/>
    <x v="1"/>
    <s v="HR"/>
    <n v="234369"/>
    <d v="2020-01-03T00:00:00"/>
  </r>
  <r>
    <n v="9"/>
    <x v="4"/>
    <s v="Finance"/>
    <n v="83474"/>
    <d v="2019-07-14T00:00:00"/>
  </r>
  <r>
    <n v="10"/>
    <x v="1"/>
    <s v="IT"/>
    <n v="233661"/>
    <d v="2017-07-30T00:00:00"/>
  </r>
  <r>
    <n v="11"/>
    <x v="5"/>
    <s v="Research &amp; Development"/>
    <n v="207309"/>
    <d v="2017-06-17T00:00:00"/>
  </r>
  <r>
    <n v="12"/>
    <x v="0"/>
    <s v="HR"/>
    <n v="114883"/>
    <d v="2019-12-31T00:00:00"/>
  </r>
  <r>
    <n v="13"/>
    <x v="0"/>
    <s v="Manufacturing"/>
    <n v="101023"/>
    <d v="2019-07-28T00:00:00"/>
  </r>
  <r>
    <n v="14"/>
    <x v="4"/>
    <s v="Finance"/>
    <n v="93128"/>
    <d v="2019-11-13T00:00:00"/>
  </r>
  <r>
    <n v="15"/>
    <x v="5"/>
    <s v="Research &amp; Development"/>
    <n v="197812"/>
    <d v="2018-08-12T00:00:00"/>
  </r>
  <r>
    <n v="16"/>
    <x v="3"/>
    <s v="HR"/>
    <n v="299936"/>
    <d v="2017-08-22T00:00:00"/>
  </r>
  <r>
    <n v="17"/>
    <x v="2"/>
    <s v="Research &amp; Development"/>
    <n v="271743"/>
    <d v="2019-04-23T00:00:00"/>
  </r>
  <r>
    <n v="18"/>
    <x v="5"/>
    <s v="Legal"/>
    <n v="204698"/>
    <d v="2020-09-03T00:00:00"/>
  </r>
  <r>
    <n v="19"/>
    <x v="5"/>
    <s v="IT"/>
    <n v="209718"/>
    <d v="2020-10-30T00:00:00"/>
  </r>
  <r>
    <n v="20"/>
    <x v="3"/>
    <s v="QA"/>
    <n v="292961"/>
    <d v="2020-04-24T00:00:00"/>
  </r>
  <r>
    <n v="21"/>
    <x v="5"/>
    <s v="Manufacturing"/>
    <n v="205042"/>
    <d v="2019-02-07T00:00:00"/>
  </r>
  <r>
    <n v="22"/>
    <x v="2"/>
    <s v="HR"/>
    <n v="255443"/>
    <d v="2020-11-13T00:00:00"/>
  </r>
  <r>
    <n v="23"/>
    <x v="1"/>
    <s v="Sales &amp; Marketing"/>
    <n v="244910"/>
    <d v="2020-02-05T00:00:00"/>
  </r>
  <r>
    <n v="24"/>
    <x v="5"/>
    <s v="Legal"/>
    <n v="208004"/>
    <d v="2019-05-17T00:00:00"/>
  </r>
  <r>
    <n v="25"/>
    <x v="0"/>
    <s v="Research &amp; Development"/>
    <n v="132906"/>
    <d v="2018-01-15T00:00:00"/>
  </r>
  <r>
    <n v="26"/>
    <x v="3"/>
    <s v="Finance"/>
    <n v="295104"/>
    <d v="2019-08-16T00:00:00"/>
  </r>
  <r>
    <n v="27"/>
    <x v="6"/>
    <s v="Legal"/>
    <n v="328128"/>
    <d v="2018-03-25T00:00:00"/>
  </r>
  <r>
    <n v="28"/>
    <x v="4"/>
    <s v="IT"/>
    <n v="88411"/>
    <d v="2017-08-23T00:00:00"/>
  </r>
  <r>
    <n v="29"/>
    <x v="5"/>
    <s v="Sales &amp; Marketing"/>
    <n v="190382"/>
    <d v="2020-06-02T00:00:00"/>
  </r>
  <r>
    <n v="30"/>
    <x v="0"/>
    <s v="Manufacturing"/>
    <n v="139018"/>
    <d v="2019-03-05T00:00:00"/>
  </r>
  <r>
    <n v="31"/>
    <x v="5"/>
    <s v="IT"/>
    <n v="195631"/>
    <d v="2018-11-21T00:00:00"/>
  </r>
  <r>
    <n v="32"/>
    <x v="5"/>
    <s v="IT"/>
    <n v="186853"/>
    <d v="2017-09-02T00:00:00"/>
  </r>
  <r>
    <n v="33"/>
    <x v="0"/>
    <s v="IT"/>
    <n v="145716"/>
    <d v="2018-05-06T00:00:00"/>
  </r>
  <r>
    <n v="34"/>
    <x v="4"/>
    <s v="IT"/>
    <n v="72790"/>
    <d v="2018-10-19T00:00:00"/>
  </r>
  <r>
    <n v="35"/>
    <x v="0"/>
    <s v="Manufacturing"/>
    <n v="107328"/>
    <d v="2017-09-18T00:00:00"/>
  </r>
  <r>
    <n v="36"/>
    <x v="4"/>
    <s v="Research &amp; Development"/>
    <n v="67999"/>
    <d v="2018-02-24T00:00:00"/>
  </r>
  <r>
    <n v="37"/>
    <x v="1"/>
    <s v="Research &amp; Development"/>
    <n v="237686"/>
    <d v="2019-07-17T00:00:00"/>
  </r>
  <r>
    <n v="38"/>
    <x v="0"/>
    <s v="Finance"/>
    <n v="138854"/>
    <d v="2020-12-20T00:00:00"/>
  </r>
  <r>
    <n v="39"/>
    <x v="1"/>
    <s v="Manufacturing"/>
    <n v="248585"/>
    <d v="2019-10-18T00:00:00"/>
  </r>
  <r>
    <n v="40"/>
    <x v="3"/>
    <s v="Manufacturing"/>
    <n v="292891"/>
    <d v="2017-07-25T00:00:00"/>
  </r>
  <r>
    <n v="41"/>
    <x v="3"/>
    <s v="HR"/>
    <n v="296997"/>
    <d v="2020-08-19T00:00:00"/>
  </r>
  <r>
    <n v="42"/>
    <x v="4"/>
    <s v="Sales &amp; Marketing"/>
    <n v="71975"/>
    <d v="2019-11-25T00:00:00"/>
  </r>
  <r>
    <n v="43"/>
    <x v="0"/>
    <s v="Finance"/>
    <n v="115432"/>
    <d v="2020-03-30T00:00:00"/>
  </r>
  <r>
    <n v="44"/>
    <x v="4"/>
    <s v="IT"/>
    <n v="69941"/>
    <d v="2017-10-23T00:00:00"/>
  </r>
  <r>
    <n v="45"/>
    <x v="3"/>
    <s v="Research &amp; Development"/>
    <n v="285584"/>
    <d v="2019-05-29T00:00:00"/>
  </r>
  <r>
    <n v="46"/>
    <x v="6"/>
    <s v="HR"/>
    <n v="320142"/>
    <d v="2019-06-13T00:00:00"/>
  </r>
  <r>
    <n v="47"/>
    <x v="0"/>
    <s v="Finance"/>
    <n v="118023"/>
    <d v="2020-07-26T00:00:00"/>
  </r>
  <r>
    <n v="48"/>
    <x v="0"/>
    <s v="Sales &amp; Marketing"/>
    <n v="126080"/>
    <d v="2020-10-27T00:00:00"/>
  </r>
  <r>
    <n v="49"/>
    <x v="5"/>
    <s v="Research &amp; Development"/>
    <n v="186085"/>
    <d v="2018-09-04T00:00:00"/>
  </r>
  <r>
    <n v="50"/>
    <x v="4"/>
    <s v="Manufacturing"/>
    <n v="75321"/>
    <d v="2019-08-11T00:00:00"/>
  </r>
  <r>
    <n v="51"/>
    <x v="2"/>
    <s v="Legal"/>
    <n v="265207"/>
    <d v="2019-07-27T00:00:00"/>
  </r>
  <r>
    <n v="52"/>
    <x v="4"/>
    <s v="Research &amp; Development"/>
    <n v="66806"/>
    <d v="2017-07-15T00:00:00"/>
  </r>
  <r>
    <n v="53"/>
    <x v="0"/>
    <s v="Finance"/>
    <n v="110091"/>
    <d v="2020-10-09T00:00:00"/>
  </r>
  <r>
    <n v="54"/>
    <x v="3"/>
    <s v="Research &amp; Development"/>
    <n v="282839"/>
    <d v="2020-04-13T00:00:00"/>
  </r>
  <r>
    <n v="55"/>
    <x v="2"/>
    <s v="Legal"/>
    <n v="251895"/>
    <d v="2020-12-10T00:00:00"/>
  </r>
  <r>
    <n v="56"/>
    <x v="2"/>
    <s v="Legal"/>
    <n v="254815"/>
    <d v="2020-10-30T00:00:00"/>
  </r>
  <r>
    <n v="57"/>
    <x v="4"/>
    <s v="IT"/>
    <n v="72267"/>
    <d v="2019-04-02T00:00:00"/>
  </r>
  <r>
    <n v="58"/>
    <x v="1"/>
    <s v="QA"/>
    <n v="232760"/>
    <d v="2017-04-19T00:00:00"/>
  </r>
  <r>
    <n v="59"/>
    <x v="5"/>
    <s v="Legal"/>
    <n v="192600"/>
    <d v="2019-01-29T00:00:00"/>
  </r>
  <r>
    <n v="60"/>
    <x v="0"/>
    <s v="Legal"/>
    <n v="139901"/>
    <d v="2018-05-28T00:00:00"/>
  </r>
  <r>
    <n v="61"/>
    <x v="3"/>
    <s v="IT"/>
    <n v="293469"/>
    <d v="2018-09-22T00:00:00"/>
  </r>
  <r>
    <n v="62"/>
    <x v="3"/>
    <s v="HR"/>
    <n v="281422"/>
    <d v="2020-11-19T00:00:00"/>
  </r>
  <r>
    <n v="63"/>
    <x v="5"/>
    <s v="Sales &amp; Marketing"/>
    <n v="201734"/>
    <d v="2017-09-23T00:00:00"/>
  </r>
  <r>
    <n v="64"/>
    <x v="5"/>
    <s v="Finance"/>
    <n v="201737"/>
    <d v="2018-03-17T00:00:00"/>
  </r>
  <r>
    <n v="65"/>
    <x v="5"/>
    <s v="Manufacturing"/>
    <n v="180506"/>
    <d v="2018-05-24T00:00:00"/>
  </r>
  <r>
    <n v="66"/>
    <x v="1"/>
    <s v="Sales &amp; Marketing"/>
    <n v="248144"/>
    <d v="2017-05-24T00:00:00"/>
  </r>
  <r>
    <n v="67"/>
    <x v="1"/>
    <s v="Legal"/>
    <n v="238338"/>
    <d v="2020-07-06T00:00:00"/>
  </r>
  <r>
    <n v="68"/>
    <x v="3"/>
    <s v="Research &amp; Development"/>
    <n v="298152"/>
    <d v="2019-03-05T00:00:00"/>
  </r>
  <r>
    <n v="69"/>
    <x v="3"/>
    <s v="Research &amp; Development"/>
    <n v="280162"/>
    <d v="2019-02-18T00:00:00"/>
  </r>
  <r>
    <n v="70"/>
    <x v="4"/>
    <s v="QA"/>
    <n v="75325"/>
    <d v="2018-12-27T00:00:00"/>
  </r>
  <r>
    <n v="71"/>
    <x v="6"/>
    <s v="Research &amp; Development"/>
    <n v="315486"/>
    <d v="2018-03-06T00:00:00"/>
  </r>
  <r>
    <n v="72"/>
    <x v="2"/>
    <s v="HR"/>
    <n v="263257"/>
    <d v="2019-06-27T00:00:00"/>
  </r>
  <r>
    <n v="73"/>
    <x v="0"/>
    <s v="HR"/>
    <n v="136373"/>
    <d v="2019-08-22T00:00:00"/>
  </r>
  <r>
    <n v="74"/>
    <x v="4"/>
    <s v="HR"/>
    <n v="98395"/>
    <d v="2020-07-30T00:00:00"/>
  </r>
  <r>
    <n v="75"/>
    <x v="2"/>
    <s v="Research &amp; Development"/>
    <n v="266805"/>
    <d v="2019-08-19T00:00:00"/>
  </r>
  <r>
    <n v="76"/>
    <x v="5"/>
    <s v="Sales &amp; Marketing"/>
    <n v="187122"/>
    <d v="2019-04-16T00:00:00"/>
  </r>
  <r>
    <n v="77"/>
    <x v="0"/>
    <s v="HR"/>
    <n v="107760"/>
    <d v="2018-07-29T00:00:00"/>
  </r>
  <r>
    <n v="78"/>
    <x v="3"/>
    <s v="HR"/>
    <n v="282496"/>
    <d v="2020-09-11T00:00:00"/>
  </r>
  <r>
    <n v="79"/>
    <x v="1"/>
    <s v="Sales &amp; Marketing"/>
    <n v="245792"/>
    <d v="2018-02-19T00:00:00"/>
  </r>
  <r>
    <n v="80"/>
    <x v="0"/>
    <s v="Finance"/>
    <n v="118655"/>
    <d v="2017-08-20T00:00:00"/>
  </r>
  <r>
    <n v="81"/>
    <x v="1"/>
    <s v="IT"/>
    <n v="248615"/>
    <d v="2020-04-23T00:00:00"/>
  </r>
  <r>
    <n v="82"/>
    <x v="0"/>
    <s v="QA"/>
    <n v="148570"/>
    <d v="2020-05-31T00:00:00"/>
  </r>
  <r>
    <n v="84"/>
    <x v="1"/>
    <s v="QA"/>
    <n v="237416"/>
    <d v="2018-09-08T00:00:00"/>
  </r>
  <r>
    <n v="85"/>
    <x v="0"/>
    <s v="HR"/>
    <n v="121515"/>
    <d v="2017-06-06T00:00:00"/>
  </r>
  <r>
    <n v="86"/>
    <x v="0"/>
    <s v="Research &amp; Development"/>
    <n v="136730"/>
    <d v="2017-11-15T00:00:00"/>
  </r>
  <r>
    <n v="87"/>
    <x v="0"/>
    <s v="Legal"/>
    <n v="142420"/>
    <d v="2019-11-05T00:00:00"/>
  </r>
  <r>
    <n v="89"/>
    <x v="6"/>
    <s v="QA"/>
    <n v="325389"/>
    <d v="2020-04-29T00:00:00"/>
  </r>
  <r>
    <n v="90"/>
    <x v="0"/>
    <s v="Manufacturing"/>
    <n v="109896"/>
    <d v="2017-06-15T00:00:00"/>
  </r>
  <r>
    <n v="91"/>
    <x v="2"/>
    <s v="Manufacturing"/>
    <n v="252253"/>
    <d v="2017-10-11T00:00:00"/>
  </r>
  <r>
    <n v="92"/>
    <x v="0"/>
    <s v="Legal"/>
    <n v="142641"/>
    <d v="2018-10-05T00:00:00"/>
  </r>
  <r>
    <n v="93"/>
    <x v="4"/>
    <s v="QA"/>
    <n v="72954"/>
    <d v="2019-04-08T00:00:00"/>
  </r>
  <r>
    <n v="94"/>
    <x v="4"/>
    <s v="Finance"/>
    <n v="61901"/>
    <d v="2019-01-14T00:00:00"/>
  </r>
  <r>
    <n v="95"/>
    <x v="0"/>
    <s v="Research &amp; Development"/>
    <n v="147563"/>
    <d v="2019-06-10T00:00:00"/>
  </r>
  <r>
    <n v="97"/>
    <x v="7"/>
    <s v="CEO"/>
    <n v="350000"/>
    <d v="2019-06-07T00:00:00"/>
  </r>
  <r>
    <n v="98"/>
    <x v="0"/>
    <s v="QA"/>
    <n v="111587"/>
    <d v="2019-03-24T00:00:00"/>
  </r>
  <r>
    <n v="99"/>
    <x v="5"/>
    <s v="IT"/>
    <n v="198950"/>
    <d v="2017-08-19T00:00:00"/>
  </r>
  <r>
    <n v="100"/>
    <x v="1"/>
    <s v="Manufacturing"/>
    <n v="229818"/>
    <d v="2017-07-23T00:00:00"/>
  </r>
  <r>
    <n v="101"/>
    <x v="4"/>
    <s v="IT"/>
    <n v="89834"/>
    <d v="2020-06-06T00:00:00"/>
  </r>
  <r>
    <n v="102"/>
    <x v="0"/>
    <s v="HR"/>
    <n v="142241"/>
    <d v="2017-04-21T00:00:00"/>
  </r>
  <r>
    <n v="103"/>
    <x v="0"/>
    <s v="Legal"/>
    <n v="144437"/>
    <d v="2018-04-12T00:00:00"/>
  </r>
  <r>
    <n v="104"/>
    <x v="0"/>
    <s v="Manufacturing"/>
    <n v="117420"/>
    <d v="2020-02-18T00:00:00"/>
  </r>
  <r>
    <n v="106"/>
    <x v="0"/>
    <s v="QA"/>
    <n v="115851"/>
    <d v="2020-01-07T00:00:00"/>
  </r>
  <r>
    <n v="107"/>
    <x v="1"/>
    <s v="QA"/>
    <n v="230516"/>
    <d v="2020-02-04T00:00:00"/>
  </r>
  <r>
    <n v="108"/>
    <x v="1"/>
    <s v="Manufacturing"/>
    <n v="241734"/>
    <d v="2019-06-12T00:00:00"/>
  </r>
  <r>
    <n v="109"/>
    <x v="5"/>
    <s v="Research &amp; Development"/>
    <n v="194140"/>
    <d v="2019-12-27T00:00:00"/>
  </r>
  <r>
    <n v="110"/>
    <x v="2"/>
    <s v="Finance"/>
    <n v="273390"/>
    <d v="2019-12-05T00:00:00"/>
  </r>
  <r>
    <n v="111"/>
    <x v="4"/>
    <s v="Legal"/>
    <n v="61323"/>
    <d v="2017-12-18T00:00:00"/>
  </r>
  <r>
    <n v="112"/>
    <x v="2"/>
    <s v="Finance"/>
    <n v="271102"/>
    <d v="2017-09-15T00:00:00"/>
  </r>
  <r>
    <n v="113"/>
    <x v="1"/>
    <s v="Legal"/>
    <n v="245096"/>
    <d v="2018-05-05T00:00:00"/>
  </r>
  <r>
    <n v="114"/>
    <x v="5"/>
    <s v="QA"/>
    <n v="201331"/>
    <d v="2018-06-19T00:00:00"/>
  </r>
  <r>
    <n v="115"/>
    <x v="5"/>
    <s v="Finance"/>
    <n v="191374"/>
    <d v="2017-09-16T00:00:00"/>
  </r>
  <r>
    <n v="116"/>
    <x v="5"/>
    <s v="Sales &amp; Marketing"/>
    <n v="207562"/>
    <d v="2020-01-30T00:00:00"/>
  </r>
  <r>
    <n v="117"/>
    <x v="1"/>
    <s v="IT"/>
    <n v="246716"/>
    <d v="2019-11-27T00:00:00"/>
  </r>
  <r>
    <n v="118"/>
    <x v="0"/>
    <s v="HR"/>
    <n v="100928"/>
    <d v="2018-09-24T00:00:00"/>
  </r>
  <r>
    <n v="119"/>
    <x v="1"/>
    <s v="QA"/>
    <n v="228460"/>
    <d v="2020-01-19T00:00:00"/>
  </r>
  <r>
    <n v="120"/>
    <x v="0"/>
    <s v="QA"/>
    <n v="106817"/>
    <d v="2018-04-05T00:00:00"/>
  </r>
  <r>
    <n v="886"/>
    <x v="4"/>
    <s v="Sales &amp; Marketing"/>
    <n v="92725"/>
    <d v="2020-06-17T00:00:00"/>
  </r>
  <r>
    <n v="887"/>
    <x v="0"/>
    <s v="Legal"/>
    <n v="105965"/>
    <d v="2019-12-31T00:00:00"/>
  </r>
  <r>
    <n v="888"/>
    <x v="4"/>
    <s v="HR"/>
    <n v="69293"/>
    <d v="2018-08-10T00:00:00"/>
  </r>
  <r>
    <n v="889"/>
    <x v="1"/>
    <s v="Manufacturing"/>
    <n v="226184"/>
    <d v="2018-08-07T00:00:00"/>
  </r>
  <r>
    <n v="890"/>
    <x v="0"/>
    <s v="Research &amp; Development"/>
    <n v="113429"/>
    <d v="2020-05-09T00:00:00"/>
  </r>
  <r>
    <n v="891"/>
    <x v="5"/>
    <s v="Manufacturing"/>
    <n v="197945"/>
    <d v="2017-05-12T00:00:00"/>
  </r>
  <r>
    <n v="892"/>
    <x v="0"/>
    <s v="Research &amp; Development"/>
    <n v="103840"/>
    <d v="2020-10-01T00:00:00"/>
  </r>
  <r>
    <n v="893"/>
    <x v="0"/>
    <s v="Sales &amp; Marketing"/>
    <n v="132391"/>
    <d v="2019-05-28T00:00:00"/>
  </r>
  <r>
    <n v="894"/>
    <x v="1"/>
    <s v="Legal"/>
    <n v="226244"/>
    <d v="2020-04-04T00:00:00"/>
  </r>
  <r>
    <n v="895"/>
    <x v="5"/>
    <s v="Finance"/>
    <n v="190913"/>
    <d v="2019-01-18T00:00:00"/>
  </r>
  <r>
    <n v="896"/>
    <x v="5"/>
    <s v="Finance"/>
    <n v="205075"/>
    <d v="2020-03-17T00:00:00"/>
  </r>
  <r>
    <n v="897"/>
    <x v="5"/>
    <s v="HR"/>
    <n v="208644"/>
    <d v="2019-11-02T00:00:00"/>
  </r>
  <r>
    <n v="898"/>
    <x v="4"/>
    <s v="Research &amp; Development"/>
    <n v="63580"/>
    <d v="2020-06-08T00:00:00"/>
  </r>
  <r>
    <n v="899"/>
    <x v="0"/>
    <s v="Legal"/>
    <n v="125172"/>
    <d v="2018-03-30T00:00:00"/>
  </r>
  <r>
    <n v="900"/>
    <x v="1"/>
    <s v="QA"/>
    <n v="240838"/>
    <d v="2017-07-06T00:00:00"/>
  </r>
  <r>
    <n v="901"/>
    <x v="2"/>
    <s v="Finance"/>
    <n v="250125"/>
    <d v="2018-07-29T00:00:00"/>
  </r>
  <r>
    <n v="903"/>
    <x v="2"/>
    <s v="Research &amp; Development"/>
    <n v="272572"/>
    <d v="2018-03-25T00:00:00"/>
  </r>
  <r>
    <n v="904"/>
    <x v="4"/>
    <s v="Sales &amp; Marketing"/>
    <n v="91164"/>
    <d v="2017-07-06T00:00:00"/>
  </r>
  <r>
    <n v="905"/>
    <x v="4"/>
    <s v="HR"/>
    <n v="73296"/>
    <d v="2019-03-10T00:00:00"/>
  </r>
  <r>
    <n v="906"/>
    <x v="2"/>
    <s v="Research &amp; Development"/>
    <n v="266481"/>
    <d v="2017-10-07T00:00:00"/>
  </r>
  <r>
    <n v="907"/>
    <x v="0"/>
    <s v="Sales &amp; Marketing"/>
    <n v="145263"/>
    <d v="2018-11-01T00:00:00"/>
  </r>
  <r>
    <n v="908"/>
    <x v="0"/>
    <s v="Finance"/>
    <n v="135594"/>
    <d v="2018-10-01T00:00:00"/>
  </r>
  <r>
    <n v="909"/>
    <x v="5"/>
    <s v="Finance"/>
    <n v="182057"/>
    <d v="2019-05-31T00:00:00"/>
  </r>
  <r>
    <n v="910"/>
    <x v="5"/>
    <s v="Manufacturing"/>
    <n v="203316"/>
    <d v="2019-07-20T00:00:00"/>
  </r>
  <r>
    <n v="911"/>
    <x v="4"/>
    <s v="IT"/>
    <n v="61486"/>
    <d v="2017-08-25T00:00:00"/>
  </r>
  <r>
    <n v="912"/>
    <x v="1"/>
    <s v="QA"/>
    <n v="226160"/>
    <d v="2020-06-13T00:00:00"/>
  </r>
  <r>
    <n v="913"/>
    <x v="4"/>
    <s v="HR"/>
    <n v="74382"/>
    <d v="2018-07-07T00:00:00"/>
  </r>
  <r>
    <n v="914"/>
    <x v="2"/>
    <s v="Manufacturing"/>
    <n v="261357"/>
    <d v="2018-01-16T00:00:00"/>
  </r>
  <r>
    <n v="915"/>
    <x v="0"/>
    <s v="IT"/>
    <n v="102560"/>
    <d v="2017-12-28T00:00:00"/>
  </r>
  <r>
    <n v="917"/>
    <x v="5"/>
    <s v="Legal"/>
    <n v="189293"/>
    <d v="2019-10-27T00:00:00"/>
  </r>
  <r>
    <n v="918"/>
    <x v="1"/>
    <s v="Finance"/>
    <n v="236750"/>
    <d v="2018-10-06T00:00:00"/>
  </r>
  <r>
    <n v="919"/>
    <x v="5"/>
    <s v="Manufacturing"/>
    <n v="201188"/>
    <d v="2019-08-24T00:00:00"/>
  </r>
  <r>
    <n v="920"/>
    <x v="4"/>
    <s v="Sales &amp; Marketing"/>
    <n v="81729"/>
    <d v="2017-12-05T00:00:00"/>
  </r>
  <r>
    <n v="921"/>
    <x v="0"/>
    <s v="HR"/>
    <n v="145739"/>
    <d v="2018-02-14T00:00:00"/>
  </r>
  <r>
    <n v="922"/>
    <x v="0"/>
    <s v="IT"/>
    <n v="108569"/>
    <d v="2017-06-26T00:00:00"/>
  </r>
  <r>
    <n v="923"/>
    <x v="2"/>
    <s v="Sales &amp; Marketing"/>
    <n v="271691"/>
    <d v="2020-08-15T00:00:00"/>
  </r>
  <r>
    <n v="924"/>
    <x v="1"/>
    <s v="Research &amp; Development"/>
    <n v="230202"/>
    <d v="2020-11-29T00:00:00"/>
  </r>
  <r>
    <n v="925"/>
    <x v="1"/>
    <s v="Manufacturing"/>
    <n v="237225"/>
    <d v="2020-02-19T00:00:00"/>
  </r>
  <r>
    <n v="926"/>
    <x v="4"/>
    <s v="Sales &amp; Marketing"/>
    <n v="81278"/>
    <d v="2017-07-12T00:00:00"/>
  </r>
  <r>
    <n v="927"/>
    <x v="2"/>
    <s v="Research &amp; Development"/>
    <n v="271323"/>
    <d v="2017-11-29T00:00:00"/>
  </r>
  <r>
    <n v="929"/>
    <x v="0"/>
    <s v="Finance"/>
    <n v="131823"/>
    <d v="2018-03-08T00:00:00"/>
  </r>
  <r>
    <n v="930"/>
    <x v="5"/>
    <s v="QA"/>
    <n v="197384"/>
    <d v="2018-09-25T00:00:00"/>
  </r>
  <r>
    <n v="931"/>
    <x v="5"/>
    <s v="Manufacturing"/>
    <n v="199093"/>
    <d v="2017-05-14T00:00:00"/>
  </r>
  <r>
    <n v="932"/>
    <x v="0"/>
    <s v="Legal"/>
    <n v="139526"/>
    <d v="2017-07-27T00:00:00"/>
  </r>
  <r>
    <n v="933"/>
    <x v="4"/>
    <s v="Manufacturing"/>
    <n v="95605"/>
    <d v="2020-12-18T00:00:00"/>
  </r>
  <r>
    <n v="934"/>
    <x v="4"/>
    <s v="Finance"/>
    <n v="89907"/>
    <d v="2019-09-21T00:00:00"/>
  </r>
  <r>
    <n v="935"/>
    <x v="1"/>
    <s v="Research &amp; Development"/>
    <n v="234380"/>
    <d v="2017-05-01T00:00:00"/>
  </r>
  <r>
    <n v="936"/>
    <x v="5"/>
    <s v="IT"/>
    <n v="192029"/>
    <d v="2017-11-19T00:00:00"/>
  </r>
  <r>
    <n v="937"/>
    <x v="4"/>
    <s v="Manufacturing"/>
    <n v="87621"/>
    <d v="2017-07-06T00:00:00"/>
  </r>
  <r>
    <n v="938"/>
    <x v="1"/>
    <s v="Manufacturing"/>
    <n v="233202"/>
    <d v="2020-02-09T00:00:00"/>
  </r>
  <r>
    <n v="939"/>
    <x v="4"/>
    <s v="HR"/>
    <n v="82364"/>
    <d v="2020-07-16T00:00:00"/>
  </r>
  <r>
    <n v="940"/>
    <x v="2"/>
    <s v="Finance"/>
    <n v="251363"/>
    <d v="2019-06-10T00:00:00"/>
  </r>
  <r>
    <n v="941"/>
    <x v="2"/>
    <s v="Legal"/>
    <n v="258489"/>
    <d v="2019-11-21T00:00:00"/>
  </r>
  <r>
    <n v="943"/>
    <x v="2"/>
    <s v="Finance"/>
    <n v="250506"/>
    <d v="2017-12-23T00:00:00"/>
  </r>
  <r>
    <n v="944"/>
    <x v="2"/>
    <s v="Finance"/>
    <n v="272461"/>
    <d v="2020-11-14T00:00:00"/>
  </r>
  <r>
    <n v="945"/>
    <x v="2"/>
    <s v="IT"/>
    <n v="250141"/>
    <d v="2020-12-19T00:00:00"/>
  </r>
  <r>
    <n v="946"/>
    <x v="0"/>
    <s v="Finance"/>
    <n v="129244"/>
    <d v="2020-08-29T00:00:00"/>
  </r>
  <r>
    <n v="947"/>
    <x v="0"/>
    <s v="Sales &amp; Marketing"/>
    <n v="119476"/>
    <d v="2017-07-03T00:00:00"/>
  </r>
  <r>
    <n v="948"/>
    <x v="1"/>
    <s v="Sales &amp; Marketing"/>
    <n v="223268"/>
    <d v="2019-12-08T00:00:00"/>
  </r>
  <r>
    <n v="949"/>
    <x v="1"/>
    <s v="Finance"/>
    <n v="246814"/>
    <d v="2020-12-01T00:00:00"/>
  </r>
  <r>
    <n v="950"/>
    <x v="4"/>
    <s v="Manufacturing"/>
    <n v="82781"/>
    <d v="2018-02-02T00:00:00"/>
  </r>
  <r>
    <n v="952"/>
    <x v="1"/>
    <s v="HR"/>
    <n v="236203"/>
    <d v="2019-08-15T00:00:00"/>
  </r>
  <r>
    <n v="954"/>
    <x v="2"/>
    <s v="Manufacturing"/>
    <n v="256906"/>
    <d v="2019-12-17T00:00:00"/>
  </r>
  <r>
    <n v="955"/>
    <x v="1"/>
    <s v="QA"/>
    <n v="222578"/>
    <d v="2018-12-27T00:00:00"/>
  </r>
  <r>
    <n v="956"/>
    <x v="2"/>
    <s v="HR"/>
    <n v="261050"/>
    <d v="2017-11-23T00:00:00"/>
  </r>
  <r>
    <n v="957"/>
    <x v="0"/>
    <s v="Legal"/>
    <n v="107014"/>
    <d v="2017-07-20T00:00:00"/>
  </r>
  <r>
    <n v="959"/>
    <x v="4"/>
    <s v="HR"/>
    <n v="97440"/>
    <d v="2019-01-15T00:00:00"/>
  </r>
  <r>
    <n v="960"/>
    <x v="2"/>
    <s v="HR"/>
    <n v="269759"/>
    <d v="2020-04-15T00:00:00"/>
  </r>
  <r>
    <n v="961"/>
    <x v="4"/>
    <s v="Sales &amp; Marketing"/>
    <n v="85782"/>
    <d v="2017-12-28T00:00:00"/>
  </r>
  <r>
    <n v="962"/>
    <x v="2"/>
    <s v="Legal"/>
    <n v="261329"/>
    <d v="2019-05-13T00:00:00"/>
  </r>
  <r>
    <n v="963"/>
    <x v="5"/>
    <s v="Research &amp; Development"/>
    <n v="189342"/>
    <d v="2018-08-11T00:00:00"/>
  </r>
  <r>
    <n v="964"/>
    <x v="4"/>
    <s v="QA"/>
    <n v="63634"/>
    <d v="2020-07-15T00:00:00"/>
  </r>
  <r>
    <n v="965"/>
    <x v="2"/>
    <s v="HR"/>
    <n v="263916"/>
    <d v="2017-05-12T00:00:00"/>
  </r>
  <r>
    <n v="967"/>
    <x v="5"/>
    <s v="Legal"/>
    <n v="187266"/>
    <d v="2017-05-16T00:00:00"/>
  </r>
  <r>
    <n v="968"/>
    <x v="1"/>
    <s v="QA"/>
    <n v="231954"/>
    <d v="2018-07-06T00:00:00"/>
  </r>
  <r>
    <n v="970"/>
    <x v="0"/>
    <s v="Manufacturing"/>
    <n v="114725"/>
    <d v="2020-08-05T00:00:00"/>
  </r>
  <r>
    <n v="971"/>
    <x v="5"/>
    <s v="QA"/>
    <n v="197410"/>
    <d v="2017-07-28T00:00:00"/>
  </r>
  <r>
    <n v="973"/>
    <x v="4"/>
    <s v="Sales &amp; Marketing"/>
    <n v="79529"/>
    <d v="2018-03-11T00:00:00"/>
  </r>
  <r>
    <n v="975"/>
    <x v="2"/>
    <s v="Research &amp; Development"/>
    <n v="264108"/>
    <d v="2018-08-01T00:00:00"/>
  </r>
  <r>
    <n v="976"/>
    <x v="5"/>
    <s v="QA"/>
    <n v="195890"/>
    <d v="2020-03-01T00:00:00"/>
  </r>
  <r>
    <n v="977"/>
    <x v="0"/>
    <s v="IT"/>
    <n v="134311"/>
    <d v="2020-11-16T00:00:00"/>
  </r>
  <r>
    <n v="978"/>
    <x v="4"/>
    <s v="QA"/>
    <n v="93905"/>
    <d v="2020-12-22T00:00:00"/>
  </r>
  <r>
    <n v="979"/>
    <x v="5"/>
    <s v="Legal"/>
    <n v="196764"/>
    <d v="2019-06-21T00:00:00"/>
  </r>
  <r>
    <n v="981"/>
    <x v="1"/>
    <s v="Legal"/>
    <n v="234079"/>
    <d v="2018-04-04T00:00:00"/>
  </r>
  <r>
    <n v="983"/>
    <x v="5"/>
    <s v="Legal"/>
    <n v="206930"/>
    <d v="2018-05-24T00:00:00"/>
  </r>
  <r>
    <n v="984"/>
    <x v="2"/>
    <s v="Sales &amp; Marketing"/>
    <n v="274977"/>
    <d v="2020-12-15T00:00:00"/>
  </r>
  <r>
    <n v="985"/>
    <x v="0"/>
    <s v="Research &amp; Development"/>
    <n v="124656"/>
    <d v="2017-11-01T00:00:00"/>
  </r>
  <r>
    <n v="988"/>
    <x v="0"/>
    <s v="IT"/>
    <n v="115367"/>
    <d v="2017-12-15T00:00:00"/>
  </r>
  <r>
    <n v="990"/>
    <x v="4"/>
    <s v="Manufacturing"/>
    <n v="92829"/>
    <d v="2020-08-20T00:00:00"/>
  </r>
  <r>
    <n v="991"/>
    <x v="0"/>
    <s v="QA"/>
    <n v="121513"/>
    <d v="2018-10-22T00:00:00"/>
  </r>
  <r>
    <n v="992"/>
    <x v="5"/>
    <s v="HR"/>
    <n v="199076"/>
    <d v="2018-11-21T00:00:00"/>
  </r>
  <r>
    <n v="993"/>
    <x v="4"/>
    <s v="Manufacturing"/>
    <n v="84697"/>
    <d v="2018-05-09T00:00:00"/>
  </r>
  <r>
    <n v="994"/>
    <x v="4"/>
    <s v="Research &amp; Development"/>
    <n v="61313"/>
    <d v="2020-10-07T00:00:00"/>
  </r>
  <r>
    <n v="995"/>
    <x v="2"/>
    <s v="QA"/>
    <n v="261553"/>
    <d v="2020-01-22T00:00:00"/>
  </r>
  <r>
    <n v="996"/>
    <x v="0"/>
    <s v="Manufacturing"/>
    <n v="145573"/>
    <d v="2020-02-09T00:00:00"/>
  </r>
  <r>
    <n v="997"/>
    <x v="5"/>
    <s v="Legal"/>
    <n v="208015"/>
    <d v="2017-10-12T00:00:00"/>
  </r>
  <r>
    <n v="998"/>
    <x v="5"/>
    <s v="Legal"/>
    <n v="190922"/>
    <d v="2019-11-24T00:00:00"/>
  </r>
  <r>
    <n v="999"/>
    <x v="2"/>
    <s v="Finance"/>
    <n v="261979"/>
    <d v="2020-05-20T00:00:00"/>
  </r>
  <r>
    <n v="1000"/>
    <x v="2"/>
    <s v="Research &amp; Development"/>
    <n v="269833"/>
    <d v="2018-02-12T00:00:00"/>
  </r>
  <r>
    <n v="1002"/>
    <x v="0"/>
    <s v="Manufacturing"/>
    <n v="132381"/>
    <d v="2019-11-24T00:00:00"/>
  </r>
  <r>
    <n v="1003"/>
    <x v="0"/>
    <s v="Manufacturing"/>
    <n v="120409"/>
    <d v="2020-07-28T00:00:00"/>
  </r>
  <r>
    <n v="1004"/>
    <x v="2"/>
    <s v="Research &amp; Development"/>
    <n v="264373"/>
    <d v="2020-07-03T00:00:00"/>
  </r>
  <r>
    <n v="1005"/>
    <x v="0"/>
    <s v="Finance"/>
    <n v="108516"/>
    <d v="2019-09-23T00:00:00"/>
  </r>
  <r>
    <n v="1006"/>
    <x v="5"/>
    <s v="Manufacturing"/>
    <n v="198253"/>
    <d v="2017-10-09T00:00:00"/>
  </r>
  <r>
    <n v="1007"/>
    <x v="0"/>
    <s v="QA"/>
    <n v="120724"/>
    <d v="2018-03-22T00:00:00"/>
  </r>
  <r>
    <n v="1008"/>
    <x v="4"/>
    <s v="HR"/>
    <n v="99424"/>
    <d v="2017-12-07T00:00:00"/>
  </r>
  <r>
    <n v="1009"/>
    <x v="5"/>
    <s v="Manufacturing"/>
    <n v="187600"/>
    <d v="2019-07-27T00:00:00"/>
  </r>
  <r>
    <n v="1011"/>
    <x v="1"/>
    <s v="HR"/>
    <n v="231996"/>
    <d v="2020-07-22T00:00:00"/>
  </r>
  <r>
    <n v="1012"/>
    <x v="0"/>
    <s v="Research &amp; Development"/>
    <n v="147128"/>
    <d v="2018-01-09T00:00:00"/>
  </r>
  <r>
    <n v="1013"/>
    <x v="2"/>
    <s v="Legal"/>
    <n v="273913"/>
    <d v="2017-05-08T00:00:00"/>
  </r>
  <r>
    <n v="1014"/>
    <x v="1"/>
    <s v="Sales &amp; Marketing"/>
    <n v="249296"/>
    <d v="2017-12-01T00:00:00"/>
  </r>
  <r>
    <n v="1015"/>
    <x v="0"/>
    <s v="QA"/>
    <n v="112097"/>
    <d v="2019-09-08T00:00:00"/>
  </r>
  <r>
    <n v="1016"/>
    <x v="1"/>
    <s v="HR"/>
    <n v="238998"/>
    <d v="2018-07-25T00:00:00"/>
  </r>
  <r>
    <n v="1017"/>
    <x v="1"/>
    <s v="Legal"/>
    <n v="247315"/>
    <d v="2017-05-22T00:00:00"/>
  </r>
  <r>
    <n v="1018"/>
    <x v="5"/>
    <s v="Sales &amp; Marketing"/>
    <n v="186636"/>
    <d v="2019-09-11T00:00:00"/>
  </r>
  <r>
    <n v="1019"/>
    <x v="2"/>
    <s v="HR"/>
    <n v="271166"/>
    <d v="2020-02-12T00:00:00"/>
  </r>
  <r>
    <n v="1020"/>
    <x v="0"/>
    <s v="Finance"/>
    <n v="132843"/>
    <d v="2019-05-25T00:00:00"/>
  </r>
  <r>
    <n v="1022"/>
    <x v="4"/>
    <s v="QA"/>
    <n v="98418"/>
    <d v="2019-02-13T00:00:00"/>
  </r>
  <r>
    <n v="1023"/>
    <x v="1"/>
    <s v="Sales &amp; Marketing"/>
    <n v="232862"/>
    <d v="2019-07-16T00:00:00"/>
  </r>
  <r>
    <n v="1026"/>
    <x v="1"/>
    <s v="Manufacturing"/>
    <n v="246617"/>
    <d v="2018-03-03T00:00:00"/>
  </r>
  <r>
    <n v="1027"/>
    <x v="2"/>
    <s v="IT"/>
    <n v="272467"/>
    <d v="2019-12-29T00:00:00"/>
  </r>
  <r>
    <n v="1028"/>
    <x v="0"/>
    <s v="Manufacturing"/>
    <n v="104031"/>
    <d v="2017-11-10T00:00:00"/>
  </r>
  <r>
    <n v="1029"/>
    <x v="0"/>
    <s v="Manufacturing"/>
    <n v="138831"/>
    <d v="2020-01-18T00:00:00"/>
  </r>
  <r>
    <n v="1030"/>
    <x v="1"/>
    <s v="Sales &amp; Marketing"/>
    <n v="248358"/>
    <d v="2017-08-27T00:00:00"/>
  </r>
  <r>
    <n v="1031"/>
    <x v="0"/>
    <s v="HR"/>
    <n v="116805"/>
    <d v="2020-01-08T00:00:00"/>
  </r>
  <r>
    <n v="1032"/>
    <x v="4"/>
    <s v="Finance"/>
    <n v="92007"/>
    <d v="2020-04-08T00:00:00"/>
  </r>
  <r>
    <n v="1033"/>
    <x v="2"/>
    <s v="Legal"/>
    <n v="270410"/>
    <d v="2020-05-10T00:00:00"/>
  </r>
  <r>
    <n v="1034"/>
    <x v="5"/>
    <s v="QA"/>
    <n v="181194"/>
    <d v="2019-01-16T00:00:00"/>
  </r>
  <r>
    <n v="1035"/>
    <x v="0"/>
    <s v="IT"/>
    <n v="128048"/>
    <d v="2017-07-22T00:00:00"/>
  </r>
  <r>
    <n v="1036"/>
    <x v="5"/>
    <s v="Finance"/>
    <n v="197767"/>
    <d v="2020-04-21T00:00:00"/>
  </r>
  <r>
    <n v="1037"/>
    <x v="5"/>
    <s v="QA"/>
    <n v="192532"/>
    <d v="2020-07-22T00:00:00"/>
  </r>
  <r>
    <n v="1038"/>
    <x v="4"/>
    <s v="Sales &amp; Marketing"/>
    <n v="69003"/>
    <d v="2018-04-08T00:00:00"/>
  </r>
  <r>
    <n v="1039"/>
    <x v="2"/>
    <s v="Sales &amp; Marketing"/>
    <n v="274149"/>
    <d v="2020-05-25T00:00:00"/>
  </r>
  <r>
    <n v="1040"/>
    <x v="5"/>
    <s v="Sales &amp; Marketing"/>
    <n v="189527"/>
    <d v="2019-09-06T00:00:00"/>
  </r>
  <r>
    <n v="1041"/>
    <x v="5"/>
    <s v="Sales &amp; Marketing"/>
    <n v="184097"/>
    <d v="2019-08-18T00:00:00"/>
  </r>
  <r>
    <n v="1043"/>
    <x v="1"/>
    <s v="Sales &amp; Marketing"/>
    <n v="226471"/>
    <d v="2019-01-28T00:00:00"/>
  </r>
  <r>
    <n v="1044"/>
    <x v="1"/>
    <s v="IT"/>
    <n v="226896"/>
    <d v="2018-01-21T00:00:00"/>
  </r>
  <r>
    <n v="1045"/>
    <x v="1"/>
    <s v="Manufacturing"/>
    <n v="228468"/>
    <d v="2018-10-05T00:00:00"/>
  </r>
  <r>
    <n v="1046"/>
    <x v="2"/>
    <s v="Manufacturing"/>
    <n v="255349"/>
    <d v="2017-12-01T00:00:00"/>
  </r>
  <r>
    <n v="1047"/>
    <x v="2"/>
    <s v="HR"/>
    <n v="259092"/>
    <d v="2018-02-23T00:00:00"/>
  </r>
  <r>
    <n v="1050"/>
    <x v="2"/>
    <s v="Research &amp; Development"/>
    <n v="256222"/>
    <d v="2018-08-05T00:00:00"/>
  </r>
  <r>
    <n v="1051"/>
    <x v="2"/>
    <s v="HR"/>
    <n v="255216"/>
    <d v="2020-03-25T00:00:00"/>
  </r>
  <r>
    <n v="1052"/>
    <x v="1"/>
    <s v="HR"/>
    <n v="246961"/>
    <d v="2019-08-16T00:00:00"/>
  </r>
  <r>
    <n v="1053"/>
    <x v="1"/>
    <s v="Research &amp; Development"/>
    <n v="222150"/>
    <d v="2020-07-15T00:00:00"/>
  </r>
  <r>
    <n v="1054"/>
    <x v="0"/>
    <s v="Manufacturing"/>
    <n v="125702"/>
    <d v="2019-03-30T00:00:00"/>
  </r>
  <r>
    <n v="1055"/>
    <x v="2"/>
    <s v="IT"/>
    <n v="260131"/>
    <d v="2018-10-31T00:00:00"/>
  </r>
  <r>
    <n v="1057"/>
    <x v="2"/>
    <s v="Manufacturing"/>
    <n v="273897"/>
    <d v="2017-12-30T00:00:00"/>
  </r>
  <r>
    <n v="1059"/>
    <x v="2"/>
    <s v="Research &amp; Development"/>
    <n v="263888"/>
    <d v="2017-10-08T00:00:00"/>
  </r>
  <r>
    <n v="1060"/>
    <x v="0"/>
    <s v="QA"/>
    <n v="107136"/>
    <d v="2019-01-26T00:00:00"/>
  </r>
  <r>
    <n v="1063"/>
    <x v="4"/>
    <s v="Finance"/>
    <n v="77719"/>
    <d v="2020-11-24T00:00:00"/>
  </r>
  <r>
    <n v="1064"/>
    <x v="2"/>
    <s v="Manufacturing"/>
    <n v="257046"/>
    <d v="2019-04-25T00:00:00"/>
  </r>
  <r>
    <n v="1066"/>
    <x v="0"/>
    <s v="Finance"/>
    <n v="141272"/>
    <d v="2019-12-08T00:00:00"/>
  </r>
  <r>
    <n v="1067"/>
    <x v="5"/>
    <s v="HR"/>
    <n v="192929"/>
    <d v="2017-09-13T00:00:00"/>
  </r>
  <r>
    <n v="1069"/>
    <x v="1"/>
    <s v="Research &amp; Development"/>
    <n v="223209"/>
    <d v="2020-09-24T00:00:00"/>
  </r>
  <r>
    <n v="1070"/>
    <x v="2"/>
    <s v="Sales &amp; Marketing"/>
    <n v="274402"/>
    <d v="2018-03-10T00:00:00"/>
  </r>
  <r>
    <n v="1071"/>
    <x v="1"/>
    <s v="Legal"/>
    <n v="231552"/>
    <d v="2020-02-24T00:00:00"/>
  </r>
  <r>
    <n v="1072"/>
    <x v="2"/>
    <s v="IT"/>
    <n v="262922"/>
    <d v="2017-06-29T00:00:00"/>
  </r>
  <r>
    <n v="1073"/>
    <x v="4"/>
    <s v="Legal"/>
    <n v="79003"/>
    <d v="2018-08-29T00:00:00"/>
  </r>
  <r>
    <n v="1074"/>
    <x v="0"/>
    <s v="Research &amp; Development"/>
    <n v="119151"/>
    <d v="2018-10-20T00:00:00"/>
  </r>
  <r>
    <n v="1076"/>
    <x v="5"/>
    <s v="Research &amp; Development"/>
    <n v="192175"/>
    <d v="2018-08-05T00:00:00"/>
  </r>
  <r>
    <n v="1077"/>
    <x v="2"/>
    <s v="Research &amp; Development"/>
    <n v="251678"/>
    <d v="2018-02-19T00:00:00"/>
  </r>
  <r>
    <n v="1079"/>
    <x v="2"/>
    <s v="Legal"/>
    <n v="255296"/>
    <d v="2018-11-19T00:00:00"/>
  </r>
  <r>
    <n v="1080"/>
    <x v="1"/>
    <s v="IT"/>
    <n v="233298"/>
    <d v="2020-06-28T00:00:00"/>
  </r>
  <r>
    <n v="1081"/>
    <x v="0"/>
    <s v="Sales &amp; Marketing"/>
    <n v="119832"/>
    <d v="2020-02-12T00:00:00"/>
  </r>
  <r>
    <n v="1082"/>
    <x v="5"/>
    <s v="Finance"/>
    <n v="206733"/>
    <d v="2017-05-12T00:00:00"/>
  </r>
  <r>
    <n v="1083"/>
    <x v="0"/>
    <s v="HR"/>
    <n v="141062"/>
    <d v="2019-08-09T00:00:00"/>
  </r>
  <r>
    <n v="1084"/>
    <x v="0"/>
    <s v="HR"/>
    <n v="127975"/>
    <d v="2020-04-24T00:00:00"/>
  </r>
  <r>
    <n v="1085"/>
    <x v="0"/>
    <s v="Research &amp; Development"/>
    <n v="139230"/>
    <d v="2019-04-23T00:00:00"/>
  </r>
  <r>
    <n v="1086"/>
    <x v="0"/>
    <s v="HR"/>
    <n v="139443"/>
    <d v="2018-12-14T00:00:00"/>
  </r>
  <r>
    <n v="1087"/>
    <x v="0"/>
    <s v="IT"/>
    <n v="135137"/>
    <d v="2017-12-16T00:00:00"/>
  </r>
  <r>
    <n v="1088"/>
    <x v="0"/>
    <s v="Sales &amp; Marketing"/>
    <n v="147474"/>
    <d v="2020-05-11T00:00:00"/>
  </r>
  <r>
    <n v="1089"/>
    <x v="1"/>
    <s v="Legal"/>
    <n v="234928"/>
    <d v="2019-07-07T00:00:00"/>
  </r>
  <r>
    <n v="1090"/>
    <x v="1"/>
    <s v="IT"/>
    <n v="225108"/>
    <d v="2020-04-13T00:00:00"/>
  </r>
  <r>
    <n v="1091"/>
    <x v="4"/>
    <s v="Manufacturing"/>
    <n v="64431"/>
    <d v="2019-11-18T00:00:00"/>
  </r>
  <r>
    <n v="1092"/>
    <x v="5"/>
    <s v="HR"/>
    <n v="205063"/>
    <d v="2017-12-16T00:00:00"/>
  </r>
  <r>
    <n v="1093"/>
    <x v="2"/>
    <s v="IT"/>
    <n v="257825"/>
    <d v="2020-07-15T00:00:00"/>
  </r>
  <r>
    <n v="1094"/>
    <x v="1"/>
    <s v="IT"/>
    <n v="249337"/>
    <d v="2017-08-08T00:00:00"/>
  </r>
  <r>
    <n v="1095"/>
    <x v="5"/>
    <s v="IT"/>
    <n v="181695"/>
    <d v="2020-07-16T00:00:00"/>
  </r>
  <r>
    <n v="1097"/>
    <x v="5"/>
    <s v="Legal"/>
    <n v="208889"/>
    <d v="2017-12-25T00:00:00"/>
  </r>
  <r>
    <n v="1098"/>
    <x v="1"/>
    <s v="Research &amp; Development"/>
    <n v="242742"/>
    <d v="2019-07-19T00:00:00"/>
  </r>
  <r>
    <n v="1099"/>
    <x v="0"/>
    <s v="Manufacturing"/>
    <n v="144804"/>
    <d v="2020-03-17T00:00:00"/>
  </r>
  <r>
    <n v="1100"/>
    <x v="0"/>
    <s v="Sales &amp; Marketing"/>
    <n v="133659"/>
    <d v="2018-01-23T00:00:00"/>
  </r>
  <r>
    <n v="1101"/>
    <x v="0"/>
    <s v="HR"/>
    <n v="117377"/>
    <d v="2018-03-27T00:00:00"/>
  </r>
  <r>
    <n v="1102"/>
    <x v="1"/>
    <s v="Manufacturing"/>
    <n v="241685"/>
    <d v="2018-03-05T00:00:00"/>
  </r>
  <r>
    <n v="1103"/>
    <x v="4"/>
    <s v="Research &amp; Development"/>
    <n v="90842"/>
    <d v="2018-02-09T00:00:00"/>
  </r>
  <r>
    <n v="1104"/>
    <x v="1"/>
    <s v="Legal"/>
    <n v="239485"/>
    <d v="2019-06-25T00:00:00"/>
  </r>
  <r>
    <n v="1105"/>
    <x v="0"/>
    <s v="HR"/>
    <n v="103571"/>
    <d v="2018-04-22T00:00:00"/>
  </r>
  <r>
    <n v="1106"/>
    <x v="1"/>
    <s v="IT"/>
    <n v="227357"/>
    <d v="2019-08-10T00:00:00"/>
  </r>
  <r>
    <n v="1108"/>
    <x v="5"/>
    <s v="IT"/>
    <n v="206068"/>
    <d v="2018-08-10T00:00:00"/>
  </r>
  <r>
    <n v="1110"/>
    <x v="4"/>
    <s v="Sales &amp; Marketing"/>
    <n v="75752"/>
    <d v="2018-06-24T00:00:00"/>
  </r>
  <r>
    <n v="1111"/>
    <x v="0"/>
    <s v="Research &amp; Development"/>
    <n v="133416"/>
    <d v="2019-05-28T00:00:00"/>
  </r>
  <r>
    <n v="1112"/>
    <x v="1"/>
    <s v="HR"/>
    <n v="241192"/>
    <d v="2017-06-22T00:00:00"/>
  </r>
  <r>
    <n v="1113"/>
    <x v="2"/>
    <s v="Finance"/>
    <n v="271115"/>
    <d v="2018-10-28T00:00:00"/>
  </r>
  <r>
    <n v="1114"/>
    <x v="2"/>
    <s v="Research &amp; Development"/>
    <n v="270976"/>
    <d v="2019-04-29T00:00:00"/>
  </r>
  <r>
    <n v="1115"/>
    <x v="5"/>
    <s v="Legal"/>
    <n v="203355"/>
    <d v="2019-12-14T00:00:00"/>
  </r>
  <r>
    <n v="1117"/>
    <x v="4"/>
    <s v="HR"/>
    <n v="95404"/>
    <d v="2020-08-12T00:00:00"/>
  </r>
  <r>
    <n v="1118"/>
    <x v="5"/>
    <s v="Research &amp; Development"/>
    <n v="202550"/>
    <d v="2017-08-29T00:00:00"/>
  </r>
  <r>
    <n v="1119"/>
    <x v="2"/>
    <s v="Manufacturing"/>
    <n v="274837"/>
    <d v="2017-10-15T00:00:00"/>
  </r>
  <r>
    <n v="1120"/>
    <x v="2"/>
    <s v="Research &amp; Development"/>
    <n v="251696"/>
    <d v="2019-12-12T00:00:00"/>
  </r>
  <r>
    <n v="1121"/>
    <x v="1"/>
    <s v="Legal"/>
    <n v="234292"/>
    <d v="2019-11-16T00:00:00"/>
  </r>
  <r>
    <n v="1122"/>
    <x v="5"/>
    <s v="QA"/>
    <n v="191431"/>
    <d v="2018-07-29T00:00:00"/>
  </r>
  <r>
    <n v="1123"/>
    <x v="1"/>
    <s v="QA"/>
    <n v="237922"/>
    <d v="2017-12-28T00:00:00"/>
  </r>
  <r>
    <n v="1124"/>
    <x v="2"/>
    <s v="IT"/>
    <n v="271851"/>
    <d v="2017-10-20T00:00:00"/>
  </r>
  <r>
    <n v="1125"/>
    <x v="2"/>
    <s v="QA"/>
    <n v="267952"/>
    <d v="2018-10-12T00:00:00"/>
  </r>
  <r>
    <n v="1126"/>
    <x v="1"/>
    <s v="Finance"/>
    <n v="239394"/>
    <d v="2020-09-26T00:00:00"/>
  </r>
  <r>
    <n v="1127"/>
    <x v="2"/>
    <s v="Manufacturing"/>
    <n v="254582"/>
    <d v="2019-12-22T00:00:00"/>
  </r>
  <r>
    <n v="1128"/>
    <x v="1"/>
    <s v="Legal"/>
    <n v="234584"/>
    <d v="2019-03-28T00:00:00"/>
  </r>
  <r>
    <n v="1129"/>
    <x v="0"/>
    <s v="Finance"/>
    <n v="117704"/>
    <d v="2018-12-19T00:00:00"/>
  </r>
  <r>
    <n v="1131"/>
    <x v="1"/>
    <s v="Sales &amp; Marketing"/>
    <n v="222891"/>
    <d v="2017-11-12T00:00:00"/>
  </r>
  <r>
    <n v="1133"/>
    <x v="2"/>
    <s v="Research &amp; Development"/>
    <n v="271368"/>
    <d v="2020-10-31T00:00:00"/>
  </r>
  <r>
    <n v="1134"/>
    <x v="0"/>
    <s v="IT"/>
    <n v="107126"/>
    <d v="2017-07-05T00:00:00"/>
  </r>
  <r>
    <n v="1135"/>
    <x v="1"/>
    <s v="QA"/>
    <n v="241447"/>
    <d v="2018-11-12T00:00:00"/>
  </r>
  <r>
    <n v="1136"/>
    <x v="2"/>
    <s v="Sales &amp; Marketing"/>
    <n v="273540"/>
    <d v="2019-11-27T00:00:00"/>
  </r>
  <r>
    <n v="1138"/>
    <x v="1"/>
    <s v="IT"/>
    <n v="244324"/>
    <d v="2019-02-28T00:00:00"/>
  </r>
  <r>
    <n v="1139"/>
    <x v="2"/>
    <s v="HR"/>
    <n v="259469"/>
    <d v="2017-10-27T00:00:00"/>
  </r>
  <r>
    <n v="1140"/>
    <x v="5"/>
    <s v="QA"/>
    <n v="186108"/>
    <d v="2020-04-22T00:00:00"/>
  </r>
  <r>
    <n v="1141"/>
    <x v="2"/>
    <s v="HR"/>
    <n v="269210"/>
    <d v="2020-12-24T00:00:00"/>
  </r>
  <r>
    <n v="1142"/>
    <x v="1"/>
    <s v="Legal"/>
    <n v="230499"/>
    <d v="2017-07-17T00:00:00"/>
  </r>
  <r>
    <n v="1143"/>
    <x v="4"/>
    <s v="HR"/>
    <n v="91979"/>
    <d v="2017-12-20T00:00:00"/>
  </r>
  <r>
    <n v="1145"/>
    <x v="4"/>
    <s v="IT"/>
    <n v="88786"/>
    <d v="2018-11-14T00:00:00"/>
  </r>
  <r>
    <n v="1148"/>
    <x v="1"/>
    <s v="Sales &amp; Marketing"/>
    <n v="229378"/>
    <d v="2019-05-04T00:00:00"/>
  </r>
  <r>
    <n v="1149"/>
    <x v="2"/>
    <s v="IT"/>
    <n v="254644"/>
    <d v="2020-07-11T00:00:00"/>
  </r>
  <r>
    <n v="1150"/>
    <x v="5"/>
    <s v="QA"/>
    <n v="181722"/>
    <d v="2019-11-15T00:00:00"/>
  </r>
  <r>
    <n v="1151"/>
    <x v="0"/>
    <s v="Finance"/>
    <n v="113239"/>
    <d v="2017-06-16T00:00:00"/>
  </r>
  <r>
    <n v="1152"/>
    <x v="0"/>
    <s v="Legal"/>
    <n v="122694"/>
    <d v="2017-08-13T00:00:00"/>
  </r>
  <r>
    <n v="1153"/>
    <x v="1"/>
    <s v="IT"/>
    <n v="245302"/>
    <d v="2018-07-05T00:00:00"/>
  </r>
  <r>
    <n v="1154"/>
    <x v="1"/>
    <s v="QA"/>
    <n v="224857"/>
    <d v="2020-02-15T00:00:00"/>
  </r>
  <r>
    <n v="1155"/>
    <x v="5"/>
    <s v="QA"/>
    <n v="183737"/>
    <d v="2019-09-11T00:00:00"/>
  </r>
  <r>
    <n v="1156"/>
    <x v="4"/>
    <s v="IT"/>
    <n v="81738"/>
    <d v="2019-04-11T00:00:00"/>
  </r>
  <r>
    <n v="1157"/>
    <x v="5"/>
    <s v="HR"/>
    <n v="183788"/>
    <d v="2020-04-15T00:00:00"/>
  </r>
  <r>
    <n v="1158"/>
    <x v="1"/>
    <s v="Manufacturing"/>
    <n v="238415"/>
    <d v="2020-03-07T00:00:00"/>
  </r>
  <r>
    <n v="1159"/>
    <x v="1"/>
    <s v="QA"/>
    <n v="241027"/>
    <d v="2020-06-18T00:00:00"/>
  </r>
  <r>
    <n v="1160"/>
    <x v="5"/>
    <s v="Legal"/>
    <n v="182326"/>
    <d v="2019-06-08T00:00:00"/>
  </r>
  <r>
    <n v="1161"/>
    <x v="5"/>
    <s v="Finance"/>
    <n v="202701"/>
    <d v="2019-03-03T00:00:00"/>
  </r>
  <r>
    <n v="1162"/>
    <x v="2"/>
    <s v="Finance"/>
    <n v="271138"/>
    <d v="2019-02-09T00:00:00"/>
  </r>
  <r>
    <n v="1163"/>
    <x v="0"/>
    <s v="HR"/>
    <n v="120436"/>
    <d v="2019-10-19T00:00:00"/>
  </r>
  <r>
    <n v="1164"/>
    <x v="5"/>
    <s v="Finance"/>
    <n v="198849"/>
    <d v="2020-07-08T00:00:00"/>
  </r>
  <r>
    <n v="1167"/>
    <x v="1"/>
    <s v="IT"/>
    <n v="227508"/>
    <d v="2020-07-13T00:00:00"/>
  </r>
  <r>
    <n v="1168"/>
    <x v="2"/>
    <s v="Manufacturing"/>
    <n v="258259"/>
    <d v="2017-10-30T00:00:00"/>
  </r>
  <r>
    <n v="1169"/>
    <x v="5"/>
    <s v="IT"/>
    <n v="209453"/>
    <d v="2020-10-27T00:00:00"/>
  </r>
  <r>
    <n v="1170"/>
    <x v="1"/>
    <s v="HR"/>
    <n v="232944"/>
    <d v="2017-04-29T00:00:00"/>
  </r>
  <r>
    <n v="1171"/>
    <x v="4"/>
    <s v="HR"/>
    <n v="61140"/>
    <d v="2019-07-18T00:00:00"/>
  </r>
  <r>
    <n v="1172"/>
    <x v="2"/>
    <s v="Sales &amp; Marketing"/>
    <n v="256543"/>
    <d v="2017-12-22T00:00:00"/>
  </r>
  <r>
    <n v="1173"/>
    <x v="2"/>
    <s v="QA"/>
    <n v="252726"/>
    <d v="2018-09-27T00:00:00"/>
  </r>
  <r>
    <n v="1174"/>
    <x v="2"/>
    <s v="Legal"/>
    <n v="265784"/>
    <d v="2019-12-11T00:00:00"/>
  </r>
  <r>
    <n v="1175"/>
    <x v="4"/>
    <s v="Legal"/>
    <n v="83992"/>
    <d v="2019-06-25T00:00:00"/>
  </r>
  <r>
    <n v="1176"/>
    <x v="2"/>
    <s v="Sales &amp; Marketing"/>
    <n v="256990"/>
    <d v="2018-11-15T00:00:00"/>
  </r>
  <r>
    <n v="1178"/>
    <x v="4"/>
    <s v="QA"/>
    <n v="80925"/>
    <d v="2019-07-19T00:00:00"/>
  </r>
  <r>
    <n v="1179"/>
    <x v="1"/>
    <s v="Sales &amp; Marketing"/>
    <n v="227608"/>
    <d v="2018-02-13T00:00:00"/>
  </r>
  <r>
    <n v="1180"/>
    <x v="5"/>
    <s v="HR"/>
    <n v="187678"/>
    <d v="2020-08-04T00:00:00"/>
  </r>
  <r>
    <n v="1182"/>
    <x v="1"/>
    <s v="Finance"/>
    <n v="244857"/>
    <d v="2018-01-10T00:00:00"/>
  </r>
  <r>
    <n v="1183"/>
    <x v="0"/>
    <s v="Research &amp; Development"/>
    <n v="108679"/>
    <d v="2017-06-07T00:00:00"/>
  </r>
  <r>
    <n v="1184"/>
    <x v="1"/>
    <s v="Legal"/>
    <n v="223127"/>
    <d v="2017-05-04T00:00:00"/>
  </r>
  <r>
    <n v="1185"/>
    <x v="1"/>
    <s v="Legal"/>
    <n v="228939"/>
    <d v="2018-12-26T00:00:00"/>
  </r>
  <r>
    <n v="1186"/>
    <x v="1"/>
    <s v="Manufacturing"/>
    <n v="233789"/>
    <d v="2020-08-30T00:00:00"/>
  </r>
  <r>
    <n v="1187"/>
    <x v="5"/>
    <s v="QA"/>
    <n v="195113"/>
    <d v="2019-10-10T00:00:00"/>
  </r>
  <r>
    <n v="1188"/>
    <x v="1"/>
    <s v="Research &amp; Development"/>
    <n v="241569"/>
    <d v="2020-04-01T00:00:00"/>
  </r>
  <r>
    <n v="1189"/>
    <x v="5"/>
    <s v="IT"/>
    <n v="200596"/>
    <d v="2020-12-02T00:00:00"/>
  </r>
  <r>
    <n v="1190"/>
    <x v="4"/>
    <s v="Research &amp; Development"/>
    <n v="83360"/>
    <d v="2020-06-04T00:00:00"/>
  </r>
  <r>
    <n v="1191"/>
    <x v="0"/>
    <s v="HR"/>
    <n v="120426"/>
    <d v="2020-11-22T00:00:00"/>
  </r>
  <r>
    <n v="1192"/>
    <x v="0"/>
    <s v="Legal"/>
    <n v="107454"/>
    <d v="2020-06-21T00:00:00"/>
  </r>
  <r>
    <n v="1193"/>
    <x v="1"/>
    <s v="Legal"/>
    <n v="245973"/>
    <d v="2018-04-10T00:00:00"/>
  </r>
  <r>
    <n v="1194"/>
    <x v="5"/>
    <s v="Legal"/>
    <n v="189548"/>
    <d v="2018-04-13T00:00:00"/>
  </r>
  <r>
    <n v="1195"/>
    <x v="1"/>
    <s v="IT"/>
    <n v="236545"/>
    <d v="2017-04-19T00:00:00"/>
  </r>
  <r>
    <n v="1196"/>
    <x v="2"/>
    <s v="QA"/>
    <n v="259704"/>
    <d v="2018-10-27T00:00:00"/>
  </r>
  <r>
    <n v="1197"/>
    <x v="4"/>
    <s v="Legal"/>
    <n v="71955"/>
    <d v="2019-10-26T00:00:00"/>
  </r>
  <r>
    <n v="1198"/>
    <x v="4"/>
    <s v="QA"/>
    <n v="69932"/>
    <d v="2019-06-03T00:00:00"/>
  </r>
  <r>
    <n v="1199"/>
    <x v="4"/>
    <s v="Research &amp; Development"/>
    <n v="82420"/>
    <d v="2018-10-22T00:00:00"/>
  </r>
  <r>
    <n v="1200"/>
    <x v="5"/>
    <s v="Manufacturing"/>
    <n v="196692"/>
    <d v="2018-04-03T00:00:00"/>
  </r>
  <r>
    <n v="1202"/>
    <x v="4"/>
    <s v="Research &amp; Development"/>
    <n v="79204"/>
    <d v="2019-10-16T00:00:00"/>
  </r>
  <r>
    <n v="1204"/>
    <x v="1"/>
    <s v="Manufacturing"/>
    <n v="237432"/>
    <d v="2018-05-03T00:00:00"/>
  </r>
  <r>
    <n v="1205"/>
    <x v="4"/>
    <s v="Sales &amp; Marketing"/>
    <n v="84597"/>
    <d v="2019-01-04T00:00:00"/>
  </r>
  <r>
    <n v="1206"/>
    <x v="1"/>
    <s v="Sales &amp; Marketing"/>
    <n v="235909"/>
    <d v="2019-08-15T00:00:00"/>
  </r>
  <r>
    <n v="1207"/>
    <x v="1"/>
    <s v="Manufacturing"/>
    <n v="237907"/>
    <d v="2020-09-24T00:00:00"/>
  </r>
  <r>
    <n v="1208"/>
    <x v="4"/>
    <s v="HR"/>
    <n v="74553"/>
    <d v="2018-04-21T00:00:00"/>
  </r>
  <r>
    <n v="1209"/>
    <x v="2"/>
    <s v="Research &amp; Development"/>
    <n v="266473"/>
    <d v="2018-01-01T00:00:00"/>
  </r>
  <r>
    <n v="1210"/>
    <x v="0"/>
    <s v="QA"/>
    <n v="136371"/>
    <d v="2018-12-21T00:00:00"/>
  </r>
  <r>
    <n v="1211"/>
    <x v="1"/>
    <s v="Legal"/>
    <n v="236093"/>
    <d v="2019-08-02T00:00:00"/>
  </r>
  <r>
    <n v="1212"/>
    <x v="4"/>
    <s v="IT"/>
    <n v="72047"/>
    <d v="2020-03-22T00:00:00"/>
  </r>
  <r>
    <n v="1213"/>
    <x v="0"/>
    <s v="Finance"/>
    <n v="130774"/>
    <d v="2019-06-21T00:00:00"/>
  </r>
  <r>
    <n v="1214"/>
    <x v="5"/>
    <s v="Research &amp; Development"/>
    <n v="180238"/>
    <d v="2018-03-15T00:00:00"/>
  </r>
  <r>
    <n v="1215"/>
    <x v="4"/>
    <s v="QA"/>
    <n v="87002"/>
    <d v="2017-07-16T00:00:00"/>
  </r>
  <r>
    <n v="1216"/>
    <x v="2"/>
    <s v="Legal"/>
    <n v="258451"/>
    <d v="2018-10-14T00:00:00"/>
  </r>
  <r>
    <n v="1217"/>
    <x v="4"/>
    <s v="HR"/>
    <n v="61829"/>
    <d v="2017-08-22T00:00:00"/>
  </r>
  <r>
    <n v="1218"/>
    <x v="4"/>
    <s v="IT"/>
    <n v="74981"/>
    <d v="2020-07-13T00:00:00"/>
  </r>
  <r>
    <n v="1219"/>
    <x v="5"/>
    <s v="Research &amp; Development"/>
    <n v="200025"/>
    <d v="2018-10-21T00:00:00"/>
  </r>
  <r>
    <n v="1221"/>
    <x v="1"/>
    <s v="HR"/>
    <n v="244139"/>
    <d v="2018-05-30T00:00:00"/>
  </r>
  <r>
    <n v="1222"/>
    <x v="5"/>
    <s v="Legal"/>
    <n v="197923"/>
    <d v="2019-03-31T00:00:00"/>
  </r>
  <r>
    <n v="1223"/>
    <x v="5"/>
    <s v="Research &amp; Development"/>
    <n v="183659"/>
    <d v="2018-10-23T00:00:00"/>
  </r>
  <r>
    <n v="1224"/>
    <x v="2"/>
    <s v="Research &amp; Development"/>
    <n v="270674"/>
    <d v="2017-11-06T00:00:00"/>
  </r>
  <r>
    <n v="1225"/>
    <x v="5"/>
    <s v="Manufacturing"/>
    <n v="184703"/>
    <d v="2020-01-05T00:00:00"/>
  </r>
  <r>
    <n v="1226"/>
    <x v="1"/>
    <s v="HR"/>
    <n v="241085"/>
    <d v="2018-04-22T00:00:00"/>
  </r>
  <r>
    <n v="1227"/>
    <x v="2"/>
    <s v="HR"/>
    <n v="267418"/>
    <d v="2019-04-26T00:00:00"/>
  </r>
  <r>
    <n v="1228"/>
    <x v="5"/>
    <s v="Legal"/>
    <n v="198311"/>
    <d v="2018-02-08T00:00:00"/>
  </r>
  <r>
    <n v="1229"/>
    <x v="1"/>
    <s v="IT"/>
    <n v="239174"/>
    <d v="2020-06-21T00:00:00"/>
  </r>
  <r>
    <n v="1230"/>
    <x v="4"/>
    <s v="QA"/>
    <n v="83799"/>
    <d v="2017-10-05T00:00:00"/>
  </r>
  <r>
    <n v="1232"/>
    <x v="4"/>
    <s v="HR"/>
    <n v="77986"/>
    <d v="2019-08-24T00:00:00"/>
  </r>
  <r>
    <n v="1233"/>
    <x v="5"/>
    <s v="Research &amp; Development"/>
    <n v="205127"/>
    <d v="2020-10-17T00:00:00"/>
  </r>
  <r>
    <n v="1234"/>
    <x v="0"/>
    <s v="Manufacturing"/>
    <n v="135081"/>
    <d v="2018-05-20T00:00:00"/>
  </r>
  <r>
    <n v="1235"/>
    <x v="1"/>
    <s v="HR"/>
    <n v="229569"/>
    <d v="2019-08-22T00:00:00"/>
  </r>
  <r>
    <n v="1236"/>
    <x v="1"/>
    <s v="QA"/>
    <n v="226327"/>
    <d v="2018-07-30T00:00:00"/>
  </r>
  <r>
    <n v="1237"/>
    <x v="5"/>
    <s v="QA"/>
    <n v="191223"/>
    <d v="2017-09-26T00:00:00"/>
  </r>
  <r>
    <n v="1238"/>
    <x v="4"/>
    <s v="IT"/>
    <n v="68328"/>
    <d v="2018-05-09T00:00:00"/>
  </r>
  <r>
    <n v="1239"/>
    <x v="0"/>
    <s v="Sales &amp; Marketing"/>
    <n v="142014"/>
    <d v="2017-05-04T00:00:00"/>
  </r>
  <r>
    <n v="1240"/>
    <x v="2"/>
    <s v="Sales &amp; Marketing"/>
    <n v="273816"/>
    <d v="2019-12-24T00:00:00"/>
  </r>
  <r>
    <n v="1241"/>
    <x v="5"/>
    <s v="QA"/>
    <n v="181339"/>
    <d v="2020-09-30T00:00:00"/>
  </r>
  <r>
    <n v="1244"/>
    <x v="1"/>
    <s v="HR"/>
    <n v="243288"/>
    <d v="2018-02-27T00:00:00"/>
  </r>
  <r>
    <n v="1245"/>
    <x v="1"/>
    <s v="Research &amp; Development"/>
    <n v="226999"/>
    <d v="2018-07-23T00:00:00"/>
  </r>
  <r>
    <n v="1246"/>
    <x v="4"/>
    <s v="Research &amp; Development"/>
    <n v="80390"/>
    <d v="2018-07-11T00:00:00"/>
  </r>
  <r>
    <n v="1247"/>
    <x v="5"/>
    <s v="Sales &amp; Marketing"/>
    <n v="209503"/>
    <d v="2017-06-16T00:00:00"/>
  </r>
  <r>
    <n v="1248"/>
    <x v="2"/>
    <s v="Finance"/>
    <n v="261859"/>
    <d v="2020-05-31T00:00:00"/>
  </r>
  <r>
    <n v="1249"/>
    <x v="0"/>
    <s v="Sales &amp; Marketing"/>
    <n v="136503"/>
    <d v="2018-11-11T00:00:00"/>
  </r>
  <r>
    <n v="1250"/>
    <x v="5"/>
    <s v="HR"/>
    <n v="187060"/>
    <d v="2018-09-10T00:00:00"/>
  </r>
  <r>
    <n v="1251"/>
    <x v="1"/>
    <s v="Finance"/>
    <n v="241679"/>
    <d v="2020-04-05T00:00:00"/>
  </r>
  <r>
    <n v="1252"/>
    <x v="0"/>
    <s v="Finance"/>
    <n v="109660"/>
    <d v="2018-12-13T00:00:00"/>
  </r>
  <r>
    <n v="1254"/>
    <x v="1"/>
    <s v="Sales &amp; Marketing"/>
    <n v="249893"/>
    <d v="2019-07-25T00:00:00"/>
  </r>
  <r>
    <n v="1256"/>
    <x v="4"/>
    <s v="QA"/>
    <n v="96837"/>
    <d v="2020-01-05T00:00:00"/>
  </r>
  <r>
    <n v="1257"/>
    <x v="0"/>
    <s v="QA"/>
    <n v="131921"/>
    <d v="2017-07-11T00:00:00"/>
  </r>
  <r>
    <n v="1258"/>
    <x v="1"/>
    <s v="HR"/>
    <n v="230855"/>
    <d v="2019-03-19T00:00:00"/>
  </r>
  <r>
    <n v="1261"/>
    <x v="1"/>
    <s v="IT"/>
    <n v="231731"/>
    <d v="2019-02-09T00:00:00"/>
  </r>
  <r>
    <n v="1262"/>
    <x v="1"/>
    <s v="IT"/>
    <n v="248259"/>
    <d v="2017-12-31T00:00:00"/>
  </r>
  <r>
    <n v="1263"/>
    <x v="4"/>
    <s v="Legal"/>
    <n v="82121"/>
    <d v="2020-10-22T00:00:00"/>
  </r>
  <r>
    <n v="1264"/>
    <x v="0"/>
    <s v="Research &amp; Development"/>
    <n v="142331"/>
    <d v="2017-07-10T00:00:00"/>
  </r>
  <r>
    <n v="1265"/>
    <x v="1"/>
    <s v="HR"/>
    <n v="222043"/>
    <d v="2017-11-11T00:00:00"/>
  </r>
  <r>
    <n v="1266"/>
    <x v="0"/>
    <s v="Manufacturing"/>
    <n v="148743"/>
    <d v="2018-12-16T00:00:00"/>
  </r>
  <r>
    <n v="1267"/>
    <x v="1"/>
    <s v="IT"/>
    <n v="239386"/>
    <d v="2020-11-25T00:00:00"/>
  </r>
  <r>
    <n v="1268"/>
    <x v="5"/>
    <s v="Research &amp; Development"/>
    <n v="192047"/>
    <d v="2020-04-21T00:00:00"/>
  </r>
  <r>
    <n v="1269"/>
    <x v="4"/>
    <s v="Research &amp; Development"/>
    <n v="66682"/>
    <d v="2020-02-04T00:00:00"/>
  </r>
  <r>
    <n v="1270"/>
    <x v="5"/>
    <s v="Finance"/>
    <n v="190468"/>
    <d v="2019-11-28T00:00:00"/>
  </r>
  <r>
    <n v="1271"/>
    <x v="4"/>
    <s v="Finance"/>
    <n v="92723"/>
    <d v="2018-10-23T00:00:00"/>
  </r>
  <r>
    <n v="1272"/>
    <x v="5"/>
    <s v="Sales &amp; Marketing"/>
    <n v="186717"/>
    <d v="2019-11-14T00:00:00"/>
  </r>
  <r>
    <n v="1273"/>
    <x v="0"/>
    <s v="Sales &amp; Marketing"/>
    <n v="121560"/>
    <d v="2017-07-14T00:00:00"/>
  </r>
  <r>
    <n v="1274"/>
    <x v="5"/>
    <s v="IT"/>
    <n v="195631"/>
    <d v="2020-01-29T00:00:00"/>
  </r>
  <r>
    <n v="1275"/>
    <x v="5"/>
    <s v="HR"/>
    <n v="189789"/>
    <d v="2018-05-24T00:00:00"/>
  </r>
  <r>
    <n v="1276"/>
    <x v="4"/>
    <s v="Finance"/>
    <n v="82021"/>
    <d v="2017-10-09T00:00:00"/>
  </r>
  <r>
    <n v="1277"/>
    <x v="5"/>
    <s v="HR"/>
    <n v="182675"/>
    <d v="2018-10-25T00:00:00"/>
  </r>
  <r>
    <n v="1278"/>
    <x v="4"/>
    <s v="Manufacturing"/>
    <n v="90939"/>
    <d v="2018-08-27T00:00:00"/>
  </r>
  <r>
    <n v="1279"/>
    <x v="4"/>
    <s v="IT"/>
    <n v="90879"/>
    <d v="2020-05-14T00:00:00"/>
  </r>
  <r>
    <n v="1280"/>
    <x v="1"/>
    <s v="QA"/>
    <n v="246229"/>
    <d v="2019-04-18T00:00:00"/>
  </r>
  <r>
    <n v="1281"/>
    <x v="0"/>
    <s v="QA"/>
    <n v="127841"/>
    <d v="2019-12-05T00:00:00"/>
  </r>
  <r>
    <n v="1282"/>
    <x v="4"/>
    <s v="HR"/>
    <n v="96588"/>
    <d v="2019-10-05T00:00:00"/>
  </r>
  <r>
    <n v="1284"/>
    <x v="0"/>
    <s v="IT"/>
    <n v="148425"/>
    <d v="2020-03-30T00:00:00"/>
  </r>
  <r>
    <n v="1285"/>
    <x v="5"/>
    <s v="HR"/>
    <n v="195112"/>
    <d v="2019-10-04T00:00:00"/>
  </r>
  <r>
    <n v="1286"/>
    <x v="1"/>
    <s v="HR"/>
    <n v="244135"/>
    <d v="2017-10-02T00:00:00"/>
  </r>
  <r>
    <n v="1287"/>
    <x v="1"/>
    <s v="Research &amp; Development"/>
    <n v="220041"/>
    <d v="2019-08-04T00:00:00"/>
  </r>
  <r>
    <n v="1288"/>
    <x v="1"/>
    <s v="QA"/>
    <n v="234994"/>
    <d v="2018-06-11T00:00:00"/>
  </r>
  <r>
    <n v="1289"/>
    <x v="0"/>
    <s v="IT"/>
    <n v="105651"/>
    <d v="2020-04-12T00:00:00"/>
  </r>
  <r>
    <n v="1291"/>
    <x v="5"/>
    <s v="HR"/>
    <n v="182843"/>
    <d v="2018-11-21T00:00:00"/>
  </r>
  <r>
    <n v="1292"/>
    <x v="0"/>
    <s v="Legal"/>
    <n v="124428"/>
    <d v="2019-02-13T00:00:00"/>
  </r>
  <r>
    <n v="1293"/>
    <x v="4"/>
    <s v="Sales &amp; Marketing"/>
    <n v="87393"/>
    <d v="2020-02-11T00:00:00"/>
  </r>
  <r>
    <n v="1294"/>
    <x v="0"/>
    <s v="HR"/>
    <n v="148491"/>
    <d v="2018-10-29T00:00:00"/>
  </r>
  <r>
    <n v="1295"/>
    <x v="4"/>
    <s v="Sales &amp; Marketing"/>
    <n v="62003"/>
    <d v="2019-03-10T00:00:00"/>
  </r>
  <r>
    <n v="1296"/>
    <x v="5"/>
    <s v="Sales &amp; Marketing"/>
    <n v="203278"/>
    <d v="2020-05-04T00:00:00"/>
  </r>
  <r>
    <n v="1297"/>
    <x v="0"/>
    <s v="Legal"/>
    <n v="141781"/>
    <d v="2018-10-08T00:00:00"/>
  </r>
  <r>
    <n v="1298"/>
    <x v="0"/>
    <s v="Sales &amp; Marketing"/>
    <n v="130003"/>
    <d v="2019-03-03T00:00:00"/>
  </r>
  <r>
    <n v="1299"/>
    <x v="4"/>
    <s v="Finance"/>
    <n v="92353"/>
    <d v="2018-09-01T00:00:00"/>
  </r>
  <r>
    <n v="1301"/>
    <x v="4"/>
    <s v="Sales &amp; Marketing"/>
    <n v="81679"/>
    <d v="2017-08-04T00:00:00"/>
  </r>
  <r>
    <n v="1304"/>
    <x v="0"/>
    <s v="Research &amp; Development"/>
    <n v="123877"/>
    <d v="2018-06-24T00:00:00"/>
  </r>
  <r>
    <n v="1305"/>
    <x v="5"/>
    <s v="IT"/>
    <n v="209837"/>
    <d v="2018-05-30T00:00:00"/>
  </r>
  <r>
    <n v="1306"/>
    <x v="4"/>
    <s v="Legal"/>
    <n v="94294"/>
    <d v="2020-07-25T00:00:00"/>
  </r>
  <r>
    <n v="1307"/>
    <x v="2"/>
    <s v="Manufacturing"/>
    <n v="269034"/>
    <d v="2020-08-12T00:00:00"/>
  </r>
  <r>
    <n v="1308"/>
    <x v="0"/>
    <s v="HR"/>
    <n v="136346"/>
    <d v="2018-07-26T00:00:00"/>
  </r>
  <r>
    <n v="1309"/>
    <x v="5"/>
    <s v="Finance"/>
    <n v="184952"/>
    <d v="2018-11-26T00:00:00"/>
  </r>
  <r>
    <n v="1310"/>
    <x v="0"/>
    <s v="Finance"/>
    <n v="116343"/>
    <d v="2019-02-24T00:00:00"/>
  </r>
  <r>
    <n v="1311"/>
    <x v="1"/>
    <s v="Finance"/>
    <n v="244201"/>
    <d v="2018-08-07T00:00:00"/>
  </r>
  <r>
    <n v="1314"/>
    <x v="0"/>
    <s v="QA"/>
    <n v="113338"/>
    <d v="2018-11-07T00:00:00"/>
  </r>
  <r>
    <n v="1315"/>
    <x v="1"/>
    <s v="Research &amp; Development"/>
    <n v="224362"/>
    <d v="2020-02-04T00:00:00"/>
  </r>
  <r>
    <n v="1316"/>
    <x v="0"/>
    <s v="IT"/>
    <n v="110897"/>
    <d v="2019-12-07T00:00:00"/>
  </r>
  <r>
    <n v="1318"/>
    <x v="5"/>
    <s v="Research &amp; Development"/>
    <n v="205372"/>
    <d v="2018-03-07T00:00:00"/>
  </r>
  <r>
    <n v="1319"/>
    <x v="2"/>
    <s v="Finance"/>
    <n v="274395"/>
    <d v="2020-10-22T00:00:00"/>
  </r>
  <r>
    <n v="1320"/>
    <x v="5"/>
    <s v="Sales &amp; Marketing"/>
    <n v="194428"/>
    <d v="2020-11-03T00:00:00"/>
  </r>
  <r>
    <n v="1321"/>
    <x v="2"/>
    <s v="Finance"/>
    <n v="258068"/>
    <d v="2019-08-17T00:00:00"/>
  </r>
  <r>
    <n v="1322"/>
    <x v="1"/>
    <s v="Finance"/>
    <n v="236885"/>
    <d v="2020-12-07T00:00:00"/>
  </r>
  <r>
    <n v="1323"/>
    <x v="0"/>
    <s v="Manufacturing"/>
    <n v="113507"/>
    <d v="2020-09-17T00:00:00"/>
  </r>
  <r>
    <n v="1325"/>
    <x v="1"/>
    <s v="HR"/>
    <n v="248746"/>
    <d v="2018-12-28T00:00:00"/>
  </r>
  <r>
    <n v="1326"/>
    <x v="0"/>
    <s v="QA"/>
    <n v="114819"/>
    <d v="2020-08-27T00:00:00"/>
  </r>
  <r>
    <n v="1327"/>
    <x v="1"/>
    <s v="Research &amp; Development"/>
    <n v="233960"/>
    <d v="2017-09-20T00:00:00"/>
  </r>
  <r>
    <n v="1328"/>
    <x v="2"/>
    <s v="HR"/>
    <n v="255605"/>
    <d v="2017-04-29T00:00:00"/>
  </r>
  <r>
    <n v="1329"/>
    <x v="4"/>
    <s v="Finance"/>
    <n v="85119"/>
    <d v="2018-07-01T00:00:00"/>
  </r>
  <r>
    <n v="1330"/>
    <x v="4"/>
    <s v="IT"/>
    <n v="81283"/>
    <d v="2018-05-25T00:00:00"/>
  </r>
  <r>
    <n v="1331"/>
    <x v="5"/>
    <s v="QA"/>
    <n v="198721"/>
    <d v="2020-01-01T00:00:00"/>
  </r>
  <r>
    <n v="1332"/>
    <x v="1"/>
    <s v="Legal"/>
    <n v="231255"/>
    <d v="2020-07-04T00:00:00"/>
  </r>
  <r>
    <n v="1333"/>
    <x v="1"/>
    <s v="Legal"/>
    <n v="238968"/>
    <d v="2018-03-28T00:00:00"/>
  </r>
  <r>
    <n v="1334"/>
    <x v="4"/>
    <s v="Research &amp; Development"/>
    <n v="79429"/>
    <d v="2018-05-25T00:00:00"/>
  </r>
  <r>
    <n v="1335"/>
    <x v="2"/>
    <s v="IT"/>
    <n v="271411"/>
    <d v="2019-04-20T00:00:00"/>
  </r>
  <r>
    <n v="1337"/>
    <x v="4"/>
    <s v="Sales &amp; Marketing"/>
    <n v="66406"/>
    <d v="2017-05-16T00:00:00"/>
  </r>
  <r>
    <n v="1339"/>
    <x v="1"/>
    <s v="Research &amp; Development"/>
    <n v="242694"/>
    <d v="2019-07-14T00:00:00"/>
  </r>
  <r>
    <n v="1340"/>
    <x v="5"/>
    <s v="Research &amp; Development"/>
    <n v="192265"/>
    <d v="2018-01-06T00:00:00"/>
  </r>
  <r>
    <n v="1341"/>
    <x v="0"/>
    <s v="Manufacturing"/>
    <n v="117613"/>
    <d v="2019-11-17T00:00:00"/>
  </r>
  <r>
    <n v="1342"/>
    <x v="1"/>
    <s v="Manufacturing"/>
    <n v="244660"/>
    <d v="2020-09-06T00:00:00"/>
  </r>
  <r>
    <n v="1343"/>
    <x v="0"/>
    <s v="Research &amp; Development"/>
    <n v="118689"/>
    <d v="2020-03-06T00:00:00"/>
  </r>
  <r>
    <n v="1345"/>
    <x v="4"/>
    <s v="Finance"/>
    <n v="91192"/>
    <d v="2020-09-01T00:00:00"/>
  </r>
  <r>
    <n v="1346"/>
    <x v="0"/>
    <s v="QA"/>
    <n v="128141"/>
    <d v="2020-02-06T00:00:00"/>
  </r>
  <r>
    <n v="1347"/>
    <x v="0"/>
    <s v="Legal"/>
    <n v="132193"/>
    <d v="2017-12-12T00:00:00"/>
  </r>
  <r>
    <n v="1348"/>
    <x v="1"/>
    <s v="IT"/>
    <n v="236491"/>
    <d v="2018-05-30T00:00:00"/>
  </r>
  <r>
    <n v="1349"/>
    <x v="2"/>
    <s v="QA"/>
    <n v="255261"/>
    <d v="2020-08-12T00:00:00"/>
  </r>
  <r>
    <n v="1350"/>
    <x v="2"/>
    <s v="Legal"/>
    <n v="273761"/>
    <d v="2019-03-0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155D2-5EDB-456A-99C6-D90A437CB599}" name="Salary_each_rank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1:C20" firstHeaderRow="1" firstDataRow="1" firstDataCol="1"/>
  <pivotFields count="5">
    <pivotField showAll="0"/>
    <pivotField axis="axisRow" showAll="0" sortType="descending">
      <items count="9">
        <item x="7"/>
        <item x="3"/>
        <item x="4"/>
        <item x="5"/>
        <item x="2"/>
        <item x="0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14" showAll="0"/>
  </pivotFields>
  <rowFields count="1">
    <field x="1"/>
  </rowFields>
  <rowItems count="9">
    <i>
      <x v="6"/>
    </i>
    <i>
      <x v="4"/>
    </i>
    <i>
      <x v="3"/>
    </i>
    <i>
      <x v="5"/>
    </i>
    <i>
      <x v="2"/>
    </i>
    <i>
      <x v="1"/>
    </i>
    <i>
      <x v="7"/>
    </i>
    <i>
      <x/>
    </i>
    <i t="grand">
      <x/>
    </i>
  </rowItems>
  <colItems count="1">
    <i/>
  </colItems>
  <dataFields count="1">
    <dataField name="Sum of Salary $ (Yearly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152BD-4CC8-46BF-A704-FF95B3EAE453}" name="Table1" displayName="Table1" ref="A1:E514" totalsRowShown="0" headerRowDxfId="7" dataDxfId="6" tableBorderDxfId="5" headerRowCellStyle="Normal 2" dataCellStyle="Normal 2">
  <autoFilter ref="A1:E514" xr:uid="{E88152BD-4CC8-46BF-A704-FF95B3EAE453}"/>
  <tableColumns count="5">
    <tableColumn id="1" xr3:uid="{5019A1ED-E5BF-4F48-A971-21E02B29077E}" name="Employee ID" dataDxfId="4" dataCellStyle="Normal 2"/>
    <tableColumn id="2" xr3:uid="{6A0E2FA9-F59B-4D83-9AC7-1EE59C4648B5}" name="Rank" dataDxfId="3" dataCellStyle="Normal 2"/>
    <tableColumn id="3" xr3:uid="{E0D5284B-A6D6-4C9A-ADDD-90F5BC067A1A}" name="Department" dataDxfId="2" dataCellStyle="Normal 2"/>
    <tableColumn id="4" xr3:uid="{9B208E91-61CB-40CF-BB44-2565CEB35AE9}" name="Salary $ (Yearly)" dataDxfId="1" dataCellStyle="Normal 2"/>
    <tableColumn id="5" xr3:uid="{FC49C196-DFC2-4357-959F-655D5CC52254}" name="Employment Start Dat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8B88-A693-4478-A9D4-79F948B265CF}">
  <dimension ref="A1:J26"/>
  <sheetViews>
    <sheetView tabSelected="1" workbookViewId="0">
      <selection activeCell="C10" sqref="C10"/>
    </sheetView>
  </sheetViews>
  <sheetFormatPr defaultRowHeight="25.5"/>
  <sheetData>
    <row r="1" spans="1:10">
      <c r="A1" s="42" t="s">
        <v>200</v>
      </c>
      <c r="B1" s="1"/>
      <c r="C1" s="1"/>
      <c r="D1" s="1"/>
      <c r="E1" s="1"/>
      <c r="F1" s="1"/>
      <c r="G1" s="1"/>
    </row>
    <row r="2" spans="1:10">
      <c r="A2" s="42"/>
      <c r="B2" s="1"/>
      <c r="C2" s="1"/>
      <c r="D2" s="1"/>
      <c r="E2" s="1"/>
      <c r="F2" s="1"/>
      <c r="G2" s="1"/>
    </row>
    <row r="3" spans="1:10">
      <c r="A3" s="56" t="s">
        <v>204</v>
      </c>
      <c r="B3" s="32"/>
      <c r="C3" s="32"/>
      <c r="D3" s="32"/>
      <c r="E3" s="32"/>
      <c r="F3" s="32"/>
      <c r="G3" s="32"/>
      <c r="H3" s="32"/>
      <c r="I3" s="32"/>
      <c r="J3" s="32"/>
    </row>
    <row r="4" spans="1:10">
      <c r="A4" s="32"/>
      <c r="B4" s="33" t="s">
        <v>80</v>
      </c>
      <c r="C4" s="33"/>
      <c r="D4" s="32"/>
      <c r="E4" s="32"/>
      <c r="F4" s="32"/>
      <c r="G4" s="32"/>
      <c r="H4" s="32"/>
      <c r="I4" s="32"/>
      <c r="J4" s="32"/>
    </row>
    <row r="5" spans="1:10">
      <c r="A5" s="31" t="s">
        <v>81</v>
      </c>
      <c r="B5" s="34" t="str">
        <f>VLOOKUP("Jane Doe",A12:D21,4,FALSE)</f>
        <v>Data Scientist</v>
      </c>
      <c r="C5" s="32" t="str">
        <f ca="1">_xlfn.FORMULATEXT(B5)</f>
        <v>=VLOOKUP("Jane Doe",A12:D21,4,FALSE)</v>
      </c>
      <c r="D5" s="32"/>
      <c r="E5" s="32"/>
      <c r="F5" s="32"/>
      <c r="G5" s="32"/>
      <c r="H5" s="32"/>
      <c r="I5" s="32"/>
      <c r="J5" s="32"/>
    </row>
    <row r="6" spans="1:10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>
      <c r="A7" s="56" t="s">
        <v>203</v>
      </c>
      <c r="B7" s="32"/>
      <c r="C7" s="32"/>
      <c r="D7" s="32"/>
      <c r="E7" s="32"/>
      <c r="F7" s="32"/>
      <c r="G7" s="32"/>
      <c r="H7" s="32"/>
      <c r="I7" s="32"/>
      <c r="J7" s="32"/>
    </row>
    <row r="8" spans="1:10">
      <c r="A8" s="32"/>
      <c r="B8" s="33" t="s">
        <v>80</v>
      </c>
      <c r="C8" s="33"/>
      <c r="D8" s="32"/>
      <c r="E8" s="32"/>
      <c r="F8" s="32"/>
      <c r="G8" s="32"/>
      <c r="H8" s="32"/>
      <c r="I8" s="32"/>
      <c r="J8" s="32"/>
    </row>
    <row r="9" spans="1:10">
      <c r="A9" s="31" t="s">
        <v>81</v>
      </c>
      <c r="B9" s="34">
        <f>VLOOKUP("Mike Lee",A12:D21,2,FALSE)</f>
        <v>45</v>
      </c>
      <c r="C9" s="32" t="str">
        <f ca="1">_xlfn.FORMULATEXT(B9)</f>
        <v>=VLOOKUP("Mike Lee",A12:D21,2,FALSE)</v>
      </c>
      <c r="D9" s="32"/>
      <c r="E9" s="32"/>
      <c r="F9" s="32"/>
      <c r="G9" s="32"/>
      <c r="H9" s="32"/>
      <c r="I9" s="32"/>
      <c r="J9" s="32"/>
    </row>
    <row r="10" spans="1:10">
      <c r="A10" s="31" t="s">
        <v>30</v>
      </c>
      <c r="B10" s="32"/>
      <c r="C10" s="32"/>
      <c r="D10" s="32"/>
      <c r="E10" s="32" t="s">
        <v>30</v>
      </c>
      <c r="F10" s="32"/>
      <c r="G10" s="32"/>
      <c r="H10" s="32"/>
      <c r="I10" s="32"/>
      <c r="J10" s="32"/>
    </row>
    <row r="11" spans="1:10">
      <c r="A11" s="51" t="s">
        <v>55</v>
      </c>
      <c r="B11" s="51" t="s">
        <v>56</v>
      </c>
      <c r="C11" s="51" t="s">
        <v>57</v>
      </c>
      <c r="D11" s="51" t="s">
        <v>58</v>
      </c>
      <c r="E11" s="32"/>
      <c r="F11" s="32"/>
      <c r="G11" s="32"/>
      <c r="H11" s="32"/>
      <c r="I11" s="32"/>
      <c r="J11" s="32"/>
    </row>
    <row r="12" spans="1:10">
      <c r="A12" s="52" t="s">
        <v>59</v>
      </c>
      <c r="B12" s="52">
        <v>35</v>
      </c>
      <c r="C12" s="52" t="s">
        <v>60</v>
      </c>
      <c r="D12" s="52" t="s">
        <v>61</v>
      </c>
      <c r="E12" s="32"/>
      <c r="F12" s="32"/>
      <c r="G12" s="32"/>
      <c r="H12" s="32"/>
      <c r="I12" s="32"/>
      <c r="J12" s="32"/>
    </row>
    <row r="13" spans="1:10">
      <c r="A13" s="52" t="s">
        <v>62</v>
      </c>
      <c r="B13" s="52">
        <v>42</v>
      </c>
      <c r="C13" s="52" t="s">
        <v>63</v>
      </c>
      <c r="D13" s="52" t="s">
        <v>64</v>
      </c>
      <c r="E13" s="32"/>
      <c r="F13" s="32"/>
      <c r="G13" s="32"/>
      <c r="H13" s="32"/>
      <c r="I13" s="32"/>
      <c r="J13" s="32"/>
    </row>
    <row r="14" spans="1:10">
      <c r="A14" s="52" t="s">
        <v>65</v>
      </c>
      <c r="B14" s="52">
        <v>28</v>
      </c>
      <c r="C14" s="52" t="s">
        <v>60</v>
      </c>
      <c r="D14" s="52" t="s">
        <v>66</v>
      </c>
      <c r="E14" s="32"/>
      <c r="F14" s="32"/>
      <c r="G14" s="32"/>
      <c r="H14" s="32"/>
      <c r="I14" s="32"/>
      <c r="J14" s="32"/>
    </row>
    <row r="15" spans="1:10">
      <c r="A15" s="52" t="s">
        <v>67</v>
      </c>
      <c r="B15" s="52">
        <v>25</v>
      </c>
      <c r="C15" s="52" t="s">
        <v>63</v>
      </c>
      <c r="D15" s="52" t="s">
        <v>48</v>
      </c>
      <c r="E15" s="32"/>
      <c r="F15" s="32"/>
      <c r="G15" s="32"/>
      <c r="H15" s="32"/>
      <c r="I15" s="32"/>
      <c r="J15" s="32"/>
    </row>
    <row r="16" spans="1:10">
      <c r="A16" s="52" t="s">
        <v>68</v>
      </c>
      <c r="B16" s="52">
        <v>31</v>
      </c>
      <c r="C16" s="52" t="s">
        <v>60</v>
      </c>
      <c r="D16" s="52" t="s">
        <v>69</v>
      </c>
      <c r="E16" s="32"/>
      <c r="F16" s="32"/>
      <c r="G16" s="32"/>
      <c r="H16" s="32"/>
      <c r="I16" s="32"/>
      <c r="J16" s="32"/>
    </row>
    <row r="17" spans="1:10">
      <c r="A17" s="52" t="s">
        <v>70</v>
      </c>
      <c r="B17" s="52">
        <v>27</v>
      </c>
      <c r="C17" s="52" t="s">
        <v>63</v>
      </c>
      <c r="D17" s="52" t="s">
        <v>71</v>
      </c>
      <c r="E17" s="32"/>
      <c r="F17" s="32"/>
      <c r="G17" s="32"/>
      <c r="H17" s="32"/>
      <c r="I17" s="32"/>
      <c r="J17" s="32"/>
    </row>
    <row r="18" spans="1:10">
      <c r="A18" s="52" t="s">
        <v>72</v>
      </c>
      <c r="B18" s="52">
        <v>38</v>
      </c>
      <c r="C18" s="52" t="s">
        <v>60</v>
      </c>
      <c r="D18" s="52" t="s">
        <v>73</v>
      </c>
      <c r="E18" s="32"/>
      <c r="F18" s="32"/>
      <c r="G18" s="32"/>
      <c r="H18" s="32"/>
      <c r="I18" s="32"/>
      <c r="J18" s="32"/>
    </row>
    <row r="19" spans="1:10">
      <c r="A19" s="52" t="s">
        <v>74</v>
      </c>
      <c r="B19" s="52">
        <v>29</v>
      </c>
      <c r="C19" s="52" t="s">
        <v>63</v>
      </c>
      <c r="D19" s="52" t="s">
        <v>75</v>
      </c>
      <c r="E19" s="32"/>
      <c r="F19" s="32"/>
      <c r="G19" s="32"/>
      <c r="H19" s="32"/>
      <c r="I19" s="32"/>
      <c r="J19" s="32"/>
    </row>
    <row r="20" spans="1:10">
      <c r="A20" s="52" t="s">
        <v>76</v>
      </c>
      <c r="B20" s="52">
        <v>45</v>
      </c>
      <c r="C20" s="52" t="s">
        <v>60</v>
      </c>
      <c r="D20" s="52" t="s">
        <v>53</v>
      </c>
      <c r="E20" s="32"/>
      <c r="F20" s="32"/>
      <c r="G20" s="32"/>
      <c r="H20" s="32"/>
      <c r="I20" s="32"/>
      <c r="J20" s="32"/>
    </row>
    <row r="21" spans="1:10">
      <c r="A21" s="52" t="s">
        <v>77</v>
      </c>
      <c r="B21" s="52">
        <v>33</v>
      </c>
      <c r="C21" s="52" t="s">
        <v>63</v>
      </c>
      <c r="D21" s="52" t="s">
        <v>78</v>
      </c>
      <c r="E21" s="32"/>
      <c r="F21" s="32"/>
      <c r="G21" s="32"/>
      <c r="H21" s="32"/>
      <c r="I21" s="32"/>
      <c r="J21" s="32"/>
    </row>
    <row r="22" spans="1:10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>
      <c r="A24" s="32"/>
      <c r="B24" s="32"/>
      <c r="C24" s="32"/>
      <c r="D24" s="32"/>
      <c r="E24" s="32"/>
      <c r="F24" s="32" t="s">
        <v>79</v>
      </c>
      <c r="G24" s="32"/>
      <c r="H24" s="32"/>
      <c r="I24" s="32"/>
      <c r="J24" s="32"/>
    </row>
    <row r="25" spans="1:10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>
      <c r="A26" s="32"/>
      <c r="B26" s="32"/>
      <c r="C26" s="32"/>
      <c r="D26" s="32"/>
      <c r="E26" s="32"/>
      <c r="F26" s="32"/>
      <c r="G26" s="32"/>
      <c r="H26" s="32"/>
      <c r="I26" s="32"/>
      <c r="J2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B822-C653-4EA7-8EEA-C3087D46E0C7}">
  <dimension ref="A1:F23"/>
  <sheetViews>
    <sheetView workbookViewId="0">
      <selection activeCell="F20" sqref="F20"/>
    </sheetView>
  </sheetViews>
  <sheetFormatPr defaultRowHeight="25.5"/>
  <sheetData>
    <row r="1" spans="1:6">
      <c r="A1" s="35" t="s">
        <v>201</v>
      </c>
      <c r="B1" s="36"/>
      <c r="C1" s="36"/>
      <c r="D1" s="36"/>
      <c r="E1" s="36"/>
      <c r="F1" s="36"/>
    </row>
    <row r="2" spans="1:6">
      <c r="A2" s="35" t="s">
        <v>101</v>
      </c>
      <c r="B2" s="36"/>
      <c r="C2" s="36"/>
      <c r="D2" s="36"/>
      <c r="E2" s="36"/>
      <c r="F2" s="36"/>
    </row>
    <row r="3" spans="1:6" ht="26.25" thickBot="1">
      <c r="A3" s="56" t="s">
        <v>205</v>
      </c>
      <c r="B3" s="56" t="s">
        <v>102</v>
      </c>
      <c r="C3" s="53"/>
      <c r="D3" s="53"/>
      <c r="E3" s="36"/>
      <c r="F3" s="36"/>
    </row>
    <row r="4" spans="1:6" ht="26.25" thickBot="1">
      <c r="A4" s="35" t="s">
        <v>103</v>
      </c>
      <c r="B4" s="78">
        <f>COUNT(C9:C22)</f>
        <v>10</v>
      </c>
      <c r="C4" s="36" t="str">
        <f ca="1">_xlfn.FORMULATEXT(B4)</f>
        <v>=COUNT(C9:C22)</v>
      </c>
      <c r="D4" s="36"/>
      <c r="E4" s="36"/>
      <c r="F4" s="36"/>
    </row>
    <row r="5" spans="1:6" ht="26.25" thickBot="1">
      <c r="A5" s="56" t="s">
        <v>206</v>
      </c>
      <c r="B5" s="56" t="s">
        <v>202</v>
      </c>
      <c r="C5" s="53"/>
      <c r="D5" s="53"/>
      <c r="E5" s="53"/>
      <c r="F5" s="36"/>
    </row>
    <row r="6" spans="1:6" ht="26.25" thickBot="1">
      <c r="A6" s="36" t="s">
        <v>103</v>
      </c>
      <c r="B6" s="41">
        <f>COUNTA(C9:C22)</f>
        <v>12</v>
      </c>
      <c r="C6" s="36" t="str">
        <f ca="1">_xlfn.FORMULATEXT(B6)</f>
        <v>=COUNTA(C9:C22)</v>
      </c>
      <c r="D6" s="36"/>
      <c r="E6" s="36"/>
      <c r="F6" s="36"/>
    </row>
    <row r="7" spans="1:6">
      <c r="A7" s="35" t="s">
        <v>82</v>
      </c>
      <c r="B7" s="36"/>
      <c r="C7" s="36"/>
      <c r="D7" s="36"/>
      <c r="E7" s="36"/>
      <c r="F7" s="36"/>
    </row>
    <row r="8" spans="1:6">
      <c r="A8" s="37" t="s">
        <v>83</v>
      </c>
      <c r="B8" s="37" t="s">
        <v>84</v>
      </c>
      <c r="C8" s="37" t="s">
        <v>85</v>
      </c>
      <c r="D8" s="36"/>
      <c r="E8" s="36"/>
      <c r="F8" s="36"/>
    </row>
    <row r="9" spans="1:6">
      <c r="A9" s="38">
        <v>101</v>
      </c>
      <c r="B9" s="38" t="s">
        <v>86</v>
      </c>
      <c r="C9" s="39">
        <v>78022</v>
      </c>
      <c r="D9" s="36"/>
      <c r="E9" s="36"/>
      <c r="F9" s="36"/>
    </row>
    <row r="10" spans="1:6">
      <c r="A10" s="38">
        <v>102</v>
      </c>
      <c r="B10" s="38" t="s">
        <v>87</v>
      </c>
      <c r="C10" s="39">
        <v>99819</v>
      </c>
      <c r="D10" s="36"/>
      <c r="E10" s="36"/>
      <c r="F10" s="36"/>
    </row>
    <row r="11" spans="1:6">
      <c r="A11" s="38">
        <v>103</v>
      </c>
      <c r="B11" s="38" t="s">
        <v>88</v>
      </c>
      <c r="C11" s="38" t="s">
        <v>89</v>
      </c>
      <c r="D11" s="36"/>
      <c r="E11" s="36"/>
      <c r="F11" s="36"/>
    </row>
    <row r="12" spans="1:6">
      <c r="A12" s="38">
        <v>104</v>
      </c>
      <c r="B12" s="38" t="s">
        <v>90</v>
      </c>
      <c r="C12" s="39">
        <v>27522</v>
      </c>
      <c r="D12" s="36"/>
      <c r="E12" s="36"/>
      <c r="F12" s="36"/>
    </row>
    <row r="13" spans="1:6">
      <c r="A13" s="38">
        <v>105</v>
      </c>
      <c r="B13" s="38" t="s">
        <v>91</v>
      </c>
      <c r="C13" s="38">
        <v>0</v>
      </c>
      <c r="D13" s="36"/>
      <c r="E13" s="36"/>
      <c r="F13" s="36"/>
    </row>
    <row r="14" spans="1:6">
      <c r="A14" s="38">
        <v>106</v>
      </c>
      <c r="B14" s="38" t="s">
        <v>92</v>
      </c>
      <c r="C14" s="38"/>
      <c r="D14" s="36"/>
      <c r="E14" s="36"/>
      <c r="F14" s="36"/>
    </row>
    <row r="15" spans="1:6">
      <c r="A15" s="38">
        <v>107</v>
      </c>
      <c r="B15" s="38" t="s">
        <v>93</v>
      </c>
      <c r="C15" s="38">
        <v>0</v>
      </c>
      <c r="D15" s="36"/>
      <c r="E15" s="36"/>
      <c r="F15" s="36"/>
    </row>
    <row r="16" spans="1:6">
      <c r="A16" s="38">
        <v>108</v>
      </c>
      <c r="B16" s="38" t="s">
        <v>94</v>
      </c>
      <c r="C16" s="39">
        <v>88041</v>
      </c>
      <c r="D16" s="36"/>
      <c r="E16" s="36"/>
      <c r="F16" s="36"/>
    </row>
    <row r="17" spans="1:6">
      <c r="A17" s="38">
        <v>109</v>
      </c>
      <c r="B17" s="38" t="s">
        <v>95</v>
      </c>
      <c r="C17" s="39">
        <v>81831</v>
      </c>
      <c r="D17" s="36"/>
      <c r="E17" s="36"/>
      <c r="F17" s="36"/>
    </row>
    <row r="18" spans="1:6">
      <c r="A18" s="38">
        <v>110</v>
      </c>
      <c r="B18" s="38" t="s">
        <v>96</v>
      </c>
      <c r="C18" s="38" t="s">
        <v>89</v>
      </c>
      <c r="D18" s="36"/>
      <c r="E18" s="36"/>
      <c r="F18" s="36"/>
    </row>
    <row r="19" spans="1:6">
      <c r="A19" s="38">
        <v>111</v>
      </c>
      <c r="B19" s="38" t="s">
        <v>97</v>
      </c>
      <c r="C19" s="40"/>
      <c r="D19" s="36"/>
      <c r="E19" s="36"/>
      <c r="F19" s="36"/>
    </row>
    <row r="20" spans="1:6">
      <c r="A20" s="38">
        <v>112</v>
      </c>
      <c r="B20" s="38" t="s">
        <v>98</v>
      </c>
      <c r="C20" s="39">
        <v>26624</v>
      </c>
      <c r="D20" s="36"/>
      <c r="E20" s="36"/>
      <c r="F20" s="36"/>
    </row>
    <row r="21" spans="1:6">
      <c r="A21" s="38">
        <v>113</v>
      </c>
      <c r="B21" s="38" t="s">
        <v>99</v>
      </c>
      <c r="C21" s="39">
        <v>92885</v>
      </c>
      <c r="D21" s="36"/>
      <c r="E21" s="36"/>
      <c r="F21" s="36"/>
    </row>
    <row r="22" spans="1:6">
      <c r="A22" s="38">
        <v>114</v>
      </c>
      <c r="B22" s="38" t="s">
        <v>100</v>
      </c>
      <c r="C22" s="38">
        <v>0</v>
      </c>
      <c r="D22" s="36"/>
      <c r="E22" s="36"/>
      <c r="F22" s="36"/>
    </row>
    <row r="23" spans="1:6">
      <c r="A23" s="36"/>
      <c r="B23" s="36"/>
      <c r="C23" s="36"/>
      <c r="D23" s="36"/>
      <c r="E23" s="36"/>
      <c r="F23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26C6-B759-4281-9EB9-73EF82980D0B}">
  <dimension ref="B1:F15"/>
  <sheetViews>
    <sheetView topLeftCell="A10" workbookViewId="0">
      <selection activeCell="D9" sqref="D9"/>
    </sheetView>
  </sheetViews>
  <sheetFormatPr defaultRowHeight="25.5"/>
  <cols>
    <col min="1" max="1" width="2" customWidth="1"/>
  </cols>
  <sheetData>
    <row r="1" spans="2:6">
      <c r="B1" s="56" t="s">
        <v>224</v>
      </c>
    </row>
    <row r="2" spans="2:6">
      <c r="B2" s="12" t="s">
        <v>209</v>
      </c>
      <c r="C2" s="1"/>
      <c r="D2" s="1"/>
      <c r="E2" s="1"/>
    </row>
    <row r="3" spans="2:6">
      <c r="B3" s="1"/>
      <c r="C3" s="1" t="s">
        <v>85</v>
      </c>
      <c r="D3" s="1"/>
      <c r="E3" s="1"/>
    </row>
    <row r="4" spans="2:6">
      <c r="B4" s="60" t="s">
        <v>210</v>
      </c>
      <c r="C4" s="61">
        <v>1</v>
      </c>
      <c r="D4" s="1"/>
      <c r="E4" s="1"/>
    </row>
    <row r="5" spans="2:6">
      <c r="B5" s="60" t="s">
        <v>211</v>
      </c>
      <c r="C5" s="61">
        <v>0.5</v>
      </c>
      <c r="D5" s="1"/>
      <c r="E5" s="1"/>
    </row>
    <row r="6" spans="2:6">
      <c r="B6" s="1" t="s">
        <v>212</v>
      </c>
      <c r="C6" s="1"/>
      <c r="D6" s="1"/>
      <c r="E6" s="1"/>
    </row>
    <row r="7" spans="2:6">
      <c r="B7" s="12" t="s">
        <v>213</v>
      </c>
      <c r="C7" s="1"/>
      <c r="D7" s="1"/>
      <c r="E7" s="1"/>
    </row>
    <row r="8" spans="2:6">
      <c r="B8" s="57" t="s">
        <v>55</v>
      </c>
      <c r="C8" s="57" t="s">
        <v>214</v>
      </c>
      <c r="D8" s="57" t="s">
        <v>215</v>
      </c>
      <c r="E8" s="57" t="s">
        <v>216</v>
      </c>
    </row>
    <row r="9" spans="2:6">
      <c r="B9" s="58" t="s">
        <v>217</v>
      </c>
      <c r="C9" s="58" t="s">
        <v>210</v>
      </c>
      <c r="D9" s="59">
        <v>46866</v>
      </c>
      <c r="E9" s="83" cm="1">
        <f t="array" ref="E9">_xlfn.IFS(C9=$B$4,D9*1,C9=$B$5,D9*0.5)</f>
        <v>46866</v>
      </c>
      <c r="F9" t="str">
        <f ca="1">_xlfn.FORMULATEXT(E9)</f>
        <v>=IFS(C9=$B$4,D9*1,C9=$B$5,D9*0.5)</v>
      </c>
    </row>
    <row r="10" spans="2:6">
      <c r="B10" s="58" t="s">
        <v>218</v>
      </c>
      <c r="C10" s="58" t="s">
        <v>211</v>
      </c>
      <c r="D10" s="59">
        <v>33495</v>
      </c>
      <c r="E10" s="83" cm="1">
        <f t="array" ref="E10">_xlfn.IFS(C10=$B$4,D10*1,C10=$B$5,D10*0.5)</f>
        <v>16747.5</v>
      </c>
      <c r="F10" t="str">
        <f t="shared" ref="F10:F15" ca="1" si="0">_xlfn.FORMULATEXT(E10)</f>
        <v>=IFS(C10=$B$4,D10*1,C10=$B$5,D10*0.5)</v>
      </c>
    </row>
    <row r="11" spans="2:6">
      <c r="B11" s="58" t="s">
        <v>219</v>
      </c>
      <c r="C11" s="58" t="s">
        <v>211</v>
      </c>
      <c r="D11" s="59">
        <v>35087</v>
      </c>
      <c r="E11" s="83" cm="1">
        <f t="array" ref="E11">_xlfn.IFS(C11=$B$4,D11*1,C11=$B$5,D11*0.5)</f>
        <v>17543.5</v>
      </c>
      <c r="F11" t="str">
        <f t="shared" ca="1" si="0"/>
        <v>=IFS(C11=$B$4,D11*1,C11=$B$5,D11*0.5)</v>
      </c>
    </row>
    <row r="12" spans="2:6">
      <c r="B12" s="58" t="s">
        <v>220</v>
      </c>
      <c r="C12" s="58" t="s">
        <v>210</v>
      </c>
      <c r="D12" s="59">
        <v>42603</v>
      </c>
      <c r="E12" s="83" cm="1">
        <f t="array" ref="E12">_xlfn.IFS(C12=$B$4,D12*1,C12=$B$5,D12*0.5)</f>
        <v>42603</v>
      </c>
      <c r="F12" t="str">
        <f t="shared" ca="1" si="0"/>
        <v>=IFS(C12=$B$4,D12*1,C12=$B$5,D12*0.5)</v>
      </c>
    </row>
    <row r="13" spans="2:6">
      <c r="B13" s="58" t="s">
        <v>221</v>
      </c>
      <c r="C13" s="58" t="s">
        <v>211</v>
      </c>
      <c r="D13" s="59">
        <v>36971</v>
      </c>
      <c r="E13" s="83" cm="1">
        <f t="array" ref="E13">_xlfn.IFS(C13=$B$4,D13*1,C13=$B$5,D13*0.5)</f>
        <v>18485.5</v>
      </c>
      <c r="F13" t="str">
        <f t="shared" ca="1" si="0"/>
        <v>=IFS(C13=$B$4,D13*1,C13=$B$5,D13*0.5)</v>
      </c>
    </row>
    <row r="14" spans="2:6">
      <c r="B14" s="58" t="s">
        <v>222</v>
      </c>
      <c r="C14" s="58" t="s">
        <v>210</v>
      </c>
      <c r="D14" s="59">
        <v>41286</v>
      </c>
      <c r="E14" s="83" cm="1">
        <f t="array" ref="E14">_xlfn.IFS(C14=$B$4,D14*1,C14=$B$5,D14*0.5)</f>
        <v>41286</v>
      </c>
      <c r="F14" t="str">
        <f t="shared" ca="1" si="0"/>
        <v>=IFS(C14=$B$4,D14*1,C14=$B$5,D14*0.5)</v>
      </c>
    </row>
    <row r="15" spans="2:6">
      <c r="B15" s="58" t="s">
        <v>223</v>
      </c>
      <c r="C15" s="58" t="s">
        <v>211</v>
      </c>
      <c r="D15" s="59">
        <v>37732</v>
      </c>
      <c r="E15" s="83" cm="1">
        <f t="array" ref="E15">_xlfn.IFS(C15=$B$4,D15*1,C15=$B$5,D15*0.5)</f>
        <v>18866</v>
      </c>
      <c r="F15" t="str">
        <f t="shared" ca="1" si="0"/>
        <v>=IFS(C15=$B$4,D15*1,C15=$B$5,D15*0.5)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D845-D412-4C4E-A548-F69155F62D17}">
  <dimension ref="A1:H46"/>
  <sheetViews>
    <sheetView workbookViewId="0">
      <selection activeCell="I10" sqref="I10"/>
    </sheetView>
  </sheetViews>
  <sheetFormatPr defaultRowHeight="25.5"/>
  <cols>
    <col min="3" max="3" width="11.9296875" bestFit="1" customWidth="1"/>
    <col min="4" max="5" width="12.33203125" bestFit="1" customWidth="1"/>
    <col min="6" max="8" width="10.796875" bestFit="1" customWidth="1"/>
  </cols>
  <sheetData>
    <row r="1" spans="1:8">
      <c r="A1" s="42" t="s">
        <v>104</v>
      </c>
      <c r="B1" s="1"/>
      <c r="C1" s="1"/>
      <c r="D1" s="1"/>
      <c r="E1" s="1"/>
      <c r="F1" s="1"/>
      <c r="G1" s="1"/>
    </row>
    <row r="2" spans="1:8">
      <c r="A2" s="28" t="s">
        <v>105</v>
      </c>
      <c r="B2" s="1"/>
      <c r="C2" s="1"/>
      <c r="D2" s="1"/>
      <c r="E2" s="1"/>
      <c r="G2" s="55" t="s">
        <v>103</v>
      </c>
    </row>
    <row r="3" spans="1:8">
      <c r="A3" s="56" t="s">
        <v>225</v>
      </c>
      <c r="B3" s="1"/>
      <c r="C3" s="1"/>
      <c r="D3" s="43"/>
      <c r="E3" s="1"/>
      <c r="G3" s="34">
        <f>SUMIFS(D7:D36,B7:B36,"Europe",F7:F36,"EUR")</f>
        <v>257566863</v>
      </c>
      <c r="H3" s="79" t="str">
        <f ca="1">_xlfn.FORMULATEXT(G3)</f>
        <v>=SUMIFS(D7:D36,B7:B36,"Europe",F7:F36,"EUR")</v>
      </c>
    </row>
    <row r="4" spans="1:8">
      <c r="A4" s="56" t="s">
        <v>226</v>
      </c>
      <c r="B4" s="1"/>
      <c r="C4" s="1"/>
      <c r="D4" s="43"/>
      <c r="E4" s="1"/>
      <c r="G4" s="34">
        <f>SUMIFS(D7:D36,B7:B36,"Asia",G7:G36,"&gt;1000")</f>
        <v>3212310700</v>
      </c>
      <c r="H4" s="79" t="str">
        <f ca="1">_xlfn.FORMULATEXT(G4)</f>
        <v>=SUMIFS(D7:D36,B7:B36,"Asia",G7:G36,"&gt;1000")</v>
      </c>
    </row>
    <row r="5" spans="1:8">
      <c r="A5" s="1"/>
      <c r="B5" s="1"/>
      <c r="C5" s="1"/>
      <c r="D5" s="1"/>
      <c r="E5" s="1"/>
      <c r="F5" s="1"/>
      <c r="G5" s="1"/>
    </row>
    <row r="6" spans="1:8">
      <c r="A6" s="44" t="s">
        <v>106</v>
      </c>
      <c r="B6" s="45" t="s">
        <v>107</v>
      </c>
      <c r="C6" s="46" t="s">
        <v>108</v>
      </c>
      <c r="D6" s="46" t="s">
        <v>109</v>
      </c>
      <c r="E6" s="46" t="s">
        <v>110</v>
      </c>
      <c r="F6" s="46" t="s">
        <v>111</v>
      </c>
      <c r="G6" s="47" t="s">
        <v>112</v>
      </c>
    </row>
    <row r="7" spans="1:8">
      <c r="A7" s="48" t="s">
        <v>113</v>
      </c>
      <c r="B7" s="48" t="s">
        <v>114</v>
      </c>
      <c r="C7" s="49" t="s">
        <v>115</v>
      </c>
      <c r="D7" s="50">
        <v>1397715000</v>
      </c>
      <c r="E7" s="50">
        <v>9596960</v>
      </c>
      <c r="F7" s="49" t="s">
        <v>116</v>
      </c>
      <c r="G7" s="50">
        <v>14343</v>
      </c>
    </row>
    <row r="8" spans="1:8">
      <c r="A8" s="48" t="s">
        <v>117</v>
      </c>
      <c r="B8" s="48" t="s">
        <v>114</v>
      </c>
      <c r="C8" s="49" t="s">
        <v>118</v>
      </c>
      <c r="D8" s="50">
        <v>1366417754</v>
      </c>
      <c r="E8" s="50">
        <v>3287263</v>
      </c>
      <c r="F8" s="49" t="s">
        <v>119</v>
      </c>
      <c r="G8" s="50">
        <v>2611</v>
      </c>
    </row>
    <row r="9" spans="1:8">
      <c r="A9" s="48" t="s">
        <v>120</v>
      </c>
      <c r="B9" s="48" t="s">
        <v>121</v>
      </c>
      <c r="C9" s="49" t="s">
        <v>122</v>
      </c>
      <c r="D9" s="50">
        <v>328239523</v>
      </c>
      <c r="E9" s="50">
        <v>9833517</v>
      </c>
      <c r="F9" s="49" t="s">
        <v>123</v>
      </c>
      <c r="G9" s="50">
        <v>22675</v>
      </c>
    </row>
    <row r="10" spans="1:8">
      <c r="A10" s="48" t="s">
        <v>124</v>
      </c>
      <c r="B10" s="48" t="s">
        <v>114</v>
      </c>
      <c r="C10" s="49" t="s">
        <v>125</v>
      </c>
      <c r="D10" s="50">
        <v>270203917</v>
      </c>
      <c r="E10" s="50">
        <v>1904569</v>
      </c>
      <c r="F10" s="49" t="s">
        <v>126</v>
      </c>
      <c r="G10" s="50">
        <v>1119</v>
      </c>
    </row>
    <row r="11" spans="1:8">
      <c r="A11" s="48" t="s">
        <v>127</v>
      </c>
      <c r="B11" s="48" t="s">
        <v>114</v>
      </c>
      <c r="C11" s="49" t="s">
        <v>128</v>
      </c>
      <c r="D11" s="50">
        <v>216565318</v>
      </c>
      <c r="E11" s="50">
        <v>796095</v>
      </c>
      <c r="F11" s="49" t="s">
        <v>129</v>
      </c>
      <c r="G11" s="49">
        <v>304</v>
      </c>
    </row>
    <row r="12" spans="1:8">
      <c r="A12" s="48" t="s">
        <v>130</v>
      </c>
      <c r="B12" s="48" t="s">
        <v>131</v>
      </c>
      <c r="C12" s="49" t="s">
        <v>132</v>
      </c>
      <c r="D12" s="50">
        <v>212559417</v>
      </c>
      <c r="E12" s="50">
        <v>8515770</v>
      </c>
      <c r="F12" s="49" t="s">
        <v>133</v>
      </c>
      <c r="G12" s="50">
        <v>1840</v>
      </c>
    </row>
    <row r="13" spans="1:8">
      <c r="A13" s="48" t="s">
        <v>134</v>
      </c>
      <c r="B13" s="48" t="s">
        <v>135</v>
      </c>
      <c r="C13" s="49" t="s">
        <v>122</v>
      </c>
      <c r="D13" s="50">
        <v>200963599</v>
      </c>
      <c r="E13" s="50">
        <v>923768</v>
      </c>
      <c r="F13" s="49" t="s">
        <v>136</v>
      </c>
      <c r="G13" s="49">
        <v>448</v>
      </c>
    </row>
    <row r="14" spans="1:8">
      <c r="A14" s="48" t="s">
        <v>137</v>
      </c>
      <c r="B14" s="48" t="s">
        <v>114</v>
      </c>
      <c r="C14" s="49" t="s">
        <v>138</v>
      </c>
      <c r="D14" s="50">
        <v>163046161</v>
      </c>
      <c r="E14" s="50">
        <v>148460</v>
      </c>
      <c r="F14" s="49" t="s">
        <v>139</v>
      </c>
      <c r="G14" s="49">
        <v>303</v>
      </c>
    </row>
    <row r="15" spans="1:8">
      <c r="A15" s="48" t="s">
        <v>140</v>
      </c>
      <c r="B15" s="48" t="s">
        <v>141</v>
      </c>
      <c r="C15" s="49" t="s">
        <v>142</v>
      </c>
      <c r="D15" s="50">
        <v>144373535</v>
      </c>
      <c r="E15" s="50">
        <v>17098240</v>
      </c>
      <c r="F15" s="49" t="s">
        <v>143</v>
      </c>
      <c r="G15" s="50">
        <v>1700</v>
      </c>
    </row>
    <row r="16" spans="1:8">
      <c r="A16" s="48" t="s">
        <v>144</v>
      </c>
      <c r="B16" s="48" t="s">
        <v>121</v>
      </c>
      <c r="C16" s="49" t="s">
        <v>145</v>
      </c>
      <c r="D16" s="50">
        <v>126014024</v>
      </c>
      <c r="E16" s="50">
        <v>1964375</v>
      </c>
      <c r="F16" s="49" t="s">
        <v>146</v>
      </c>
      <c r="G16" s="50">
        <v>1258</v>
      </c>
    </row>
    <row r="17" spans="1:7">
      <c r="A17" s="48" t="s">
        <v>147</v>
      </c>
      <c r="B17" s="48" t="s">
        <v>114</v>
      </c>
      <c r="C17" s="49" t="s">
        <v>148</v>
      </c>
      <c r="D17" s="50">
        <v>126264931</v>
      </c>
      <c r="E17" s="50">
        <v>377944</v>
      </c>
      <c r="F17" s="49" t="s">
        <v>149</v>
      </c>
      <c r="G17" s="50">
        <v>5082</v>
      </c>
    </row>
    <row r="18" spans="1:7">
      <c r="A18" s="48" t="s">
        <v>150</v>
      </c>
      <c r="B18" s="48" t="s">
        <v>135</v>
      </c>
      <c r="C18" s="49" t="s">
        <v>151</v>
      </c>
      <c r="D18" s="50">
        <v>112078730</v>
      </c>
      <c r="E18" s="50">
        <v>1104300</v>
      </c>
      <c r="F18" s="49" t="s">
        <v>152</v>
      </c>
      <c r="G18" s="49">
        <v>96</v>
      </c>
    </row>
    <row r="19" spans="1:7">
      <c r="A19" s="48" t="s">
        <v>153</v>
      </c>
      <c r="B19" s="48" t="s">
        <v>114</v>
      </c>
      <c r="C19" s="49" t="s">
        <v>154</v>
      </c>
      <c r="D19" s="50">
        <v>108116615</v>
      </c>
      <c r="E19" s="50">
        <v>300000</v>
      </c>
      <c r="F19" s="49" t="s">
        <v>155</v>
      </c>
      <c r="G19" s="49">
        <v>377</v>
      </c>
    </row>
    <row r="20" spans="1:7">
      <c r="A20" s="48" t="s">
        <v>156</v>
      </c>
      <c r="B20" s="48" t="s">
        <v>135</v>
      </c>
      <c r="C20" s="49" t="s">
        <v>157</v>
      </c>
      <c r="D20" s="50">
        <v>100388073</v>
      </c>
      <c r="E20" s="50">
        <v>1001450</v>
      </c>
      <c r="F20" s="49" t="s">
        <v>158</v>
      </c>
      <c r="G20" s="49">
        <v>303</v>
      </c>
    </row>
    <row r="21" spans="1:7">
      <c r="A21" s="48" t="s">
        <v>159</v>
      </c>
      <c r="B21" s="48" t="s">
        <v>114</v>
      </c>
      <c r="C21" s="49" t="s">
        <v>160</v>
      </c>
      <c r="D21" s="50">
        <v>96462106</v>
      </c>
      <c r="E21" s="50">
        <v>331210</v>
      </c>
      <c r="F21" s="49" t="s">
        <v>161</v>
      </c>
      <c r="G21" s="49">
        <v>262</v>
      </c>
    </row>
    <row r="22" spans="1:7" ht="31.5">
      <c r="A22" s="48" t="s">
        <v>162</v>
      </c>
      <c r="B22" s="48" t="s">
        <v>135</v>
      </c>
      <c r="C22" s="49" t="s">
        <v>163</v>
      </c>
      <c r="D22" s="50">
        <v>86790567</v>
      </c>
      <c r="E22" s="50">
        <v>2344858</v>
      </c>
      <c r="F22" s="49" t="s">
        <v>164</v>
      </c>
      <c r="G22" s="49">
        <v>47</v>
      </c>
    </row>
    <row r="23" spans="1:7">
      <c r="A23" s="48" t="s">
        <v>165</v>
      </c>
      <c r="B23" s="48" t="s">
        <v>114</v>
      </c>
      <c r="C23" s="49" t="s">
        <v>166</v>
      </c>
      <c r="D23" s="50">
        <v>82913906</v>
      </c>
      <c r="E23" s="50">
        <v>1648195</v>
      </c>
      <c r="F23" s="49" t="s">
        <v>167</v>
      </c>
      <c r="G23" s="49">
        <v>445</v>
      </c>
    </row>
    <row r="24" spans="1:7">
      <c r="A24" s="48" t="s">
        <v>168</v>
      </c>
      <c r="B24" s="48" t="s">
        <v>114</v>
      </c>
      <c r="C24" s="49" t="s">
        <v>169</v>
      </c>
      <c r="D24" s="50">
        <v>83429615</v>
      </c>
      <c r="E24" s="50">
        <v>783562</v>
      </c>
      <c r="F24" s="49" t="s">
        <v>170</v>
      </c>
      <c r="G24" s="49">
        <v>754</v>
      </c>
    </row>
    <row r="25" spans="1:7">
      <c r="A25" s="48" t="s">
        <v>171</v>
      </c>
      <c r="B25" s="48" t="s">
        <v>141</v>
      </c>
      <c r="C25" s="49" t="s">
        <v>172</v>
      </c>
      <c r="D25" s="50">
        <v>83132799</v>
      </c>
      <c r="E25" s="50">
        <v>357022</v>
      </c>
      <c r="F25" s="49" t="s">
        <v>173</v>
      </c>
      <c r="G25" s="50">
        <v>3846</v>
      </c>
    </row>
    <row r="26" spans="1:7">
      <c r="A26" s="48" t="s">
        <v>174</v>
      </c>
      <c r="B26" s="48" t="s">
        <v>141</v>
      </c>
      <c r="C26" s="49" t="s">
        <v>163</v>
      </c>
      <c r="D26" s="50">
        <v>67059887</v>
      </c>
      <c r="E26" s="50">
        <v>643801</v>
      </c>
      <c r="F26" s="49" t="s">
        <v>173</v>
      </c>
      <c r="G26" s="50">
        <v>2716</v>
      </c>
    </row>
    <row r="27" spans="1:7">
      <c r="A27" s="48" t="s">
        <v>175</v>
      </c>
      <c r="B27" s="48" t="s">
        <v>141</v>
      </c>
      <c r="C27" s="49" t="s">
        <v>122</v>
      </c>
      <c r="D27" s="50">
        <v>66834405</v>
      </c>
      <c r="E27" s="50">
        <v>243610</v>
      </c>
      <c r="F27" s="49" t="s">
        <v>176</v>
      </c>
      <c r="G27" s="50">
        <v>2827</v>
      </c>
    </row>
    <row r="28" spans="1:7">
      <c r="A28" s="48" t="s">
        <v>177</v>
      </c>
      <c r="B28" s="48" t="s">
        <v>114</v>
      </c>
      <c r="C28" s="49" t="s">
        <v>178</v>
      </c>
      <c r="D28" s="50">
        <v>69625582</v>
      </c>
      <c r="E28" s="50">
        <v>513120</v>
      </c>
      <c r="F28" s="49" t="s">
        <v>179</v>
      </c>
      <c r="G28" s="49">
        <v>544</v>
      </c>
    </row>
    <row r="29" spans="1:7">
      <c r="A29" s="48" t="s">
        <v>180</v>
      </c>
      <c r="B29" s="48" t="s">
        <v>135</v>
      </c>
      <c r="C29" s="49" t="s">
        <v>181</v>
      </c>
      <c r="D29" s="50">
        <v>58558270</v>
      </c>
      <c r="E29" s="50">
        <v>1219090</v>
      </c>
      <c r="F29" s="49" t="s">
        <v>182</v>
      </c>
      <c r="G29" s="49">
        <v>351</v>
      </c>
    </row>
    <row r="30" spans="1:7">
      <c r="A30" s="48" t="s">
        <v>183</v>
      </c>
      <c r="B30" s="48" t="s">
        <v>135</v>
      </c>
      <c r="C30" s="49" t="s">
        <v>184</v>
      </c>
      <c r="D30" s="50">
        <v>58005463</v>
      </c>
      <c r="E30" s="50">
        <v>947300</v>
      </c>
      <c r="F30" s="49" t="s">
        <v>185</v>
      </c>
      <c r="G30" s="49">
        <v>63</v>
      </c>
    </row>
    <row r="31" spans="1:7">
      <c r="A31" s="48" t="s">
        <v>186</v>
      </c>
      <c r="B31" s="48" t="s">
        <v>141</v>
      </c>
      <c r="C31" s="49" t="s">
        <v>187</v>
      </c>
      <c r="D31" s="50">
        <v>60297396</v>
      </c>
      <c r="E31" s="50">
        <v>301340</v>
      </c>
      <c r="F31" s="49" t="s">
        <v>173</v>
      </c>
      <c r="G31" s="50">
        <v>2001</v>
      </c>
    </row>
    <row r="32" spans="1:7">
      <c r="A32" s="48" t="s">
        <v>188</v>
      </c>
      <c r="B32" s="48" t="s">
        <v>114</v>
      </c>
      <c r="C32" s="49" t="s">
        <v>189</v>
      </c>
      <c r="D32" s="50">
        <v>54045420</v>
      </c>
      <c r="E32" s="50">
        <v>676578</v>
      </c>
      <c r="F32" s="49" t="s">
        <v>190</v>
      </c>
      <c r="G32" s="49">
        <v>76</v>
      </c>
    </row>
    <row r="33" spans="1:7">
      <c r="A33" s="48" t="s">
        <v>191</v>
      </c>
      <c r="B33" s="48" t="s">
        <v>114</v>
      </c>
      <c r="C33" s="49" t="s">
        <v>192</v>
      </c>
      <c r="D33" s="50">
        <v>51709098</v>
      </c>
      <c r="E33" s="50">
        <v>99720</v>
      </c>
      <c r="F33" s="49" t="s">
        <v>193</v>
      </c>
      <c r="G33" s="50">
        <v>2029</v>
      </c>
    </row>
    <row r="34" spans="1:7">
      <c r="A34" s="48" t="s">
        <v>194</v>
      </c>
      <c r="B34" s="48" t="s">
        <v>131</v>
      </c>
      <c r="C34" s="49" t="s">
        <v>145</v>
      </c>
      <c r="D34" s="50">
        <v>50339443</v>
      </c>
      <c r="E34" s="50">
        <v>1138910</v>
      </c>
      <c r="F34" s="49" t="s">
        <v>195</v>
      </c>
      <c r="G34" s="49">
        <v>324</v>
      </c>
    </row>
    <row r="35" spans="1:7">
      <c r="A35" s="48" t="s">
        <v>196</v>
      </c>
      <c r="B35" s="48" t="s">
        <v>135</v>
      </c>
      <c r="C35" s="49" t="s">
        <v>197</v>
      </c>
      <c r="D35" s="50">
        <v>52573973</v>
      </c>
      <c r="E35" s="50">
        <v>580367</v>
      </c>
      <c r="F35" s="49" t="s">
        <v>198</v>
      </c>
      <c r="G35" s="49">
        <v>96</v>
      </c>
    </row>
    <row r="36" spans="1:7">
      <c r="A36" s="48" t="s">
        <v>199</v>
      </c>
      <c r="B36" s="48" t="s">
        <v>141</v>
      </c>
      <c r="C36" s="49" t="s">
        <v>145</v>
      </c>
      <c r="D36" s="50">
        <v>47076781</v>
      </c>
      <c r="E36" s="50">
        <v>505370</v>
      </c>
      <c r="F36" s="49" t="s">
        <v>173</v>
      </c>
      <c r="G36" s="50">
        <v>1394</v>
      </c>
    </row>
    <row r="37" spans="1:7">
      <c r="D37" s="79"/>
    </row>
    <row r="38" spans="1:7">
      <c r="D38" s="79"/>
      <c r="F38" s="79"/>
      <c r="G38" s="79"/>
    </row>
    <row r="42" spans="1:7">
      <c r="D42" s="50"/>
      <c r="E42" s="79"/>
      <c r="F42" s="50"/>
      <c r="G42" s="79"/>
    </row>
    <row r="43" spans="1:7">
      <c r="D43" s="50"/>
      <c r="F43" s="50"/>
    </row>
    <row r="44" spans="1:7">
      <c r="D44" s="50"/>
      <c r="F44" s="50"/>
    </row>
    <row r="45" spans="1:7">
      <c r="D45" s="50"/>
      <c r="F45" s="50"/>
    </row>
    <row r="46" spans="1:7">
      <c r="D46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341F-7B56-46F9-8493-779F86D2D5D8}">
  <dimension ref="A1:H35"/>
  <sheetViews>
    <sheetView topLeftCell="A12" workbookViewId="0">
      <selection activeCell="G36" sqref="G36"/>
    </sheetView>
  </sheetViews>
  <sheetFormatPr defaultRowHeight="25.5"/>
  <cols>
    <col min="1" max="1" width="13.9296875" customWidth="1"/>
    <col min="3" max="3" width="13.1328125" customWidth="1"/>
  </cols>
  <sheetData>
    <row r="1" spans="1:4">
      <c r="A1" s="28" t="s">
        <v>31</v>
      </c>
      <c r="B1" s="1"/>
      <c r="C1" s="1"/>
      <c r="D1" s="1"/>
    </row>
    <row r="2" spans="1:4" ht="26.25" thickBot="1">
      <c r="A2" s="1"/>
      <c r="B2" s="1"/>
      <c r="C2" s="1"/>
      <c r="D2" s="1"/>
    </row>
    <row r="3" spans="1:4">
      <c r="A3" s="2" t="s">
        <v>0</v>
      </c>
      <c r="B3" s="3" t="s">
        <v>1</v>
      </c>
      <c r="C3" s="4" t="s">
        <v>2</v>
      </c>
      <c r="D3" s="1"/>
    </row>
    <row r="4" spans="1:4">
      <c r="A4" s="5" t="s">
        <v>3</v>
      </c>
      <c r="B4" s="6" t="s">
        <v>4</v>
      </c>
      <c r="C4" s="7">
        <v>18</v>
      </c>
      <c r="D4" s="1"/>
    </row>
    <row r="5" spans="1:4">
      <c r="A5" s="5" t="s">
        <v>5</v>
      </c>
      <c r="B5" s="6" t="s">
        <v>6</v>
      </c>
      <c r="C5" s="7">
        <v>18</v>
      </c>
      <c r="D5" s="1"/>
    </row>
    <row r="6" spans="1:4">
      <c r="A6" s="5" t="s">
        <v>7</v>
      </c>
      <c r="B6" s="6" t="s">
        <v>8</v>
      </c>
      <c r="C6" s="7">
        <v>18</v>
      </c>
      <c r="D6" s="1"/>
    </row>
    <row r="7" spans="1:4">
      <c r="A7" s="5" t="s">
        <v>9</v>
      </c>
      <c r="B7" s="6" t="s">
        <v>10</v>
      </c>
      <c r="C7" s="7">
        <v>17</v>
      </c>
      <c r="D7" s="1"/>
    </row>
    <row r="8" spans="1:4">
      <c r="A8" s="5" t="s">
        <v>11</v>
      </c>
      <c r="B8" s="6" t="s">
        <v>8</v>
      </c>
      <c r="C8" s="7">
        <v>17</v>
      </c>
      <c r="D8" s="1"/>
    </row>
    <row r="9" spans="1:4">
      <c r="A9" s="5" t="s">
        <v>12</v>
      </c>
      <c r="B9" s="6" t="s">
        <v>13</v>
      </c>
      <c r="C9" s="7">
        <v>15</v>
      </c>
      <c r="D9" s="1"/>
    </row>
    <row r="10" spans="1:4">
      <c r="A10" s="5" t="s">
        <v>14</v>
      </c>
      <c r="B10" s="6" t="s">
        <v>15</v>
      </c>
      <c r="C10" s="7">
        <v>14</v>
      </c>
      <c r="D10" s="1"/>
    </row>
    <row r="11" spans="1:4">
      <c r="A11" s="5" t="s">
        <v>16</v>
      </c>
      <c r="B11" s="6" t="s">
        <v>6</v>
      </c>
      <c r="C11" s="7">
        <v>14</v>
      </c>
      <c r="D11" s="1"/>
    </row>
    <row r="12" spans="1:4">
      <c r="A12" s="5" t="s">
        <v>17</v>
      </c>
      <c r="B12" s="6" t="s">
        <v>15</v>
      </c>
      <c r="C12" s="7">
        <v>14</v>
      </c>
      <c r="D12" s="1"/>
    </row>
    <row r="13" spans="1:4" ht="26.25" thickBot="1">
      <c r="A13" s="8" t="s">
        <v>18</v>
      </c>
      <c r="B13" s="9" t="s">
        <v>19</v>
      </c>
      <c r="C13" s="10">
        <v>14</v>
      </c>
      <c r="D13" s="1"/>
    </row>
    <row r="14" spans="1:4">
      <c r="A14" s="11"/>
      <c r="B14" s="11"/>
      <c r="C14" s="11"/>
      <c r="D14" s="1"/>
    </row>
    <row r="15" spans="1:4">
      <c r="A15" s="62" t="s">
        <v>207</v>
      </c>
      <c r="B15" s="11"/>
      <c r="C15" s="11"/>
      <c r="D15" s="1"/>
    </row>
    <row r="16" spans="1:4">
      <c r="A16" s="12" t="s">
        <v>29</v>
      </c>
      <c r="B16" s="1"/>
      <c r="C16" s="1"/>
      <c r="D16" s="1"/>
    </row>
    <row r="17" spans="1:8" ht="26.25" thickBot="1">
      <c r="A17" s="1"/>
      <c r="B17" s="1"/>
      <c r="C17" s="1"/>
      <c r="D17" s="1"/>
    </row>
    <row r="18" spans="1:8">
      <c r="A18" s="13" t="s">
        <v>1</v>
      </c>
      <c r="B18" s="14" t="s">
        <v>20</v>
      </c>
      <c r="C18" s="15" t="s">
        <v>21</v>
      </c>
      <c r="D18" s="1"/>
    </row>
    <row r="19" spans="1:8">
      <c r="A19" s="5" t="s">
        <v>8</v>
      </c>
      <c r="B19" s="16">
        <f>COUNTIF(B4:B13,A19)</f>
        <v>2</v>
      </c>
      <c r="C19" s="17">
        <f>SUMIFS(C4:C13,B4:B13,A19)</f>
        <v>35</v>
      </c>
      <c r="D19" s="1"/>
      <c r="E19" t="str">
        <f ca="1">_xlfn.FORMULATEXT(B19)</f>
        <v>=COUNTIF(B4:B13,A19)</v>
      </c>
      <c r="H19" t="str">
        <f ca="1">_xlfn.FORMULATEXT(C19)</f>
        <v>=SUMIFS(C4:C13,B4:B13,A19)</v>
      </c>
    </row>
    <row r="20" spans="1:8" ht="26.25" thickBot="1">
      <c r="A20" s="8" t="s">
        <v>6</v>
      </c>
      <c r="B20" s="16">
        <f>COUNTIF(B4:B13,A20)</f>
        <v>2</v>
      </c>
      <c r="C20" s="19">
        <f>SUMIF(B4:B13,A20,C4:C13)</f>
        <v>32</v>
      </c>
      <c r="D20" s="1"/>
    </row>
    <row r="21" spans="1:8">
      <c r="A21" s="1"/>
      <c r="B21" s="1"/>
      <c r="C21" s="1"/>
      <c r="D21" s="1"/>
    </row>
    <row r="22" spans="1:8">
      <c r="A22" s="62" t="s">
        <v>227</v>
      </c>
      <c r="B22" s="1"/>
      <c r="C22" s="1"/>
      <c r="D22" s="1"/>
    </row>
    <row r="23" spans="1:8">
      <c r="A23" s="12" t="s">
        <v>32</v>
      </c>
      <c r="B23" s="1"/>
      <c r="C23" s="1"/>
      <c r="D23" s="1"/>
    </row>
    <row r="24" spans="1:8" ht="26.25" thickBot="1">
      <c r="A24" s="1"/>
      <c r="B24" s="1"/>
      <c r="C24" s="1"/>
      <c r="D24" s="1"/>
    </row>
    <row r="25" spans="1:8">
      <c r="A25" s="20" t="s">
        <v>22</v>
      </c>
      <c r="B25" s="21" t="s">
        <v>24</v>
      </c>
      <c r="C25" s="1"/>
    </row>
    <row r="26" spans="1:8">
      <c r="A26" s="22">
        <v>26240</v>
      </c>
      <c r="B26" s="23" t="s">
        <v>25</v>
      </c>
      <c r="C26" s="1"/>
      <c r="D26" s="1"/>
    </row>
    <row r="27" spans="1:8">
      <c r="A27" s="22">
        <v>29203</v>
      </c>
      <c r="B27" s="23" t="s">
        <v>23</v>
      </c>
      <c r="C27" s="1"/>
      <c r="D27" s="1"/>
    </row>
    <row r="28" spans="1:8">
      <c r="A28" s="22">
        <v>27041</v>
      </c>
      <c r="B28" s="23" t="s">
        <v>26</v>
      </c>
      <c r="C28" s="1"/>
      <c r="D28" s="1"/>
    </row>
    <row r="29" spans="1:8">
      <c r="A29" s="22">
        <v>27493</v>
      </c>
      <c r="B29" s="23" t="s">
        <v>27</v>
      </c>
      <c r="C29" s="1"/>
      <c r="D29" s="1"/>
    </row>
    <row r="30" spans="1:8" ht="26.25" thickBot="1">
      <c r="A30" s="24">
        <v>25793</v>
      </c>
      <c r="B30" s="25" t="s">
        <v>28</v>
      </c>
      <c r="C30" s="1"/>
      <c r="D30" s="1"/>
    </row>
    <row r="31" spans="1:8" ht="26.25" thickBot="1">
      <c r="A31" s="1"/>
      <c r="B31" s="1"/>
      <c r="C31" s="1"/>
      <c r="D31" s="1"/>
    </row>
    <row r="32" spans="1:8">
      <c r="A32" s="18" t="s">
        <v>0</v>
      </c>
      <c r="B32" s="27" t="s">
        <v>22</v>
      </c>
      <c r="C32" t="s">
        <v>30</v>
      </c>
      <c r="D32" t="s">
        <v>30</v>
      </c>
    </row>
    <row r="33" spans="1:4">
      <c r="A33" s="5" t="s">
        <v>23</v>
      </c>
      <c r="B33" s="26">
        <f>_xlfn.XLOOKUP(A33,B26:B30,A26:A30,"Not Exist",0)</f>
        <v>29203</v>
      </c>
      <c r="C33" t="str">
        <f ca="1">_xlfn.FORMULATEXT(B33)</f>
        <v>=XLOOKUP(A33,B26:B30,A26:A30,"Not Exist",0)</v>
      </c>
    </row>
    <row r="34" spans="1:4">
      <c r="A34" s="54" t="s">
        <v>27</v>
      </c>
      <c r="B34" s="26">
        <f>_xlfn.XLOOKUP(A34,B27:B31,A27:A31,"Not Exist",0)</f>
        <v>27493</v>
      </c>
      <c r="C34" t="str">
        <f ca="1">_xlfn.FORMULATEXT(B34)</f>
        <v>=XLOOKUP(A34,B27:B31,A27:A31,"Not Exist",0)</v>
      </c>
    </row>
    <row r="35" spans="1:4">
      <c r="A35" s="1"/>
      <c r="B35" s="1"/>
      <c r="C35" s="1"/>
      <c r="D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BFA6-A6CE-4141-BEC8-56EAB544DB7A}">
  <dimension ref="A1:H28"/>
  <sheetViews>
    <sheetView workbookViewId="0">
      <selection activeCell="C14" sqref="C14"/>
    </sheetView>
  </sheetViews>
  <sheetFormatPr defaultColWidth="9.1328125" defaultRowHeight="14.25"/>
  <cols>
    <col min="1" max="1" width="1.59765625" style="29" customWidth="1"/>
    <col min="2" max="2" width="13.6640625" style="29" bestFit="1" customWidth="1"/>
    <col min="3" max="3" width="22" style="29" bestFit="1" customWidth="1"/>
    <col min="4" max="16384" width="9.1328125" style="29"/>
  </cols>
  <sheetData>
    <row r="1" spans="1:8" ht="20.25">
      <c r="A1" s="63" t="s">
        <v>208</v>
      </c>
      <c r="B1" s="64"/>
      <c r="C1" s="64"/>
      <c r="D1" s="64"/>
      <c r="E1" s="64"/>
      <c r="F1" s="64"/>
      <c r="G1" s="64"/>
      <c r="H1" s="64"/>
    </row>
    <row r="2" spans="1:8" ht="20.25">
      <c r="A2" s="63"/>
      <c r="B2" s="64"/>
      <c r="C2" s="64"/>
      <c r="D2" s="64"/>
      <c r="E2" s="64"/>
      <c r="F2" s="64"/>
      <c r="G2" s="64"/>
      <c r="H2" s="64"/>
    </row>
    <row r="3" spans="1:8" s="30" customFormat="1" ht="18">
      <c r="A3" s="76" t="s">
        <v>229</v>
      </c>
      <c r="B3" s="76"/>
      <c r="C3" s="76"/>
      <c r="D3" s="76"/>
      <c r="E3" s="76"/>
      <c r="F3" s="76"/>
      <c r="G3" s="76"/>
      <c r="H3" s="65"/>
    </row>
    <row r="4" spans="1:8" s="30" customFormat="1" ht="18">
      <c r="A4" s="65"/>
      <c r="B4" s="65"/>
      <c r="C4" s="65"/>
      <c r="D4" s="65"/>
      <c r="E4" s="65"/>
      <c r="F4" s="65"/>
      <c r="G4" s="65"/>
      <c r="H4" s="65"/>
    </row>
    <row r="5" spans="1:8" s="30" customFormat="1" ht="18">
      <c r="A5" s="77" t="s">
        <v>228</v>
      </c>
      <c r="B5" s="77"/>
      <c r="C5" s="77"/>
      <c r="D5" s="77"/>
      <c r="E5" s="77"/>
      <c r="F5" s="77"/>
      <c r="G5" s="77"/>
      <c r="H5" s="77"/>
    </row>
    <row r="6" spans="1:8" s="30" customFormat="1" ht="18">
      <c r="A6" s="65"/>
      <c r="B6" s="65"/>
      <c r="C6" s="65"/>
      <c r="D6" s="65"/>
      <c r="E6" s="65"/>
      <c r="F6" s="65"/>
      <c r="G6" s="65"/>
      <c r="H6" s="65"/>
    </row>
    <row r="7" spans="1:8">
      <c r="A7" s="64"/>
      <c r="B7" s="64"/>
      <c r="C7" s="64"/>
      <c r="D7" s="64"/>
      <c r="E7" s="64"/>
      <c r="F7" s="64"/>
      <c r="G7" s="64"/>
      <c r="H7" s="64"/>
    </row>
    <row r="8" spans="1:8" ht="20.25">
      <c r="A8" s="63" t="s">
        <v>54</v>
      </c>
      <c r="B8" s="64"/>
      <c r="C8" s="64"/>
      <c r="D8" s="64"/>
      <c r="E8" s="64"/>
      <c r="F8" s="64"/>
      <c r="G8" s="64"/>
      <c r="H8" s="64"/>
    </row>
    <row r="11" spans="1:8" ht="25.5">
      <c r="B11" s="81" t="s">
        <v>231</v>
      </c>
      <c r="C11" t="s">
        <v>230</v>
      </c>
      <c r="D11"/>
    </row>
    <row r="12" spans="1:8" ht="25.5">
      <c r="B12" s="82" t="s">
        <v>40</v>
      </c>
      <c r="C12" s="80">
        <v>26228053</v>
      </c>
      <c r="D12"/>
    </row>
    <row r="13" spans="1:8" ht="25.5">
      <c r="B13" s="82" t="s">
        <v>42</v>
      </c>
      <c r="C13" s="80">
        <v>21879140</v>
      </c>
      <c r="D13"/>
    </row>
    <row r="14" spans="1:8" ht="25.5">
      <c r="B14" s="82" t="s">
        <v>50</v>
      </c>
      <c r="C14" s="80">
        <v>18917193</v>
      </c>
      <c r="D14"/>
    </row>
    <row r="15" spans="1:8" ht="25.5">
      <c r="B15" s="82" t="s">
        <v>38</v>
      </c>
      <c r="C15" s="80">
        <v>14434763</v>
      </c>
      <c r="D15"/>
    </row>
    <row r="16" spans="1:8" ht="25.5">
      <c r="B16" s="82" t="s">
        <v>46</v>
      </c>
      <c r="C16" s="80">
        <v>7071649</v>
      </c>
      <c r="D16"/>
    </row>
    <row r="17" spans="2:4" ht="25.5">
      <c r="B17" s="82" t="s">
        <v>43</v>
      </c>
      <c r="C17" s="80">
        <v>4056600</v>
      </c>
      <c r="D17"/>
    </row>
    <row r="18" spans="2:4" ht="25.5">
      <c r="B18" s="82" t="s">
        <v>52</v>
      </c>
      <c r="C18" s="80">
        <v>1289145</v>
      </c>
      <c r="D18"/>
    </row>
    <row r="19" spans="2:4" ht="25.5">
      <c r="B19" s="82" t="s">
        <v>53</v>
      </c>
      <c r="C19" s="80">
        <v>350000</v>
      </c>
      <c r="D19"/>
    </row>
    <row r="20" spans="2:4" ht="25.5">
      <c r="B20" s="82" t="s">
        <v>232</v>
      </c>
      <c r="C20" s="80">
        <v>94226543</v>
      </c>
      <c r="D20"/>
    </row>
    <row r="21" spans="2:4" ht="25.5">
      <c r="B21"/>
      <c r="C21"/>
      <c r="D21"/>
    </row>
    <row r="22" spans="2:4" ht="25.5">
      <c r="B22"/>
      <c r="C22"/>
      <c r="D22"/>
    </row>
    <row r="23" spans="2:4" ht="25.5">
      <c r="B23"/>
      <c r="C23"/>
      <c r="D23"/>
    </row>
    <row r="24" spans="2:4" ht="25.5">
      <c r="B24"/>
      <c r="C24"/>
      <c r="D24"/>
    </row>
    <row r="25" spans="2:4" ht="25.5">
      <c r="B25"/>
      <c r="C25"/>
      <c r="D25"/>
    </row>
    <row r="26" spans="2:4" ht="25.5">
      <c r="B26"/>
      <c r="C26"/>
      <c r="D26"/>
    </row>
    <row r="27" spans="2:4" ht="25.5">
      <c r="B27"/>
      <c r="C27"/>
      <c r="D27"/>
    </row>
    <row r="28" spans="2:4" ht="25.5">
      <c r="B28"/>
      <c r="C28"/>
      <c r="D28"/>
    </row>
  </sheetData>
  <mergeCells count="2">
    <mergeCell ref="A3:G3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53D5-C8E3-4659-9FF8-2CD0131000A6}">
  <dimension ref="A1:E514"/>
  <sheetViews>
    <sheetView workbookViewId="0">
      <selection activeCell="D10" sqref="D10"/>
    </sheetView>
  </sheetViews>
  <sheetFormatPr defaultColWidth="9.1328125" defaultRowHeight="12.75"/>
  <cols>
    <col min="1" max="1" width="8.46484375" style="66" bestFit="1" customWidth="1"/>
    <col min="2" max="2" width="7" style="66" bestFit="1" customWidth="1"/>
    <col min="3" max="3" width="10.9296875" style="66" bestFit="1" customWidth="1"/>
    <col min="4" max="4" width="10.19921875" style="66" bestFit="1" customWidth="1"/>
    <col min="5" max="5" width="13.19921875" style="75" bestFit="1" customWidth="1"/>
    <col min="6" max="16384" width="9.1328125" style="66"/>
  </cols>
  <sheetData>
    <row r="1" spans="1:5" ht="20.100000000000001" customHeight="1">
      <c r="A1" s="73" t="s">
        <v>33</v>
      </c>
      <c r="B1" s="74" t="s">
        <v>34</v>
      </c>
      <c r="C1" s="74" t="s">
        <v>35</v>
      </c>
      <c r="D1" s="74" t="s">
        <v>36</v>
      </c>
      <c r="E1" s="74" t="s">
        <v>37</v>
      </c>
    </row>
    <row r="2" spans="1:5" ht="20.100000000000001" customHeight="1">
      <c r="A2" s="69">
        <v>1</v>
      </c>
      <c r="B2" s="67" t="s">
        <v>38</v>
      </c>
      <c r="C2" s="67" t="s">
        <v>39</v>
      </c>
      <c r="D2" s="67">
        <v>141193</v>
      </c>
      <c r="E2" s="71">
        <v>43879</v>
      </c>
    </row>
    <row r="3" spans="1:5" ht="20.100000000000001" customHeight="1">
      <c r="A3" s="70">
        <v>2</v>
      </c>
      <c r="B3" s="68" t="s">
        <v>40</v>
      </c>
      <c r="C3" s="68" t="s">
        <v>41</v>
      </c>
      <c r="D3" s="68">
        <v>236495</v>
      </c>
      <c r="E3" s="72">
        <v>43583</v>
      </c>
    </row>
    <row r="4" spans="1:5" ht="20.100000000000001" customHeight="1">
      <c r="A4" s="69">
        <v>3</v>
      </c>
      <c r="B4" s="67" t="s">
        <v>42</v>
      </c>
      <c r="C4" s="67" t="s">
        <v>39</v>
      </c>
      <c r="D4" s="67">
        <v>253259</v>
      </c>
      <c r="E4" s="71">
        <v>43551</v>
      </c>
    </row>
    <row r="5" spans="1:5" ht="20.100000000000001" customHeight="1">
      <c r="A5" s="70">
        <v>4</v>
      </c>
      <c r="B5" s="68" t="s">
        <v>43</v>
      </c>
      <c r="C5" s="68" t="s">
        <v>44</v>
      </c>
      <c r="D5" s="68">
        <v>287793</v>
      </c>
      <c r="E5" s="72">
        <v>42887</v>
      </c>
    </row>
    <row r="6" spans="1:5" ht="20.100000000000001" customHeight="1">
      <c r="A6" s="69">
        <v>5</v>
      </c>
      <c r="B6" s="67" t="s">
        <v>38</v>
      </c>
      <c r="C6" s="67" t="s">
        <v>45</v>
      </c>
      <c r="D6" s="67">
        <v>108008</v>
      </c>
      <c r="E6" s="71">
        <v>43950</v>
      </c>
    </row>
    <row r="7" spans="1:5" ht="20.100000000000001" customHeight="1">
      <c r="A7" s="70">
        <v>6</v>
      </c>
      <c r="B7" s="68" t="s">
        <v>46</v>
      </c>
      <c r="C7" s="68" t="s">
        <v>47</v>
      </c>
      <c r="D7" s="68">
        <v>60578</v>
      </c>
      <c r="E7" s="72">
        <v>43807</v>
      </c>
    </row>
    <row r="8" spans="1:5" ht="20.100000000000001" customHeight="1">
      <c r="A8" s="69">
        <v>7</v>
      </c>
      <c r="B8" s="67" t="s">
        <v>43</v>
      </c>
      <c r="C8" s="67" t="s">
        <v>47</v>
      </c>
      <c r="D8" s="67">
        <v>286794</v>
      </c>
      <c r="E8" s="71">
        <v>43647</v>
      </c>
    </row>
    <row r="9" spans="1:5" ht="20.100000000000001" customHeight="1">
      <c r="A9" s="70">
        <v>8</v>
      </c>
      <c r="B9" s="68" t="s">
        <v>40</v>
      </c>
      <c r="C9" s="68" t="s">
        <v>48</v>
      </c>
      <c r="D9" s="68">
        <v>234369</v>
      </c>
      <c r="E9" s="72">
        <v>43833</v>
      </c>
    </row>
    <row r="10" spans="1:5" ht="20.100000000000001" customHeight="1">
      <c r="A10" s="69">
        <v>9</v>
      </c>
      <c r="B10" s="67" t="s">
        <v>46</v>
      </c>
      <c r="C10" s="67" t="s">
        <v>47</v>
      </c>
      <c r="D10" s="67">
        <v>83474</v>
      </c>
      <c r="E10" s="71">
        <v>43660</v>
      </c>
    </row>
    <row r="11" spans="1:5" ht="20.100000000000001" customHeight="1">
      <c r="A11" s="70">
        <v>10</v>
      </c>
      <c r="B11" s="68" t="s">
        <v>40</v>
      </c>
      <c r="C11" s="68" t="s">
        <v>49</v>
      </c>
      <c r="D11" s="68">
        <v>233661</v>
      </c>
      <c r="E11" s="72">
        <v>42946</v>
      </c>
    </row>
    <row r="12" spans="1:5" ht="20.100000000000001" customHeight="1">
      <c r="A12" s="69">
        <v>11</v>
      </c>
      <c r="B12" s="67" t="s">
        <v>50</v>
      </c>
      <c r="C12" s="67" t="s">
        <v>41</v>
      </c>
      <c r="D12" s="67">
        <v>207309</v>
      </c>
      <c r="E12" s="71">
        <v>42903</v>
      </c>
    </row>
    <row r="13" spans="1:5" ht="20.100000000000001" customHeight="1">
      <c r="A13" s="70">
        <v>12</v>
      </c>
      <c r="B13" s="68" t="s">
        <v>38</v>
      </c>
      <c r="C13" s="68" t="s">
        <v>48</v>
      </c>
      <c r="D13" s="68">
        <v>114883</v>
      </c>
      <c r="E13" s="72">
        <v>43830</v>
      </c>
    </row>
    <row r="14" spans="1:5" ht="20.100000000000001" customHeight="1">
      <c r="A14" s="69">
        <v>13</v>
      </c>
      <c r="B14" s="67" t="s">
        <v>38</v>
      </c>
      <c r="C14" s="67" t="s">
        <v>45</v>
      </c>
      <c r="D14" s="67">
        <v>101023</v>
      </c>
      <c r="E14" s="71">
        <v>43674</v>
      </c>
    </row>
    <row r="15" spans="1:5" ht="20.100000000000001" customHeight="1">
      <c r="A15" s="70">
        <v>14</v>
      </c>
      <c r="B15" s="68" t="s">
        <v>46</v>
      </c>
      <c r="C15" s="68" t="s">
        <v>47</v>
      </c>
      <c r="D15" s="68">
        <v>93128</v>
      </c>
      <c r="E15" s="72">
        <v>43782</v>
      </c>
    </row>
    <row r="16" spans="1:5" ht="20.100000000000001" customHeight="1">
      <c r="A16" s="69">
        <v>15</v>
      </c>
      <c r="B16" s="67" t="s">
        <v>50</v>
      </c>
      <c r="C16" s="67" t="s">
        <v>41</v>
      </c>
      <c r="D16" s="67">
        <v>197812</v>
      </c>
      <c r="E16" s="71">
        <v>43324</v>
      </c>
    </row>
    <row r="17" spans="1:5" ht="20.100000000000001" customHeight="1">
      <c r="A17" s="70">
        <v>16</v>
      </c>
      <c r="B17" s="68" t="s">
        <v>43</v>
      </c>
      <c r="C17" s="68" t="s">
        <v>48</v>
      </c>
      <c r="D17" s="68">
        <v>299936</v>
      </c>
      <c r="E17" s="72">
        <v>42969</v>
      </c>
    </row>
    <row r="18" spans="1:5" ht="20.100000000000001" customHeight="1">
      <c r="A18" s="69">
        <v>17</v>
      </c>
      <c r="B18" s="67" t="s">
        <v>42</v>
      </c>
      <c r="C18" s="67" t="s">
        <v>41</v>
      </c>
      <c r="D18" s="67">
        <v>271743</v>
      </c>
      <c r="E18" s="71">
        <v>43578</v>
      </c>
    </row>
    <row r="19" spans="1:5" ht="20.100000000000001" customHeight="1">
      <c r="A19" s="70">
        <v>18</v>
      </c>
      <c r="B19" s="68" t="s">
        <v>50</v>
      </c>
      <c r="C19" s="68" t="s">
        <v>51</v>
      </c>
      <c r="D19" s="68">
        <v>204698</v>
      </c>
      <c r="E19" s="72">
        <v>44077</v>
      </c>
    </row>
    <row r="20" spans="1:5" ht="20.100000000000001" customHeight="1">
      <c r="A20" s="69">
        <v>19</v>
      </c>
      <c r="B20" s="67" t="s">
        <v>50</v>
      </c>
      <c r="C20" s="67" t="s">
        <v>49</v>
      </c>
      <c r="D20" s="67">
        <v>209718</v>
      </c>
      <c r="E20" s="71">
        <v>44134</v>
      </c>
    </row>
    <row r="21" spans="1:5" ht="20.100000000000001" customHeight="1">
      <c r="A21" s="70">
        <v>20</v>
      </c>
      <c r="B21" s="68" t="s">
        <v>43</v>
      </c>
      <c r="C21" s="68" t="s">
        <v>44</v>
      </c>
      <c r="D21" s="68">
        <v>292961</v>
      </c>
      <c r="E21" s="72">
        <v>43945</v>
      </c>
    </row>
    <row r="22" spans="1:5" ht="20.100000000000001" customHeight="1">
      <c r="A22" s="69">
        <v>21</v>
      </c>
      <c r="B22" s="67" t="s">
        <v>50</v>
      </c>
      <c r="C22" s="67" t="s">
        <v>45</v>
      </c>
      <c r="D22" s="67">
        <v>205042</v>
      </c>
      <c r="E22" s="71">
        <v>43503</v>
      </c>
    </row>
    <row r="23" spans="1:5" ht="20.100000000000001" customHeight="1">
      <c r="A23" s="70">
        <v>22</v>
      </c>
      <c r="B23" s="68" t="s">
        <v>42</v>
      </c>
      <c r="C23" s="68" t="s">
        <v>48</v>
      </c>
      <c r="D23" s="68">
        <v>255443</v>
      </c>
      <c r="E23" s="72">
        <v>44148</v>
      </c>
    </row>
    <row r="24" spans="1:5" ht="20.100000000000001" customHeight="1">
      <c r="A24" s="69">
        <v>23</v>
      </c>
      <c r="B24" s="67" t="s">
        <v>40</v>
      </c>
      <c r="C24" s="67" t="s">
        <v>39</v>
      </c>
      <c r="D24" s="67">
        <v>244910</v>
      </c>
      <c r="E24" s="71">
        <v>43866</v>
      </c>
    </row>
    <row r="25" spans="1:5" ht="20.100000000000001" customHeight="1">
      <c r="A25" s="70">
        <v>24</v>
      </c>
      <c r="B25" s="68" t="s">
        <v>50</v>
      </c>
      <c r="C25" s="68" t="s">
        <v>51</v>
      </c>
      <c r="D25" s="68">
        <v>208004</v>
      </c>
      <c r="E25" s="72">
        <v>43602</v>
      </c>
    </row>
    <row r="26" spans="1:5" ht="20.100000000000001" customHeight="1">
      <c r="A26" s="69">
        <v>25</v>
      </c>
      <c r="B26" s="67" t="s">
        <v>38</v>
      </c>
      <c r="C26" s="67" t="s">
        <v>41</v>
      </c>
      <c r="D26" s="67">
        <v>132906</v>
      </c>
      <c r="E26" s="71">
        <v>43115</v>
      </c>
    </row>
    <row r="27" spans="1:5" ht="20.100000000000001" customHeight="1">
      <c r="A27" s="70">
        <v>26</v>
      </c>
      <c r="B27" s="68" t="s">
        <v>43</v>
      </c>
      <c r="C27" s="68" t="s">
        <v>47</v>
      </c>
      <c r="D27" s="68">
        <v>295104</v>
      </c>
      <c r="E27" s="72">
        <v>43693</v>
      </c>
    </row>
    <row r="28" spans="1:5" ht="20.100000000000001" customHeight="1">
      <c r="A28" s="69">
        <v>27</v>
      </c>
      <c r="B28" s="67" t="s">
        <v>52</v>
      </c>
      <c r="C28" s="67" t="s">
        <v>51</v>
      </c>
      <c r="D28" s="67">
        <v>328128</v>
      </c>
      <c r="E28" s="71">
        <v>43184</v>
      </c>
    </row>
    <row r="29" spans="1:5" ht="20.100000000000001" customHeight="1">
      <c r="A29" s="70">
        <v>28</v>
      </c>
      <c r="B29" s="68" t="s">
        <v>46</v>
      </c>
      <c r="C29" s="68" t="s">
        <v>49</v>
      </c>
      <c r="D29" s="68">
        <v>88411</v>
      </c>
      <c r="E29" s="72">
        <v>42970</v>
      </c>
    </row>
    <row r="30" spans="1:5" ht="20.100000000000001" customHeight="1">
      <c r="A30" s="69">
        <v>29</v>
      </c>
      <c r="B30" s="67" t="s">
        <v>50</v>
      </c>
      <c r="C30" s="67" t="s">
        <v>39</v>
      </c>
      <c r="D30" s="67">
        <v>190382</v>
      </c>
      <c r="E30" s="71">
        <v>43984</v>
      </c>
    </row>
    <row r="31" spans="1:5" ht="20.100000000000001" customHeight="1">
      <c r="A31" s="70">
        <v>30</v>
      </c>
      <c r="B31" s="68" t="s">
        <v>38</v>
      </c>
      <c r="C31" s="68" t="s">
        <v>45</v>
      </c>
      <c r="D31" s="68">
        <v>139018</v>
      </c>
      <c r="E31" s="72">
        <v>43529</v>
      </c>
    </row>
    <row r="32" spans="1:5" ht="20.100000000000001" customHeight="1">
      <c r="A32" s="69">
        <v>31</v>
      </c>
      <c r="B32" s="67" t="s">
        <v>50</v>
      </c>
      <c r="C32" s="67" t="s">
        <v>49</v>
      </c>
      <c r="D32" s="67">
        <v>195631</v>
      </c>
      <c r="E32" s="71">
        <v>43425</v>
      </c>
    </row>
    <row r="33" spans="1:5" ht="20.100000000000001" customHeight="1">
      <c r="A33" s="70">
        <v>32</v>
      </c>
      <c r="B33" s="68" t="s">
        <v>50</v>
      </c>
      <c r="C33" s="68" t="s">
        <v>49</v>
      </c>
      <c r="D33" s="68">
        <v>186853</v>
      </c>
      <c r="E33" s="72">
        <v>42980</v>
      </c>
    </row>
    <row r="34" spans="1:5" ht="20.100000000000001" customHeight="1">
      <c r="A34" s="69">
        <v>33</v>
      </c>
      <c r="B34" s="67" t="s">
        <v>38</v>
      </c>
      <c r="C34" s="67" t="s">
        <v>49</v>
      </c>
      <c r="D34" s="67">
        <v>145716</v>
      </c>
      <c r="E34" s="71">
        <v>43226</v>
      </c>
    </row>
    <row r="35" spans="1:5" ht="20.100000000000001" customHeight="1">
      <c r="A35" s="70">
        <v>34</v>
      </c>
      <c r="B35" s="68" t="s">
        <v>46</v>
      </c>
      <c r="C35" s="68" t="s">
        <v>49</v>
      </c>
      <c r="D35" s="68">
        <v>72790</v>
      </c>
      <c r="E35" s="72">
        <v>43392</v>
      </c>
    </row>
    <row r="36" spans="1:5" ht="20.100000000000001" customHeight="1">
      <c r="A36" s="69">
        <v>35</v>
      </c>
      <c r="B36" s="67" t="s">
        <v>38</v>
      </c>
      <c r="C36" s="67" t="s">
        <v>45</v>
      </c>
      <c r="D36" s="67">
        <v>107328</v>
      </c>
      <c r="E36" s="71">
        <v>42996</v>
      </c>
    </row>
    <row r="37" spans="1:5" ht="20.100000000000001" customHeight="1">
      <c r="A37" s="70">
        <v>36</v>
      </c>
      <c r="B37" s="68" t="s">
        <v>46</v>
      </c>
      <c r="C37" s="68" t="s">
        <v>41</v>
      </c>
      <c r="D37" s="68">
        <v>67999</v>
      </c>
      <c r="E37" s="72">
        <v>43155</v>
      </c>
    </row>
    <row r="38" spans="1:5" ht="20.100000000000001" customHeight="1">
      <c r="A38" s="69">
        <v>37</v>
      </c>
      <c r="B38" s="67" t="s">
        <v>40</v>
      </c>
      <c r="C38" s="67" t="s">
        <v>41</v>
      </c>
      <c r="D38" s="67">
        <v>237686</v>
      </c>
      <c r="E38" s="71">
        <v>43663</v>
      </c>
    </row>
    <row r="39" spans="1:5" ht="20.100000000000001" customHeight="1">
      <c r="A39" s="70">
        <v>38</v>
      </c>
      <c r="B39" s="68" t="s">
        <v>38</v>
      </c>
      <c r="C39" s="68" t="s">
        <v>47</v>
      </c>
      <c r="D39" s="68">
        <v>138854</v>
      </c>
      <c r="E39" s="72">
        <v>44185</v>
      </c>
    </row>
    <row r="40" spans="1:5" ht="20.100000000000001" customHeight="1">
      <c r="A40" s="69">
        <v>39</v>
      </c>
      <c r="B40" s="67" t="s">
        <v>40</v>
      </c>
      <c r="C40" s="67" t="s">
        <v>45</v>
      </c>
      <c r="D40" s="67">
        <v>248585</v>
      </c>
      <c r="E40" s="71">
        <v>43756</v>
      </c>
    </row>
    <row r="41" spans="1:5" ht="20.100000000000001" customHeight="1">
      <c r="A41" s="70">
        <v>40</v>
      </c>
      <c r="B41" s="68" t="s">
        <v>43</v>
      </c>
      <c r="C41" s="68" t="s">
        <v>45</v>
      </c>
      <c r="D41" s="68">
        <v>292891</v>
      </c>
      <c r="E41" s="72">
        <v>42941</v>
      </c>
    </row>
    <row r="42" spans="1:5" ht="20.100000000000001" customHeight="1">
      <c r="A42" s="69">
        <v>41</v>
      </c>
      <c r="B42" s="67" t="s">
        <v>43</v>
      </c>
      <c r="C42" s="67" t="s">
        <v>48</v>
      </c>
      <c r="D42" s="67">
        <v>296997</v>
      </c>
      <c r="E42" s="71">
        <v>44062</v>
      </c>
    </row>
    <row r="43" spans="1:5" ht="20.100000000000001" customHeight="1">
      <c r="A43" s="70">
        <v>42</v>
      </c>
      <c r="B43" s="68" t="s">
        <v>46</v>
      </c>
      <c r="C43" s="68" t="s">
        <v>39</v>
      </c>
      <c r="D43" s="68">
        <v>71975</v>
      </c>
      <c r="E43" s="72">
        <v>43794</v>
      </c>
    </row>
    <row r="44" spans="1:5" ht="20.100000000000001" customHeight="1">
      <c r="A44" s="69">
        <v>43</v>
      </c>
      <c r="B44" s="67" t="s">
        <v>38</v>
      </c>
      <c r="C44" s="67" t="s">
        <v>47</v>
      </c>
      <c r="D44" s="67">
        <v>115432</v>
      </c>
      <c r="E44" s="71">
        <v>43920</v>
      </c>
    </row>
    <row r="45" spans="1:5" ht="20.100000000000001" customHeight="1">
      <c r="A45" s="70">
        <v>44</v>
      </c>
      <c r="B45" s="68" t="s">
        <v>46</v>
      </c>
      <c r="C45" s="68" t="s">
        <v>49</v>
      </c>
      <c r="D45" s="68">
        <v>69941</v>
      </c>
      <c r="E45" s="72">
        <v>43031</v>
      </c>
    </row>
    <row r="46" spans="1:5" ht="20.100000000000001" customHeight="1">
      <c r="A46" s="69">
        <v>45</v>
      </c>
      <c r="B46" s="67" t="s">
        <v>43</v>
      </c>
      <c r="C46" s="67" t="s">
        <v>41</v>
      </c>
      <c r="D46" s="67">
        <v>285584</v>
      </c>
      <c r="E46" s="71">
        <v>43614</v>
      </c>
    </row>
    <row r="47" spans="1:5" ht="20.100000000000001" customHeight="1">
      <c r="A47" s="70">
        <v>46</v>
      </c>
      <c r="B47" s="68" t="s">
        <v>52</v>
      </c>
      <c r="C47" s="68" t="s">
        <v>48</v>
      </c>
      <c r="D47" s="68">
        <v>320142</v>
      </c>
      <c r="E47" s="72">
        <v>43629</v>
      </c>
    </row>
    <row r="48" spans="1:5" ht="20.100000000000001" customHeight="1">
      <c r="A48" s="69">
        <v>47</v>
      </c>
      <c r="B48" s="67" t="s">
        <v>38</v>
      </c>
      <c r="C48" s="67" t="s">
        <v>47</v>
      </c>
      <c r="D48" s="67">
        <v>118023</v>
      </c>
      <c r="E48" s="71">
        <v>44038</v>
      </c>
    </row>
    <row r="49" spans="1:5" ht="20.100000000000001" customHeight="1">
      <c r="A49" s="70">
        <v>48</v>
      </c>
      <c r="B49" s="68" t="s">
        <v>38</v>
      </c>
      <c r="C49" s="68" t="s">
        <v>39</v>
      </c>
      <c r="D49" s="68">
        <v>126080</v>
      </c>
      <c r="E49" s="72">
        <v>44131</v>
      </c>
    </row>
    <row r="50" spans="1:5" ht="20.100000000000001" customHeight="1">
      <c r="A50" s="69">
        <v>49</v>
      </c>
      <c r="B50" s="67" t="s">
        <v>50</v>
      </c>
      <c r="C50" s="67" t="s">
        <v>41</v>
      </c>
      <c r="D50" s="67">
        <v>186085</v>
      </c>
      <c r="E50" s="71">
        <v>43347</v>
      </c>
    </row>
    <row r="51" spans="1:5" ht="20.100000000000001" customHeight="1">
      <c r="A51" s="70">
        <v>50</v>
      </c>
      <c r="B51" s="68" t="s">
        <v>46</v>
      </c>
      <c r="C51" s="68" t="s">
        <v>45</v>
      </c>
      <c r="D51" s="68">
        <v>75321</v>
      </c>
      <c r="E51" s="72">
        <v>43688</v>
      </c>
    </row>
    <row r="52" spans="1:5" ht="20.100000000000001" customHeight="1">
      <c r="A52" s="69">
        <v>51</v>
      </c>
      <c r="B52" s="67" t="s">
        <v>42</v>
      </c>
      <c r="C52" s="67" t="s">
        <v>51</v>
      </c>
      <c r="D52" s="67">
        <v>265207</v>
      </c>
      <c r="E52" s="71">
        <v>43673</v>
      </c>
    </row>
    <row r="53" spans="1:5" ht="20.100000000000001" customHeight="1">
      <c r="A53" s="70">
        <v>52</v>
      </c>
      <c r="B53" s="68" t="s">
        <v>46</v>
      </c>
      <c r="C53" s="68" t="s">
        <v>41</v>
      </c>
      <c r="D53" s="68">
        <v>66806</v>
      </c>
      <c r="E53" s="72">
        <v>42931</v>
      </c>
    </row>
    <row r="54" spans="1:5" ht="20.100000000000001" customHeight="1">
      <c r="A54" s="69">
        <v>53</v>
      </c>
      <c r="B54" s="67" t="s">
        <v>38</v>
      </c>
      <c r="C54" s="67" t="s">
        <v>47</v>
      </c>
      <c r="D54" s="67">
        <v>110091</v>
      </c>
      <c r="E54" s="71">
        <v>44113</v>
      </c>
    </row>
    <row r="55" spans="1:5" ht="20.100000000000001" customHeight="1">
      <c r="A55" s="70">
        <v>54</v>
      </c>
      <c r="B55" s="68" t="s">
        <v>43</v>
      </c>
      <c r="C55" s="68" t="s">
        <v>41</v>
      </c>
      <c r="D55" s="68">
        <v>282839</v>
      </c>
      <c r="E55" s="72">
        <v>43934</v>
      </c>
    </row>
    <row r="56" spans="1:5" ht="20.100000000000001" customHeight="1">
      <c r="A56" s="69">
        <v>55</v>
      </c>
      <c r="B56" s="67" t="s">
        <v>42</v>
      </c>
      <c r="C56" s="67" t="s">
        <v>51</v>
      </c>
      <c r="D56" s="67">
        <v>251895</v>
      </c>
      <c r="E56" s="71">
        <v>44175</v>
      </c>
    </row>
    <row r="57" spans="1:5" ht="20.100000000000001" customHeight="1">
      <c r="A57" s="70">
        <v>56</v>
      </c>
      <c r="B57" s="68" t="s">
        <v>42</v>
      </c>
      <c r="C57" s="68" t="s">
        <v>51</v>
      </c>
      <c r="D57" s="68">
        <v>254815</v>
      </c>
      <c r="E57" s="72">
        <v>44134</v>
      </c>
    </row>
    <row r="58" spans="1:5" ht="20.100000000000001" customHeight="1">
      <c r="A58" s="69">
        <v>57</v>
      </c>
      <c r="B58" s="67" t="s">
        <v>46</v>
      </c>
      <c r="C58" s="67" t="s">
        <v>49</v>
      </c>
      <c r="D58" s="67">
        <v>72267</v>
      </c>
      <c r="E58" s="71">
        <v>43557</v>
      </c>
    </row>
    <row r="59" spans="1:5" ht="20.100000000000001" customHeight="1">
      <c r="A59" s="70">
        <v>58</v>
      </c>
      <c r="B59" s="68" t="s">
        <v>40</v>
      </c>
      <c r="C59" s="68" t="s">
        <v>44</v>
      </c>
      <c r="D59" s="68">
        <v>232760</v>
      </c>
      <c r="E59" s="72">
        <v>42844</v>
      </c>
    </row>
    <row r="60" spans="1:5" ht="20.100000000000001" customHeight="1">
      <c r="A60" s="69">
        <v>59</v>
      </c>
      <c r="B60" s="67" t="s">
        <v>50</v>
      </c>
      <c r="C60" s="67" t="s">
        <v>51</v>
      </c>
      <c r="D60" s="67">
        <v>192600</v>
      </c>
      <c r="E60" s="71">
        <v>43494</v>
      </c>
    </row>
    <row r="61" spans="1:5" ht="20.100000000000001" customHeight="1">
      <c r="A61" s="70">
        <v>60</v>
      </c>
      <c r="B61" s="68" t="s">
        <v>38</v>
      </c>
      <c r="C61" s="68" t="s">
        <v>51</v>
      </c>
      <c r="D61" s="68">
        <v>139901</v>
      </c>
      <c r="E61" s="72">
        <v>43248</v>
      </c>
    </row>
    <row r="62" spans="1:5" ht="20.100000000000001" customHeight="1">
      <c r="A62" s="69">
        <v>61</v>
      </c>
      <c r="B62" s="67" t="s">
        <v>43</v>
      </c>
      <c r="C62" s="67" t="s">
        <v>49</v>
      </c>
      <c r="D62" s="67">
        <v>293469</v>
      </c>
      <c r="E62" s="71">
        <v>43365</v>
      </c>
    </row>
    <row r="63" spans="1:5" ht="20.100000000000001" customHeight="1">
      <c r="A63" s="70">
        <v>62</v>
      </c>
      <c r="B63" s="68" t="s">
        <v>43</v>
      </c>
      <c r="C63" s="68" t="s">
        <v>48</v>
      </c>
      <c r="D63" s="68">
        <v>281422</v>
      </c>
      <c r="E63" s="72">
        <v>44154</v>
      </c>
    </row>
    <row r="64" spans="1:5" ht="20.100000000000001" customHeight="1">
      <c r="A64" s="69">
        <v>63</v>
      </c>
      <c r="B64" s="67" t="s">
        <v>50</v>
      </c>
      <c r="C64" s="67" t="s">
        <v>39</v>
      </c>
      <c r="D64" s="67">
        <v>201734</v>
      </c>
      <c r="E64" s="71">
        <v>43001</v>
      </c>
    </row>
    <row r="65" spans="1:5" ht="20.100000000000001" customHeight="1">
      <c r="A65" s="70">
        <v>64</v>
      </c>
      <c r="B65" s="68" t="s">
        <v>50</v>
      </c>
      <c r="C65" s="68" t="s">
        <v>47</v>
      </c>
      <c r="D65" s="68">
        <v>201737</v>
      </c>
      <c r="E65" s="72">
        <v>43176</v>
      </c>
    </row>
    <row r="66" spans="1:5" ht="20.100000000000001" customHeight="1">
      <c r="A66" s="69">
        <v>65</v>
      </c>
      <c r="B66" s="67" t="s">
        <v>50</v>
      </c>
      <c r="C66" s="67" t="s">
        <v>45</v>
      </c>
      <c r="D66" s="67">
        <v>180506</v>
      </c>
      <c r="E66" s="71">
        <v>43244</v>
      </c>
    </row>
    <row r="67" spans="1:5" ht="20.100000000000001" customHeight="1">
      <c r="A67" s="70">
        <v>66</v>
      </c>
      <c r="B67" s="68" t="s">
        <v>40</v>
      </c>
      <c r="C67" s="68" t="s">
        <v>39</v>
      </c>
      <c r="D67" s="68">
        <v>248144</v>
      </c>
      <c r="E67" s="72">
        <v>42879</v>
      </c>
    </row>
    <row r="68" spans="1:5" ht="20.100000000000001" customHeight="1">
      <c r="A68" s="69">
        <v>67</v>
      </c>
      <c r="B68" s="67" t="s">
        <v>40</v>
      </c>
      <c r="C68" s="67" t="s">
        <v>51</v>
      </c>
      <c r="D68" s="67">
        <v>238338</v>
      </c>
      <c r="E68" s="71">
        <v>44018</v>
      </c>
    </row>
    <row r="69" spans="1:5" ht="20.100000000000001" customHeight="1">
      <c r="A69" s="70">
        <v>68</v>
      </c>
      <c r="B69" s="68" t="s">
        <v>43</v>
      </c>
      <c r="C69" s="68" t="s">
        <v>41</v>
      </c>
      <c r="D69" s="68">
        <v>298152</v>
      </c>
      <c r="E69" s="72">
        <v>43529</v>
      </c>
    </row>
    <row r="70" spans="1:5" ht="20.100000000000001" customHeight="1">
      <c r="A70" s="69">
        <v>69</v>
      </c>
      <c r="B70" s="67" t="s">
        <v>43</v>
      </c>
      <c r="C70" s="67" t="s">
        <v>41</v>
      </c>
      <c r="D70" s="67">
        <v>280162</v>
      </c>
      <c r="E70" s="71">
        <v>43514</v>
      </c>
    </row>
    <row r="71" spans="1:5" ht="20.100000000000001" customHeight="1">
      <c r="A71" s="70">
        <v>70</v>
      </c>
      <c r="B71" s="68" t="s">
        <v>46</v>
      </c>
      <c r="C71" s="68" t="s">
        <v>44</v>
      </c>
      <c r="D71" s="68">
        <v>75325</v>
      </c>
      <c r="E71" s="72">
        <v>43461</v>
      </c>
    </row>
    <row r="72" spans="1:5" ht="20.100000000000001" customHeight="1">
      <c r="A72" s="69">
        <v>71</v>
      </c>
      <c r="B72" s="67" t="s">
        <v>52</v>
      </c>
      <c r="C72" s="67" t="s">
        <v>41</v>
      </c>
      <c r="D72" s="67">
        <v>315486</v>
      </c>
      <c r="E72" s="71">
        <v>43165</v>
      </c>
    </row>
    <row r="73" spans="1:5" ht="20.100000000000001" customHeight="1">
      <c r="A73" s="70">
        <v>72</v>
      </c>
      <c r="B73" s="68" t="s">
        <v>42</v>
      </c>
      <c r="C73" s="68" t="s">
        <v>48</v>
      </c>
      <c r="D73" s="68">
        <v>263257</v>
      </c>
      <c r="E73" s="72">
        <v>43643</v>
      </c>
    </row>
    <row r="74" spans="1:5" ht="20.100000000000001" customHeight="1">
      <c r="A74" s="69">
        <v>73</v>
      </c>
      <c r="B74" s="67" t="s">
        <v>38</v>
      </c>
      <c r="C74" s="67" t="s">
        <v>48</v>
      </c>
      <c r="D74" s="67">
        <v>136373</v>
      </c>
      <c r="E74" s="71">
        <v>43699</v>
      </c>
    </row>
    <row r="75" spans="1:5" ht="20.100000000000001" customHeight="1">
      <c r="A75" s="70">
        <v>74</v>
      </c>
      <c r="B75" s="68" t="s">
        <v>46</v>
      </c>
      <c r="C75" s="68" t="s">
        <v>48</v>
      </c>
      <c r="D75" s="68">
        <v>98395</v>
      </c>
      <c r="E75" s="72">
        <v>44042</v>
      </c>
    </row>
    <row r="76" spans="1:5" ht="20.100000000000001" customHeight="1">
      <c r="A76" s="69">
        <v>75</v>
      </c>
      <c r="B76" s="67" t="s">
        <v>42</v>
      </c>
      <c r="C76" s="67" t="s">
        <v>41</v>
      </c>
      <c r="D76" s="67">
        <v>266805</v>
      </c>
      <c r="E76" s="71">
        <v>43696</v>
      </c>
    </row>
    <row r="77" spans="1:5" ht="20.100000000000001" customHeight="1">
      <c r="A77" s="70">
        <v>76</v>
      </c>
      <c r="B77" s="68" t="s">
        <v>50</v>
      </c>
      <c r="C77" s="68" t="s">
        <v>39</v>
      </c>
      <c r="D77" s="68">
        <v>187122</v>
      </c>
      <c r="E77" s="72">
        <v>43571</v>
      </c>
    </row>
    <row r="78" spans="1:5" ht="20.100000000000001" customHeight="1">
      <c r="A78" s="69">
        <v>77</v>
      </c>
      <c r="B78" s="67" t="s">
        <v>38</v>
      </c>
      <c r="C78" s="67" t="s">
        <v>48</v>
      </c>
      <c r="D78" s="67">
        <v>107760</v>
      </c>
      <c r="E78" s="71">
        <v>43310</v>
      </c>
    </row>
    <row r="79" spans="1:5" ht="20.100000000000001" customHeight="1">
      <c r="A79" s="70">
        <v>78</v>
      </c>
      <c r="B79" s="68" t="s">
        <v>43</v>
      </c>
      <c r="C79" s="68" t="s">
        <v>48</v>
      </c>
      <c r="D79" s="68">
        <v>282496</v>
      </c>
      <c r="E79" s="72">
        <v>44085</v>
      </c>
    </row>
    <row r="80" spans="1:5" ht="20.100000000000001" customHeight="1">
      <c r="A80" s="69">
        <v>79</v>
      </c>
      <c r="B80" s="67" t="s">
        <v>40</v>
      </c>
      <c r="C80" s="67" t="s">
        <v>39</v>
      </c>
      <c r="D80" s="67">
        <v>245792</v>
      </c>
      <c r="E80" s="71">
        <v>43150</v>
      </c>
    </row>
    <row r="81" spans="1:5" ht="20.100000000000001" customHeight="1">
      <c r="A81" s="70">
        <v>80</v>
      </c>
      <c r="B81" s="68" t="s">
        <v>38</v>
      </c>
      <c r="C81" s="68" t="s">
        <v>47</v>
      </c>
      <c r="D81" s="68">
        <v>118655</v>
      </c>
      <c r="E81" s="72">
        <v>42967</v>
      </c>
    </row>
    <row r="82" spans="1:5" ht="20.100000000000001" customHeight="1">
      <c r="A82" s="69">
        <v>81</v>
      </c>
      <c r="B82" s="67" t="s">
        <v>40</v>
      </c>
      <c r="C82" s="67" t="s">
        <v>49</v>
      </c>
      <c r="D82" s="67">
        <v>248615</v>
      </c>
      <c r="E82" s="71">
        <v>43944</v>
      </c>
    </row>
    <row r="83" spans="1:5" ht="20.100000000000001" customHeight="1">
      <c r="A83" s="70">
        <v>82</v>
      </c>
      <c r="B83" s="68" t="s">
        <v>38</v>
      </c>
      <c r="C83" s="68" t="s">
        <v>44</v>
      </c>
      <c r="D83" s="68">
        <v>148570</v>
      </c>
      <c r="E83" s="72">
        <v>43982</v>
      </c>
    </row>
    <row r="84" spans="1:5" ht="20.100000000000001" customHeight="1">
      <c r="A84" s="69">
        <v>84</v>
      </c>
      <c r="B84" s="67" t="s">
        <v>40</v>
      </c>
      <c r="C84" s="67" t="s">
        <v>44</v>
      </c>
      <c r="D84" s="67">
        <v>237416</v>
      </c>
      <c r="E84" s="71">
        <v>43351</v>
      </c>
    </row>
    <row r="85" spans="1:5" ht="20.100000000000001" customHeight="1">
      <c r="A85" s="70">
        <v>85</v>
      </c>
      <c r="B85" s="68" t="s">
        <v>38</v>
      </c>
      <c r="C85" s="68" t="s">
        <v>48</v>
      </c>
      <c r="D85" s="68">
        <v>121515</v>
      </c>
      <c r="E85" s="72">
        <v>42892</v>
      </c>
    </row>
    <row r="86" spans="1:5" ht="20.100000000000001" customHeight="1">
      <c r="A86" s="69">
        <v>86</v>
      </c>
      <c r="B86" s="67" t="s">
        <v>38</v>
      </c>
      <c r="C86" s="67" t="s">
        <v>41</v>
      </c>
      <c r="D86" s="67">
        <v>136730</v>
      </c>
      <c r="E86" s="71">
        <v>43054</v>
      </c>
    </row>
    <row r="87" spans="1:5" ht="20.100000000000001" customHeight="1">
      <c r="A87" s="70">
        <v>87</v>
      </c>
      <c r="B87" s="68" t="s">
        <v>38</v>
      </c>
      <c r="C87" s="68" t="s">
        <v>51</v>
      </c>
      <c r="D87" s="68">
        <v>142420</v>
      </c>
      <c r="E87" s="72">
        <v>43774</v>
      </c>
    </row>
    <row r="88" spans="1:5" ht="20.100000000000001" customHeight="1">
      <c r="A88" s="69">
        <v>89</v>
      </c>
      <c r="B88" s="67" t="s">
        <v>52</v>
      </c>
      <c r="C88" s="67" t="s">
        <v>44</v>
      </c>
      <c r="D88" s="67">
        <v>325389</v>
      </c>
      <c r="E88" s="71">
        <v>43950</v>
      </c>
    </row>
    <row r="89" spans="1:5" ht="20.100000000000001" customHeight="1">
      <c r="A89" s="70">
        <v>90</v>
      </c>
      <c r="B89" s="68" t="s">
        <v>38</v>
      </c>
      <c r="C89" s="68" t="s">
        <v>45</v>
      </c>
      <c r="D89" s="68">
        <v>109896</v>
      </c>
      <c r="E89" s="72">
        <v>42901</v>
      </c>
    </row>
    <row r="90" spans="1:5" ht="20.100000000000001" customHeight="1">
      <c r="A90" s="69">
        <v>91</v>
      </c>
      <c r="B90" s="67" t="s">
        <v>42</v>
      </c>
      <c r="C90" s="67" t="s">
        <v>45</v>
      </c>
      <c r="D90" s="67">
        <v>252253</v>
      </c>
      <c r="E90" s="71">
        <v>43019</v>
      </c>
    </row>
    <row r="91" spans="1:5" ht="20.100000000000001" customHeight="1">
      <c r="A91" s="70">
        <v>92</v>
      </c>
      <c r="B91" s="68" t="s">
        <v>38</v>
      </c>
      <c r="C91" s="68" t="s">
        <v>51</v>
      </c>
      <c r="D91" s="68">
        <v>142641</v>
      </c>
      <c r="E91" s="72">
        <v>43378</v>
      </c>
    </row>
    <row r="92" spans="1:5" ht="20.100000000000001" customHeight="1">
      <c r="A92" s="69">
        <v>93</v>
      </c>
      <c r="B92" s="67" t="s">
        <v>46</v>
      </c>
      <c r="C92" s="67" t="s">
        <v>44</v>
      </c>
      <c r="D92" s="67">
        <v>72954</v>
      </c>
      <c r="E92" s="71">
        <v>43563</v>
      </c>
    </row>
    <row r="93" spans="1:5" ht="20.100000000000001" customHeight="1">
      <c r="A93" s="70">
        <v>94</v>
      </c>
      <c r="B93" s="68" t="s">
        <v>46</v>
      </c>
      <c r="C93" s="68" t="s">
        <v>47</v>
      </c>
      <c r="D93" s="68">
        <v>61901</v>
      </c>
      <c r="E93" s="72">
        <v>43479</v>
      </c>
    </row>
    <row r="94" spans="1:5" ht="20.100000000000001" customHeight="1">
      <c r="A94" s="69">
        <v>95</v>
      </c>
      <c r="B94" s="67" t="s">
        <v>38</v>
      </c>
      <c r="C94" s="67" t="s">
        <v>41</v>
      </c>
      <c r="D94" s="67">
        <v>147563</v>
      </c>
      <c r="E94" s="71">
        <v>43626</v>
      </c>
    </row>
    <row r="95" spans="1:5" ht="20.100000000000001" customHeight="1">
      <c r="A95" s="70">
        <v>97</v>
      </c>
      <c r="B95" s="68" t="s">
        <v>53</v>
      </c>
      <c r="C95" s="68" t="s">
        <v>53</v>
      </c>
      <c r="D95" s="68">
        <v>350000</v>
      </c>
      <c r="E95" s="72">
        <v>43623</v>
      </c>
    </row>
    <row r="96" spans="1:5" ht="20.100000000000001" customHeight="1">
      <c r="A96" s="69">
        <v>98</v>
      </c>
      <c r="B96" s="67" t="s">
        <v>38</v>
      </c>
      <c r="C96" s="67" t="s">
        <v>44</v>
      </c>
      <c r="D96" s="67">
        <v>111587</v>
      </c>
      <c r="E96" s="71">
        <v>43548</v>
      </c>
    </row>
    <row r="97" spans="1:5" ht="20.100000000000001" customHeight="1">
      <c r="A97" s="70">
        <v>99</v>
      </c>
      <c r="B97" s="68" t="s">
        <v>50</v>
      </c>
      <c r="C97" s="68" t="s">
        <v>49</v>
      </c>
      <c r="D97" s="68">
        <v>198950</v>
      </c>
      <c r="E97" s="72">
        <v>42966</v>
      </c>
    </row>
    <row r="98" spans="1:5" ht="20.100000000000001" customHeight="1">
      <c r="A98" s="69">
        <v>100</v>
      </c>
      <c r="B98" s="67" t="s">
        <v>40</v>
      </c>
      <c r="C98" s="67" t="s">
        <v>45</v>
      </c>
      <c r="D98" s="67">
        <v>229818</v>
      </c>
      <c r="E98" s="71">
        <v>42939</v>
      </c>
    </row>
    <row r="99" spans="1:5" ht="20.100000000000001" customHeight="1">
      <c r="A99" s="70">
        <v>101</v>
      </c>
      <c r="B99" s="68" t="s">
        <v>46</v>
      </c>
      <c r="C99" s="68" t="s">
        <v>49</v>
      </c>
      <c r="D99" s="68">
        <v>89834</v>
      </c>
      <c r="E99" s="72">
        <v>43988</v>
      </c>
    </row>
    <row r="100" spans="1:5" ht="20.100000000000001" customHeight="1">
      <c r="A100" s="69">
        <v>102</v>
      </c>
      <c r="B100" s="67" t="s">
        <v>38</v>
      </c>
      <c r="C100" s="67" t="s">
        <v>48</v>
      </c>
      <c r="D100" s="67">
        <v>142241</v>
      </c>
      <c r="E100" s="71">
        <v>42846</v>
      </c>
    </row>
    <row r="101" spans="1:5" ht="20.100000000000001" customHeight="1">
      <c r="A101" s="70">
        <v>103</v>
      </c>
      <c r="B101" s="68" t="s">
        <v>38</v>
      </c>
      <c r="C101" s="68" t="s">
        <v>51</v>
      </c>
      <c r="D101" s="68">
        <v>144437</v>
      </c>
      <c r="E101" s="72">
        <v>43202</v>
      </c>
    </row>
    <row r="102" spans="1:5" ht="20.100000000000001" customHeight="1">
      <c r="A102" s="69">
        <v>104</v>
      </c>
      <c r="B102" s="67" t="s">
        <v>38</v>
      </c>
      <c r="C102" s="67" t="s">
        <v>45</v>
      </c>
      <c r="D102" s="67">
        <v>117420</v>
      </c>
      <c r="E102" s="71">
        <v>43879</v>
      </c>
    </row>
    <row r="103" spans="1:5" ht="20.100000000000001" customHeight="1">
      <c r="A103" s="70">
        <v>106</v>
      </c>
      <c r="B103" s="68" t="s">
        <v>38</v>
      </c>
      <c r="C103" s="68" t="s">
        <v>44</v>
      </c>
      <c r="D103" s="68">
        <v>115851</v>
      </c>
      <c r="E103" s="72">
        <v>43837</v>
      </c>
    </row>
    <row r="104" spans="1:5" ht="20.100000000000001" customHeight="1">
      <c r="A104" s="69">
        <v>107</v>
      </c>
      <c r="B104" s="67" t="s">
        <v>40</v>
      </c>
      <c r="C104" s="67" t="s">
        <v>44</v>
      </c>
      <c r="D104" s="67">
        <v>230516</v>
      </c>
      <c r="E104" s="71">
        <v>43865</v>
      </c>
    </row>
    <row r="105" spans="1:5" ht="20.100000000000001" customHeight="1">
      <c r="A105" s="70">
        <v>108</v>
      </c>
      <c r="B105" s="68" t="s">
        <v>40</v>
      </c>
      <c r="C105" s="68" t="s">
        <v>45</v>
      </c>
      <c r="D105" s="68">
        <v>241734</v>
      </c>
      <c r="E105" s="72">
        <v>43628</v>
      </c>
    </row>
    <row r="106" spans="1:5" ht="20.100000000000001" customHeight="1">
      <c r="A106" s="69">
        <v>109</v>
      </c>
      <c r="B106" s="67" t="s">
        <v>50</v>
      </c>
      <c r="C106" s="67" t="s">
        <v>41</v>
      </c>
      <c r="D106" s="67">
        <v>194140</v>
      </c>
      <c r="E106" s="71">
        <v>43826</v>
      </c>
    </row>
    <row r="107" spans="1:5" ht="20.100000000000001" customHeight="1">
      <c r="A107" s="70">
        <v>110</v>
      </c>
      <c r="B107" s="68" t="s">
        <v>42</v>
      </c>
      <c r="C107" s="68" t="s">
        <v>47</v>
      </c>
      <c r="D107" s="68">
        <v>273390</v>
      </c>
      <c r="E107" s="72">
        <v>43804</v>
      </c>
    </row>
    <row r="108" spans="1:5" ht="20.100000000000001" customHeight="1">
      <c r="A108" s="69">
        <v>111</v>
      </c>
      <c r="B108" s="67" t="s">
        <v>46</v>
      </c>
      <c r="C108" s="67" t="s">
        <v>51</v>
      </c>
      <c r="D108" s="67">
        <v>61323</v>
      </c>
      <c r="E108" s="71">
        <v>43087</v>
      </c>
    </row>
    <row r="109" spans="1:5" ht="20.100000000000001" customHeight="1">
      <c r="A109" s="70">
        <v>112</v>
      </c>
      <c r="B109" s="68" t="s">
        <v>42</v>
      </c>
      <c r="C109" s="68" t="s">
        <v>47</v>
      </c>
      <c r="D109" s="68">
        <v>271102</v>
      </c>
      <c r="E109" s="72">
        <v>42993</v>
      </c>
    </row>
    <row r="110" spans="1:5" ht="20.100000000000001" customHeight="1">
      <c r="A110" s="69">
        <v>113</v>
      </c>
      <c r="B110" s="67" t="s">
        <v>40</v>
      </c>
      <c r="C110" s="67" t="s">
        <v>51</v>
      </c>
      <c r="D110" s="67">
        <v>245096</v>
      </c>
      <c r="E110" s="71">
        <v>43225</v>
      </c>
    </row>
    <row r="111" spans="1:5" ht="20.100000000000001" customHeight="1">
      <c r="A111" s="70">
        <v>114</v>
      </c>
      <c r="B111" s="68" t="s">
        <v>50</v>
      </c>
      <c r="C111" s="68" t="s">
        <v>44</v>
      </c>
      <c r="D111" s="68">
        <v>201331</v>
      </c>
      <c r="E111" s="72">
        <v>43270</v>
      </c>
    </row>
    <row r="112" spans="1:5" ht="20.100000000000001" customHeight="1">
      <c r="A112" s="69">
        <v>115</v>
      </c>
      <c r="B112" s="67" t="s">
        <v>50</v>
      </c>
      <c r="C112" s="67" t="s">
        <v>47</v>
      </c>
      <c r="D112" s="67">
        <v>191374</v>
      </c>
      <c r="E112" s="71">
        <v>42994</v>
      </c>
    </row>
    <row r="113" spans="1:5" ht="20.100000000000001" customHeight="1">
      <c r="A113" s="70">
        <v>116</v>
      </c>
      <c r="B113" s="68" t="s">
        <v>50</v>
      </c>
      <c r="C113" s="68" t="s">
        <v>39</v>
      </c>
      <c r="D113" s="68">
        <v>207562</v>
      </c>
      <c r="E113" s="72">
        <v>43860</v>
      </c>
    </row>
    <row r="114" spans="1:5" ht="20.100000000000001" customHeight="1">
      <c r="A114" s="69">
        <v>117</v>
      </c>
      <c r="B114" s="67" t="s">
        <v>40</v>
      </c>
      <c r="C114" s="67" t="s">
        <v>49</v>
      </c>
      <c r="D114" s="67">
        <v>246716</v>
      </c>
      <c r="E114" s="71">
        <v>43796</v>
      </c>
    </row>
    <row r="115" spans="1:5" ht="20.100000000000001" customHeight="1">
      <c r="A115" s="70">
        <v>118</v>
      </c>
      <c r="B115" s="68" t="s">
        <v>38</v>
      </c>
      <c r="C115" s="68" t="s">
        <v>48</v>
      </c>
      <c r="D115" s="68">
        <v>100928</v>
      </c>
      <c r="E115" s="72">
        <v>43367</v>
      </c>
    </row>
    <row r="116" spans="1:5" ht="20.100000000000001" customHeight="1">
      <c r="A116" s="69">
        <v>119</v>
      </c>
      <c r="B116" s="67" t="s">
        <v>40</v>
      </c>
      <c r="C116" s="67" t="s">
        <v>44</v>
      </c>
      <c r="D116" s="67">
        <v>228460</v>
      </c>
      <c r="E116" s="71">
        <v>43849</v>
      </c>
    </row>
    <row r="117" spans="1:5" ht="20.100000000000001" customHeight="1">
      <c r="A117" s="70">
        <v>120</v>
      </c>
      <c r="B117" s="68" t="s">
        <v>38</v>
      </c>
      <c r="C117" s="68" t="s">
        <v>44</v>
      </c>
      <c r="D117" s="68">
        <v>106817</v>
      </c>
      <c r="E117" s="72">
        <v>43195</v>
      </c>
    </row>
    <row r="118" spans="1:5" ht="20.100000000000001" customHeight="1">
      <c r="A118" s="69">
        <v>886</v>
      </c>
      <c r="B118" s="67" t="s">
        <v>46</v>
      </c>
      <c r="C118" s="67" t="s">
        <v>39</v>
      </c>
      <c r="D118" s="67">
        <v>92725</v>
      </c>
      <c r="E118" s="71">
        <v>43999</v>
      </c>
    </row>
    <row r="119" spans="1:5" ht="20.100000000000001" customHeight="1">
      <c r="A119" s="70">
        <v>887</v>
      </c>
      <c r="B119" s="68" t="s">
        <v>38</v>
      </c>
      <c r="C119" s="68" t="s">
        <v>51</v>
      </c>
      <c r="D119" s="68">
        <v>105965</v>
      </c>
      <c r="E119" s="72">
        <v>43830</v>
      </c>
    </row>
    <row r="120" spans="1:5" ht="20.100000000000001" customHeight="1">
      <c r="A120" s="69">
        <v>888</v>
      </c>
      <c r="B120" s="67" t="s">
        <v>46</v>
      </c>
      <c r="C120" s="67" t="s">
        <v>48</v>
      </c>
      <c r="D120" s="67">
        <v>69293</v>
      </c>
      <c r="E120" s="71">
        <v>43322</v>
      </c>
    </row>
    <row r="121" spans="1:5" ht="20.100000000000001" customHeight="1">
      <c r="A121" s="70">
        <v>889</v>
      </c>
      <c r="B121" s="68" t="s">
        <v>40</v>
      </c>
      <c r="C121" s="68" t="s">
        <v>45</v>
      </c>
      <c r="D121" s="68">
        <v>226184</v>
      </c>
      <c r="E121" s="72">
        <v>43319</v>
      </c>
    </row>
    <row r="122" spans="1:5" ht="20.100000000000001" customHeight="1">
      <c r="A122" s="69">
        <v>890</v>
      </c>
      <c r="B122" s="67" t="s">
        <v>38</v>
      </c>
      <c r="C122" s="67" t="s">
        <v>41</v>
      </c>
      <c r="D122" s="67">
        <v>113429</v>
      </c>
      <c r="E122" s="71">
        <v>43960</v>
      </c>
    </row>
    <row r="123" spans="1:5" ht="20.100000000000001" customHeight="1">
      <c r="A123" s="70">
        <v>891</v>
      </c>
      <c r="B123" s="68" t="s">
        <v>50</v>
      </c>
      <c r="C123" s="68" t="s">
        <v>45</v>
      </c>
      <c r="D123" s="68">
        <v>197945</v>
      </c>
      <c r="E123" s="72">
        <v>42867</v>
      </c>
    </row>
    <row r="124" spans="1:5" ht="20.100000000000001" customHeight="1">
      <c r="A124" s="69">
        <v>892</v>
      </c>
      <c r="B124" s="67" t="s">
        <v>38</v>
      </c>
      <c r="C124" s="67" t="s">
        <v>41</v>
      </c>
      <c r="D124" s="67">
        <v>103840</v>
      </c>
      <c r="E124" s="71">
        <v>44105</v>
      </c>
    </row>
    <row r="125" spans="1:5" ht="20.100000000000001" customHeight="1">
      <c r="A125" s="70">
        <v>893</v>
      </c>
      <c r="B125" s="68" t="s">
        <v>38</v>
      </c>
      <c r="C125" s="68" t="s">
        <v>39</v>
      </c>
      <c r="D125" s="68">
        <v>132391</v>
      </c>
      <c r="E125" s="72">
        <v>43613</v>
      </c>
    </row>
    <row r="126" spans="1:5" ht="20.100000000000001" customHeight="1">
      <c r="A126" s="69">
        <v>894</v>
      </c>
      <c r="B126" s="67" t="s">
        <v>40</v>
      </c>
      <c r="C126" s="67" t="s">
        <v>51</v>
      </c>
      <c r="D126" s="67">
        <v>226244</v>
      </c>
      <c r="E126" s="71">
        <v>43925</v>
      </c>
    </row>
    <row r="127" spans="1:5" ht="20.100000000000001" customHeight="1">
      <c r="A127" s="70">
        <v>895</v>
      </c>
      <c r="B127" s="68" t="s">
        <v>50</v>
      </c>
      <c r="C127" s="68" t="s">
        <v>47</v>
      </c>
      <c r="D127" s="68">
        <v>190913</v>
      </c>
      <c r="E127" s="72">
        <v>43483</v>
      </c>
    </row>
    <row r="128" spans="1:5" ht="20.100000000000001" customHeight="1">
      <c r="A128" s="69">
        <v>896</v>
      </c>
      <c r="B128" s="67" t="s">
        <v>50</v>
      </c>
      <c r="C128" s="67" t="s">
        <v>47</v>
      </c>
      <c r="D128" s="67">
        <v>205075</v>
      </c>
      <c r="E128" s="71">
        <v>43907</v>
      </c>
    </row>
    <row r="129" spans="1:5" ht="20.100000000000001" customHeight="1">
      <c r="A129" s="70">
        <v>897</v>
      </c>
      <c r="B129" s="68" t="s">
        <v>50</v>
      </c>
      <c r="C129" s="68" t="s">
        <v>48</v>
      </c>
      <c r="D129" s="68">
        <v>208644</v>
      </c>
      <c r="E129" s="72">
        <v>43771</v>
      </c>
    </row>
    <row r="130" spans="1:5" ht="20.100000000000001" customHeight="1">
      <c r="A130" s="69">
        <v>898</v>
      </c>
      <c r="B130" s="67" t="s">
        <v>46</v>
      </c>
      <c r="C130" s="67" t="s">
        <v>41</v>
      </c>
      <c r="D130" s="67">
        <v>63580</v>
      </c>
      <c r="E130" s="71">
        <v>43990</v>
      </c>
    </row>
    <row r="131" spans="1:5" ht="20.100000000000001" customHeight="1">
      <c r="A131" s="70">
        <v>899</v>
      </c>
      <c r="B131" s="68" t="s">
        <v>38</v>
      </c>
      <c r="C131" s="68" t="s">
        <v>51</v>
      </c>
      <c r="D131" s="68">
        <v>125172</v>
      </c>
      <c r="E131" s="72">
        <v>43189</v>
      </c>
    </row>
    <row r="132" spans="1:5" ht="20.100000000000001" customHeight="1">
      <c r="A132" s="69">
        <v>900</v>
      </c>
      <c r="B132" s="67" t="s">
        <v>40</v>
      </c>
      <c r="C132" s="67" t="s">
        <v>44</v>
      </c>
      <c r="D132" s="67">
        <v>240838</v>
      </c>
      <c r="E132" s="71">
        <v>42922</v>
      </c>
    </row>
    <row r="133" spans="1:5" ht="20.100000000000001" customHeight="1">
      <c r="A133" s="70">
        <v>901</v>
      </c>
      <c r="B133" s="68" t="s">
        <v>42</v>
      </c>
      <c r="C133" s="68" t="s">
        <v>47</v>
      </c>
      <c r="D133" s="68">
        <v>250125</v>
      </c>
      <c r="E133" s="72">
        <v>43310</v>
      </c>
    </row>
    <row r="134" spans="1:5" ht="20.100000000000001" customHeight="1">
      <c r="A134" s="69">
        <v>903</v>
      </c>
      <c r="B134" s="67" t="s">
        <v>42</v>
      </c>
      <c r="C134" s="67" t="s">
        <v>41</v>
      </c>
      <c r="D134" s="67">
        <v>272572</v>
      </c>
      <c r="E134" s="71">
        <v>43184</v>
      </c>
    </row>
    <row r="135" spans="1:5" ht="20.100000000000001" customHeight="1">
      <c r="A135" s="70">
        <v>904</v>
      </c>
      <c r="B135" s="68" t="s">
        <v>46</v>
      </c>
      <c r="C135" s="68" t="s">
        <v>39</v>
      </c>
      <c r="D135" s="68">
        <v>91164</v>
      </c>
      <c r="E135" s="72">
        <v>42922</v>
      </c>
    </row>
    <row r="136" spans="1:5" ht="20.100000000000001" customHeight="1">
      <c r="A136" s="69">
        <v>905</v>
      </c>
      <c r="B136" s="67" t="s">
        <v>46</v>
      </c>
      <c r="C136" s="67" t="s">
        <v>48</v>
      </c>
      <c r="D136" s="67">
        <v>73296</v>
      </c>
      <c r="E136" s="71">
        <v>43534</v>
      </c>
    </row>
    <row r="137" spans="1:5" ht="20.100000000000001" customHeight="1">
      <c r="A137" s="70">
        <v>906</v>
      </c>
      <c r="B137" s="68" t="s">
        <v>42</v>
      </c>
      <c r="C137" s="68" t="s">
        <v>41</v>
      </c>
      <c r="D137" s="68">
        <v>266481</v>
      </c>
      <c r="E137" s="72">
        <v>43015</v>
      </c>
    </row>
    <row r="138" spans="1:5" ht="20.100000000000001" customHeight="1">
      <c r="A138" s="69">
        <v>907</v>
      </c>
      <c r="B138" s="67" t="s">
        <v>38</v>
      </c>
      <c r="C138" s="67" t="s">
        <v>39</v>
      </c>
      <c r="D138" s="67">
        <v>145263</v>
      </c>
      <c r="E138" s="71">
        <v>43405</v>
      </c>
    </row>
    <row r="139" spans="1:5" ht="20.100000000000001" customHeight="1">
      <c r="A139" s="70">
        <v>908</v>
      </c>
      <c r="B139" s="68" t="s">
        <v>38</v>
      </c>
      <c r="C139" s="68" t="s">
        <v>47</v>
      </c>
      <c r="D139" s="68">
        <v>135594</v>
      </c>
      <c r="E139" s="72">
        <v>43374</v>
      </c>
    </row>
    <row r="140" spans="1:5" ht="20.100000000000001" customHeight="1">
      <c r="A140" s="69">
        <v>909</v>
      </c>
      <c r="B140" s="67" t="s">
        <v>50</v>
      </c>
      <c r="C140" s="67" t="s">
        <v>47</v>
      </c>
      <c r="D140" s="67">
        <v>182057</v>
      </c>
      <c r="E140" s="71">
        <v>43616</v>
      </c>
    </row>
    <row r="141" spans="1:5" ht="20.100000000000001" customHeight="1">
      <c r="A141" s="70">
        <v>910</v>
      </c>
      <c r="B141" s="68" t="s">
        <v>50</v>
      </c>
      <c r="C141" s="68" t="s">
        <v>45</v>
      </c>
      <c r="D141" s="68">
        <v>203316</v>
      </c>
      <c r="E141" s="72">
        <v>43666</v>
      </c>
    </row>
    <row r="142" spans="1:5" ht="20.100000000000001" customHeight="1">
      <c r="A142" s="69">
        <v>911</v>
      </c>
      <c r="B142" s="67" t="s">
        <v>46</v>
      </c>
      <c r="C142" s="67" t="s">
        <v>49</v>
      </c>
      <c r="D142" s="67">
        <v>61486</v>
      </c>
      <c r="E142" s="71">
        <v>42972</v>
      </c>
    </row>
    <row r="143" spans="1:5" ht="20.100000000000001" customHeight="1">
      <c r="A143" s="70">
        <v>912</v>
      </c>
      <c r="B143" s="68" t="s">
        <v>40</v>
      </c>
      <c r="C143" s="68" t="s">
        <v>44</v>
      </c>
      <c r="D143" s="68">
        <v>226160</v>
      </c>
      <c r="E143" s="72">
        <v>43995</v>
      </c>
    </row>
    <row r="144" spans="1:5" ht="20.100000000000001" customHeight="1">
      <c r="A144" s="69">
        <v>913</v>
      </c>
      <c r="B144" s="67" t="s">
        <v>46</v>
      </c>
      <c r="C144" s="67" t="s">
        <v>48</v>
      </c>
      <c r="D144" s="67">
        <v>74382</v>
      </c>
      <c r="E144" s="71">
        <v>43288</v>
      </c>
    </row>
    <row r="145" spans="1:5" ht="20.100000000000001" customHeight="1">
      <c r="A145" s="70">
        <v>914</v>
      </c>
      <c r="B145" s="68" t="s">
        <v>42</v>
      </c>
      <c r="C145" s="68" t="s">
        <v>45</v>
      </c>
      <c r="D145" s="68">
        <v>261357</v>
      </c>
      <c r="E145" s="72">
        <v>43116</v>
      </c>
    </row>
    <row r="146" spans="1:5" ht="20.100000000000001" customHeight="1">
      <c r="A146" s="69">
        <v>915</v>
      </c>
      <c r="B146" s="67" t="s">
        <v>38</v>
      </c>
      <c r="C146" s="67" t="s">
        <v>49</v>
      </c>
      <c r="D146" s="67">
        <v>102560</v>
      </c>
      <c r="E146" s="71">
        <v>43097</v>
      </c>
    </row>
    <row r="147" spans="1:5" ht="20.100000000000001" customHeight="1">
      <c r="A147" s="70">
        <v>917</v>
      </c>
      <c r="B147" s="68" t="s">
        <v>50</v>
      </c>
      <c r="C147" s="68" t="s">
        <v>51</v>
      </c>
      <c r="D147" s="68">
        <v>189293</v>
      </c>
      <c r="E147" s="72">
        <v>43765</v>
      </c>
    </row>
    <row r="148" spans="1:5" ht="20.100000000000001" customHeight="1">
      <c r="A148" s="69">
        <v>918</v>
      </c>
      <c r="B148" s="67" t="s">
        <v>40</v>
      </c>
      <c r="C148" s="67" t="s">
        <v>47</v>
      </c>
      <c r="D148" s="67">
        <v>236750</v>
      </c>
      <c r="E148" s="71">
        <v>43379</v>
      </c>
    </row>
    <row r="149" spans="1:5" ht="20.100000000000001" customHeight="1">
      <c r="A149" s="70">
        <v>919</v>
      </c>
      <c r="B149" s="68" t="s">
        <v>50</v>
      </c>
      <c r="C149" s="68" t="s">
        <v>45</v>
      </c>
      <c r="D149" s="68">
        <v>201188</v>
      </c>
      <c r="E149" s="72">
        <v>43701</v>
      </c>
    </row>
    <row r="150" spans="1:5" ht="20.100000000000001" customHeight="1">
      <c r="A150" s="69">
        <v>920</v>
      </c>
      <c r="B150" s="67" t="s">
        <v>46</v>
      </c>
      <c r="C150" s="67" t="s">
        <v>39</v>
      </c>
      <c r="D150" s="67">
        <v>81729</v>
      </c>
      <c r="E150" s="71">
        <v>43074</v>
      </c>
    </row>
    <row r="151" spans="1:5" ht="20.100000000000001" customHeight="1">
      <c r="A151" s="70">
        <v>921</v>
      </c>
      <c r="B151" s="68" t="s">
        <v>38</v>
      </c>
      <c r="C151" s="68" t="s">
        <v>48</v>
      </c>
      <c r="D151" s="68">
        <v>145739</v>
      </c>
      <c r="E151" s="72">
        <v>43145</v>
      </c>
    </row>
    <row r="152" spans="1:5" ht="20.100000000000001" customHeight="1">
      <c r="A152" s="69">
        <v>922</v>
      </c>
      <c r="B152" s="67" t="s">
        <v>38</v>
      </c>
      <c r="C152" s="67" t="s">
        <v>49</v>
      </c>
      <c r="D152" s="67">
        <v>108569</v>
      </c>
      <c r="E152" s="71">
        <v>42912</v>
      </c>
    </row>
    <row r="153" spans="1:5" ht="20.100000000000001" customHeight="1">
      <c r="A153" s="70">
        <v>923</v>
      </c>
      <c r="B153" s="68" t="s">
        <v>42</v>
      </c>
      <c r="C153" s="68" t="s">
        <v>39</v>
      </c>
      <c r="D153" s="68">
        <v>271691</v>
      </c>
      <c r="E153" s="72">
        <v>44058</v>
      </c>
    </row>
    <row r="154" spans="1:5" ht="20.100000000000001" customHeight="1">
      <c r="A154" s="69">
        <v>924</v>
      </c>
      <c r="B154" s="67" t="s">
        <v>40</v>
      </c>
      <c r="C154" s="67" t="s">
        <v>41</v>
      </c>
      <c r="D154" s="67">
        <v>230202</v>
      </c>
      <c r="E154" s="71">
        <v>44164</v>
      </c>
    </row>
    <row r="155" spans="1:5" ht="20.100000000000001" customHeight="1">
      <c r="A155" s="70">
        <v>925</v>
      </c>
      <c r="B155" s="68" t="s">
        <v>40</v>
      </c>
      <c r="C155" s="68" t="s">
        <v>45</v>
      </c>
      <c r="D155" s="68">
        <v>237225</v>
      </c>
      <c r="E155" s="72">
        <v>43880</v>
      </c>
    </row>
    <row r="156" spans="1:5" ht="20.100000000000001" customHeight="1">
      <c r="A156" s="69">
        <v>926</v>
      </c>
      <c r="B156" s="67" t="s">
        <v>46</v>
      </c>
      <c r="C156" s="67" t="s">
        <v>39</v>
      </c>
      <c r="D156" s="67">
        <v>81278</v>
      </c>
      <c r="E156" s="71">
        <v>42928</v>
      </c>
    </row>
    <row r="157" spans="1:5" ht="20.100000000000001" customHeight="1">
      <c r="A157" s="70">
        <v>927</v>
      </c>
      <c r="B157" s="68" t="s">
        <v>42</v>
      </c>
      <c r="C157" s="68" t="s">
        <v>41</v>
      </c>
      <c r="D157" s="68">
        <v>271323</v>
      </c>
      <c r="E157" s="72">
        <v>43068</v>
      </c>
    </row>
    <row r="158" spans="1:5" ht="20.100000000000001" customHeight="1">
      <c r="A158" s="69">
        <v>929</v>
      </c>
      <c r="B158" s="67" t="s">
        <v>38</v>
      </c>
      <c r="C158" s="67" t="s">
        <v>47</v>
      </c>
      <c r="D158" s="67">
        <v>131823</v>
      </c>
      <c r="E158" s="71">
        <v>43167</v>
      </c>
    </row>
    <row r="159" spans="1:5" ht="20.100000000000001" customHeight="1">
      <c r="A159" s="70">
        <v>930</v>
      </c>
      <c r="B159" s="68" t="s">
        <v>50</v>
      </c>
      <c r="C159" s="68" t="s">
        <v>44</v>
      </c>
      <c r="D159" s="68">
        <v>197384</v>
      </c>
      <c r="E159" s="72">
        <v>43368</v>
      </c>
    </row>
    <row r="160" spans="1:5" ht="20.100000000000001" customHeight="1">
      <c r="A160" s="69">
        <v>931</v>
      </c>
      <c r="B160" s="67" t="s">
        <v>50</v>
      </c>
      <c r="C160" s="67" t="s">
        <v>45</v>
      </c>
      <c r="D160" s="67">
        <v>199093</v>
      </c>
      <c r="E160" s="71">
        <v>42869</v>
      </c>
    </row>
    <row r="161" spans="1:5" ht="20.100000000000001" customHeight="1">
      <c r="A161" s="70">
        <v>932</v>
      </c>
      <c r="B161" s="68" t="s">
        <v>38</v>
      </c>
      <c r="C161" s="68" t="s">
        <v>51</v>
      </c>
      <c r="D161" s="68">
        <v>139526</v>
      </c>
      <c r="E161" s="72">
        <v>42943</v>
      </c>
    </row>
    <row r="162" spans="1:5" ht="20.100000000000001" customHeight="1">
      <c r="A162" s="69">
        <v>933</v>
      </c>
      <c r="B162" s="67" t="s">
        <v>46</v>
      </c>
      <c r="C162" s="67" t="s">
        <v>45</v>
      </c>
      <c r="D162" s="67">
        <v>95605</v>
      </c>
      <c r="E162" s="71">
        <v>44183</v>
      </c>
    </row>
    <row r="163" spans="1:5" ht="20.100000000000001" customHeight="1">
      <c r="A163" s="70">
        <v>934</v>
      </c>
      <c r="B163" s="68" t="s">
        <v>46</v>
      </c>
      <c r="C163" s="68" t="s">
        <v>47</v>
      </c>
      <c r="D163" s="68">
        <v>89907</v>
      </c>
      <c r="E163" s="72">
        <v>43729</v>
      </c>
    </row>
    <row r="164" spans="1:5" ht="20.100000000000001" customHeight="1">
      <c r="A164" s="69">
        <v>935</v>
      </c>
      <c r="B164" s="67" t="s">
        <v>40</v>
      </c>
      <c r="C164" s="67" t="s">
        <v>41</v>
      </c>
      <c r="D164" s="67">
        <v>234380</v>
      </c>
      <c r="E164" s="71">
        <v>42856</v>
      </c>
    </row>
    <row r="165" spans="1:5" ht="20.100000000000001" customHeight="1">
      <c r="A165" s="70">
        <v>936</v>
      </c>
      <c r="B165" s="68" t="s">
        <v>50</v>
      </c>
      <c r="C165" s="68" t="s">
        <v>49</v>
      </c>
      <c r="D165" s="68">
        <v>192029</v>
      </c>
      <c r="E165" s="72">
        <v>43058</v>
      </c>
    </row>
    <row r="166" spans="1:5" ht="20.100000000000001" customHeight="1">
      <c r="A166" s="69">
        <v>937</v>
      </c>
      <c r="B166" s="67" t="s">
        <v>46</v>
      </c>
      <c r="C166" s="67" t="s">
        <v>45</v>
      </c>
      <c r="D166" s="67">
        <v>87621</v>
      </c>
      <c r="E166" s="71">
        <v>42922</v>
      </c>
    </row>
    <row r="167" spans="1:5" ht="20.100000000000001" customHeight="1">
      <c r="A167" s="70">
        <v>938</v>
      </c>
      <c r="B167" s="68" t="s">
        <v>40</v>
      </c>
      <c r="C167" s="68" t="s">
        <v>45</v>
      </c>
      <c r="D167" s="68">
        <v>233202</v>
      </c>
      <c r="E167" s="72">
        <v>43870</v>
      </c>
    </row>
    <row r="168" spans="1:5" ht="20.100000000000001" customHeight="1">
      <c r="A168" s="69">
        <v>939</v>
      </c>
      <c r="B168" s="67" t="s">
        <v>46</v>
      </c>
      <c r="C168" s="67" t="s">
        <v>48</v>
      </c>
      <c r="D168" s="67">
        <v>82364</v>
      </c>
      <c r="E168" s="71">
        <v>44028</v>
      </c>
    </row>
    <row r="169" spans="1:5" ht="20.100000000000001" customHeight="1">
      <c r="A169" s="70">
        <v>940</v>
      </c>
      <c r="B169" s="68" t="s">
        <v>42</v>
      </c>
      <c r="C169" s="68" t="s">
        <v>47</v>
      </c>
      <c r="D169" s="68">
        <v>251363</v>
      </c>
      <c r="E169" s="72">
        <v>43626</v>
      </c>
    </row>
    <row r="170" spans="1:5" ht="20.100000000000001" customHeight="1">
      <c r="A170" s="69">
        <v>941</v>
      </c>
      <c r="B170" s="67" t="s">
        <v>42</v>
      </c>
      <c r="C170" s="67" t="s">
        <v>51</v>
      </c>
      <c r="D170" s="67">
        <v>258489</v>
      </c>
      <c r="E170" s="71">
        <v>43790</v>
      </c>
    </row>
    <row r="171" spans="1:5" ht="20.100000000000001" customHeight="1">
      <c r="A171" s="70">
        <v>943</v>
      </c>
      <c r="B171" s="68" t="s">
        <v>42</v>
      </c>
      <c r="C171" s="68" t="s">
        <v>47</v>
      </c>
      <c r="D171" s="68">
        <v>250506</v>
      </c>
      <c r="E171" s="72">
        <v>43092</v>
      </c>
    </row>
    <row r="172" spans="1:5" ht="20.100000000000001" customHeight="1">
      <c r="A172" s="69">
        <v>944</v>
      </c>
      <c r="B172" s="67" t="s">
        <v>42</v>
      </c>
      <c r="C172" s="67" t="s">
        <v>47</v>
      </c>
      <c r="D172" s="67">
        <v>272461</v>
      </c>
      <c r="E172" s="71">
        <v>44149</v>
      </c>
    </row>
    <row r="173" spans="1:5" ht="20.100000000000001" customHeight="1">
      <c r="A173" s="70">
        <v>945</v>
      </c>
      <c r="B173" s="68" t="s">
        <v>42</v>
      </c>
      <c r="C173" s="68" t="s">
        <v>49</v>
      </c>
      <c r="D173" s="68">
        <v>250141</v>
      </c>
      <c r="E173" s="72">
        <v>44184</v>
      </c>
    </row>
    <row r="174" spans="1:5" ht="20.100000000000001" customHeight="1">
      <c r="A174" s="69">
        <v>946</v>
      </c>
      <c r="B174" s="67" t="s">
        <v>38</v>
      </c>
      <c r="C174" s="67" t="s">
        <v>47</v>
      </c>
      <c r="D174" s="67">
        <v>129244</v>
      </c>
      <c r="E174" s="71">
        <v>44072</v>
      </c>
    </row>
    <row r="175" spans="1:5" ht="20.100000000000001" customHeight="1">
      <c r="A175" s="70">
        <v>947</v>
      </c>
      <c r="B175" s="68" t="s">
        <v>38</v>
      </c>
      <c r="C175" s="68" t="s">
        <v>39</v>
      </c>
      <c r="D175" s="68">
        <v>119476</v>
      </c>
      <c r="E175" s="72">
        <v>42919</v>
      </c>
    </row>
    <row r="176" spans="1:5" ht="20.100000000000001" customHeight="1">
      <c r="A176" s="69">
        <v>948</v>
      </c>
      <c r="B176" s="67" t="s">
        <v>40</v>
      </c>
      <c r="C176" s="67" t="s">
        <v>39</v>
      </c>
      <c r="D176" s="67">
        <v>223268</v>
      </c>
      <c r="E176" s="71">
        <v>43807</v>
      </c>
    </row>
    <row r="177" spans="1:5" ht="20.100000000000001" customHeight="1">
      <c r="A177" s="70">
        <v>949</v>
      </c>
      <c r="B177" s="68" t="s">
        <v>40</v>
      </c>
      <c r="C177" s="68" t="s">
        <v>47</v>
      </c>
      <c r="D177" s="68">
        <v>246814</v>
      </c>
      <c r="E177" s="72">
        <v>44166</v>
      </c>
    </row>
    <row r="178" spans="1:5" ht="20.100000000000001" customHeight="1">
      <c r="A178" s="69">
        <v>950</v>
      </c>
      <c r="B178" s="67" t="s">
        <v>46</v>
      </c>
      <c r="C178" s="67" t="s">
        <v>45</v>
      </c>
      <c r="D178" s="67">
        <v>82781</v>
      </c>
      <c r="E178" s="71">
        <v>43133</v>
      </c>
    </row>
    <row r="179" spans="1:5" ht="20.100000000000001" customHeight="1">
      <c r="A179" s="70">
        <v>952</v>
      </c>
      <c r="B179" s="68" t="s">
        <v>40</v>
      </c>
      <c r="C179" s="68" t="s">
        <v>48</v>
      </c>
      <c r="D179" s="68">
        <v>236203</v>
      </c>
      <c r="E179" s="72">
        <v>43692</v>
      </c>
    </row>
    <row r="180" spans="1:5" ht="20.100000000000001" customHeight="1">
      <c r="A180" s="69">
        <v>954</v>
      </c>
      <c r="B180" s="67" t="s">
        <v>42</v>
      </c>
      <c r="C180" s="67" t="s">
        <v>45</v>
      </c>
      <c r="D180" s="67">
        <v>256906</v>
      </c>
      <c r="E180" s="71">
        <v>43816</v>
      </c>
    </row>
    <row r="181" spans="1:5" ht="20.100000000000001" customHeight="1">
      <c r="A181" s="70">
        <v>955</v>
      </c>
      <c r="B181" s="68" t="s">
        <v>40</v>
      </c>
      <c r="C181" s="68" t="s">
        <v>44</v>
      </c>
      <c r="D181" s="68">
        <v>222578</v>
      </c>
      <c r="E181" s="72">
        <v>43461</v>
      </c>
    </row>
    <row r="182" spans="1:5" ht="20.100000000000001" customHeight="1">
      <c r="A182" s="69">
        <v>956</v>
      </c>
      <c r="B182" s="67" t="s">
        <v>42</v>
      </c>
      <c r="C182" s="67" t="s">
        <v>48</v>
      </c>
      <c r="D182" s="67">
        <v>261050</v>
      </c>
      <c r="E182" s="71">
        <v>43062</v>
      </c>
    </row>
    <row r="183" spans="1:5" ht="20.100000000000001" customHeight="1">
      <c r="A183" s="70">
        <v>957</v>
      </c>
      <c r="B183" s="68" t="s">
        <v>38</v>
      </c>
      <c r="C183" s="68" t="s">
        <v>51</v>
      </c>
      <c r="D183" s="68">
        <v>107014</v>
      </c>
      <c r="E183" s="72">
        <v>42936</v>
      </c>
    </row>
    <row r="184" spans="1:5" ht="20.100000000000001" customHeight="1">
      <c r="A184" s="69">
        <v>959</v>
      </c>
      <c r="B184" s="67" t="s">
        <v>46</v>
      </c>
      <c r="C184" s="67" t="s">
        <v>48</v>
      </c>
      <c r="D184" s="67">
        <v>97440</v>
      </c>
      <c r="E184" s="71">
        <v>43480</v>
      </c>
    </row>
    <row r="185" spans="1:5" ht="20.100000000000001" customHeight="1">
      <c r="A185" s="70">
        <v>960</v>
      </c>
      <c r="B185" s="68" t="s">
        <v>42</v>
      </c>
      <c r="C185" s="68" t="s">
        <v>48</v>
      </c>
      <c r="D185" s="68">
        <v>269759</v>
      </c>
      <c r="E185" s="72">
        <v>43936</v>
      </c>
    </row>
    <row r="186" spans="1:5" ht="20.100000000000001" customHeight="1">
      <c r="A186" s="69">
        <v>961</v>
      </c>
      <c r="B186" s="67" t="s">
        <v>46</v>
      </c>
      <c r="C186" s="67" t="s">
        <v>39</v>
      </c>
      <c r="D186" s="67">
        <v>85782</v>
      </c>
      <c r="E186" s="71">
        <v>43097</v>
      </c>
    </row>
    <row r="187" spans="1:5" ht="20.100000000000001" customHeight="1">
      <c r="A187" s="70">
        <v>962</v>
      </c>
      <c r="B187" s="68" t="s">
        <v>42</v>
      </c>
      <c r="C187" s="68" t="s">
        <v>51</v>
      </c>
      <c r="D187" s="68">
        <v>261329</v>
      </c>
      <c r="E187" s="72">
        <v>43598</v>
      </c>
    </row>
    <row r="188" spans="1:5" ht="20.100000000000001" customHeight="1">
      <c r="A188" s="69">
        <v>963</v>
      </c>
      <c r="B188" s="67" t="s">
        <v>50</v>
      </c>
      <c r="C188" s="67" t="s">
        <v>41</v>
      </c>
      <c r="D188" s="67">
        <v>189342</v>
      </c>
      <c r="E188" s="71">
        <v>43323</v>
      </c>
    </row>
    <row r="189" spans="1:5" ht="20.100000000000001" customHeight="1">
      <c r="A189" s="70">
        <v>964</v>
      </c>
      <c r="B189" s="68" t="s">
        <v>46</v>
      </c>
      <c r="C189" s="68" t="s">
        <v>44</v>
      </c>
      <c r="D189" s="68">
        <v>63634</v>
      </c>
      <c r="E189" s="72">
        <v>44027</v>
      </c>
    </row>
    <row r="190" spans="1:5" ht="20.100000000000001" customHeight="1">
      <c r="A190" s="69">
        <v>965</v>
      </c>
      <c r="B190" s="67" t="s">
        <v>42</v>
      </c>
      <c r="C190" s="67" t="s">
        <v>48</v>
      </c>
      <c r="D190" s="67">
        <v>263916</v>
      </c>
      <c r="E190" s="71">
        <v>42867</v>
      </c>
    </row>
    <row r="191" spans="1:5" ht="20.100000000000001" customHeight="1">
      <c r="A191" s="70">
        <v>967</v>
      </c>
      <c r="B191" s="68" t="s">
        <v>50</v>
      </c>
      <c r="C191" s="68" t="s">
        <v>51</v>
      </c>
      <c r="D191" s="68">
        <v>187266</v>
      </c>
      <c r="E191" s="72">
        <v>42871</v>
      </c>
    </row>
    <row r="192" spans="1:5" ht="20.100000000000001" customHeight="1">
      <c r="A192" s="69">
        <v>968</v>
      </c>
      <c r="B192" s="67" t="s">
        <v>40</v>
      </c>
      <c r="C192" s="67" t="s">
        <v>44</v>
      </c>
      <c r="D192" s="67">
        <v>231954</v>
      </c>
      <c r="E192" s="71">
        <v>43287</v>
      </c>
    </row>
    <row r="193" spans="1:5" ht="20.100000000000001" customHeight="1">
      <c r="A193" s="70">
        <v>970</v>
      </c>
      <c r="B193" s="68" t="s">
        <v>38</v>
      </c>
      <c r="C193" s="68" t="s">
        <v>45</v>
      </c>
      <c r="D193" s="68">
        <v>114725</v>
      </c>
      <c r="E193" s="72">
        <v>44048</v>
      </c>
    </row>
    <row r="194" spans="1:5" ht="20.100000000000001" customHeight="1">
      <c r="A194" s="69">
        <v>971</v>
      </c>
      <c r="B194" s="67" t="s">
        <v>50</v>
      </c>
      <c r="C194" s="67" t="s">
        <v>44</v>
      </c>
      <c r="D194" s="67">
        <v>197410</v>
      </c>
      <c r="E194" s="71">
        <v>42944</v>
      </c>
    </row>
    <row r="195" spans="1:5" ht="20.100000000000001" customHeight="1">
      <c r="A195" s="70">
        <v>973</v>
      </c>
      <c r="B195" s="68" t="s">
        <v>46</v>
      </c>
      <c r="C195" s="68" t="s">
        <v>39</v>
      </c>
      <c r="D195" s="68">
        <v>79529</v>
      </c>
      <c r="E195" s="72">
        <v>43170</v>
      </c>
    </row>
    <row r="196" spans="1:5" ht="20.100000000000001" customHeight="1">
      <c r="A196" s="69">
        <v>975</v>
      </c>
      <c r="B196" s="67" t="s">
        <v>42</v>
      </c>
      <c r="C196" s="67" t="s">
        <v>41</v>
      </c>
      <c r="D196" s="67">
        <v>264108</v>
      </c>
      <c r="E196" s="71">
        <v>43313</v>
      </c>
    </row>
    <row r="197" spans="1:5" ht="20.100000000000001" customHeight="1">
      <c r="A197" s="70">
        <v>976</v>
      </c>
      <c r="B197" s="68" t="s">
        <v>50</v>
      </c>
      <c r="C197" s="68" t="s">
        <v>44</v>
      </c>
      <c r="D197" s="68">
        <v>195890</v>
      </c>
      <c r="E197" s="72">
        <v>43891</v>
      </c>
    </row>
    <row r="198" spans="1:5" ht="20.100000000000001" customHeight="1">
      <c r="A198" s="69">
        <v>977</v>
      </c>
      <c r="B198" s="67" t="s">
        <v>38</v>
      </c>
      <c r="C198" s="67" t="s">
        <v>49</v>
      </c>
      <c r="D198" s="67">
        <v>134311</v>
      </c>
      <c r="E198" s="71">
        <v>44151</v>
      </c>
    </row>
    <row r="199" spans="1:5" ht="20.100000000000001" customHeight="1">
      <c r="A199" s="70">
        <v>978</v>
      </c>
      <c r="B199" s="68" t="s">
        <v>46</v>
      </c>
      <c r="C199" s="68" t="s">
        <v>44</v>
      </c>
      <c r="D199" s="68">
        <v>93905</v>
      </c>
      <c r="E199" s="72">
        <v>44187</v>
      </c>
    </row>
    <row r="200" spans="1:5" ht="20.100000000000001" customHeight="1">
      <c r="A200" s="69">
        <v>979</v>
      </c>
      <c r="B200" s="67" t="s">
        <v>50</v>
      </c>
      <c r="C200" s="67" t="s">
        <v>51</v>
      </c>
      <c r="D200" s="67">
        <v>196764</v>
      </c>
      <c r="E200" s="71">
        <v>43637</v>
      </c>
    </row>
    <row r="201" spans="1:5" ht="20.100000000000001" customHeight="1">
      <c r="A201" s="70">
        <v>981</v>
      </c>
      <c r="B201" s="68" t="s">
        <v>40</v>
      </c>
      <c r="C201" s="68" t="s">
        <v>51</v>
      </c>
      <c r="D201" s="68">
        <v>234079</v>
      </c>
      <c r="E201" s="72">
        <v>43194</v>
      </c>
    </row>
    <row r="202" spans="1:5" ht="20.100000000000001" customHeight="1">
      <c r="A202" s="69">
        <v>983</v>
      </c>
      <c r="B202" s="67" t="s">
        <v>50</v>
      </c>
      <c r="C202" s="67" t="s">
        <v>51</v>
      </c>
      <c r="D202" s="67">
        <v>206930</v>
      </c>
      <c r="E202" s="71">
        <v>43244</v>
      </c>
    </row>
    <row r="203" spans="1:5" ht="20.100000000000001" customHeight="1">
      <c r="A203" s="70">
        <v>984</v>
      </c>
      <c r="B203" s="68" t="s">
        <v>42</v>
      </c>
      <c r="C203" s="68" t="s">
        <v>39</v>
      </c>
      <c r="D203" s="68">
        <v>274977</v>
      </c>
      <c r="E203" s="72">
        <v>44180</v>
      </c>
    </row>
    <row r="204" spans="1:5" ht="20.100000000000001" customHeight="1">
      <c r="A204" s="69">
        <v>985</v>
      </c>
      <c r="B204" s="67" t="s">
        <v>38</v>
      </c>
      <c r="C204" s="67" t="s">
        <v>41</v>
      </c>
      <c r="D204" s="67">
        <v>124656</v>
      </c>
      <c r="E204" s="71">
        <v>43040</v>
      </c>
    </row>
    <row r="205" spans="1:5" ht="20.100000000000001" customHeight="1">
      <c r="A205" s="70">
        <v>988</v>
      </c>
      <c r="B205" s="68" t="s">
        <v>38</v>
      </c>
      <c r="C205" s="68" t="s">
        <v>49</v>
      </c>
      <c r="D205" s="68">
        <v>115367</v>
      </c>
      <c r="E205" s="72">
        <v>43084</v>
      </c>
    </row>
    <row r="206" spans="1:5" ht="20.100000000000001" customHeight="1">
      <c r="A206" s="69">
        <v>990</v>
      </c>
      <c r="B206" s="67" t="s">
        <v>46</v>
      </c>
      <c r="C206" s="67" t="s">
        <v>45</v>
      </c>
      <c r="D206" s="67">
        <v>92829</v>
      </c>
      <c r="E206" s="71">
        <v>44063</v>
      </c>
    </row>
    <row r="207" spans="1:5" ht="20.100000000000001" customHeight="1">
      <c r="A207" s="70">
        <v>991</v>
      </c>
      <c r="B207" s="68" t="s">
        <v>38</v>
      </c>
      <c r="C207" s="68" t="s">
        <v>44</v>
      </c>
      <c r="D207" s="68">
        <v>121513</v>
      </c>
      <c r="E207" s="72">
        <v>43395</v>
      </c>
    </row>
    <row r="208" spans="1:5" ht="20.100000000000001" customHeight="1">
      <c r="A208" s="69">
        <v>992</v>
      </c>
      <c r="B208" s="67" t="s">
        <v>50</v>
      </c>
      <c r="C208" s="67" t="s">
        <v>48</v>
      </c>
      <c r="D208" s="67">
        <v>199076</v>
      </c>
      <c r="E208" s="71">
        <v>43425</v>
      </c>
    </row>
    <row r="209" spans="1:5" ht="20.100000000000001" customHeight="1">
      <c r="A209" s="70">
        <v>993</v>
      </c>
      <c r="B209" s="68" t="s">
        <v>46</v>
      </c>
      <c r="C209" s="68" t="s">
        <v>45</v>
      </c>
      <c r="D209" s="68">
        <v>84697</v>
      </c>
      <c r="E209" s="72">
        <v>43229</v>
      </c>
    </row>
    <row r="210" spans="1:5" ht="20.100000000000001" customHeight="1">
      <c r="A210" s="69">
        <v>994</v>
      </c>
      <c r="B210" s="67" t="s">
        <v>46</v>
      </c>
      <c r="C210" s="67" t="s">
        <v>41</v>
      </c>
      <c r="D210" s="67">
        <v>61313</v>
      </c>
      <c r="E210" s="71">
        <v>44111</v>
      </c>
    </row>
    <row r="211" spans="1:5" ht="20.100000000000001" customHeight="1">
      <c r="A211" s="70">
        <v>995</v>
      </c>
      <c r="B211" s="68" t="s">
        <v>42</v>
      </c>
      <c r="C211" s="68" t="s">
        <v>44</v>
      </c>
      <c r="D211" s="68">
        <v>261553</v>
      </c>
      <c r="E211" s="72">
        <v>43852</v>
      </c>
    </row>
    <row r="212" spans="1:5" ht="20.100000000000001" customHeight="1">
      <c r="A212" s="69">
        <v>996</v>
      </c>
      <c r="B212" s="67" t="s">
        <v>38</v>
      </c>
      <c r="C212" s="67" t="s">
        <v>45</v>
      </c>
      <c r="D212" s="67">
        <v>145573</v>
      </c>
      <c r="E212" s="71">
        <v>43870</v>
      </c>
    </row>
    <row r="213" spans="1:5" ht="20.100000000000001" customHeight="1">
      <c r="A213" s="70">
        <v>997</v>
      </c>
      <c r="B213" s="68" t="s">
        <v>50</v>
      </c>
      <c r="C213" s="68" t="s">
        <v>51</v>
      </c>
      <c r="D213" s="68">
        <v>208015</v>
      </c>
      <c r="E213" s="72">
        <v>43020</v>
      </c>
    </row>
    <row r="214" spans="1:5" ht="20.100000000000001" customHeight="1">
      <c r="A214" s="69">
        <v>998</v>
      </c>
      <c r="B214" s="67" t="s">
        <v>50</v>
      </c>
      <c r="C214" s="67" t="s">
        <v>51</v>
      </c>
      <c r="D214" s="67">
        <v>190922</v>
      </c>
      <c r="E214" s="71">
        <v>43793</v>
      </c>
    </row>
    <row r="215" spans="1:5" ht="20.100000000000001" customHeight="1">
      <c r="A215" s="70">
        <v>999</v>
      </c>
      <c r="B215" s="68" t="s">
        <v>42</v>
      </c>
      <c r="C215" s="68" t="s">
        <v>47</v>
      </c>
      <c r="D215" s="68">
        <v>261979</v>
      </c>
      <c r="E215" s="72">
        <v>43971</v>
      </c>
    </row>
    <row r="216" spans="1:5" ht="20.100000000000001" customHeight="1">
      <c r="A216" s="69">
        <v>1000</v>
      </c>
      <c r="B216" s="67" t="s">
        <v>42</v>
      </c>
      <c r="C216" s="67" t="s">
        <v>41</v>
      </c>
      <c r="D216" s="67">
        <v>269833</v>
      </c>
      <c r="E216" s="71">
        <v>43143</v>
      </c>
    </row>
    <row r="217" spans="1:5" ht="20.100000000000001" customHeight="1">
      <c r="A217" s="70">
        <v>1002</v>
      </c>
      <c r="B217" s="68" t="s">
        <v>38</v>
      </c>
      <c r="C217" s="68" t="s">
        <v>45</v>
      </c>
      <c r="D217" s="68">
        <v>132381</v>
      </c>
      <c r="E217" s="72">
        <v>43793</v>
      </c>
    </row>
    <row r="218" spans="1:5" ht="20.100000000000001" customHeight="1">
      <c r="A218" s="69">
        <v>1003</v>
      </c>
      <c r="B218" s="67" t="s">
        <v>38</v>
      </c>
      <c r="C218" s="67" t="s">
        <v>45</v>
      </c>
      <c r="D218" s="67">
        <v>120409</v>
      </c>
      <c r="E218" s="71">
        <v>44040</v>
      </c>
    </row>
    <row r="219" spans="1:5" ht="20.100000000000001" customHeight="1">
      <c r="A219" s="70">
        <v>1004</v>
      </c>
      <c r="B219" s="68" t="s">
        <v>42</v>
      </c>
      <c r="C219" s="68" t="s">
        <v>41</v>
      </c>
      <c r="D219" s="68">
        <v>264373</v>
      </c>
      <c r="E219" s="72">
        <v>44015</v>
      </c>
    </row>
    <row r="220" spans="1:5" ht="20.100000000000001" customHeight="1">
      <c r="A220" s="69">
        <v>1005</v>
      </c>
      <c r="B220" s="67" t="s">
        <v>38</v>
      </c>
      <c r="C220" s="67" t="s">
        <v>47</v>
      </c>
      <c r="D220" s="67">
        <v>108516</v>
      </c>
      <c r="E220" s="71">
        <v>43731</v>
      </c>
    </row>
    <row r="221" spans="1:5" ht="20.100000000000001" customHeight="1">
      <c r="A221" s="70">
        <v>1006</v>
      </c>
      <c r="B221" s="68" t="s">
        <v>50</v>
      </c>
      <c r="C221" s="68" t="s">
        <v>45</v>
      </c>
      <c r="D221" s="68">
        <v>198253</v>
      </c>
      <c r="E221" s="72">
        <v>43017</v>
      </c>
    </row>
    <row r="222" spans="1:5" ht="20.100000000000001" customHeight="1">
      <c r="A222" s="69">
        <v>1007</v>
      </c>
      <c r="B222" s="67" t="s">
        <v>38</v>
      </c>
      <c r="C222" s="67" t="s">
        <v>44</v>
      </c>
      <c r="D222" s="67">
        <v>120724</v>
      </c>
      <c r="E222" s="71">
        <v>43181</v>
      </c>
    </row>
    <row r="223" spans="1:5" ht="20.100000000000001" customHeight="1">
      <c r="A223" s="70">
        <v>1008</v>
      </c>
      <c r="B223" s="68" t="s">
        <v>46</v>
      </c>
      <c r="C223" s="68" t="s">
        <v>48</v>
      </c>
      <c r="D223" s="68">
        <v>99424</v>
      </c>
      <c r="E223" s="72">
        <v>43076</v>
      </c>
    </row>
    <row r="224" spans="1:5" ht="20.100000000000001" customHeight="1">
      <c r="A224" s="69">
        <v>1009</v>
      </c>
      <c r="B224" s="67" t="s">
        <v>50</v>
      </c>
      <c r="C224" s="67" t="s">
        <v>45</v>
      </c>
      <c r="D224" s="67">
        <v>187600</v>
      </c>
      <c r="E224" s="71">
        <v>43673</v>
      </c>
    </row>
    <row r="225" spans="1:5" ht="20.100000000000001" customHeight="1">
      <c r="A225" s="70">
        <v>1011</v>
      </c>
      <c r="B225" s="68" t="s">
        <v>40</v>
      </c>
      <c r="C225" s="68" t="s">
        <v>48</v>
      </c>
      <c r="D225" s="68">
        <v>231996</v>
      </c>
      <c r="E225" s="72">
        <v>44034</v>
      </c>
    </row>
    <row r="226" spans="1:5" ht="20.100000000000001" customHeight="1">
      <c r="A226" s="69">
        <v>1012</v>
      </c>
      <c r="B226" s="67" t="s">
        <v>38</v>
      </c>
      <c r="C226" s="67" t="s">
        <v>41</v>
      </c>
      <c r="D226" s="67">
        <v>147128</v>
      </c>
      <c r="E226" s="71">
        <v>43109</v>
      </c>
    </row>
    <row r="227" spans="1:5" ht="20.100000000000001" customHeight="1">
      <c r="A227" s="70">
        <v>1013</v>
      </c>
      <c r="B227" s="68" t="s">
        <v>42</v>
      </c>
      <c r="C227" s="68" t="s">
        <v>51</v>
      </c>
      <c r="D227" s="68">
        <v>273913</v>
      </c>
      <c r="E227" s="72">
        <v>42863</v>
      </c>
    </row>
    <row r="228" spans="1:5" ht="20.100000000000001" customHeight="1">
      <c r="A228" s="69">
        <v>1014</v>
      </c>
      <c r="B228" s="67" t="s">
        <v>40</v>
      </c>
      <c r="C228" s="67" t="s">
        <v>39</v>
      </c>
      <c r="D228" s="67">
        <v>249296</v>
      </c>
      <c r="E228" s="71">
        <v>43070</v>
      </c>
    </row>
    <row r="229" spans="1:5" ht="20.100000000000001" customHeight="1">
      <c r="A229" s="70">
        <v>1015</v>
      </c>
      <c r="B229" s="68" t="s">
        <v>38</v>
      </c>
      <c r="C229" s="68" t="s">
        <v>44</v>
      </c>
      <c r="D229" s="68">
        <v>112097</v>
      </c>
      <c r="E229" s="72">
        <v>43716</v>
      </c>
    </row>
    <row r="230" spans="1:5" ht="20.100000000000001" customHeight="1">
      <c r="A230" s="69">
        <v>1016</v>
      </c>
      <c r="B230" s="67" t="s">
        <v>40</v>
      </c>
      <c r="C230" s="67" t="s">
        <v>48</v>
      </c>
      <c r="D230" s="67">
        <v>238998</v>
      </c>
      <c r="E230" s="71">
        <v>43306</v>
      </c>
    </row>
    <row r="231" spans="1:5" ht="20.100000000000001" customHeight="1">
      <c r="A231" s="70">
        <v>1017</v>
      </c>
      <c r="B231" s="68" t="s">
        <v>40</v>
      </c>
      <c r="C231" s="68" t="s">
        <v>51</v>
      </c>
      <c r="D231" s="68">
        <v>247315</v>
      </c>
      <c r="E231" s="72">
        <v>42877</v>
      </c>
    </row>
    <row r="232" spans="1:5" ht="20.100000000000001" customHeight="1">
      <c r="A232" s="69">
        <v>1018</v>
      </c>
      <c r="B232" s="67" t="s">
        <v>50</v>
      </c>
      <c r="C232" s="67" t="s">
        <v>39</v>
      </c>
      <c r="D232" s="67">
        <v>186636</v>
      </c>
      <c r="E232" s="71">
        <v>43719</v>
      </c>
    </row>
    <row r="233" spans="1:5" ht="20.100000000000001" customHeight="1">
      <c r="A233" s="70">
        <v>1019</v>
      </c>
      <c r="B233" s="68" t="s">
        <v>42</v>
      </c>
      <c r="C233" s="68" t="s">
        <v>48</v>
      </c>
      <c r="D233" s="68">
        <v>271166</v>
      </c>
      <c r="E233" s="72">
        <v>43873</v>
      </c>
    </row>
    <row r="234" spans="1:5" ht="20.100000000000001" customHeight="1">
      <c r="A234" s="69">
        <v>1020</v>
      </c>
      <c r="B234" s="67" t="s">
        <v>38</v>
      </c>
      <c r="C234" s="67" t="s">
        <v>47</v>
      </c>
      <c r="D234" s="67">
        <v>132843</v>
      </c>
      <c r="E234" s="71">
        <v>43610</v>
      </c>
    </row>
    <row r="235" spans="1:5" ht="20.100000000000001" customHeight="1">
      <c r="A235" s="70">
        <v>1022</v>
      </c>
      <c r="B235" s="68" t="s">
        <v>46</v>
      </c>
      <c r="C235" s="68" t="s">
        <v>44</v>
      </c>
      <c r="D235" s="68">
        <v>98418</v>
      </c>
      <c r="E235" s="72">
        <v>43509</v>
      </c>
    </row>
    <row r="236" spans="1:5" ht="20.100000000000001" customHeight="1">
      <c r="A236" s="69">
        <v>1023</v>
      </c>
      <c r="B236" s="67" t="s">
        <v>40</v>
      </c>
      <c r="C236" s="67" t="s">
        <v>39</v>
      </c>
      <c r="D236" s="67">
        <v>232862</v>
      </c>
      <c r="E236" s="71">
        <v>43662</v>
      </c>
    </row>
    <row r="237" spans="1:5" ht="20.100000000000001" customHeight="1">
      <c r="A237" s="70">
        <v>1026</v>
      </c>
      <c r="B237" s="68" t="s">
        <v>40</v>
      </c>
      <c r="C237" s="68" t="s">
        <v>45</v>
      </c>
      <c r="D237" s="68">
        <v>246617</v>
      </c>
      <c r="E237" s="72">
        <v>43162</v>
      </c>
    </row>
    <row r="238" spans="1:5" ht="20.100000000000001" customHeight="1">
      <c r="A238" s="69">
        <v>1027</v>
      </c>
      <c r="B238" s="67" t="s">
        <v>42</v>
      </c>
      <c r="C238" s="67" t="s">
        <v>49</v>
      </c>
      <c r="D238" s="67">
        <v>272467</v>
      </c>
      <c r="E238" s="71">
        <v>43828</v>
      </c>
    </row>
    <row r="239" spans="1:5" ht="20.100000000000001" customHeight="1">
      <c r="A239" s="70">
        <v>1028</v>
      </c>
      <c r="B239" s="68" t="s">
        <v>38</v>
      </c>
      <c r="C239" s="68" t="s">
        <v>45</v>
      </c>
      <c r="D239" s="68">
        <v>104031</v>
      </c>
      <c r="E239" s="72">
        <v>43049</v>
      </c>
    </row>
    <row r="240" spans="1:5" ht="20.100000000000001" customHeight="1">
      <c r="A240" s="69">
        <v>1029</v>
      </c>
      <c r="B240" s="67" t="s">
        <v>38</v>
      </c>
      <c r="C240" s="67" t="s">
        <v>45</v>
      </c>
      <c r="D240" s="67">
        <v>138831</v>
      </c>
      <c r="E240" s="71">
        <v>43848</v>
      </c>
    </row>
    <row r="241" spans="1:5" ht="20.100000000000001" customHeight="1">
      <c r="A241" s="70">
        <v>1030</v>
      </c>
      <c r="B241" s="68" t="s">
        <v>40</v>
      </c>
      <c r="C241" s="68" t="s">
        <v>39</v>
      </c>
      <c r="D241" s="68">
        <v>248358</v>
      </c>
      <c r="E241" s="72">
        <v>42974</v>
      </c>
    </row>
    <row r="242" spans="1:5" ht="20.100000000000001" customHeight="1">
      <c r="A242" s="69">
        <v>1031</v>
      </c>
      <c r="B242" s="67" t="s">
        <v>38</v>
      </c>
      <c r="C242" s="67" t="s">
        <v>48</v>
      </c>
      <c r="D242" s="67">
        <v>116805</v>
      </c>
      <c r="E242" s="71">
        <v>43838</v>
      </c>
    </row>
    <row r="243" spans="1:5" ht="20.100000000000001" customHeight="1">
      <c r="A243" s="70">
        <v>1032</v>
      </c>
      <c r="B243" s="68" t="s">
        <v>46</v>
      </c>
      <c r="C243" s="68" t="s">
        <v>47</v>
      </c>
      <c r="D243" s="68">
        <v>92007</v>
      </c>
      <c r="E243" s="72">
        <v>43929</v>
      </c>
    </row>
    <row r="244" spans="1:5" ht="20.100000000000001" customHeight="1">
      <c r="A244" s="69">
        <v>1033</v>
      </c>
      <c r="B244" s="67" t="s">
        <v>42</v>
      </c>
      <c r="C244" s="67" t="s">
        <v>51</v>
      </c>
      <c r="D244" s="67">
        <v>270410</v>
      </c>
      <c r="E244" s="71">
        <v>43961</v>
      </c>
    </row>
    <row r="245" spans="1:5" ht="20.100000000000001" customHeight="1">
      <c r="A245" s="70">
        <v>1034</v>
      </c>
      <c r="B245" s="68" t="s">
        <v>50</v>
      </c>
      <c r="C245" s="68" t="s">
        <v>44</v>
      </c>
      <c r="D245" s="68">
        <v>181194</v>
      </c>
      <c r="E245" s="72">
        <v>43481</v>
      </c>
    </row>
    <row r="246" spans="1:5" ht="20.100000000000001" customHeight="1">
      <c r="A246" s="69">
        <v>1035</v>
      </c>
      <c r="B246" s="67" t="s">
        <v>38</v>
      </c>
      <c r="C246" s="67" t="s">
        <v>49</v>
      </c>
      <c r="D246" s="67">
        <v>128048</v>
      </c>
      <c r="E246" s="71">
        <v>42938</v>
      </c>
    </row>
    <row r="247" spans="1:5" ht="20.100000000000001" customHeight="1">
      <c r="A247" s="70">
        <v>1036</v>
      </c>
      <c r="B247" s="68" t="s">
        <v>50</v>
      </c>
      <c r="C247" s="68" t="s">
        <v>47</v>
      </c>
      <c r="D247" s="68">
        <v>197767</v>
      </c>
      <c r="E247" s="72">
        <v>43942</v>
      </c>
    </row>
    <row r="248" spans="1:5" ht="20.100000000000001" customHeight="1">
      <c r="A248" s="69">
        <v>1037</v>
      </c>
      <c r="B248" s="67" t="s">
        <v>50</v>
      </c>
      <c r="C248" s="67" t="s">
        <v>44</v>
      </c>
      <c r="D248" s="67">
        <v>192532</v>
      </c>
      <c r="E248" s="71">
        <v>44034</v>
      </c>
    </row>
    <row r="249" spans="1:5" ht="20.100000000000001" customHeight="1">
      <c r="A249" s="70">
        <v>1038</v>
      </c>
      <c r="B249" s="68" t="s">
        <v>46</v>
      </c>
      <c r="C249" s="68" t="s">
        <v>39</v>
      </c>
      <c r="D249" s="68">
        <v>69003</v>
      </c>
      <c r="E249" s="72">
        <v>43198</v>
      </c>
    </row>
    <row r="250" spans="1:5" ht="20.100000000000001" customHeight="1">
      <c r="A250" s="69">
        <v>1039</v>
      </c>
      <c r="B250" s="67" t="s">
        <v>42</v>
      </c>
      <c r="C250" s="67" t="s">
        <v>39</v>
      </c>
      <c r="D250" s="67">
        <v>274149</v>
      </c>
      <c r="E250" s="71">
        <v>43976</v>
      </c>
    </row>
    <row r="251" spans="1:5" ht="20.100000000000001" customHeight="1">
      <c r="A251" s="70">
        <v>1040</v>
      </c>
      <c r="B251" s="68" t="s">
        <v>50</v>
      </c>
      <c r="C251" s="68" t="s">
        <v>39</v>
      </c>
      <c r="D251" s="68">
        <v>189527</v>
      </c>
      <c r="E251" s="72">
        <v>43714</v>
      </c>
    </row>
    <row r="252" spans="1:5" ht="20.100000000000001" customHeight="1">
      <c r="A252" s="69">
        <v>1041</v>
      </c>
      <c r="B252" s="67" t="s">
        <v>50</v>
      </c>
      <c r="C252" s="67" t="s">
        <v>39</v>
      </c>
      <c r="D252" s="67">
        <v>184097</v>
      </c>
      <c r="E252" s="71">
        <v>43695</v>
      </c>
    </row>
    <row r="253" spans="1:5" ht="20.100000000000001" customHeight="1">
      <c r="A253" s="70">
        <v>1043</v>
      </c>
      <c r="B253" s="68" t="s">
        <v>40</v>
      </c>
      <c r="C253" s="68" t="s">
        <v>39</v>
      </c>
      <c r="D253" s="68">
        <v>226471</v>
      </c>
      <c r="E253" s="72">
        <v>43493</v>
      </c>
    </row>
    <row r="254" spans="1:5" ht="20.100000000000001" customHeight="1">
      <c r="A254" s="69">
        <v>1044</v>
      </c>
      <c r="B254" s="67" t="s">
        <v>40</v>
      </c>
      <c r="C254" s="67" t="s">
        <v>49</v>
      </c>
      <c r="D254" s="67">
        <v>226896</v>
      </c>
      <c r="E254" s="71">
        <v>43121</v>
      </c>
    </row>
    <row r="255" spans="1:5" ht="20.100000000000001" customHeight="1">
      <c r="A255" s="70">
        <v>1045</v>
      </c>
      <c r="B255" s="68" t="s">
        <v>40</v>
      </c>
      <c r="C255" s="68" t="s">
        <v>45</v>
      </c>
      <c r="D255" s="68">
        <v>228468</v>
      </c>
      <c r="E255" s="72">
        <v>43378</v>
      </c>
    </row>
    <row r="256" spans="1:5" ht="20.100000000000001" customHeight="1">
      <c r="A256" s="69">
        <v>1046</v>
      </c>
      <c r="B256" s="67" t="s">
        <v>42</v>
      </c>
      <c r="C256" s="67" t="s">
        <v>45</v>
      </c>
      <c r="D256" s="67">
        <v>255349</v>
      </c>
      <c r="E256" s="71">
        <v>43070</v>
      </c>
    </row>
    <row r="257" spans="1:5" ht="20.100000000000001" customHeight="1">
      <c r="A257" s="70">
        <v>1047</v>
      </c>
      <c r="B257" s="68" t="s">
        <v>42</v>
      </c>
      <c r="C257" s="68" t="s">
        <v>48</v>
      </c>
      <c r="D257" s="68">
        <v>259092</v>
      </c>
      <c r="E257" s="72">
        <v>43154</v>
      </c>
    </row>
    <row r="258" spans="1:5" ht="20.100000000000001" customHeight="1">
      <c r="A258" s="69">
        <v>1050</v>
      </c>
      <c r="B258" s="67" t="s">
        <v>42</v>
      </c>
      <c r="C258" s="67" t="s">
        <v>41</v>
      </c>
      <c r="D258" s="67">
        <v>256222</v>
      </c>
      <c r="E258" s="71">
        <v>43317</v>
      </c>
    </row>
    <row r="259" spans="1:5" ht="20.100000000000001" customHeight="1">
      <c r="A259" s="70">
        <v>1051</v>
      </c>
      <c r="B259" s="68" t="s">
        <v>42</v>
      </c>
      <c r="C259" s="68" t="s">
        <v>48</v>
      </c>
      <c r="D259" s="68">
        <v>255216</v>
      </c>
      <c r="E259" s="72">
        <v>43915</v>
      </c>
    </row>
    <row r="260" spans="1:5" ht="20.100000000000001" customHeight="1">
      <c r="A260" s="69">
        <v>1052</v>
      </c>
      <c r="B260" s="67" t="s">
        <v>40</v>
      </c>
      <c r="C260" s="67" t="s">
        <v>48</v>
      </c>
      <c r="D260" s="67">
        <v>246961</v>
      </c>
      <c r="E260" s="71">
        <v>43693</v>
      </c>
    </row>
    <row r="261" spans="1:5" ht="20.100000000000001" customHeight="1">
      <c r="A261" s="70">
        <v>1053</v>
      </c>
      <c r="B261" s="68" t="s">
        <v>40</v>
      </c>
      <c r="C261" s="68" t="s">
        <v>41</v>
      </c>
      <c r="D261" s="68">
        <v>222150</v>
      </c>
      <c r="E261" s="72">
        <v>44027</v>
      </c>
    </row>
    <row r="262" spans="1:5" ht="20.100000000000001" customHeight="1">
      <c r="A262" s="69">
        <v>1054</v>
      </c>
      <c r="B262" s="67" t="s">
        <v>38</v>
      </c>
      <c r="C262" s="67" t="s">
        <v>45</v>
      </c>
      <c r="D262" s="67">
        <v>125702</v>
      </c>
      <c r="E262" s="71">
        <v>43554</v>
      </c>
    </row>
    <row r="263" spans="1:5" ht="20.100000000000001" customHeight="1">
      <c r="A263" s="70">
        <v>1055</v>
      </c>
      <c r="B263" s="68" t="s">
        <v>42</v>
      </c>
      <c r="C263" s="68" t="s">
        <v>49</v>
      </c>
      <c r="D263" s="68">
        <v>260131</v>
      </c>
      <c r="E263" s="72">
        <v>43404</v>
      </c>
    </row>
    <row r="264" spans="1:5" ht="20.100000000000001" customHeight="1">
      <c r="A264" s="69">
        <v>1057</v>
      </c>
      <c r="B264" s="67" t="s">
        <v>42</v>
      </c>
      <c r="C264" s="67" t="s">
        <v>45</v>
      </c>
      <c r="D264" s="67">
        <v>273897</v>
      </c>
      <c r="E264" s="71">
        <v>43099</v>
      </c>
    </row>
    <row r="265" spans="1:5" ht="20.100000000000001" customHeight="1">
      <c r="A265" s="70">
        <v>1059</v>
      </c>
      <c r="B265" s="68" t="s">
        <v>42</v>
      </c>
      <c r="C265" s="68" t="s">
        <v>41</v>
      </c>
      <c r="D265" s="68">
        <v>263888</v>
      </c>
      <c r="E265" s="72">
        <v>43016</v>
      </c>
    </row>
    <row r="266" spans="1:5" ht="20.100000000000001" customHeight="1">
      <c r="A266" s="69">
        <v>1060</v>
      </c>
      <c r="B266" s="67" t="s">
        <v>38</v>
      </c>
      <c r="C266" s="67" t="s">
        <v>44</v>
      </c>
      <c r="D266" s="67">
        <v>107136</v>
      </c>
      <c r="E266" s="71">
        <v>43491</v>
      </c>
    </row>
    <row r="267" spans="1:5" ht="20.100000000000001" customHeight="1">
      <c r="A267" s="70">
        <v>1063</v>
      </c>
      <c r="B267" s="68" t="s">
        <v>46</v>
      </c>
      <c r="C267" s="68" t="s">
        <v>47</v>
      </c>
      <c r="D267" s="68">
        <v>77719</v>
      </c>
      <c r="E267" s="72">
        <v>44159</v>
      </c>
    </row>
    <row r="268" spans="1:5" ht="20.100000000000001" customHeight="1">
      <c r="A268" s="69">
        <v>1064</v>
      </c>
      <c r="B268" s="67" t="s">
        <v>42</v>
      </c>
      <c r="C268" s="67" t="s">
        <v>45</v>
      </c>
      <c r="D268" s="67">
        <v>257046</v>
      </c>
      <c r="E268" s="71">
        <v>43580</v>
      </c>
    </row>
    <row r="269" spans="1:5" ht="20.100000000000001" customHeight="1">
      <c r="A269" s="70">
        <v>1066</v>
      </c>
      <c r="B269" s="68" t="s">
        <v>38</v>
      </c>
      <c r="C269" s="68" t="s">
        <v>47</v>
      </c>
      <c r="D269" s="68">
        <v>141272</v>
      </c>
      <c r="E269" s="72">
        <v>43807</v>
      </c>
    </row>
    <row r="270" spans="1:5" ht="20.100000000000001" customHeight="1">
      <c r="A270" s="69">
        <v>1067</v>
      </c>
      <c r="B270" s="67" t="s">
        <v>50</v>
      </c>
      <c r="C270" s="67" t="s">
        <v>48</v>
      </c>
      <c r="D270" s="67">
        <v>192929</v>
      </c>
      <c r="E270" s="71">
        <v>42991</v>
      </c>
    </row>
    <row r="271" spans="1:5" ht="20.100000000000001" customHeight="1">
      <c r="A271" s="70">
        <v>1069</v>
      </c>
      <c r="B271" s="68" t="s">
        <v>40</v>
      </c>
      <c r="C271" s="68" t="s">
        <v>41</v>
      </c>
      <c r="D271" s="68">
        <v>223209</v>
      </c>
      <c r="E271" s="72">
        <v>44098</v>
      </c>
    </row>
    <row r="272" spans="1:5" ht="20.100000000000001" customHeight="1">
      <c r="A272" s="69">
        <v>1070</v>
      </c>
      <c r="B272" s="67" t="s">
        <v>42</v>
      </c>
      <c r="C272" s="67" t="s">
        <v>39</v>
      </c>
      <c r="D272" s="67">
        <v>274402</v>
      </c>
      <c r="E272" s="71">
        <v>43169</v>
      </c>
    </row>
    <row r="273" spans="1:5" ht="20.100000000000001" customHeight="1">
      <c r="A273" s="70">
        <v>1071</v>
      </c>
      <c r="B273" s="68" t="s">
        <v>40</v>
      </c>
      <c r="C273" s="68" t="s">
        <v>51</v>
      </c>
      <c r="D273" s="68">
        <v>231552</v>
      </c>
      <c r="E273" s="72">
        <v>43885</v>
      </c>
    </row>
    <row r="274" spans="1:5" ht="20.100000000000001" customHeight="1">
      <c r="A274" s="69">
        <v>1072</v>
      </c>
      <c r="B274" s="67" t="s">
        <v>42</v>
      </c>
      <c r="C274" s="67" t="s">
        <v>49</v>
      </c>
      <c r="D274" s="67">
        <v>262922</v>
      </c>
      <c r="E274" s="71">
        <v>42915</v>
      </c>
    </row>
    <row r="275" spans="1:5" ht="20.100000000000001" customHeight="1">
      <c r="A275" s="70">
        <v>1073</v>
      </c>
      <c r="B275" s="68" t="s">
        <v>46</v>
      </c>
      <c r="C275" s="68" t="s">
        <v>51</v>
      </c>
      <c r="D275" s="68">
        <v>79003</v>
      </c>
      <c r="E275" s="72">
        <v>43341</v>
      </c>
    </row>
    <row r="276" spans="1:5" ht="20.100000000000001" customHeight="1">
      <c r="A276" s="69">
        <v>1074</v>
      </c>
      <c r="B276" s="67" t="s">
        <v>38</v>
      </c>
      <c r="C276" s="67" t="s">
        <v>41</v>
      </c>
      <c r="D276" s="67">
        <v>119151</v>
      </c>
      <c r="E276" s="71">
        <v>43393</v>
      </c>
    </row>
    <row r="277" spans="1:5" ht="20.100000000000001" customHeight="1">
      <c r="A277" s="70">
        <v>1076</v>
      </c>
      <c r="B277" s="68" t="s">
        <v>50</v>
      </c>
      <c r="C277" s="68" t="s">
        <v>41</v>
      </c>
      <c r="D277" s="68">
        <v>192175</v>
      </c>
      <c r="E277" s="72">
        <v>43317</v>
      </c>
    </row>
    <row r="278" spans="1:5" ht="20.100000000000001" customHeight="1">
      <c r="A278" s="69">
        <v>1077</v>
      </c>
      <c r="B278" s="67" t="s">
        <v>42</v>
      </c>
      <c r="C278" s="67" t="s">
        <v>41</v>
      </c>
      <c r="D278" s="67">
        <v>251678</v>
      </c>
      <c r="E278" s="71">
        <v>43150</v>
      </c>
    </row>
    <row r="279" spans="1:5" ht="20.100000000000001" customHeight="1">
      <c r="A279" s="70">
        <v>1079</v>
      </c>
      <c r="B279" s="68" t="s">
        <v>42</v>
      </c>
      <c r="C279" s="68" t="s">
        <v>51</v>
      </c>
      <c r="D279" s="68">
        <v>255296</v>
      </c>
      <c r="E279" s="72">
        <v>43423</v>
      </c>
    </row>
    <row r="280" spans="1:5" ht="20.100000000000001" customHeight="1">
      <c r="A280" s="69">
        <v>1080</v>
      </c>
      <c r="B280" s="67" t="s">
        <v>40</v>
      </c>
      <c r="C280" s="67" t="s">
        <v>49</v>
      </c>
      <c r="D280" s="67">
        <v>233298</v>
      </c>
      <c r="E280" s="71">
        <v>44010</v>
      </c>
    </row>
    <row r="281" spans="1:5" ht="20.100000000000001" customHeight="1">
      <c r="A281" s="70">
        <v>1081</v>
      </c>
      <c r="B281" s="68" t="s">
        <v>38</v>
      </c>
      <c r="C281" s="68" t="s">
        <v>39</v>
      </c>
      <c r="D281" s="68">
        <v>119832</v>
      </c>
      <c r="E281" s="72">
        <v>43873</v>
      </c>
    </row>
    <row r="282" spans="1:5" ht="20.100000000000001" customHeight="1">
      <c r="A282" s="69">
        <v>1082</v>
      </c>
      <c r="B282" s="67" t="s">
        <v>50</v>
      </c>
      <c r="C282" s="67" t="s">
        <v>47</v>
      </c>
      <c r="D282" s="67">
        <v>206733</v>
      </c>
      <c r="E282" s="71">
        <v>42867</v>
      </c>
    </row>
    <row r="283" spans="1:5" ht="20.100000000000001" customHeight="1">
      <c r="A283" s="70">
        <v>1083</v>
      </c>
      <c r="B283" s="68" t="s">
        <v>38</v>
      </c>
      <c r="C283" s="68" t="s">
        <v>48</v>
      </c>
      <c r="D283" s="68">
        <v>141062</v>
      </c>
      <c r="E283" s="72">
        <v>43686</v>
      </c>
    </row>
    <row r="284" spans="1:5" ht="20.100000000000001" customHeight="1">
      <c r="A284" s="69">
        <v>1084</v>
      </c>
      <c r="B284" s="67" t="s">
        <v>38</v>
      </c>
      <c r="C284" s="67" t="s">
        <v>48</v>
      </c>
      <c r="D284" s="67">
        <v>127975</v>
      </c>
      <c r="E284" s="71">
        <v>43945</v>
      </c>
    </row>
    <row r="285" spans="1:5" ht="20.100000000000001" customHeight="1">
      <c r="A285" s="70">
        <v>1085</v>
      </c>
      <c r="B285" s="68" t="s">
        <v>38</v>
      </c>
      <c r="C285" s="68" t="s">
        <v>41</v>
      </c>
      <c r="D285" s="68">
        <v>139230</v>
      </c>
      <c r="E285" s="72">
        <v>43578</v>
      </c>
    </row>
    <row r="286" spans="1:5" ht="20.100000000000001" customHeight="1">
      <c r="A286" s="69">
        <v>1086</v>
      </c>
      <c r="B286" s="67" t="s">
        <v>38</v>
      </c>
      <c r="C286" s="67" t="s">
        <v>48</v>
      </c>
      <c r="D286" s="67">
        <v>139443</v>
      </c>
      <c r="E286" s="71">
        <v>43448</v>
      </c>
    </row>
    <row r="287" spans="1:5" ht="20.100000000000001" customHeight="1">
      <c r="A287" s="70">
        <v>1087</v>
      </c>
      <c r="B287" s="68" t="s">
        <v>38</v>
      </c>
      <c r="C287" s="68" t="s">
        <v>49</v>
      </c>
      <c r="D287" s="68">
        <v>135137</v>
      </c>
      <c r="E287" s="72">
        <v>43085</v>
      </c>
    </row>
    <row r="288" spans="1:5" ht="20.100000000000001" customHeight="1">
      <c r="A288" s="69">
        <v>1088</v>
      </c>
      <c r="B288" s="67" t="s">
        <v>38</v>
      </c>
      <c r="C288" s="67" t="s">
        <v>39</v>
      </c>
      <c r="D288" s="67">
        <v>147474</v>
      </c>
      <c r="E288" s="71">
        <v>43962</v>
      </c>
    </row>
    <row r="289" spans="1:5" ht="20.100000000000001" customHeight="1">
      <c r="A289" s="70">
        <v>1089</v>
      </c>
      <c r="B289" s="68" t="s">
        <v>40</v>
      </c>
      <c r="C289" s="68" t="s">
        <v>51</v>
      </c>
      <c r="D289" s="68">
        <v>234928</v>
      </c>
      <c r="E289" s="72">
        <v>43653</v>
      </c>
    </row>
    <row r="290" spans="1:5" ht="20.100000000000001" customHeight="1">
      <c r="A290" s="69">
        <v>1090</v>
      </c>
      <c r="B290" s="67" t="s">
        <v>40</v>
      </c>
      <c r="C290" s="67" t="s">
        <v>49</v>
      </c>
      <c r="D290" s="67">
        <v>225108</v>
      </c>
      <c r="E290" s="71">
        <v>43934</v>
      </c>
    </row>
    <row r="291" spans="1:5" ht="20.100000000000001" customHeight="1">
      <c r="A291" s="70">
        <v>1091</v>
      </c>
      <c r="B291" s="68" t="s">
        <v>46</v>
      </c>
      <c r="C291" s="68" t="s">
        <v>45</v>
      </c>
      <c r="D291" s="68">
        <v>64431</v>
      </c>
      <c r="E291" s="72">
        <v>43787</v>
      </c>
    </row>
    <row r="292" spans="1:5" ht="20.100000000000001" customHeight="1">
      <c r="A292" s="69">
        <v>1092</v>
      </c>
      <c r="B292" s="67" t="s">
        <v>50</v>
      </c>
      <c r="C292" s="67" t="s">
        <v>48</v>
      </c>
      <c r="D292" s="67">
        <v>205063</v>
      </c>
      <c r="E292" s="71">
        <v>43085</v>
      </c>
    </row>
    <row r="293" spans="1:5" ht="20.100000000000001" customHeight="1">
      <c r="A293" s="70">
        <v>1093</v>
      </c>
      <c r="B293" s="68" t="s">
        <v>42</v>
      </c>
      <c r="C293" s="68" t="s">
        <v>49</v>
      </c>
      <c r="D293" s="68">
        <v>257825</v>
      </c>
      <c r="E293" s="72">
        <v>44027</v>
      </c>
    </row>
    <row r="294" spans="1:5" ht="20.100000000000001" customHeight="1">
      <c r="A294" s="69">
        <v>1094</v>
      </c>
      <c r="B294" s="67" t="s">
        <v>40</v>
      </c>
      <c r="C294" s="67" t="s">
        <v>49</v>
      </c>
      <c r="D294" s="67">
        <v>249337</v>
      </c>
      <c r="E294" s="71">
        <v>42955</v>
      </c>
    </row>
    <row r="295" spans="1:5" ht="20.100000000000001" customHeight="1">
      <c r="A295" s="70">
        <v>1095</v>
      </c>
      <c r="B295" s="68" t="s">
        <v>50</v>
      </c>
      <c r="C295" s="68" t="s">
        <v>49</v>
      </c>
      <c r="D295" s="68">
        <v>181695</v>
      </c>
      <c r="E295" s="72">
        <v>44028</v>
      </c>
    </row>
    <row r="296" spans="1:5" ht="20.100000000000001" customHeight="1">
      <c r="A296" s="69">
        <v>1097</v>
      </c>
      <c r="B296" s="67" t="s">
        <v>50</v>
      </c>
      <c r="C296" s="67" t="s">
        <v>51</v>
      </c>
      <c r="D296" s="67">
        <v>208889</v>
      </c>
      <c r="E296" s="71">
        <v>43094</v>
      </c>
    </row>
    <row r="297" spans="1:5" ht="20.100000000000001" customHeight="1">
      <c r="A297" s="70">
        <v>1098</v>
      </c>
      <c r="B297" s="68" t="s">
        <v>40</v>
      </c>
      <c r="C297" s="68" t="s">
        <v>41</v>
      </c>
      <c r="D297" s="68">
        <v>242742</v>
      </c>
      <c r="E297" s="72">
        <v>43665</v>
      </c>
    </row>
    <row r="298" spans="1:5" ht="20.100000000000001" customHeight="1">
      <c r="A298" s="69">
        <v>1099</v>
      </c>
      <c r="B298" s="67" t="s">
        <v>38</v>
      </c>
      <c r="C298" s="67" t="s">
        <v>45</v>
      </c>
      <c r="D298" s="67">
        <v>144804</v>
      </c>
      <c r="E298" s="71">
        <v>43907</v>
      </c>
    </row>
    <row r="299" spans="1:5" ht="20.100000000000001" customHeight="1">
      <c r="A299" s="70">
        <v>1100</v>
      </c>
      <c r="B299" s="68" t="s">
        <v>38</v>
      </c>
      <c r="C299" s="68" t="s">
        <v>39</v>
      </c>
      <c r="D299" s="68">
        <v>133659</v>
      </c>
      <c r="E299" s="72">
        <v>43123</v>
      </c>
    </row>
    <row r="300" spans="1:5" ht="20.100000000000001" customHeight="1">
      <c r="A300" s="69">
        <v>1101</v>
      </c>
      <c r="B300" s="67" t="s">
        <v>38</v>
      </c>
      <c r="C300" s="67" t="s">
        <v>48</v>
      </c>
      <c r="D300" s="67">
        <v>117377</v>
      </c>
      <c r="E300" s="71">
        <v>43186</v>
      </c>
    </row>
    <row r="301" spans="1:5" ht="20.100000000000001" customHeight="1">
      <c r="A301" s="70">
        <v>1102</v>
      </c>
      <c r="B301" s="68" t="s">
        <v>40</v>
      </c>
      <c r="C301" s="68" t="s">
        <v>45</v>
      </c>
      <c r="D301" s="68">
        <v>241685</v>
      </c>
      <c r="E301" s="72">
        <v>43164</v>
      </c>
    </row>
    <row r="302" spans="1:5" ht="20.100000000000001" customHeight="1">
      <c r="A302" s="69">
        <v>1103</v>
      </c>
      <c r="B302" s="67" t="s">
        <v>46</v>
      </c>
      <c r="C302" s="67" t="s">
        <v>41</v>
      </c>
      <c r="D302" s="67">
        <v>90842</v>
      </c>
      <c r="E302" s="71">
        <v>43140</v>
      </c>
    </row>
    <row r="303" spans="1:5" ht="20.100000000000001" customHeight="1">
      <c r="A303" s="70">
        <v>1104</v>
      </c>
      <c r="B303" s="68" t="s">
        <v>40</v>
      </c>
      <c r="C303" s="68" t="s">
        <v>51</v>
      </c>
      <c r="D303" s="68">
        <v>239485</v>
      </c>
      <c r="E303" s="72">
        <v>43641</v>
      </c>
    </row>
    <row r="304" spans="1:5" ht="20.100000000000001" customHeight="1">
      <c r="A304" s="69">
        <v>1105</v>
      </c>
      <c r="B304" s="67" t="s">
        <v>38</v>
      </c>
      <c r="C304" s="67" t="s">
        <v>48</v>
      </c>
      <c r="D304" s="67">
        <v>103571</v>
      </c>
      <c r="E304" s="71">
        <v>43212</v>
      </c>
    </row>
    <row r="305" spans="1:5" ht="20.100000000000001" customHeight="1">
      <c r="A305" s="70">
        <v>1106</v>
      </c>
      <c r="B305" s="68" t="s">
        <v>40</v>
      </c>
      <c r="C305" s="68" t="s">
        <v>49</v>
      </c>
      <c r="D305" s="68">
        <v>227357</v>
      </c>
      <c r="E305" s="72">
        <v>43687</v>
      </c>
    </row>
    <row r="306" spans="1:5" ht="20.100000000000001" customHeight="1">
      <c r="A306" s="69">
        <v>1108</v>
      </c>
      <c r="B306" s="67" t="s">
        <v>50</v>
      </c>
      <c r="C306" s="67" t="s">
        <v>49</v>
      </c>
      <c r="D306" s="67">
        <v>206068</v>
      </c>
      <c r="E306" s="71">
        <v>43322</v>
      </c>
    </row>
    <row r="307" spans="1:5" ht="20.100000000000001" customHeight="1">
      <c r="A307" s="70">
        <v>1110</v>
      </c>
      <c r="B307" s="68" t="s">
        <v>46</v>
      </c>
      <c r="C307" s="68" t="s">
        <v>39</v>
      </c>
      <c r="D307" s="68">
        <v>75752</v>
      </c>
      <c r="E307" s="72">
        <v>43275</v>
      </c>
    </row>
    <row r="308" spans="1:5" ht="20.100000000000001" customHeight="1">
      <c r="A308" s="69">
        <v>1111</v>
      </c>
      <c r="B308" s="67" t="s">
        <v>38</v>
      </c>
      <c r="C308" s="67" t="s">
        <v>41</v>
      </c>
      <c r="D308" s="67">
        <v>133416</v>
      </c>
      <c r="E308" s="71">
        <v>43613</v>
      </c>
    </row>
    <row r="309" spans="1:5" ht="20.100000000000001" customHeight="1">
      <c r="A309" s="70">
        <v>1112</v>
      </c>
      <c r="B309" s="68" t="s">
        <v>40</v>
      </c>
      <c r="C309" s="68" t="s">
        <v>48</v>
      </c>
      <c r="D309" s="68">
        <v>241192</v>
      </c>
      <c r="E309" s="72">
        <v>42908</v>
      </c>
    </row>
    <row r="310" spans="1:5" ht="20.100000000000001" customHeight="1">
      <c r="A310" s="69">
        <v>1113</v>
      </c>
      <c r="B310" s="67" t="s">
        <v>42</v>
      </c>
      <c r="C310" s="67" t="s">
        <v>47</v>
      </c>
      <c r="D310" s="67">
        <v>271115</v>
      </c>
      <c r="E310" s="71">
        <v>43401</v>
      </c>
    </row>
    <row r="311" spans="1:5" ht="20.100000000000001" customHeight="1">
      <c r="A311" s="70">
        <v>1114</v>
      </c>
      <c r="B311" s="68" t="s">
        <v>42</v>
      </c>
      <c r="C311" s="68" t="s">
        <v>41</v>
      </c>
      <c r="D311" s="68">
        <v>270976</v>
      </c>
      <c r="E311" s="72">
        <v>43584</v>
      </c>
    </row>
    <row r="312" spans="1:5" ht="20.100000000000001" customHeight="1">
      <c r="A312" s="69">
        <v>1115</v>
      </c>
      <c r="B312" s="67" t="s">
        <v>50</v>
      </c>
      <c r="C312" s="67" t="s">
        <v>51</v>
      </c>
      <c r="D312" s="67">
        <v>203355</v>
      </c>
      <c r="E312" s="71">
        <v>43813</v>
      </c>
    </row>
    <row r="313" spans="1:5" ht="20.100000000000001" customHeight="1">
      <c r="A313" s="70">
        <v>1117</v>
      </c>
      <c r="B313" s="68" t="s">
        <v>46</v>
      </c>
      <c r="C313" s="68" t="s">
        <v>48</v>
      </c>
      <c r="D313" s="68">
        <v>95404</v>
      </c>
      <c r="E313" s="72">
        <v>44055</v>
      </c>
    </row>
    <row r="314" spans="1:5" ht="20.100000000000001" customHeight="1">
      <c r="A314" s="69">
        <v>1118</v>
      </c>
      <c r="B314" s="67" t="s">
        <v>50</v>
      </c>
      <c r="C314" s="67" t="s">
        <v>41</v>
      </c>
      <c r="D314" s="67">
        <v>202550</v>
      </c>
      <c r="E314" s="71">
        <v>42976</v>
      </c>
    </row>
    <row r="315" spans="1:5" ht="20.100000000000001" customHeight="1">
      <c r="A315" s="70">
        <v>1119</v>
      </c>
      <c r="B315" s="68" t="s">
        <v>42</v>
      </c>
      <c r="C315" s="68" t="s">
        <v>45</v>
      </c>
      <c r="D315" s="68">
        <v>274837</v>
      </c>
      <c r="E315" s="72">
        <v>43023</v>
      </c>
    </row>
    <row r="316" spans="1:5" ht="20.100000000000001" customHeight="1">
      <c r="A316" s="69">
        <v>1120</v>
      </c>
      <c r="B316" s="67" t="s">
        <v>42</v>
      </c>
      <c r="C316" s="67" t="s">
        <v>41</v>
      </c>
      <c r="D316" s="67">
        <v>251696</v>
      </c>
      <c r="E316" s="71">
        <v>43811</v>
      </c>
    </row>
    <row r="317" spans="1:5" ht="20.100000000000001" customHeight="1">
      <c r="A317" s="70">
        <v>1121</v>
      </c>
      <c r="B317" s="68" t="s">
        <v>40</v>
      </c>
      <c r="C317" s="68" t="s">
        <v>51</v>
      </c>
      <c r="D317" s="68">
        <v>234292</v>
      </c>
      <c r="E317" s="72">
        <v>43785</v>
      </c>
    </row>
    <row r="318" spans="1:5" ht="20.100000000000001" customHeight="1">
      <c r="A318" s="69">
        <v>1122</v>
      </c>
      <c r="B318" s="67" t="s">
        <v>50</v>
      </c>
      <c r="C318" s="67" t="s">
        <v>44</v>
      </c>
      <c r="D318" s="67">
        <v>191431</v>
      </c>
      <c r="E318" s="71">
        <v>43310</v>
      </c>
    </row>
    <row r="319" spans="1:5" ht="20.100000000000001" customHeight="1">
      <c r="A319" s="70">
        <v>1123</v>
      </c>
      <c r="B319" s="68" t="s">
        <v>40</v>
      </c>
      <c r="C319" s="68" t="s">
        <v>44</v>
      </c>
      <c r="D319" s="68">
        <v>237922</v>
      </c>
      <c r="E319" s="72">
        <v>43097</v>
      </c>
    </row>
    <row r="320" spans="1:5" ht="20.100000000000001" customHeight="1">
      <c r="A320" s="69">
        <v>1124</v>
      </c>
      <c r="B320" s="67" t="s">
        <v>42</v>
      </c>
      <c r="C320" s="67" t="s">
        <v>49</v>
      </c>
      <c r="D320" s="67">
        <v>271851</v>
      </c>
      <c r="E320" s="71">
        <v>43028</v>
      </c>
    </row>
    <row r="321" spans="1:5" ht="20.100000000000001" customHeight="1">
      <c r="A321" s="70">
        <v>1125</v>
      </c>
      <c r="B321" s="68" t="s">
        <v>42</v>
      </c>
      <c r="C321" s="68" t="s">
        <v>44</v>
      </c>
      <c r="D321" s="68">
        <v>267952</v>
      </c>
      <c r="E321" s="72">
        <v>43385</v>
      </c>
    </row>
    <row r="322" spans="1:5" ht="20.100000000000001" customHeight="1">
      <c r="A322" s="69">
        <v>1126</v>
      </c>
      <c r="B322" s="67" t="s">
        <v>40</v>
      </c>
      <c r="C322" s="67" t="s">
        <v>47</v>
      </c>
      <c r="D322" s="67">
        <v>239394</v>
      </c>
      <c r="E322" s="71">
        <v>44100</v>
      </c>
    </row>
    <row r="323" spans="1:5" ht="20.100000000000001" customHeight="1">
      <c r="A323" s="70">
        <v>1127</v>
      </c>
      <c r="B323" s="68" t="s">
        <v>42</v>
      </c>
      <c r="C323" s="68" t="s">
        <v>45</v>
      </c>
      <c r="D323" s="68">
        <v>254582</v>
      </c>
      <c r="E323" s="72">
        <v>43821</v>
      </c>
    </row>
    <row r="324" spans="1:5" ht="20.100000000000001" customHeight="1">
      <c r="A324" s="69">
        <v>1128</v>
      </c>
      <c r="B324" s="67" t="s">
        <v>40</v>
      </c>
      <c r="C324" s="67" t="s">
        <v>51</v>
      </c>
      <c r="D324" s="67">
        <v>234584</v>
      </c>
      <c r="E324" s="71">
        <v>43552</v>
      </c>
    </row>
    <row r="325" spans="1:5" ht="20.100000000000001" customHeight="1">
      <c r="A325" s="70">
        <v>1129</v>
      </c>
      <c r="B325" s="68" t="s">
        <v>38</v>
      </c>
      <c r="C325" s="68" t="s">
        <v>47</v>
      </c>
      <c r="D325" s="68">
        <v>117704</v>
      </c>
      <c r="E325" s="72">
        <v>43453</v>
      </c>
    </row>
    <row r="326" spans="1:5" ht="20.100000000000001" customHeight="1">
      <c r="A326" s="69">
        <v>1131</v>
      </c>
      <c r="B326" s="67" t="s">
        <v>40</v>
      </c>
      <c r="C326" s="67" t="s">
        <v>39</v>
      </c>
      <c r="D326" s="67">
        <v>222891</v>
      </c>
      <c r="E326" s="71">
        <v>43051</v>
      </c>
    </row>
    <row r="327" spans="1:5" ht="20.100000000000001" customHeight="1">
      <c r="A327" s="70">
        <v>1133</v>
      </c>
      <c r="B327" s="68" t="s">
        <v>42</v>
      </c>
      <c r="C327" s="68" t="s">
        <v>41</v>
      </c>
      <c r="D327" s="68">
        <v>271368</v>
      </c>
      <c r="E327" s="72">
        <v>44135</v>
      </c>
    </row>
    <row r="328" spans="1:5" ht="20.100000000000001" customHeight="1">
      <c r="A328" s="69">
        <v>1134</v>
      </c>
      <c r="B328" s="67" t="s">
        <v>38</v>
      </c>
      <c r="C328" s="67" t="s">
        <v>49</v>
      </c>
      <c r="D328" s="67">
        <v>107126</v>
      </c>
      <c r="E328" s="71">
        <v>42921</v>
      </c>
    </row>
    <row r="329" spans="1:5" ht="20.100000000000001" customHeight="1">
      <c r="A329" s="70">
        <v>1135</v>
      </c>
      <c r="B329" s="68" t="s">
        <v>40</v>
      </c>
      <c r="C329" s="68" t="s">
        <v>44</v>
      </c>
      <c r="D329" s="68">
        <v>241447</v>
      </c>
      <c r="E329" s="72">
        <v>43416</v>
      </c>
    </row>
    <row r="330" spans="1:5" ht="20.100000000000001" customHeight="1">
      <c r="A330" s="69">
        <v>1136</v>
      </c>
      <c r="B330" s="67" t="s">
        <v>42</v>
      </c>
      <c r="C330" s="67" t="s">
        <v>39</v>
      </c>
      <c r="D330" s="67">
        <v>273540</v>
      </c>
      <c r="E330" s="71">
        <v>43796</v>
      </c>
    </row>
    <row r="331" spans="1:5" ht="20.100000000000001" customHeight="1">
      <c r="A331" s="70">
        <v>1138</v>
      </c>
      <c r="B331" s="68" t="s">
        <v>40</v>
      </c>
      <c r="C331" s="68" t="s">
        <v>49</v>
      </c>
      <c r="D331" s="68">
        <v>244324</v>
      </c>
      <c r="E331" s="72">
        <v>43524</v>
      </c>
    </row>
    <row r="332" spans="1:5" ht="20.100000000000001" customHeight="1">
      <c r="A332" s="69">
        <v>1139</v>
      </c>
      <c r="B332" s="67" t="s">
        <v>42</v>
      </c>
      <c r="C332" s="67" t="s">
        <v>48</v>
      </c>
      <c r="D332" s="67">
        <v>259469</v>
      </c>
      <c r="E332" s="71">
        <v>43035</v>
      </c>
    </row>
    <row r="333" spans="1:5" ht="20.100000000000001" customHeight="1">
      <c r="A333" s="70">
        <v>1140</v>
      </c>
      <c r="B333" s="68" t="s">
        <v>50</v>
      </c>
      <c r="C333" s="68" t="s">
        <v>44</v>
      </c>
      <c r="D333" s="68">
        <v>186108</v>
      </c>
      <c r="E333" s="72">
        <v>43943</v>
      </c>
    </row>
    <row r="334" spans="1:5" ht="20.100000000000001" customHeight="1">
      <c r="A334" s="69">
        <v>1141</v>
      </c>
      <c r="B334" s="67" t="s">
        <v>42</v>
      </c>
      <c r="C334" s="67" t="s">
        <v>48</v>
      </c>
      <c r="D334" s="67">
        <v>269210</v>
      </c>
      <c r="E334" s="71">
        <v>44189</v>
      </c>
    </row>
    <row r="335" spans="1:5" ht="20.100000000000001" customHeight="1">
      <c r="A335" s="70">
        <v>1142</v>
      </c>
      <c r="B335" s="68" t="s">
        <v>40</v>
      </c>
      <c r="C335" s="68" t="s">
        <v>51</v>
      </c>
      <c r="D335" s="68">
        <v>230499</v>
      </c>
      <c r="E335" s="72">
        <v>42933</v>
      </c>
    </row>
    <row r="336" spans="1:5" ht="20.100000000000001" customHeight="1">
      <c r="A336" s="69">
        <v>1143</v>
      </c>
      <c r="B336" s="67" t="s">
        <v>46</v>
      </c>
      <c r="C336" s="67" t="s">
        <v>48</v>
      </c>
      <c r="D336" s="67">
        <v>91979</v>
      </c>
      <c r="E336" s="71">
        <v>43089</v>
      </c>
    </row>
    <row r="337" spans="1:5" ht="20.100000000000001" customHeight="1">
      <c r="A337" s="70">
        <v>1145</v>
      </c>
      <c r="B337" s="68" t="s">
        <v>46</v>
      </c>
      <c r="C337" s="68" t="s">
        <v>49</v>
      </c>
      <c r="D337" s="68">
        <v>88786</v>
      </c>
      <c r="E337" s="72">
        <v>43418</v>
      </c>
    </row>
    <row r="338" spans="1:5" ht="20.100000000000001" customHeight="1">
      <c r="A338" s="69">
        <v>1148</v>
      </c>
      <c r="B338" s="67" t="s">
        <v>40</v>
      </c>
      <c r="C338" s="67" t="s">
        <v>39</v>
      </c>
      <c r="D338" s="67">
        <v>229378</v>
      </c>
      <c r="E338" s="71">
        <v>43589</v>
      </c>
    </row>
    <row r="339" spans="1:5" ht="20.100000000000001" customHeight="1">
      <c r="A339" s="70">
        <v>1149</v>
      </c>
      <c r="B339" s="68" t="s">
        <v>42</v>
      </c>
      <c r="C339" s="68" t="s">
        <v>49</v>
      </c>
      <c r="D339" s="68">
        <v>254644</v>
      </c>
      <c r="E339" s="72">
        <v>44023</v>
      </c>
    </row>
    <row r="340" spans="1:5" ht="20.100000000000001" customHeight="1">
      <c r="A340" s="69">
        <v>1150</v>
      </c>
      <c r="B340" s="67" t="s">
        <v>50</v>
      </c>
      <c r="C340" s="67" t="s">
        <v>44</v>
      </c>
      <c r="D340" s="67">
        <v>181722</v>
      </c>
      <c r="E340" s="71">
        <v>43784</v>
      </c>
    </row>
    <row r="341" spans="1:5" ht="20.100000000000001" customHeight="1">
      <c r="A341" s="70">
        <v>1151</v>
      </c>
      <c r="B341" s="68" t="s">
        <v>38</v>
      </c>
      <c r="C341" s="68" t="s">
        <v>47</v>
      </c>
      <c r="D341" s="68">
        <v>113239</v>
      </c>
      <c r="E341" s="72">
        <v>42902</v>
      </c>
    </row>
    <row r="342" spans="1:5" ht="20.100000000000001" customHeight="1">
      <c r="A342" s="69">
        <v>1152</v>
      </c>
      <c r="B342" s="67" t="s">
        <v>38</v>
      </c>
      <c r="C342" s="67" t="s">
        <v>51</v>
      </c>
      <c r="D342" s="67">
        <v>122694</v>
      </c>
      <c r="E342" s="71">
        <v>42960</v>
      </c>
    </row>
    <row r="343" spans="1:5" ht="20.100000000000001" customHeight="1">
      <c r="A343" s="70">
        <v>1153</v>
      </c>
      <c r="B343" s="68" t="s">
        <v>40</v>
      </c>
      <c r="C343" s="68" t="s">
        <v>49</v>
      </c>
      <c r="D343" s="68">
        <v>245302</v>
      </c>
      <c r="E343" s="72">
        <v>43286</v>
      </c>
    </row>
    <row r="344" spans="1:5" ht="20.100000000000001" customHeight="1">
      <c r="A344" s="69">
        <v>1154</v>
      </c>
      <c r="B344" s="67" t="s">
        <v>40</v>
      </c>
      <c r="C344" s="67" t="s">
        <v>44</v>
      </c>
      <c r="D344" s="67">
        <v>224857</v>
      </c>
      <c r="E344" s="71">
        <v>43876</v>
      </c>
    </row>
    <row r="345" spans="1:5" ht="20.100000000000001" customHeight="1">
      <c r="A345" s="70">
        <v>1155</v>
      </c>
      <c r="B345" s="68" t="s">
        <v>50</v>
      </c>
      <c r="C345" s="68" t="s">
        <v>44</v>
      </c>
      <c r="D345" s="68">
        <v>183737</v>
      </c>
      <c r="E345" s="72">
        <v>43719</v>
      </c>
    </row>
    <row r="346" spans="1:5" ht="20.100000000000001" customHeight="1">
      <c r="A346" s="69">
        <v>1156</v>
      </c>
      <c r="B346" s="67" t="s">
        <v>46</v>
      </c>
      <c r="C346" s="67" t="s">
        <v>49</v>
      </c>
      <c r="D346" s="67">
        <v>81738</v>
      </c>
      <c r="E346" s="71">
        <v>43566</v>
      </c>
    </row>
    <row r="347" spans="1:5" ht="20.100000000000001" customHeight="1">
      <c r="A347" s="70">
        <v>1157</v>
      </c>
      <c r="B347" s="68" t="s">
        <v>50</v>
      </c>
      <c r="C347" s="68" t="s">
        <v>48</v>
      </c>
      <c r="D347" s="68">
        <v>183788</v>
      </c>
      <c r="E347" s="72">
        <v>43936</v>
      </c>
    </row>
    <row r="348" spans="1:5" ht="20.100000000000001" customHeight="1">
      <c r="A348" s="69">
        <v>1158</v>
      </c>
      <c r="B348" s="67" t="s">
        <v>40</v>
      </c>
      <c r="C348" s="67" t="s">
        <v>45</v>
      </c>
      <c r="D348" s="67">
        <v>238415</v>
      </c>
      <c r="E348" s="71">
        <v>43897</v>
      </c>
    </row>
    <row r="349" spans="1:5" ht="20.100000000000001" customHeight="1">
      <c r="A349" s="70">
        <v>1159</v>
      </c>
      <c r="B349" s="68" t="s">
        <v>40</v>
      </c>
      <c r="C349" s="68" t="s">
        <v>44</v>
      </c>
      <c r="D349" s="68">
        <v>241027</v>
      </c>
      <c r="E349" s="72">
        <v>44000</v>
      </c>
    </row>
    <row r="350" spans="1:5" ht="20.100000000000001" customHeight="1">
      <c r="A350" s="69">
        <v>1160</v>
      </c>
      <c r="B350" s="67" t="s">
        <v>50</v>
      </c>
      <c r="C350" s="67" t="s">
        <v>51</v>
      </c>
      <c r="D350" s="67">
        <v>182326</v>
      </c>
      <c r="E350" s="71">
        <v>43624</v>
      </c>
    </row>
    <row r="351" spans="1:5" ht="20.100000000000001" customHeight="1">
      <c r="A351" s="70">
        <v>1161</v>
      </c>
      <c r="B351" s="68" t="s">
        <v>50</v>
      </c>
      <c r="C351" s="68" t="s">
        <v>47</v>
      </c>
      <c r="D351" s="68">
        <v>202701</v>
      </c>
      <c r="E351" s="72">
        <v>43527</v>
      </c>
    </row>
    <row r="352" spans="1:5" ht="20.100000000000001" customHeight="1">
      <c r="A352" s="69">
        <v>1162</v>
      </c>
      <c r="B352" s="67" t="s">
        <v>42</v>
      </c>
      <c r="C352" s="67" t="s">
        <v>47</v>
      </c>
      <c r="D352" s="67">
        <v>271138</v>
      </c>
      <c r="E352" s="71">
        <v>43505</v>
      </c>
    </row>
    <row r="353" spans="1:5" ht="20.100000000000001" customHeight="1">
      <c r="A353" s="70">
        <v>1163</v>
      </c>
      <c r="B353" s="68" t="s">
        <v>38</v>
      </c>
      <c r="C353" s="68" t="s">
        <v>48</v>
      </c>
      <c r="D353" s="68">
        <v>120436</v>
      </c>
      <c r="E353" s="72">
        <v>43757</v>
      </c>
    </row>
    <row r="354" spans="1:5" ht="20.100000000000001" customHeight="1">
      <c r="A354" s="69">
        <v>1164</v>
      </c>
      <c r="B354" s="67" t="s">
        <v>50</v>
      </c>
      <c r="C354" s="67" t="s">
        <v>47</v>
      </c>
      <c r="D354" s="67">
        <v>198849</v>
      </c>
      <c r="E354" s="71">
        <v>44020</v>
      </c>
    </row>
    <row r="355" spans="1:5" ht="20.100000000000001" customHeight="1">
      <c r="A355" s="70">
        <v>1167</v>
      </c>
      <c r="B355" s="68" t="s">
        <v>40</v>
      </c>
      <c r="C355" s="68" t="s">
        <v>49</v>
      </c>
      <c r="D355" s="68">
        <v>227508</v>
      </c>
      <c r="E355" s="72">
        <v>44025</v>
      </c>
    </row>
    <row r="356" spans="1:5" ht="20.100000000000001" customHeight="1">
      <c r="A356" s="69">
        <v>1168</v>
      </c>
      <c r="B356" s="67" t="s">
        <v>42</v>
      </c>
      <c r="C356" s="67" t="s">
        <v>45</v>
      </c>
      <c r="D356" s="67">
        <v>258259</v>
      </c>
      <c r="E356" s="71">
        <v>43038</v>
      </c>
    </row>
    <row r="357" spans="1:5" ht="20.100000000000001" customHeight="1">
      <c r="A357" s="70">
        <v>1169</v>
      </c>
      <c r="B357" s="68" t="s">
        <v>50</v>
      </c>
      <c r="C357" s="68" t="s">
        <v>49</v>
      </c>
      <c r="D357" s="68">
        <v>209453</v>
      </c>
      <c r="E357" s="72">
        <v>44131</v>
      </c>
    </row>
    <row r="358" spans="1:5" ht="20.100000000000001" customHeight="1">
      <c r="A358" s="69">
        <v>1170</v>
      </c>
      <c r="B358" s="67" t="s">
        <v>40</v>
      </c>
      <c r="C358" s="67" t="s">
        <v>48</v>
      </c>
      <c r="D358" s="67">
        <v>232944</v>
      </c>
      <c r="E358" s="71">
        <v>42854</v>
      </c>
    </row>
    <row r="359" spans="1:5" ht="20.100000000000001" customHeight="1">
      <c r="A359" s="70">
        <v>1171</v>
      </c>
      <c r="B359" s="68" t="s">
        <v>46</v>
      </c>
      <c r="C359" s="68" t="s">
        <v>48</v>
      </c>
      <c r="D359" s="68">
        <v>61140</v>
      </c>
      <c r="E359" s="72">
        <v>43664</v>
      </c>
    </row>
    <row r="360" spans="1:5" ht="20.100000000000001" customHeight="1">
      <c r="A360" s="69">
        <v>1172</v>
      </c>
      <c r="B360" s="67" t="s">
        <v>42</v>
      </c>
      <c r="C360" s="67" t="s">
        <v>39</v>
      </c>
      <c r="D360" s="67">
        <v>256543</v>
      </c>
      <c r="E360" s="71">
        <v>43091</v>
      </c>
    </row>
    <row r="361" spans="1:5" ht="20.100000000000001" customHeight="1">
      <c r="A361" s="70">
        <v>1173</v>
      </c>
      <c r="B361" s="68" t="s">
        <v>42</v>
      </c>
      <c r="C361" s="68" t="s">
        <v>44</v>
      </c>
      <c r="D361" s="68">
        <v>252726</v>
      </c>
      <c r="E361" s="72">
        <v>43370</v>
      </c>
    </row>
    <row r="362" spans="1:5" ht="20.100000000000001" customHeight="1">
      <c r="A362" s="69">
        <v>1174</v>
      </c>
      <c r="B362" s="67" t="s">
        <v>42</v>
      </c>
      <c r="C362" s="67" t="s">
        <v>51</v>
      </c>
      <c r="D362" s="67">
        <v>265784</v>
      </c>
      <c r="E362" s="71">
        <v>43810</v>
      </c>
    </row>
    <row r="363" spans="1:5" ht="20.100000000000001" customHeight="1">
      <c r="A363" s="70">
        <v>1175</v>
      </c>
      <c r="B363" s="68" t="s">
        <v>46</v>
      </c>
      <c r="C363" s="68" t="s">
        <v>51</v>
      </c>
      <c r="D363" s="68">
        <v>83992</v>
      </c>
      <c r="E363" s="72">
        <v>43641</v>
      </c>
    </row>
    <row r="364" spans="1:5" ht="20.100000000000001" customHeight="1">
      <c r="A364" s="69">
        <v>1176</v>
      </c>
      <c r="B364" s="67" t="s">
        <v>42</v>
      </c>
      <c r="C364" s="67" t="s">
        <v>39</v>
      </c>
      <c r="D364" s="67">
        <v>256990</v>
      </c>
      <c r="E364" s="71">
        <v>43419</v>
      </c>
    </row>
    <row r="365" spans="1:5" ht="20.100000000000001" customHeight="1">
      <c r="A365" s="70">
        <v>1178</v>
      </c>
      <c r="B365" s="68" t="s">
        <v>46</v>
      </c>
      <c r="C365" s="68" t="s">
        <v>44</v>
      </c>
      <c r="D365" s="68">
        <v>80925</v>
      </c>
      <c r="E365" s="72">
        <v>43665</v>
      </c>
    </row>
    <row r="366" spans="1:5" ht="20.100000000000001" customHeight="1">
      <c r="A366" s="69">
        <v>1179</v>
      </c>
      <c r="B366" s="67" t="s">
        <v>40</v>
      </c>
      <c r="C366" s="67" t="s">
        <v>39</v>
      </c>
      <c r="D366" s="67">
        <v>227608</v>
      </c>
      <c r="E366" s="71">
        <v>43144</v>
      </c>
    </row>
    <row r="367" spans="1:5" ht="20.100000000000001" customHeight="1">
      <c r="A367" s="70">
        <v>1180</v>
      </c>
      <c r="B367" s="68" t="s">
        <v>50</v>
      </c>
      <c r="C367" s="68" t="s">
        <v>48</v>
      </c>
      <c r="D367" s="68">
        <v>187678</v>
      </c>
      <c r="E367" s="72">
        <v>44047</v>
      </c>
    </row>
    <row r="368" spans="1:5" ht="20.100000000000001" customHeight="1">
      <c r="A368" s="69">
        <v>1182</v>
      </c>
      <c r="B368" s="67" t="s">
        <v>40</v>
      </c>
      <c r="C368" s="67" t="s">
        <v>47</v>
      </c>
      <c r="D368" s="67">
        <v>244857</v>
      </c>
      <c r="E368" s="71">
        <v>43110</v>
      </c>
    </row>
    <row r="369" spans="1:5" ht="20.100000000000001" customHeight="1">
      <c r="A369" s="70">
        <v>1183</v>
      </c>
      <c r="B369" s="68" t="s">
        <v>38</v>
      </c>
      <c r="C369" s="68" t="s">
        <v>41</v>
      </c>
      <c r="D369" s="68">
        <v>108679</v>
      </c>
      <c r="E369" s="72">
        <v>42893</v>
      </c>
    </row>
    <row r="370" spans="1:5" ht="20.100000000000001" customHeight="1">
      <c r="A370" s="69">
        <v>1184</v>
      </c>
      <c r="B370" s="67" t="s">
        <v>40</v>
      </c>
      <c r="C370" s="67" t="s">
        <v>51</v>
      </c>
      <c r="D370" s="67">
        <v>223127</v>
      </c>
      <c r="E370" s="71">
        <v>42859</v>
      </c>
    </row>
    <row r="371" spans="1:5" ht="20.100000000000001" customHeight="1">
      <c r="A371" s="70">
        <v>1185</v>
      </c>
      <c r="B371" s="68" t="s">
        <v>40</v>
      </c>
      <c r="C371" s="68" t="s">
        <v>51</v>
      </c>
      <c r="D371" s="68">
        <v>228939</v>
      </c>
      <c r="E371" s="72">
        <v>43460</v>
      </c>
    </row>
    <row r="372" spans="1:5" ht="20.100000000000001" customHeight="1">
      <c r="A372" s="69">
        <v>1186</v>
      </c>
      <c r="B372" s="67" t="s">
        <v>40</v>
      </c>
      <c r="C372" s="67" t="s">
        <v>45</v>
      </c>
      <c r="D372" s="67">
        <v>233789</v>
      </c>
      <c r="E372" s="71">
        <v>44073</v>
      </c>
    </row>
    <row r="373" spans="1:5" ht="20.100000000000001" customHeight="1">
      <c r="A373" s="70">
        <v>1187</v>
      </c>
      <c r="B373" s="68" t="s">
        <v>50</v>
      </c>
      <c r="C373" s="68" t="s">
        <v>44</v>
      </c>
      <c r="D373" s="68">
        <v>195113</v>
      </c>
      <c r="E373" s="72">
        <v>43748</v>
      </c>
    </row>
    <row r="374" spans="1:5" ht="20.100000000000001" customHeight="1">
      <c r="A374" s="69">
        <v>1188</v>
      </c>
      <c r="B374" s="67" t="s">
        <v>40</v>
      </c>
      <c r="C374" s="67" t="s">
        <v>41</v>
      </c>
      <c r="D374" s="67">
        <v>241569</v>
      </c>
      <c r="E374" s="71">
        <v>43922</v>
      </c>
    </row>
    <row r="375" spans="1:5" ht="20.100000000000001" customHeight="1">
      <c r="A375" s="70">
        <v>1189</v>
      </c>
      <c r="B375" s="68" t="s">
        <v>50</v>
      </c>
      <c r="C375" s="68" t="s">
        <v>49</v>
      </c>
      <c r="D375" s="68">
        <v>200596</v>
      </c>
      <c r="E375" s="72">
        <v>44167</v>
      </c>
    </row>
    <row r="376" spans="1:5" ht="20.100000000000001" customHeight="1">
      <c r="A376" s="69">
        <v>1190</v>
      </c>
      <c r="B376" s="67" t="s">
        <v>46</v>
      </c>
      <c r="C376" s="67" t="s">
        <v>41</v>
      </c>
      <c r="D376" s="67">
        <v>83360</v>
      </c>
      <c r="E376" s="71">
        <v>43986</v>
      </c>
    </row>
    <row r="377" spans="1:5" ht="20.100000000000001" customHeight="1">
      <c r="A377" s="70">
        <v>1191</v>
      </c>
      <c r="B377" s="68" t="s">
        <v>38</v>
      </c>
      <c r="C377" s="68" t="s">
        <v>48</v>
      </c>
      <c r="D377" s="68">
        <v>120426</v>
      </c>
      <c r="E377" s="72">
        <v>44157</v>
      </c>
    </row>
    <row r="378" spans="1:5" ht="20.100000000000001" customHeight="1">
      <c r="A378" s="69">
        <v>1192</v>
      </c>
      <c r="B378" s="67" t="s">
        <v>38</v>
      </c>
      <c r="C378" s="67" t="s">
        <v>51</v>
      </c>
      <c r="D378" s="67">
        <v>107454</v>
      </c>
      <c r="E378" s="71">
        <v>44003</v>
      </c>
    </row>
    <row r="379" spans="1:5" ht="20.100000000000001" customHeight="1">
      <c r="A379" s="70">
        <v>1193</v>
      </c>
      <c r="B379" s="68" t="s">
        <v>40</v>
      </c>
      <c r="C379" s="68" t="s">
        <v>51</v>
      </c>
      <c r="D379" s="68">
        <v>245973</v>
      </c>
      <c r="E379" s="72">
        <v>43200</v>
      </c>
    </row>
    <row r="380" spans="1:5" ht="20.100000000000001" customHeight="1">
      <c r="A380" s="69">
        <v>1194</v>
      </c>
      <c r="B380" s="67" t="s">
        <v>50</v>
      </c>
      <c r="C380" s="67" t="s">
        <v>51</v>
      </c>
      <c r="D380" s="67">
        <v>189548</v>
      </c>
      <c r="E380" s="71">
        <v>43203</v>
      </c>
    </row>
    <row r="381" spans="1:5" ht="20.100000000000001" customHeight="1">
      <c r="A381" s="70">
        <v>1195</v>
      </c>
      <c r="B381" s="68" t="s">
        <v>40</v>
      </c>
      <c r="C381" s="68" t="s">
        <v>49</v>
      </c>
      <c r="D381" s="68">
        <v>236545</v>
      </c>
      <c r="E381" s="72">
        <v>42844</v>
      </c>
    </row>
    <row r="382" spans="1:5" ht="20.100000000000001" customHeight="1">
      <c r="A382" s="69">
        <v>1196</v>
      </c>
      <c r="B382" s="67" t="s">
        <v>42</v>
      </c>
      <c r="C382" s="67" t="s">
        <v>44</v>
      </c>
      <c r="D382" s="67">
        <v>259704</v>
      </c>
      <c r="E382" s="71">
        <v>43400</v>
      </c>
    </row>
    <row r="383" spans="1:5" ht="20.100000000000001" customHeight="1">
      <c r="A383" s="70">
        <v>1197</v>
      </c>
      <c r="B383" s="68" t="s">
        <v>46</v>
      </c>
      <c r="C383" s="68" t="s">
        <v>51</v>
      </c>
      <c r="D383" s="68">
        <v>71955</v>
      </c>
      <c r="E383" s="72">
        <v>43764</v>
      </c>
    </row>
    <row r="384" spans="1:5" ht="20.100000000000001" customHeight="1">
      <c r="A384" s="69">
        <v>1198</v>
      </c>
      <c r="B384" s="67" t="s">
        <v>46</v>
      </c>
      <c r="C384" s="67" t="s">
        <v>44</v>
      </c>
      <c r="D384" s="67">
        <v>69932</v>
      </c>
      <c r="E384" s="71">
        <v>43619</v>
      </c>
    </row>
    <row r="385" spans="1:5" ht="20.100000000000001" customHeight="1">
      <c r="A385" s="70">
        <v>1199</v>
      </c>
      <c r="B385" s="68" t="s">
        <v>46</v>
      </c>
      <c r="C385" s="68" t="s">
        <v>41</v>
      </c>
      <c r="D385" s="68">
        <v>82420</v>
      </c>
      <c r="E385" s="72">
        <v>43395</v>
      </c>
    </row>
    <row r="386" spans="1:5" ht="20.100000000000001" customHeight="1">
      <c r="A386" s="69">
        <v>1200</v>
      </c>
      <c r="B386" s="67" t="s">
        <v>50</v>
      </c>
      <c r="C386" s="67" t="s">
        <v>45</v>
      </c>
      <c r="D386" s="67">
        <v>196692</v>
      </c>
      <c r="E386" s="71">
        <v>43193</v>
      </c>
    </row>
    <row r="387" spans="1:5" ht="20.100000000000001" customHeight="1">
      <c r="A387" s="70">
        <v>1202</v>
      </c>
      <c r="B387" s="68" t="s">
        <v>46</v>
      </c>
      <c r="C387" s="68" t="s">
        <v>41</v>
      </c>
      <c r="D387" s="68">
        <v>79204</v>
      </c>
      <c r="E387" s="72">
        <v>43754</v>
      </c>
    </row>
    <row r="388" spans="1:5" ht="20.100000000000001" customHeight="1">
      <c r="A388" s="69">
        <v>1204</v>
      </c>
      <c r="B388" s="67" t="s">
        <v>40</v>
      </c>
      <c r="C388" s="67" t="s">
        <v>45</v>
      </c>
      <c r="D388" s="67">
        <v>237432</v>
      </c>
      <c r="E388" s="71">
        <v>43223</v>
      </c>
    </row>
    <row r="389" spans="1:5" ht="20.100000000000001" customHeight="1">
      <c r="A389" s="70">
        <v>1205</v>
      </c>
      <c r="B389" s="68" t="s">
        <v>46</v>
      </c>
      <c r="C389" s="68" t="s">
        <v>39</v>
      </c>
      <c r="D389" s="68">
        <v>84597</v>
      </c>
      <c r="E389" s="72">
        <v>43469</v>
      </c>
    </row>
    <row r="390" spans="1:5" ht="20.100000000000001" customHeight="1">
      <c r="A390" s="69">
        <v>1206</v>
      </c>
      <c r="B390" s="67" t="s">
        <v>40</v>
      </c>
      <c r="C390" s="67" t="s">
        <v>39</v>
      </c>
      <c r="D390" s="67">
        <v>235909</v>
      </c>
      <c r="E390" s="71">
        <v>43692</v>
      </c>
    </row>
    <row r="391" spans="1:5" ht="20.100000000000001" customHeight="1">
      <c r="A391" s="70">
        <v>1207</v>
      </c>
      <c r="B391" s="68" t="s">
        <v>40</v>
      </c>
      <c r="C391" s="68" t="s">
        <v>45</v>
      </c>
      <c r="D391" s="68">
        <v>237907</v>
      </c>
      <c r="E391" s="72">
        <v>44098</v>
      </c>
    </row>
    <row r="392" spans="1:5" ht="20.100000000000001" customHeight="1">
      <c r="A392" s="69">
        <v>1208</v>
      </c>
      <c r="B392" s="67" t="s">
        <v>46</v>
      </c>
      <c r="C392" s="67" t="s">
        <v>48</v>
      </c>
      <c r="D392" s="67">
        <v>74553</v>
      </c>
      <c r="E392" s="71">
        <v>43211</v>
      </c>
    </row>
    <row r="393" spans="1:5" ht="20.100000000000001" customHeight="1">
      <c r="A393" s="70">
        <v>1209</v>
      </c>
      <c r="B393" s="68" t="s">
        <v>42</v>
      </c>
      <c r="C393" s="68" t="s">
        <v>41</v>
      </c>
      <c r="D393" s="68">
        <v>266473</v>
      </c>
      <c r="E393" s="72">
        <v>43101</v>
      </c>
    </row>
    <row r="394" spans="1:5" ht="20.100000000000001" customHeight="1">
      <c r="A394" s="69">
        <v>1210</v>
      </c>
      <c r="B394" s="67" t="s">
        <v>38</v>
      </c>
      <c r="C394" s="67" t="s">
        <v>44</v>
      </c>
      <c r="D394" s="67">
        <v>136371</v>
      </c>
      <c r="E394" s="71">
        <v>43455</v>
      </c>
    </row>
    <row r="395" spans="1:5" ht="20.100000000000001" customHeight="1">
      <c r="A395" s="70">
        <v>1211</v>
      </c>
      <c r="B395" s="68" t="s">
        <v>40</v>
      </c>
      <c r="C395" s="68" t="s">
        <v>51</v>
      </c>
      <c r="D395" s="68">
        <v>236093</v>
      </c>
      <c r="E395" s="72">
        <v>43679</v>
      </c>
    </row>
    <row r="396" spans="1:5" ht="20.100000000000001" customHeight="1">
      <c r="A396" s="69">
        <v>1212</v>
      </c>
      <c r="B396" s="67" t="s">
        <v>46</v>
      </c>
      <c r="C396" s="67" t="s">
        <v>49</v>
      </c>
      <c r="D396" s="67">
        <v>72047</v>
      </c>
      <c r="E396" s="71">
        <v>43912</v>
      </c>
    </row>
    <row r="397" spans="1:5" ht="20.100000000000001" customHeight="1">
      <c r="A397" s="70">
        <v>1213</v>
      </c>
      <c r="B397" s="68" t="s">
        <v>38</v>
      </c>
      <c r="C397" s="68" t="s">
        <v>47</v>
      </c>
      <c r="D397" s="68">
        <v>130774</v>
      </c>
      <c r="E397" s="72">
        <v>43637</v>
      </c>
    </row>
    <row r="398" spans="1:5" ht="20.100000000000001" customHeight="1">
      <c r="A398" s="69">
        <v>1214</v>
      </c>
      <c r="B398" s="67" t="s">
        <v>50</v>
      </c>
      <c r="C398" s="67" t="s">
        <v>41</v>
      </c>
      <c r="D398" s="67">
        <v>180238</v>
      </c>
      <c r="E398" s="71">
        <v>43174</v>
      </c>
    </row>
    <row r="399" spans="1:5" ht="20.100000000000001" customHeight="1">
      <c r="A399" s="70">
        <v>1215</v>
      </c>
      <c r="B399" s="68" t="s">
        <v>46</v>
      </c>
      <c r="C399" s="68" t="s">
        <v>44</v>
      </c>
      <c r="D399" s="68">
        <v>87002</v>
      </c>
      <c r="E399" s="72">
        <v>42932</v>
      </c>
    </row>
    <row r="400" spans="1:5" ht="20.100000000000001" customHeight="1">
      <c r="A400" s="69">
        <v>1216</v>
      </c>
      <c r="B400" s="67" t="s">
        <v>42</v>
      </c>
      <c r="C400" s="67" t="s">
        <v>51</v>
      </c>
      <c r="D400" s="67">
        <v>258451</v>
      </c>
      <c r="E400" s="71">
        <v>43387</v>
      </c>
    </row>
    <row r="401" spans="1:5" ht="20.100000000000001" customHeight="1">
      <c r="A401" s="70">
        <v>1217</v>
      </c>
      <c r="B401" s="68" t="s">
        <v>46</v>
      </c>
      <c r="C401" s="68" t="s">
        <v>48</v>
      </c>
      <c r="D401" s="68">
        <v>61829</v>
      </c>
      <c r="E401" s="72">
        <v>42969</v>
      </c>
    </row>
    <row r="402" spans="1:5" ht="20.100000000000001" customHeight="1">
      <c r="A402" s="69">
        <v>1218</v>
      </c>
      <c r="B402" s="67" t="s">
        <v>46</v>
      </c>
      <c r="C402" s="67" t="s">
        <v>49</v>
      </c>
      <c r="D402" s="67">
        <v>74981</v>
      </c>
      <c r="E402" s="71">
        <v>44025</v>
      </c>
    </row>
    <row r="403" spans="1:5" ht="20.100000000000001" customHeight="1">
      <c r="A403" s="70">
        <v>1219</v>
      </c>
      <c r="B403" s="68" t="s">
        <v>50</v>
      </c>
      <c r="C403" s="68" t="s">
        <v>41</v>
      </c>
      <c r="D403" s="68">
        <v>200025</v>
      </c>
      <c r="E403" s="72">
        <v>43394</v>
      </c>
    </row>
    <row r="404" spans="1:5" ht="20.100000000000001" customHeight="1">
      <c r="A404" s="69">
        <v>1221</v>
      </c>
      <c r="B404" s="67" t="s">
        <v>40</v>
      </c>
      <c r="C404" s="67" t="s">
        <v>48</v>
      </c>
      <c r="D404" s="67">
        <v>244139</v>
      </c>
      <c r="E404" s="71">
        <v>43250</v>
      </c>
    </row>
    <row r="405" spans="1:5" ht="20.100000000000001" customHeight="1">
      <c r="A405" s="70">
        <v>1222</v>
      </c>
      <c r="B405" s="68" t="s">
        <v>50</v>
      </c>
      <c r="C405" s="68" t="s">
        <v>51</v>
      </c>
      <c r="D405" s="68">
        <v>197923</v>
      </c>
      <c r="E405" s="72">
        <v>43555</v>
      </c>
    </row>
    <row r="406" spans="1:5" ht="20.100000000000001" customHeight="1">
      <c r="A406" s="69">
        <v>1223</v>
      </c>
      <c r="B406" s="67" t="s">
        <v>50</v>
      </c>
      <c r="C406" s="67" t="s">
        <v>41</v>
      </c>
      <c r="D406" s="67">
        <v>183659</v>
      </c>
      <c r="E406" s="71">
        <v>43396</v>
      </c>
    </row>
    <row r="407" spans="1:5" ht="20.100000000000001" customHeight="1">
      <c r="A407" s="70">
        <v>1224</v>
      </c>
      <c r="B407" s="68" t="s">
        <v>42</v>
      </c>
      <c r="C407" s="68" t="s">
        <v>41</v>
      </c>
      <c r="D407" s="68">
        <v>270674</v>
      </c>
      <c r="E407" s="72">
        <v>43045</v>
      </c>
    </row>
    <row r="408" spans="1:5" ht="20.100000000000001" customHeight="1">
      <c r="A408" s="69">
        <v>1225</v>
      </c>
      <c r="B408" s="67" t="s">
        <v>50</v>
      </c>
      <c r="C408" s="67" t="s">
        <v>45</v>
      </c>
      <c r="D408" s="67">
        <v>184703</v>
      </c>
      <c r="E408" s="71">
        <v>43835</v>
      </c>
    </row>
    <row r="409" spans="1:5" ht="20.100000000000001" customHeight="1">
      <c r="A409" s="70">
        <v>1226</v>
      </c>
      <c r="B409" s="68" t="s">
        <v>40</v>
      </c>
      <c r="C409" s="68" t="s">
        <v>48</v>
      </c>
      <c r="D409" s="68">
        <v>241085</v>
      </c>
      <c r="E409" s="72">
        <v>43212</v>
      </c>
    </row>
    <row r="410" spans="1:5" ht="20.100000000000001" customHeight="1">
      <c r="A410" s="69">
        <v>1227</v>
      </c>
      <c r="B410" s="67" t="s">
        <v>42</v>
      </c>
      <c r="C410" s="67" t="s">
        <v>48</v>
      </c>
      <c r="D410" s="67">
        <v>267418</v>
      </c>
      <c r="E410" s="71">
        <v>43581</v>
      </c>
    </row>
    <row r="411" spans="1:5" ht="20.100000000000001" customHeight="1">
      <c r="A411" s="70">
        <v>1228</v>
      </c>
      <c r="B411" s="68" t="s">
        <v>50</v>
      </c>
      <c r="C411" s="68" t="s">
        <v>51</v>
      </c>
      <c r="D411" s="68">
        <v>198311</v>
      </c>
      <c r="E411" s="72">
        <v>43139</v>
      </c>
    </row>
    <row r="412" spans="1:5" ht="20.100000000000001" customHeight="1">
      <c r="A412" s="69">
        <v>1229</v>
      </c>
      <c r="B412" s="67" t="s">
        <v>40</v>
      </c>
      <c r="C412" s="67" t="s">
        <v>49</v>
      </c>
      <c r="D412" s="67">
        <v>239174</v>
      </c>
      <c r="E412" s="71">
        <v>44003</v>
      </c>
    </row>
    <row r="413" spans="1:5" ht="20.100000000000001" customHeight="1">
      <c r="A413" s="70">
        <v>1230</v>
      </c>
      <c r="B413" s="68" t="s">
        <v>46</v>
      </c>
      <c r="C413" s="68" t="s">
        <v>44</v>
      </c>
      <c r="D413" s="68">
        <v>83799</v>
      </c>
      <c r="E413" s="72">
        <v>43013</v>
      </c>
    </row>
    <row r="414" spans="1:5" ht="20.100000000000001" customHeight="1">
      <c r="A414" s="69">
        <v>1232</v>
      </c>
      <c r="B414" s="67" t="s">
        <v>46</v>
      </c>
      <c r="C414" s="67" t="s">
        <v>48</v>
      </c>
      <c r="D414" s="67">
        <v>77986</v>
      </c>
      <c r="E414" s="71">
        <v>43701</v>
      </c>
    </row>
    <row r="415" spans="1:5" ht="20.100000000000001" customHeight="1">
      <c r="A415" s="70">
        <v>1233</v>
      </c>
      <c r="B415" s="68" t="s">
        <v>50</v>
      </c>
      <c r="C415" s="68" t="s">
        <v>41</v>
      </c>
      <c r="D415" s="68">
        <v>205127</v>
      </c>
      <c r="E415" s="72">
        <v>44121</v>
      </c>
    </row>
    <row r="416" spans="1:5" ht="20.100000000000001" customHeight="1">
      <c r="A416" s="69">
        <v>1234</v>
      </c>
      <c r="B416" s="67" t="s">
        <v>38</v>
      </c>
      <c r="C416" s="67" t="s">
        <v>45</v>
      </c>
      <c r="D416" s="67">
        <v>135081</v>
      </c>
      <c r="E416" s="71">
        <v>43240</v>
      </c>
    </row>
    <row r="417" spans="1:5" ht="20.100000000000001" customHeight="1">
      <c r="A417" s="70">
        <v>1235</v>
      </c>
      <c r="B417" s="68" t="s">
        <v>40</v>
      </c>
      <c r="C417" s="68" t="s">
        <v>48</v>
      </c>
      <c r="D417" s="68">
        <v>229569</v>
      </c>
      <c r="E417" s="72">
        <v>43699</v>
      </c>
    </row>
    <row r="418" spans="1:5" ht="20.100000000000001" customHeight="1">
      <c r="A418" s="69">
        <v>1236</v>
      </c>
      <c r="B418" s="67" t="s">
        <v>40</v>
      </c>
      <c r="C418" s="67" t="s">
        <v>44</v>
      </c>
      <c r="D418" s="67">
        <v>226327</v>
      </c>
      <c r="E418" s="71">
        <v>43311</v>
      </c>
    </row>
    <row r="419" spans="1:5" ht="20.100000000000001" customHeight="1">
      <c r="A419" s="70">
        <v>1237</v>
      </c>
      <c r="B419" s="68" t="s">
        <v>50</v>
      </c>
      <c r="C419" s="68" t="s">
        <v>44</v>
      </c>
      <c r="D419" s="68">
        <v>191223</v>
      </c>
      <c r="E419" s="72">
        <v>43004</v>
      </c>
    </row>
    <row r="420" spans="1:5" ht="20.100000000000001" customHeight="1">
      <c r="A420" s="69">
        <v>1238</v>
      </c>
      <c r="B420" s="67" t="s">
        <v>46</v>
      </c>
      <c r="C420" s="67" t="s">
        <v>49</v>
      </c>
      <c r="D420" s="67">
        <v>68328</v>
      </c>
      <c r="E420" s="71">
        <v>43229</v>
      </c>
    </row>
    <row r="421" spans="1:5" ht="20.100000000000001" customHeight="1">
      <c r="A421" s="70">
        <v>1239</v>
      </c>
      <c r="B421" s="68" t="s">
        <v>38</v>
      </c>
      <c r="C421" s="68" t="s">
        <v>39</v>
      </c>
      <c r="D421" s="68">
        <v>142014</v>
      </c>
      <c r="E421" s="72">
        <v>42859</v>
      </c>
    </row>
    <row r="422" spans="1:5" ht="20.100000000000001" customHeight="1">
      <c r="A422" s="69">
        <v>1240</v>
      </c>
      <c r="B422" s="67" t="s">
        <v>42</v>
      </c>
      <c r="C422" s="67" t="s">
        <v>39</v>
      </c>
      <c r="D422" s="67">
        <v>273816</v>
      </c>
      <c r="E422" s="71">
        <v>43823</v>
      </c>
    </row>
    <row r="423" spans="1:5" ht="20.100000000000001" customHeight="1">
      <c r="A423" s="70">
        <v>1241</v>
      </c>
      <c r="B423" s="68" t="s">
        <v>50</v>
      </c>
      <c r="C423" s="68" t="s">
        <v>44</v>
      </c>
      <c r="D423" s="68">
        <v>181339</v>
      </c>
      <c r="E423" s="72">
        <v>44104</v>
      </c>
    </row>
    <row r="424" spans="1:5" ht="20.100000000000001" customHeight="1">
      <c r="A424" s="69">
        <v>1244</v>
      </c>
      <c r="B424" s="67" t="s">
        <v>40</v>
      </c>
      <c r="C424" s="67" t="s">
        <v>48</v>
      </c>
      <c r="D424" s="67">
        <v>243288</v>
      </c>
      <c r="E424" s="71">
        <v>43158</v>
      </c>
    </row>
    <row r="425" spans="1:5" ht="20.100000000000001" customHeight="1">
      <c r="A425" s="70">
        <v>1245</v>
      </c>
      <c r="B425" s="68" t="s">
        <v>40</v>
      </c>
      <c r="C425" s="68" t="s">
        <v>41</v>
      </c>
      <c r="D425" s="68">
        <v>226999</v>
      </c>
      <c r="E425" s="72">
        <v>43304</v>
      </c>
    </row>
    <row r="426" spans="1:5" ht="20.100000000000001" customHeight="1">
      <c r="A426" s="69">
        <v>1246</v>
      </c>
      <c r="B426" s="67" t="s">
        <v>46</v>
      </c>
      <c r="C426" s="67" t="s">
        <v>41</v>
      </c>
      <c r="D426" s="67">
        <v>80390</v>
      </c>
      <c r="E426" s="71">
        <v>43292</v>
      </c>
    </row>
    <row r="427" spans="1:5" ht="20.100000000000001" customHeight="1">
      <c r="A427" s="70">
        <v>1247</v>
      </c>
      <c r="B427" s="68" t="s">
        <v>50</v>
      </c>
      <c r="C427" s="68" t="s">
        <v>39</v>
      </c>
      <c r="D427" s="68">
        <v>209503</v>
      </c>
      <c r="E427" s="72">
        <v>42902</v>
      </c>
    </row>
    <row r="428" spans="1:5" ht="20.100000000000001" customHeight="1">
      <c r="A428" s="69">
        <v>1248</v>
      </c>
      <c r="B428" s="67" t="s">
        <v>42</v>
      </c>
      <c r="C428" s="67" t="s">
        <v>47</v>
      </c>
      <c r="D428" s="67">
        <v>261859</v>
      </c>
      <c r="E428" s="71">
        <v>43982</v>
      </c>
    </row>
    <row r="429" spans="1:5" ht="20.100000000000001" customHeight="1">
      <c r="A429" s="70">
        <v>1249</v>
      </c>
      <c r="B429" s="68" t="s">
        <v>38</v>
      </c>
      <c r="C429" s="68" t="s">
        <v>39</v>
      </c>
      <c r="D429" s="68">
        <v>136503</v>
      </c>
      <c r="E429" s="72">
        <v>43415</v>
      </c>
    </row>
    <row r="430" spans="1:5" ht="20.100000000000001" customHeight="1">
      <c r="A430" s="69">
        <v>1250</v>
      </c>
      <c r="B430" s="67" t="s">
        <v>50</v>
      </c>
      <c r="C430" s="67" t="s">
        <v>48</v>
      </c>
      <c r="D430" s="67">
        <v>187060</v>
      </c>
      <c r="E430" s="71">
        <v>43353</v>
      </c>
    </row>
    <row r="431" spans="1:5" ht="20.100000000000001" customHeight="1">
      <c r="A431" s="70">
        <v>1251</v>
      </c>
      <c r="B431" s="68" t="s">
        <v>40</v>
      </c>
      <c r="C431" s="68" t="s">
        <v>47</v>
      </c>
      <c r="D431" s="68">
        <v>241679</v>
      </c>
      <c r="E431" s="72">
        <v>43926</v>
      </c>
    </row>
    <row r="432" spans="1:5" ht="20.100000000000001" customHeight="1">
      <c r="A432" s="69">
        <v>1252</v>
      </c>
      <c r="B432" s="67" t="s">
        <v>38</v>
      </c>
      <c r="C432" s="67" t="s">
        <v>47</v>
      </c>
      <c r="D432" s="67">
        <v>109660</v>
      </c>
      <c r="E432" s="71">
        <v>43447</v>
      </c>
    </row>
    <row r="433" spans="1:5" ht="20.100000000000001" customHeight="1">
      <c r="A433" s="70">
        <v>1254</v>
      </c>
      <c r="B433" s="68" t="s">
        <v>40</v>
      </c>
      <c r="C433" s="68" t="s">
        <v>39</v>
      </c>
      <c r="D433" s="68">
        <v>249893</v>
      </c>
      <c r="E433" s="72">
        <v>43671</v>
      </c>
    </row>
    <row r="434" spans="1:5" ht="20.100000000000001" customHeight="1">
      <c r="A434" s="69">
        <v>1256</v>
      </c>
      <c r="B434" s="67" t="s">
        <v>46</v>
      </c>
      <c r="C434" s="67" t="s">
        <v>44</v>
      </c>
      <c r="D434" s="67">
        <v>96837</v>
      </c>
      <c r="E434" s="71">
        <v>43835</v>
      </c>
    </row>
    <row r="435" spans="1:5" ht="20.100000000000001" customHeight="1">
      <c r="A435" s="70">
        <v>1257</v>
      </c>
      <c r="B435" s="68" t="s">
        <v>38</v>
      </c>
      <c r="C435" s="68" t="s">
        <v>44</v>
      </c>
      <c r="D435" s="68">
        <v>131921</v>
      </c>
      <c r="E435" s="72">
        <v>42927</v>
      </c>
    </row>
    <row r="436" spans="1:5" ht="20.100000000000001" customHeight="1">
      <c r="A436" s="69">
        <v>1258</v>
      </c>
      <c r="B436" s="67" t="s">
        <v>40</v>
      </c>
      <c r="C436" s="67" t="s">
        <v>48</v>
      </c>
      <c r="D436" s="67">
        <v>230855</v>
      </c>
      <c r="E436" s="71">
        <v>43543</v>
      </c>
    </row>
    <row r="437" spans="1:5" ht="20.100000000000001" customHeight="1">
      <c r="A437" s="70">
        <v>1261</v>
      </c>
      <c r="B437" s="68" t="s">
        <v>40</v>
      </c>
      <c r="C437" s="68" t="s">
        <v>49</v>
      </c>
      <c r="D437" s="68">
        <v>231731</v>
      </c>
      <c r="E437" s="72">
        <v>43505</v>
      </c>
    </row>
    <row r="438" spans="1:5" ht="20.100000000000001" customHeight="1">
      <c r="A438" s="69">
        <v>1262</v>
      </c>
      <c r="B438" s="67" t="s">
        <v>40</v>
      </c>
      <c r="C438" s="67" t="s">
        <v>49</v>
      </c>
      <c r="D438" s="67">
        <v>248259</v>
      </c>
      <c r="E438" s="71">
        <v>43100</v>
      </c>
    </row>
    <row r="439" spans="1:5" ht="20.100000000000001" customHeight="1">
      <c r="A439" s="70">
        <v>1263</v>
      </c>
      <c r="B439" s="68" t="s">
        <v>46</v>
      </c>
      <c r="C439" s="68" t="s">
        <v>51</v>
      </c>
      <c r="D439" s="68">
        <v>82121</v>
      </c>
      <c r="E439" s="72">
        <v>44126</v>
      </c>
    </row>
    <row r="440" spans="1:5" ht="20.100000000000001" customHeight="1">
      <c r="A440" s="69">
        <v>1264</v>
      </c>
      <c r="B440" s="67" t="s">
        <v>38</v>
      </c>
      <c r="C440" s="67" t="s">
        <v>41</v>
      </c>
      <c r="D440" s="67">
        <v>142331</v>
      </c>
      <c r="E440" s="71">
        <v>42926</v>
      </c>
    </row>
    <row r="441" spans="1:5" ht="20.100000000000001" customHeight="1">
      <c r="A441" s="70">
        <v>1265</v>
      </c>
      <c r="B441" s="68" t="s">
        <v>40</v>
      </c>
      <c r="C441" s="68" t="s">
        <v>48</v>
      </c>
      <c r="D441" s="68">
        <v>222043</v>
      </c>
      <c r="E441" s="72">
        <v>43050</v>
      </c>
    </row>
    <row r="442" spans="1:5" ht="20.100000000000001" customHeight="1">
      <c r="A442" s="69">
        <v>1266</v>
      </c>
      <c r="B442" s="67" t="s">
        <v>38</v>
      </c>
      <c r="C442" s="67" t="s">
        <v>45</v>
      </c>
      <c r="D442" s="67">
        <v>148743</v>
      </c>
      <c r="E442" s="71">
        <v>43450</v>
      </c>
    </row>
    <row r="443" spans="1:5" ht="20.100000000000001" customHeight="1">
      <c r="A443" s="70">
        <v>1267</v>
      </c>
      <c r="B443" s="68" t="s">
        <v>40</v>
      </c>
      <c r="C443" s="68" t="s">
        <v>49</v>
      </c>
      <c r="D443" s="68">
        <v>239386</v>
      </c>
      <c r="E443" s="72">
        <v>44160</v>
      </c>
    </row>
    <row r="444" spans="1:5" ht="20.100000000000001" customHeight="1">
      <c r="A444" s="69">
        <v>1268</v>
      </c>
      <c r="B444" s="67" t="s">
        <v>50</v>
      </c>
      <c r="C444" s="67" t="s">
        <v>41</v>
      </c>
      <c r="D444" s="67">
        <v>192047</v>
      </c>
      <c r="E444" s="71">
        <v>43942</v>
      </c>
    </row>
    <row r="445" spans="1:5" ht="20.100000000000001" customHeight="1">
      <c r="A445" s="70">
        <v>1269</v>
      </c>
      <c r="B445" s="68" t="s">
        <v>46</v>
      </c>
      <c r="C445" s="68" t="s">
        <v>41</v>
      </c>
      <c r="D445" s="68">
        <v>66682</v>
      </c>
      <c r="E445" s="72">
        <v>43865</v>
      </c>
    </row>
    <row r="446" spans="1:5" ht="20.100000000000001" customHeight="1">
      <c r="A446" s="69">
        <v>1270</v>
      </c>
      <c r="B446" s="67" t="s">
        <v>50</v>
      </c>
      <c r="C446" s="67" t="s">
        <v>47</v>
      </c>
      <c r="D446" s="67">
        <v>190468</v>
      </c>
      <c r="E446" s="71">
        <v>43797</v>
      </c>
    </row>
    <row r="447" spans="1:5" ht="20.100000000000001" customHeight="1">
      <c r="A447" s="70">
        <v>1271</v>
      </c>
      <c r="B447" s="68" t="s">
        <v>46</v>
      </c>
      <c r="C447" s="68" t="s">
        <v>47</v>
      </c>
      <c r="D447" s="68">
        <v>92723</v>
      </c>
      <c r="E447" s="72">
        <v>43396</v>
      </c>
    </row>
    <row r="448" spans="1:5" ht="20.100000000000001" customHeight="1">
      <c r="A448" s="69">
        <v>1272</v>
      </c>
      <c r="B448" s="67" t="s">
        <v>50</v>
      </c>
      <c r="C448" s="67" t="s">
        <v>39</v>
      </c>
      <c r="D448" s="67">
        <v>186717</v>
      </c>
      <c r="E448" s="71">
        <v>43783</v>
      </c>
    </row>
    <row r="449" spans="1:5" ht="20.100000000000001" customHeight="1">
      <c r="A449" s="70">
        <v>1273</v>
      </c>
      <c r="B449" s="68" t="s">
        <v>38</v>
      </c>
      <c r="C449" s="68" t="s">
        <v>39</v>
      </c>
      <c r="D449" s="68">
        <v>121560</v>
      </c>
      <c r="E449" s="72">
        <v>42930</v>
      </c>
    </row>
    <row r="450" spans="1:5" ht="20.100000000000001" customHeight="1">
      <c r="A450" s="69">
        <v>1274</v>
      </c>
      <c r="B450" s="67" t="s">
        <v>50</v>
      </c>
      <c r="C450" s="67" t="s">
        <v>49</v>
      </c>
      <c r="D450" s="67">
        <v>195631</v>
      </c>
      <c r="E450" s="71">
        <v>43859</v>
      </c>
    </row>
    <row r="451" spans="1:5" ht="20.100000000000001" customHeight="1">
      <c r="A451" s="70">
        <v>1275</v>
      </c>
      <c r="B451" s="68" t="s">
        <v>50</v>
      </c>
      <c r="C451" s="68" t="s">
        <v>48</v>
      </c>
      <c r="D451" s="68">
        <v>189789</v>
      </c>
      <c r="E451" s="72">
        <v>43244</v>
      </c>
    </row>
    <row r="452" spans="1:5" ht="20.100000000000001" customHeight="1">
      <c r="A452" s="69">
        <v>1276</v>
      </c>
      <c r="B452" s="67" t="s">
        <v>46</v>
      </c>
      <c r="C452" s="67" t="s">
        <v>47</v>
      </c>
      <c r="D452" s="67">
        <v>82021</v>
      </c>
      <c r="E452" s="71">
        <v>43017</v>
      </c>
    </row>
    <row r="453" spans="1:5" ht="20.100000000000001" customHeight="1">
      <c r="A453" s="70">
        <v>1277</v>
      </c>
      <c r="B453" s="68" t="s">
        <v>50</v>
      </c>
      <c r="C453" s="68" t="s">
        <v>48</v>
      </c>
      <c r="D453" s="68">
        <v>182675</v>
      </c>
      <c r="E453" s="72">
        <v>43398</v>
      </c>
    </row>
    <row r="454" spans="1:5" ht="20.100000000000001" customHeight="1">
      <c r="A454" s="69">
        <v>1278</v>
      </c>
      <c r="B454" s="67" t="s">
        <v>46</v>
      </c>
      <c r="C454" s="67" t="s">
        <v>45</v>
      </c>
      <c r="D454" s="67">
        <v>90939</v>
      </c>
      <c r="E454" s="71">
        <v>43339</v>
      </c>
    </row>
    <row r="455" spans="1:5" ht="20.100000000000001" customHeight="1">
      <c r="A455" s="70">
        <v>1279</v>
      </c>
      <c r="B455" s="68" t="s">
        <v>46</v>
      </c>
      <c r="C455" s="68" t="s">
        <v>49</v>
      </c>
      <c r="D455" s="68">
        <v>90879</v>
      </c>
      <c r="E455" s="72">
        <v>43965</v>
      </c>
    </row>
    <row r="456" spans="1:5" ht="20.100000000000001" customHeight="1">
      <c r="A456" s="69">
        <v>1280</v>
      </c>
      <c r="B456" s="67" t="s">
        <v>40</v>
      </c>
      <c r="C456" s="67" t="s">
        <v>44</v>
      </c>
      <c r="D456" s="67">
        <v>246229</v>
      </c>
      <c r="E456" s="71">
        <v>43573</v>
      </c>
    </row>
    <row r="457" spans="1:5" ht="20.100000000000001" customHeight="1">
      <c r="A457" s="70">
        <v>1281</v>
      </c>
      <c r="B457" s="68" t="s">
        <v>38</v>
      </c>
      <c r="C457" s="68" t="s">
        <v>44</v>
      </c>
      <c r="D457" s="68">
        <v>127841</v>
      </c>
      <c r="E457" s="72">
        <v>43804</v>
      </c>
    </row>
    <row r="458" spans="1:5" ht="20.100000000000001" customHeight="1">
      <c r="A458" s="69">
        <v>1282</v>
      </c>
      <c r="B458" s="67" t="s">
        <v>46</v>
      </c>
      <c r="C458" s="67" t="s">
        <v>48</v>
      </c>
      <c r="D458" s="67">
        <v>96588</v>
      </c>
      <c r="E458" s="71">
        <v>43743</v>
      </c>
    </row>
    <row r="459" spans="1:5" ht="20.100000000000001" customHeight="1">
      <c r="A459" s="70">
        <v>1284</v>
      </c>
      <c r="B459" s="68" t="s">
        <v>38</v>
      </c>
      <c r="C459" s="68" t="s">
        <v>49</v>
      </c>
      <c r="D459" s="68">
        <v>148425</v>
      </c>
      <c r="E459" s="72">
        <v>43920</v>
      </c>
    </row>
    <row r="460" spans="1:5" ht="20.100000000000001" customHeight="1">
      <c r="A460" s="69">
        <v>1285</v>
      </c>
      <c r="B460" s="67" t="s">
        <v>50</v>
      </c>
      <c r="C460" s="67" t="s">
        <v>48</v>
      </c>
      <c r="D460" s="67">
        <v>195112</v>
      </c>
      <c r="E460" s="71">
        <v>43742</v>
      </c>
    </row>
    <row r="461" spans="1:5" ht="20.100000000000001" customHeight="1">
      <c r="A461" s="70">
        <v>1286</v>
      </c>
      <c r="B461" s="68" t="s">
        <v>40</v>
      </c>
      <c r="C461" s="68" t="s">
        <v>48</v>
      </c>
      <c r="D461" s="68">
        <v>244135</v>
      </c>
      <c r="E461" s="72">
        <v>43010</v>
      </c>
    </row>
    <row r="462" spans="1:5" ht="20.100000000000001" customHeight="1">
      <c r="A462" s="69">
        <v>1287</v>
      </c>
      <c r="B462" s="67" t="s">
        <v>40</v>
      </c>
      <c r="C462" s="67" t="s">
        <v>41</v>
      </c>
      <c r="D462" s="67">
        <v>220041</v>
      </c>
      <c r="E462" s="71">
        <v>43681</v>
      </c>
    </row>
    <row r="463" spans="1:5" ht="20.100000000000001" customHeight="1">
      <c r="A463" s="70">
        <v>1288</v>
      </c>
      <c r="B463" s="68" t="s">
        <v>40</v>
      </c>
      <c r="C463" s="68" t="s">
        <v>44</v>
      </c>
      <c r="D463" s="68">
        <v>234994</v>
      </c>
      <c r="E463" s="72">
        <v>43262</v>
      </c>
    </row>
    <row r="464" spans="1:5" ht="20.100000000000001" customHeight="1">
      <c r="A464" s="69">
        <v>1289</v>
      </c>
      <c r="B464" s="67" t="s">
        <v>38</v>
      </c>
      <c r="C464" s="67" t="s">
        <v>49</v>
      </c>
      <c r="D464" s="67">
        <v>105651</v>
      </c>
      <c r="E464" s="71">
        <v>43933</v>
      </c>
    </row>
    <row r="465" spans="1:5" ht="20.100000000000001" customHeight="1">
      <c r="A465" s="70">
        <v>1291</v>
      </c>
      <c r="B465" s="68" t="s">
        <v>50</v>
      </c>
      <c r="C465" s="68" t="s">
        <v>48</v>
      </c>
      <c r="D465" s="68">
        <v>182843</v>
      </c>
      <c r="E465" s="72">
        <v>43425</v>
      </c>
    </row>
    <row r="466" spans="1:5" ht="20.100000000000001" customHeight="1">
      <c r="A466" s="69">
        <v>1292</v>
      </c>
      <c r="B466" s="67" t="s">
        <v>38</v>
      </c>
      <c r="C466" s="67" t="s">
        <v>51</v>
      </c>
      <c r="D466" s="67">
        <v>124428</v>
      </c>
      <c r="E466" s="71">
        <v>43509</v>
      </c>
    </row>
    <row r="467" spans="1:5" ht="20.100000000000001" customHeight="1">
      <c r="A467" s="70">
        <v>1293</v>
      </c>
      <c r="B467" s="68" t="s">
        <v>46</v>
      </c>
      <c r="C467" s="68" t="s">
        <v>39</v>
      </c>
      <c r="D467" s="68">
        <v>87393</v>
      </c>
      <c r="E467" s="72">
        <v>43872</v>
      </c>
    </row>
    <row r="468" spans="1:5" ht="20.100000000000001" customHeight="1">
      <c r="A468" s="69">
        <v>1294</v>
      </c>
      <c r="B468" s="67" t="s">
        <v>38</v>
      </c>
      <c r="C468" s="67" t="s">
        <v>48</v>
      </c>
      <c r="D468" s="67">
        <v>148491</v>
      </c>
      <c r="E468" s="71">
        <v>43402</v>
      </c>
    </row>
    <row r="469" spans="1:5" ht="20.100000000000001" customHeight="1">
      <c r="A469" s="70">
        <v>1295</v>
      </c>
      <c r="B469" s="68" t="s">
        <v>46</v>
      </c>
      <c r="C469" s="68" t="s">
        <v>39</v>
      </c>
      <c r="D469" s="68">
        <v>62003</v>
      </c>
      <c r="E469" s="72">
        <v>43534</v>
      </c>
    </row>
    <row r="470" spans="1:5" ht="20.100000000000001" customHeight="1">
      <c r="A470" s="69">
        <v>1296</v>
      </c>
      <c r="B470" s="67" t="s">
        <v>50</v>
      </c>
      <c r="C470" s="67" t="s">
        <v>39</v>
      </c>
      <c r="D470" s="67">
        <v>203278</v>
      </c>
      <c r="E470" s="71">
        <v>43955</v>
      </c>
    </row>
    <row r="471" spans="1:5" ht="20.100000000000001" customHeight="1">
      <c r="A471" s="70">
        <v>1297</v>
      </c>
      <c r="B471" s="68" t="s">
        <v>38</v>
      </c>
      <c r="C471" s="68" t="s">
        <v>51</v>
      </c>
      <c r="D471" s="68">
        <v>141781</v>
      </c>
      <c r="E471" s="72">
        <v>43381</v>
      </c>
    </row>
    <row r="472" spans="1:5" ht="20.100000000000001" customHeight="1">
      <c r="A472" s="69">
        <v>1298</v>
      </c>
      <c r="B472" s="67" t="s">
        <v>38</v>
      </c>
      <c r="C472" s="67" t="s">
        <v>39</v>
      </c>
      <c r="D472" s="67">
        <v>130003</v>
      </c>
      <c r="E472" s="71">
        <v>43527</v>
      </c>
    </row>
    <row r="473" spans="1:5" ht="20.100000000000001" customHeight="1">
      <c r="A473" s="70">
        <v>1299</v>
      </c>
      <c r="B473" s="68" t="s">
        <v>46</v>
      </c>
      <c r="C473" s="68" t="s">
        <v>47</v>
      </c>
      <c r="D473" s="68">
        <v>92353</v>
      </c>
      <c r="E473" s="72">
        <v>43344</v>
      </c>
    </row>
    <row r="474" spans="1:5" ht="20.100000000000001" customHeight="1">
      <c r="A474" s="69">
        <v>1301</v>
      </c>
      <c r="B474" s="67" t="s">
        <v>46</v>
      </c>
      <c r="C474" s="67" t="s">
        <v>39</v>
      </c>
      <c r="D474" s="67">
        <v>81679</v>
      </c>
      <c r="E474" s="71">
        <v>42951</v>
      </c>
    </row>
    <row r="475" spans="1:5" ht="20.100000000000001" customHeight="1">
      <c r="A475" s="70">
        <v>1304</v>
      </c>
      <c r="B475" s="68" t="s">
        <v>38</v>
      </c>
      <c r="C475" s="68" t="s">
        <v>41</v>
      </c>
      <c r="D475" s="68">
        <v>123877</v>
      </c>
      <c r="E475" s="72">
        <v>43275</v>
      </c>
    </row>
    <row r="476" spans="1:5" ht="20.100000000000001" customHeight="1">
      <c r="A476" s="69">
        <v>1305</v>
      </c>
      <c r="B476" s="67" t="s">
        <v>50</v>
      </c>
      <c r="C476" s="67" t="s">
        <v>49</v>
      </c>
      <c r="D476" s="67">
        <v>209837</v>
      </c>
      <c r="E476" s="71">
        <v>43250</v>
      </c>
    </row>
    <row r="477" spans="1:5" ht="20.100000000000001" customHeight="1">
      <c r="A477" s="70">
        <v>1306</v>
      </c>
      <c r="B477" s="68" t="s">
        <v>46</v>
      </c>
      <c r="C477" s="68" t="s">
        <v>51</v>
      </c>
      <c r="D477" s="68">
        <v>94294</v>
      </c>
      <c r="E477" s="72">
        <v>44037</v>
      </c>
    </row>
    <row r="478" spans="1:5" ht="20.100000000000001" customHeight="1">
      <c r="A478" s="69">
        <v>1307</v>
      </c>
      <c r="B478" s="67" t="s">
        <v>42</v>
      </c>
      <c r="C478" s="67" t="s">
        <v>45</v>
      </c>
      <c r="D478" s="67">
        <v>269034</v>
      </c>
      <c r="E478" s="71">
        <v>44055</v>
      </c>
    </row>
    <row r="479" spans="1:5" ht="20.100000000000001" customHeight="1">
      <c r="A479" s="70">
        <v>1308</v>
      </c>
      <c r="B479" s="68" t="s">
        <v>38</v>
      </c>
      <c r="C479" s="68" t="s">
        <v>48</v>
      </c>
      <c r="D479" s="68">
        <v>136346</v>
      </c>
      <c r="E479" s="72">
        <v>43307</v>
      </c>
    </row>
    <row r="480" spans="1:5" ht="20.100000000000001" customHeight="1">
      <c r="A480" s="69">
        <v>1309</v>
      </c>
      <c r="B480" s="67" t="s">
        <v>50</v>
      </c>
      <c r="C480" s="67" t="s">
        <v>47</v>
      </c>
      <c r="D480" s="67">
        <v>184952</v>
      </c>
      <c r="E480" s="71">
        <v>43430</v>
      </c>
    </row>
    <row r="481" spans="1:5" ht="20.100000000000001" customHeight="1">
      <c r="A481" s="70">
        <v>1310</v>
      </c>
      <c r="B481" s="68" t="s">
        <v>38</v>
      </c>
      <c r="C481" s="68" t="s">
        <v>47</v>
      </c>
      <c r="D481" s="68">
        <v>116343</v>
      </c>
      <c r="E481" s="72">
        <v>43520</v>
      </c>
    </row>
    <row r="482" spans="1:5" ht="20.100000000000001" customHeight="1">
      <c r="A482" s="69">
        <v>1311</v>
      </c>
      <c r="B482" s="67" t="s">
        <v>40</v>
      </c>
      <c r="C482" s="67" t="s">
        <v>47</v>
      </c>
      <c r="D482" s="67">
        <v>244201</v>
      </c>
      <c r="E482" s="71">
        <v>43319</v>
      </c>
    </row>
    <row r="483" spans="1:5" ht="20.100000000000001" customHeight="1">
      <c r="A483" s="70">
        <v>1314</v>
      </c>
      <c r="B483" s="68" t="s">
        <v>38</v>
      </c>
      <c r="C483" s="68" t="s">
        <v>44</v>
      </c>
      <c r="D483" s="68">
        <v>113338</v>
      </c>
      <c r="E483" s="72">
        <v>43411</v>
      </c>
    </row>
    <row r="484" spans="1:5" ht="20.100000000000001" customHeight="1">
      <c r="A484" s="69">
        <v>1315</v>
      </c>
      <c r="B484" s="67" t="s">
        <v>40</v>
      </c>
      <c r="C484" s="67" t="s">
        <v>41</v>
      </c>
      <c r="D484" s="67">
        <v>224362</v>
      </c>
      <c r="E484" s="71">
        <v>43865</v>
      </c>
    </row>
    <row r="485" spans="1:5" ht="20.100000000000001" customHeight="1">
      <c r="A485" s="70">
        <v>1316</v>
      </c>
      <c r="B485" s="68" t="s">
        <v>38</v>
      </c>
      <c r="C485" s="68" t="s">
        <v>49</v>
      </c>
      <c r="D485" s="68">
        <v>110897</v>
      </c>
      <c r="E485" s="72">
        <v>43806</v>
      </c>
    </row>
    <row r="486" spans="1:5" ht="20.100000000000001" customHeight="1">
      <c r="A486" s="69">
        <v>1318</v>
      </c>
      <c r="B486" s="67" t="s">
        <v>50</v>
      </c>
      <c r="C486" s="67" t="s">
        <v>41</v>
      </c>
      <c r="D486" s="67">
        <v>205372</v>
      </c>
      <c r="E486" s="71">
        <v>43166</v>
      </c>
    </row>
    <row r="487" spans="1:5" ht="20.100000000000001" customHeight="1">
      <c r="A487" s="70">
        <v>1319</v>
      </c>
      <c r="B487" s="68" t="s">
        <v>42</v>
      </c>
      <c r="C487" s="68" t="s">
        <v>47</v>
      </c>
      <c r="D487" s="68">
        <v>274395</v>
      </c>
      <c r="E487" s="72">
        <v>44126</v>
      </c>
    </row>
    <row r="488" spans="1:5" ht="20.100000000000001" customHeight="1">
      <c r="A488" s="69">
        <v>1320</v>
      </c>
      <c r="B488" s="67" t="s">
        <v>50</v>
      </c>
      <c r="C488" s="67" t="s">
        <v>39</v>
      </c>
      <c r="D488" s="67">
        <v>194428</v>
      </c>
      <c r="E488" s="71">
        <v>44138</v>
      </c>
    </row>
    <row r="489" spans="1:5" ht="20.100000000000001" customHeight="1">
      <c r="A489" s="70">
        <v>1321</v>
      </c>
      <c r="B489" s="68" t="s">
        <v>42</v>
      </c>
      <c r="C489" s="68" t="s">
        <v>47</v>
      </c>
      <c r="D489" s="68">
        <v>258068</v>
      </c>
      <c r="E489" s="72">
        <v>43694</v>
      </c>
    </row>
    <row r="490" spans="1:5" ht="20.100000000000001" customHeight="1">
      <c r="A490" s="69">
        <v>1322</v>
      </c>
      <c r="B490" s="67" t="s">
        <v>40</v>
      </c>
      <c r="C490" s="67" t="s">
        <v>47</v>
      </c>
      <c r="D490" s="67">
        <v>236885</v>
      </c>
      <c r="E490" s="71">
        <v>44172</v>
      </c>
    </row>
    <row r="491" spans="1:5" ht="20.100000000000001" customHeight="1">
      <c r="A491" s="70">
        <v>1323</v>
      </c>
      <c r="B491" s="68" t="s">
        <v>38</v>
      </c>
      <c r="C491" s="68" t="s">
        <v>45</v>
      </c>
      <c r="D491" s="68">
        <v>113507</v>
      </c>
      <c r="E491" s="72">
        <v>44091</v>
      </c>
    </row>
    <row r="492" spans="1:5" ht="20.100000000000001" customHeight="1">
      <c r="A492" s="69">
        <v>1325</v>
      </c>
      <c r="B492" s="67" t="s">
        <v>40</v>
      </c>
      <c r="C492" s="67" t="s">
        <v>48</v>
      </c>
      <c r="D492" s="67">
        <v>248746</v>
      </c>
      <c r="E492" s="71">
        <v>43462</v>
      </c>
    </row>
    <row r="493" spans="1:5" ht="20.100000000000001" customHeight="1">
      <c r="A493" s="70">
        <v>1326</v>
      </c>
      <c r="B493" s="68" t="s">
        <v>38</v>
      </c>
      <c r="C493" s="68" t="s">
        <v>44</v>
      </c>
      <c r="D493" s="68">
        <v>114819</v>
      </c>
      <c r="E493" s="72">
        <v>44070</v>
      </c>
    </row>
    <row r="494" spans="1:5" ht="20.100000000000001" customHeight="1">
      <c r="A494" s="69">
        <v>1327</v>
      </c>
      <c r="B494" s="67" t="s">
        <v>40</v>
      </c>
      <c r="C494" s="67" t="s">
        <v>41</v>
      </c>
      <c r="D494" s="67">
        <v>233960</v>
      </c>
      <c r="E494" s="71">
        <v>42998</v>
      </c>
    </row>
    <row r="495" spans="1:5" ht="20.100000000000001" customHeight="1">
      <c r="A495" s="70">
        <v>1328</v>
      </c>
      <c r="B495" s="68" t="s">
        <v>42</v>
      </c>
      <c r="C495" s="68" t="s">
        <v>48</v>
      </c>
      <c r="D495" s="68">
        <v>255605</v>
      </c>
      <c r="E495" s="72">
        <v>42854</v>
      </c>
    </row>
    <row r="496" spans="1:5" ht="20.100000000000001" customHeight="1">
      <c r="A496" s="69">
        <v>1329</v>
      </c>
      <c r="B496" s="67" t="s">
        <v>46</v>
      </c>
      <c r="C496" s="67" t="s">
        <v>47</v>
      </c>
      <c r="D496" s="67">
        <v>85119</v>
      </c>
      <c r="E496" s="71">
        <v>43282</v>
      </c>
    </row>
    <row r="497" spans="1:5" ht="20.100000000000001" customHeight="1">
      <c r="A497" s="70">
        <v>1330</v>
      </c>
      <c r="B497" s="68" t="s">
        <v>46</v>
      </c>
      <c r="C497" s="68" t="s">
        <v>49</v>
      </c>
      <c r="D497" s="68">
        <v>81283</v>
      </c>
      <c r="E497" s="72">
        <v>43245</v>
      </c>
    </row>
    <row r="498" spans="1:5" ht="20.100000000000001" customHeight="1">
      <c r="A498" s="69">
        <v>1331</v>
      </c>
      <c r="B498" s="67" t="s">
        <v>50</v>
      </c>
      <c r="C498" s="67" t="s">
        <v>44</v>
      </c>
      <c r="D498" s="67">
        <v>198721</v>
      </c>
      <c r="E498" s="71">
        <v>43831</v>
      </c>
    </row>
    <row r="499" spans="1:5" ht="20.100000000000001" customHeight="1">
      <c r="A499" s="70">
        <v>1332</v>
      </c>
      <c r="B499" s="68" t="s">
        <v>40</v>
      </c>
      <c r="C499" s="68" t="s">
        <v>51</v>
      </c>
      <c r="D499" s="68">
        <v>231255</v>
      </c>
      <c r="E499" s="72">
        <v>44016</v>
      </c>
    </row>
    <row r="500" spans="1:5" ht="20.100000000000001" customHeight="1">
      <c r="A500" s="69">
        <v>1333</v>
      </c>
      <c r="B500" s="67" t="s">
        <v>40</v>
      </c>
      <c r="C500" s="67" t="s">
        <v>51</v>
      </c>
      <c r="D500" s="67">
        <v>238968</v>
      </c>
      <c r="E500" s="71">
        <v>43187</v>
      </c>
    </row>
    <row r="501" spans="1:5" ht="20.100000000000001" customHeight="1">
      <c r="A501" s="70">
        <v>1334</v>
      </c>
      <c r="B501" s="68" t="s">
        <v>46</v>
      </c>
      <c r="C501" s="68" t="s">
        <v>41</v>
      </c>
      <c r="D501" s="68">
        <v>79429</v>
      </c>
      <c r="E501" s="72">
        <v>43245</v>
      </c>
    </row>
    <row r="502" spans="1:5" ht="20.100000000000001" customHeight="1">
      <c r="A502" s="69">
        <v>1335</v>
      </c>
      <c r="B502" s="67" t="s">
        <v>42</v>
      </c>
      <c r="C502" s="67" t="s">
        <v>49</v>
      </c>
      <c r="D502" s="67">
        <v>271411</v>
      </c>
      <c r="E502" s="71">
        <v>43575</v>
      </c>
    </row>
    <row r="503" spans="1:5" ht="20.100000000000001" customHeight="1">
      <c r="A503" s="70">
        <v>1337</v>
      </c>
      <c r="B503" s="68" t="s">
        <v>46</v>
      </c>
      <c r="C503" s="68" t="s">
        <v>39</v>
      </c>
      <c r="D503" s="68">
        <v>66406</v>
      </c>
      <c r="E503" s="72">
        <v>42871</v>
      </c>
    </row>
    <row r="504" spans="1:5" ht="20.100000000000001" customHeight="1">
      <c r="A504" s="69">
        <v>1339</v>
      </c>
      <c r="B504" s="67" t="s">
        <v>40</v>
      </c>
      <c r="C504" s="67" t="s">
        <v>41</v>
      </c>
      <c r="D504" s="67">
        <v>242694</v>
      </c>
      <c r="E504" s="71">
        <v>43660</v>
      </c>
    </row>
    <row r="505" spans="1:5" ht="20.100000000000001" customHeight="1">
      <c r="A505" s="70">
        <v>1340</v>
      </c>
      <c r="B505" s="68" t="s">
        <v>50</v>
      </c>
      <c r="C505" s="68" t="s">
        <v>41</v>
      </c>
      <c r="D505" s="68">
        <v>192265</v>
      </c>
      <c r="E505" s="72">
        <v>43106</v>
      </c>
    </row>
    <row r="506" spans="1:5" ht="20.100000000000001" customHeight="1">
      <c r="A506" s="69">
        <v>1341</v>
      </c>
      <c r="B506" s="67" t="s">
        <v>38</v>
      </c>
      <c r="C506" s="67" t="s">
        <v>45</v>
      </c>
      <c r="D506" s="67">
        <v>117613</v>
      </c>
      <c r="E506" s="71">
        <v>43786</v>
      </c>
    </row>
    <row r="507" spans="1:5" ht="20.100000000000001" customHeight="1">
      <c r="A507" s="70">
        <v>1342</v>
      </c>
      <c r="B507" s="68" t="s">
        <v>40</v>
      </c>
      <c r="C507" s="68" t="s">
        <v>45</v>
      </c>
      <c r="D507" s="68">
        <v>244660</v>
      </c>
      <c r="E507" s="72">
        <v>44080</v>
      </c>
    </row>
    <row r="508" spans="1:5" ht="20.100000000000001" customHeight="1">
      <c r="A508" s="69">
        <v>1343</v>
      </c>
      <c r="B508" s="67" t="s">
        <v>38</v>
      </c>
      <c r="C508" s="67" t="s">
        <v>41</v>
      </c>
      <c r="D508" s="67">
        <v>118689</v>
      </c>
      <c r="E508" s="71">
        <v>43896</v>
      </c>
    </row>
    <row r="509" spans="1:5" ht="20.100000000000001" customHeight="1">
      <c r="A509" s="70">
        <v>1345</v>
      </c>
      <c r="B509" s="68" t="s">
        <v>46</v>
      </c>
      <c r="C509" s="68" t="s">
        <v>47</v>
      </c>
      <c r="D509" s="68">
        <v>91192</v>
      </c>
      <c r="E509" s="72">
        <v>44075</v>
      </c>
    </row>
    <row r="510" spans="1:5" ht="20.100000000000001" customHeight="1">
      <c r="A510" s="69">
        <v>1346</v>
      </c>
      <c r="B510" s="67" t="s">
        <v>38</v>
      </c>
      <c r="C510" s="67" t="s">
        <v>44</v>
      </c>
      <c r="D510" s="67">
        <v>128141</v>
      </c>
      <c r="E510" s="71">
        <v>43867</v>
      </c>
    </row>
    <row r="511" spans="1:5" ht="20.100000000000001" customHeight="1">
      <c r="A511" s="70">
        <v>1347</v>
      </c>
      <c r="B511" s="68" t="s">
        <v>38</v>
      </c>
      <c r="C511" s="68" t="s">
        <v>51</v>
      </c>
      <c r="D511" s="68">
        <v>132193</v>
      </c>
      <c r="E511" s="72">
        <v>43081</v>
      </c>
    </row>
    <row r="512" spans="1:5" ht="20.100000000000001" customHeight="1">
      <c r="A512" s="69">
        <v>1348</v>
      </c>
      <c r="B512" s="67" t="s">
        <v>40</v>
      </c>
      <c r="C512" s="67" t="s">
        <v>49</v>
      </c>
      <c r="D512" s="67">
        <v>236491</v>
      </c>
      <c r="E512" s="71">
        <v>43250</v>
      </c>
    </row>
    <row r="513" spans="1:5" ht="20.100000000000001" customHeight="1">
      <c r="A513" s="70">
        <v>1349</v>
      </c>
      <c r="B513" s="68" t="s">
        <v>42</v>
      </c>
      <c r="C513" s="68" t="s">
        <v>44</v>
      </c>
      <c r="D513" s="68">
        <v>255261</v>
      </c>
      <c r="E513" s="72">
        <v>44055</v>
      </c>
    </row>
    <row r="514" spans="1:5" ht="20.100000000000001" customHeight="1">
      <c r="A514" s="69">
        <v>1350</v>
      </c>
      <c r="B514" s="67" t="s">
        <v>42</v>
      </c>
      <c r="C514" s="67" t="s">
        <v>51</v>
      </c>
      <c r="D514" s="67">
        <v>273761</v>
      </c>
      <c r="E514" s="71">
        <v>43531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</vt:lpstr>
      <vt:lpstr>COUNT-COUNTA</vt:lpstr>
      <vt:lpstr>If-Functions</vt:lpstr>
      <vt:lpstr>SUMIFS</vt:lpstr>
      <vt:lpstr>COUNTIF-SUMIF-XLOOKUP</vt:lpstr>
      <vt:lpstr>Pivot Table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omarrashedsizan@gmail.com</cp:lastModifiedBy>
  <dcterms:created xsi:type="dcterms:W3CDTF">2024-04-02T02:58:21Z</dcterms:created>
  <dcterms:modified xsi:type="dcterms:W3CDTF">2025-05-09T17:22:46Z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2024-04-02T03:15:58Z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c413e833-6a9f-41c6-963a-c6e8fc857ce8</vt:lpwstr>
  </property>
  <property fmtid="{D5CDD505-2E9C-101B-9397-08002B2CF9AE}" pid="8" name="MSIP_Label_defa4170-0d19-0005-0004-bc88714345d2_ContentBits">
    <vt:lpwstr>0</vt:lpwstr>
  </property>
</Properties>
</file>