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7a013967654ae6b/Desktop/Data _Analysis_Modul-01/DAY_2/"/>
    </mc:Choice>
  </mc:AlternateContent>
  <xr:revisionPtr revIDLastSave="0" documentId="8_{9F595A0B-1965-4EDC-83E6-1589652581A2}" xr6:coauthVersionLast="47" xr6:coauthVersionMax="47" xr10:uidLastSave="{00000000-0000-0000-0000-000000000000}"/>
  <bookViews>
    <workbookView xWindow="-120" yWindow="-120" windowWidth="20730" windowHeight="11040" activeTab="1" xr2:uid="{D1CB049D-BA76-3A43-A9DB-339EE87587C3}"/>
  </bookViews>
  <sheets>
    <sheet name="Single_Criteria" sheetId="1" r:id="rId1"/>
    <sheet name="Multiple_Critetia" sheetId="3" r:id="rId2"/>
    <sheet name="Include_Worth" sheetId="6" state="hidden" r:id="rId3"/>
  </sheets>
  <definedNames>
    <definedName name="_xlnm._FilterDatabase" localSheetId="1" hidden="1">Multiple_Critetia!$B$2:$F$33</definedName>
    <definedName name="_xlnm._FilterDatabase" localSheetId="0" hidden="1">Single_Criteria!$B$2:$F$32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" i="3" l="1" a="1"/>
  <c r="I41" i="3" s="1"/>
  <c r="C41" i="3" a="1"/>
  <c r="C41" i="3" s="1"/>
  <c r="I10" i="3" a="1"/>
  <c r="I10" i="3" s="1"/>
  <c r="F33" i="3"/>
  <c r="H6" i="6" a="1"/>
  <c r="H6" i="6" s="1"/>
  <c r="H5" i="3" a="1"/>
  <c r="H5" i="3" s="1"/>
  <c r="I16" i="3"/>
  <c r="I16" i="6"/>
  <c r="M4" i="1"/>
  <c r="H16" i="1"/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<sst xmlns="http://schemas.openxmlformats.org/spreadsheetml/2006/main" count="309" uniqueCount="60">
  <si>
    <t>Rank</t>
  </si>
  <si>
    <t>Name</t>
  </si>
  <si>
    <t>Country</t>
  </si>
  <si>
    <t>Industry</t>
  </si>
  <si>
    <t>Worth</t>
  </si>
  <si>
    <t>Country -&gt;</t>
  </si>
  <si>
    <t>France</t>
  </si>
  <si>
    <t>Bernard Arnault &amp; family</t>
  </si>
  <si>
    <t>Retail</t>
  </si>
  <si>
    <t>Elon Musk</t>
  </si>
  <si>
    <t>United States</t>
  </si>
  <si>
    <t>Automotive</t>
  </si>
  <si>
    <t>Jeff Bezos</t>
  </si>
  <si>
    <t>Technology</t>
  </si>
  <si>
    <t>Larry Ellison</t>
  </si>
  <si>
    <t>Warren Buffett</t>
  </si>
  <si>
    <t>Finance</t>
  </si>
  <si>
    <t>Bill Gates</t>
  </si>
  <si>
    <t>Michael Bloomberg</t>
  </si>
  <si>
    <t>Media</t>
  </si>
  <si>
    <t>Carlos Slim Helu &amp; family</t>
  </si>
  <si>
    <t>Mexico</t>
  </si>
  <si>
    <t>Telecom</t>
  </si>
  <si>
    <t>Mukesh Ambani</t>
  </si>
  <si>
    <t>India</t>
  </si>
  <si>
    <t>Diversified</t>
  </si>
  <si>
    <t>Steve Ballmer</t>
  </si>
  <si>
    <t>Francoise Bettencourt Meyers &amp; family</t>
  </si>
  <si>
    <t>Larry Page</t>
  </si>
  <si>
    <t>Amancio Ortega</t>
  </si>
  <si>
    <t>Spain</t>
  </si>
  <si>
    <t>Sergey Brin</t>
  </si>
  <si>
    <t>Zhong Shanshan</t>
  </si>
  <si>
    <t>China</t>
  </si>
  <si>
    <t>F&amp;B</t>
  </si>
  <si>
    <t>Mark Zuckerberg</t>
  </si>
  <si>
    <t>Charles Koch &amp; family</t>
  </si>
  <si>
    <t>Julia Koch &amp; family</t>
  </si>
  <si>
    <t>Jim Walton</t>
  </si>
  <si>
    <t>Rob Walton &amp; family</t>
  </si>
  <si>
    <t>Alice Walton</t>
  </si>
  <si>
    <t>David Thomson &amp; family</t>
  </si>
  <si>
    <t>Canada</t>
  </si>
  <si>
    <t>Michael Dell</t>
  </si>
  <si>
    <t>Gautam Adani</t>
  </si>
  <si>
    <t>Phil Knight &amp; family</t>
  </si>
  <si>
    <t>Zhang Yiming</t>
  </si>
  <si>
    <t>Dieter Schwarz</t>
  </si>
  <si>
    <t>Germany</t>
  </si>
  <si>
    <t>François Pinault &amp; family</t>
  </si>
  <si>
    <t>Klaus-Michael Kuehne</t>
  </si>
  <si>
    <t>Switzerland</t>
  </si>
  <si>
    <t>Logistics</t>
  </si>
  <si>
    <t>Giovanni Ferrero</t>
  </si>
  <si>
    <t>Belgium</t>
  </si>
  <si>
    <t>Industry -&gt;</t>
  </si>
  <si>
    <t>Worth -&gt;</t>
  </si>
  <si>
    <t xml:space="preserve"> </t>
  </si>
  <si>
    <t>Filter by Country</t>
  </si>
  <si>
    <t>Filter by Country and Indrustry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</si>
</sst>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3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165" fontId="0" fillId="4" borderId="7" xfId="1" applyNumberFormat="1" applyFont="1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165" fontId="0" fillId="0" borderId="7" xfId="1" applyNumberFormat="1" applyFont="1" applyBorder="1"/>
    <xf numFmtId="0" fontId="2" fillId="0" borderId="2" xfId="0" applyFont="1" applyBorder="1" applyAlignment="1">
      <alignment horizontal="center"/>
    </xf>
    <xf numFmtId="165" fontId="2" fillId="0" borderId="4" xfId="0" applyNumberFormat="1" applyFont="1" applyBorder="1"/>
    <xf numFmtId="0" fontId="5" fillId="5" borderId="0" xfId="0" applyFont="1" applyFill="1"/>
    <xf numFmtId="0" fontId="0" fillId="5" borderId="0" xfId="0" applyFill="1"/>
    <xf numFmtId="0" fontId="0" fillId="6" borderId="0" xfId="0" applyFill="1"/>
    <xf numFmtId="165" fontId="0" fillId="6" borderId="0" xfId="1" applyNumberFormat="1" applyFont="1" applyFill="1"/>
    <xf numFmtId="0" fontId="0" fillId="7" borderId="0" xfId="0" applyFill="1"/>
    <xf numFmtId="0" fontId="6" fillId="8" borderId="0" xfId="0" applyFont="1" applyFill="1"/>
    <xf numFmtId="0" fontId="4" fillId="8" borderId="0" xfId="0" applyFont="1" applyFill="1"/>
  </cellXfs>
  <cellStyles count="3">
    <cellStyle name="Comma" xfId="1" builtinId="3"/>
    <cellStyle name="Normal" xfId="0" builtinId="0"/>
    <cellStyle name="Normal 2" xfId="2" xr:uid="{D970DEDA-99C9-9342-BA9D-6CFCA469B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EDBA-02E9-104C-943F-6CE4270D6ED9}">
  <dimension ref="B1:M50"/>
  <sheetViews>
    <sheetView zoomScale="120" zoomScaleNormal="120" workbookViewId="0">
      <selection activeCell="I2" sqref="I2"/>
    </sheetView>
  </sheetViews>
  <sheetFormatPr defaultColWidth="11.109375" defaultRowHeight="15"/>
  <cols>
    <col min="1" max="1" width="2.44140625" customWidth="1"/>
    <col min="2" max="2" width="5.33203125" style="1" bestFit="1" customWidth="1"/>
    <col min="3" max="3" width="16.109375" customWidth="1"/>
    <col min="4" max="4" width="12.6640625" customWidth="1"/>
    <col min="5" max="5" width="10.33203125" bestFit="1" customWidth="1"/>
    <col min="6" max="6" width="9" bestFit="1" customWidth="1"/>
    <col min="7" max="7" width="5.44140625" customWidth="1"/>
  </cols>
  <sheetData>
    <row r="1" spans="2:13" ht="7.7" customHeight="1"/>
    <row r="2" spans="2:13" s="1" customFormat="1" ht="15.7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4" t="s">
        <v>5</v>
      </c>
      <c r="I2" s="5" t="s">
        <v>6</v>
      </c>
    </row>
    <row r="3" spans="2:13">
      <c r="B3" s="1">
        <v>1</v>
      </c>
      <c r="C3" t="s">
        <v>7</v>
      </c>
      <c r="D3" t="s">
        <v>6</v>
      </c>
      <c r="E3" t="s">
        <v>8</v>
      </c>
      <c r="F3" s="3">
        <v>211000</v>
      </c>
    </row>
    <row r="4" spans="2:13">
      <c r="B4" s="1">
        <v>2</v>
      </c>
      <c r="C4" t="s">
        <v>9</v>
      </c>
      <c r="D4" t="s">
        <v>10</v>
      </c>
      <c r="E4" t="s">
        <v>11</v>
      </c>
      <c r="F4" s="3">
        <v>180000</v>
      </c>
      <c r="G4" s="1"/>
      <c r="H4" cm="1">
        <f t="array" ref="H4:L6">_xlfn._xlws.FILTER(B2:F32,D2:D32=I2,"Not Available")</f>
        <v>1</v>
      </c>
      <c r="I4" t="str">
        <v>Bernard Arnault &amp; family</v>
      </c>
      <c r="J4" t="str">
        <v>France</v>
      </c>
      <c r="K4" t="str">
        <v>Retail</v>
      </c>
      <c r="L4">
        <v>211000</v>
      </c>
      <c r="M4" t="str">
        <f ca="1">_xlfn.FORMULATEXT(H4)</f>
        <v>=FILTER(B2:F32,D2:D32=I2,"Not Available")</v>
      </c>
    </row>
    <row r="5" spans="2:13">
      <c r="B5" s="1">
        <v>3</v>
      </c>
      <c r="C5" t="s">
        <v>12</v>
      </c>
      <c r="D5" t="s">
        <v>10</v>
      </c>
      <c r="E5" t="s">
        <v>13</v>
      </c>
      <c r="F5" s="3">
        <v>114000</v>
      </c>
      <c r="H5">
        <v>11</v>
      </c>
      <c r="I5" t="str">
        <v>Francoise Bettencourt Meyers &amp; family</v>
      </c>
      <c r="J5" t="str">
        <v>France</v>
      </c>
      <c r="K5" t="str">
        <v>Retail</v>
      </c>
      <c r="L5">
        <v>80500</v>
      </c>
    </row>
    <row r="6" spans="2:13">
      <c r="B6" s="1">
        <v>4</v>
      </c>
      <c r="C6" t="s">
        <v>14</v>
      </c>
      <c r="D6" t="s">
        <v>10</v>
      </c>
      <c r="E6" t="s">
        <v>13</v>
      </c>
      <c r="F6" s="3">
        <v>107000</v>
      </c>
      <c r="H6">
        <v>28</v>
      </c>
      <c r="I6" t="str">
        <v>François Pinault &amp; family</v>
      </c>
      <c r="J6" t="str">
        <v>France</v>
      </c>
      <c r="K6" t="str">
        <v>Retail</v>
      </c>
      <c r="L6">
        <v>40100</v>
      </c>
    </row>
    <row r="7" spans="2:13">
      <c r="B7" s="1">
        <v>5</v>
      </c>
      <c r="C7" t="s">
        <v>15</v>
      </c>
      <c r="D7" t="s">
        <v>10</v>
      </c>
      <c r="E7" t="s">
        <v>16</v>
      </c>
      <c r="F7" s="3">
        <v>106000</v>
      </c>
      <c r="H7" t="s">
        <v>57</v>
      </c>
    </row>
    <row r="8" spans="2:13">
      <c r="B8" s="1">
        <v>6</v>
      </c>
      <c r="C8" t="s">
        <v>17</v>
      </c>
      <c r="D8" t="s">
        <v>10</v>
      </c>
      <c r="E8" t="s">
        <v>13</v>
      </c>
      <c r="F8" s="3">
        <v>104000</v>
      </c>
      <c r="H8" t="s">
        <v>57</v>
      </c>
    </row>
    <row r="9" spans="2:13">
      <c r="B9" s="1">
        <v>7</v>
      </c>
      <c r="C9" t="s">
        <v>18</v>
      </c>
      <c r="D9" t="s">
        <v>10</v>
      </c>
      <c r="E9" t="s">
        <v>19</v>
      </c>
      <c r="F9" s="3">
        <v>94500</v>
      </c>
    </row>
    <row r="10" spans="2:13">
      <c r="B10" s="1">
        <v>8</v>
      </c>
      <c r="C10" t="s">
        <v>20</v>
      </c>
      <c r="D10" t="s">
        <v>21</v>
      </c>
      <c r="E10" t="s">
        <v>22</v>
      </c>
      <c r="F10" s="3">
        <v>93000</v>
      </c>
    </row>
    <row r="11" spans="2:13">
      <c r="B11" s="1">
        <v>9</v>
      </c>
      <c r="C11" t="s">
        <v>23</v>
      </c>
      <c r="D11" t="s">
        <v>24</v>
      </c>
      <c r="E11" t="s">
        <v>25</v>
      </c>
      <c r="F11" s="3">
        <v>83400</v>
      </c>
    </row>
    <row r="12" spans="2:13">
      <c r="B12" s="1">
        <v>10</v>
      </c>
      <c r="C12" t="s">
        <v>26</v>
      </c>
      <c r="D12" t="s">
        <v>10</v>
      </c>
      <c r="E12" t="s">
        <v>13</v>
      </c>
      <c r="F12" s="3">
        <v>80700</v>
      </c>
    </row>
    <row r="13" spans="2:13">
      <c r="B13" s="1">
        <v>11</v>
      </c>
      <c r="C13" t="s">
        <v>27</v>
      </c>
      <c r="D13" t="s">
        <v>6</v>
      </c>
      <c r="E13" t="s">
        <v>8</v>
      </c>
      <c r="F13" s="3">
        <v>80500</v>
      </c>
    </row>
    <row r="14" spans="2:13">
      <c r="B14" s="1">
        <v>12</v>
      </c>
      <c r="C14" t="s">
        <v>28</v>
      </c>
      <c r="D14" t="s">
        <v>10</v>
      </c>
      <c r="E14" t="s">
        <v>13</v>
      </c>
      <c r="F14" s="3">
        <v>79200</v>
      </c>
      <c r="H14" t="s">
        <v>57</v>
      </c>
    </row>
    <row r="15" spans="2:13">
      <c r="B15" s="1">
        <v>13</v>
      </c>
      <c r="C15" t="s">
        <v>29</v>
      </c>
      <c r="D15" t="s">
        <v>30</v>
      </c>
      <c r="E15" t="s">
        <v>8</v>
      </c>
      <c r="F15" s="3">
        <v>77300</v>
      </c>
    </row>
    <row r="16" spans="2:13">
      <c r="B16" s="1">
        <v>14</v>
      </c>
      <c r="C16" t="s">
        <v>31</v>
      </c>
      <c r="D16" t="s">
        <v>10</v>
      </c>
      <c r="E16" t="s">
        <v>13</v>
      </c>
      <c r="F16" s="3">
        <v>76000</v>
      </c>
      <c r="H16" t="str">
        <f ca="1">_xlfn.FORMULATEXT(H4)</f>
        <v>=FILTER(B2:F32,D2:D32=I2,"Not Available")</v>
      </c>
    </row>
    <row r="17" spans="2:6">
      <c r="B17" s="1">
        <v>15</v>
      </c>
      <c r="C17" t="s">
        <v>32</v>
      </c>
      <c r="D17" t="s">
        <v>33</v>
      </c>
      <c r="E17" t="s">
        <v>34</v>
      </c>
      <c r="F17" s="3">
        <v>68000</v>
      </c>
    </row>
    <row r="18" spans="2:6">
      <c r="B18" s="1">
        <v>16</v>
      </c>
      <c r="C18" t="s">
        <v>35</v>
      </c>
      <c r="D18" t="s">
        <v>10</v>
      </c>
      <c r="E18" t="s">
        <v>13</v>
      </c>
      <c r="F18" s="3">
        <v>64400</v>
      </c>
    </row>
    <row r="19" spans="2:6">
      <c r="B19" s="1">
        <v>17</v>
      </c>
      <c r="C19" t="s">
        <v>36</v>
      </c>
      <c r="D19" t="s">
        <v>10</v>
      </c>
      <c r="E19" t="s">
        <v>25</v>
      </c>
      <c r="F19" s="3">
        <v>59000</v>
      </c>
    </row>
    <row r="20" spans="2:6">
      <c r="B20" s="1">
        <v>17</v>
      </c>
      <c r="C20" t="s">
        <v>37</v>
      </c>
      <c r="D20" t="s">
        <v>10</v>
      </c>
      <c r="E20" t="s">
        <v>25</v>
      </c>
      <c r="F20" s="3">
        <v>59000</v>
      </c>
    </row>
    <row r="21" spans="2:6">
      <c r="B21" s="1">
        <v>19</v>
      </c>
      <c r="C21" t="s">
        <v>38</v>
      </c>
      <c r="D21" t="s">
        <v>10</v>
      </c>
      <c r="E21" t="s">
        <v>8</v>
      </c>
      <c r="F21" s="3">
        <v>58800</v>
      </c>
    </row>
    <row r="22" spans="2:6">
      <c r="B22" s="1">
        <v>20</v>
      </c>
      <c r="C22" t="s">
        <v>39</v>
      </c>
      <c r="D22" t="s">
        <v>10</v>
      </c>
      <c r="E22" t="s">
        <v>8</v>
      </c>
      <c r="F22" s="3">
        <v>57600</v>
      </c>
    </row>
    <row r="23" spans="2:6">
      <c r="B23" s="1">
        <v>21</v>
      </c>
      <c r="C23" t="s">
        <v>40</v>
      </c>
      <c r="D23" t="s">
        <v>10</v>
      </c>
      <c r="E23" t="s">
        <v>8</v>
      </c>
      <c r="F23" s="3">
        <v>56700</v>
      </c>
    </row>
    <row r="24" spans="2:6">
      <c r="B24" s="1">
        <v>22</v>
      </c>
      <c r="C24" t="s">
        <v>41</v>
      </c>
      <c r="D24" t="s">
        <v>42</v>
      </c>
      <c r="E24" t="s">
        <v>19</v>
      </c>
      <c r="F24" s="3">
        <v>54400</v>
      </c>
    </row>
    <row r="25" spans="2:6">
      <c r="B25" s="1">
        <v>23</v>
      </c>
      <c r="C25" t="s">
        <v>43</v>
      </c>
      <c r="D25" t="s">
        <v>10</v>
      </c>
      <c r="E25" t="s">
        <v>13</v>
      </c>
      <c r="F25" s="3">
        <v>50100</v>
      </c>
    </row>
    <row r="26" spans="2:6">
      <c r="B26" s="1">
        <v>24</v>
      </c>
      <c r="C26" t="s">
        <v>44</v>
      </c>
      <c r="D26" t="s">
        <v>24</v>
      </c>
      <c r="E26" t="s">
        <v>25</v>
      </c>
      <c r="F26" s="3">
        <v>47200</v>
      </c>
    </row>
    <row r="27" spans="2:6">
      <c r="B27" s="1">
        <v>25</v>
      </c>
      <c r="C27" t="s">
        <v>45</v>
      </c>
      <c r="D27" t="s">
        <v>10</v>
      </c>
      <c r="E27" t="s">
        <v>8</v>
      </c>
      <c r="F27" s="3">
        <v>45100</v>
      </c>
    </row>
    <row r="28" spans="2:6">
      <c r="B28" s="1">
        <v>26</v>
      </c>
      <c r="C28" t="s">
        <v>46</v>
      </c>
      <c r="D28" t="s">
        <v>33</v>
      </c>
      <c r="E28" t="s">
        <v>13</v>
      </c>
      <c r="F28" s="3">
        <v>45000</v>
      </c>
    </row>
    <row r="29" spans="2:6">
      <c r="B29" s="1">
        <v>27</v>
      </c>
      <c r="C29" t="s">
        <v>47</v>
      </c>
      <c r="D29" t="s">
        <v>48</v>
      </c>
      <c r="E29" t="s">
        <v>8</v>
      </c>
      <c r="F29" s="3">
        <v>42900</v>
      </c>
    </row>
    <row r="30" spans="2:6">
      <c r="B30" s="1">
        <v>28</v>
      </c>
      <c r="C30" t="s">
        <v>49</v>
      </c>
      <c r="D30" t="s">
        <v>6</v>
      </c>
      <c r="E30" t="s">
        <v>8</v>
      </c>
      <c r="F30" s="3">
        <v>40100</v>
      </c>
    </row>
    <row r="31" spans="2:6">
      <c r="B31" s="1">
        <v>29</v>
      </c>
      <c r="C31" t="s">
        <v>50</v>
      </c>
      <c r="D31" t="s">
        <v>51</v>
      </c>
      <c r="E31" t="s">
        <v>52</v>
      </c>
      <c r="F31" s="3">
        <v>39100</v>
      </c>
    </row>
    <row r="32" spans="2:6">
      <c r="B32" s="1">
        <v>30</v>
      </c>
      <c r="C32" t="s">
        <v>53</v>
      </c>
      <c r="D32" t="s">
        <v>54</v>
      </c>
      <c r="E32" t="s">
        <v>34</v>
      </c>
      <c r="F32" s="3">
        <v>38900</v>
      </c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  <row r="45" spans="6:6">
      <c r="F45" s="3"/>
    </row>
    <row r="46" spans="6:6">
      <c r="F46" s="3"/>
    </row>
    <row r="47" spans="6:6">
      <c r="F47" s="3"/>
    </row>
    <row r="48" spans="6:6">
      <c r="F48" s="3"/>
    </row>
    <row r="49" spans="6:6">
      <c r="F49" s="3"/>
    </row>
    <row r="50" spans="6:6">
      <c r="F50" s="3"/>
    </row>
  </sheetData>
  <autoFilter ref="B2:F32" xr:uid="{2175EDBA-02E9-104C-943F-6CE4270D6E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FE23-AEF9-2041-934D-E9241853660A}">
  <dimension ref="B1:M57"/>
  <sheetViews>
    <sheetView tabSelected="1" topLeftCell="B26" zoomScale="120" zoomScaleNormal="120" workbookViewId="0">
      <selection activeCell="J20" sqref="J20"/>
    </sheetView>
  </sheetViews>
  <sheetFormatPr defaultColWidth="11.109375" defaultRowHeight="15"/>
  <cols>
    <col min="1" max="1" width="2.44140625" customWidth="1"/>
    <col min="2" max="2" width="10" style="1" customWidth="1"/>
    <col min="3" max="3" width="21.44140625" customWidth="1"/>
    <col min="4" max="4" width="12.6640625" customWidth="1"/>
    <col min="5" max="5" width="10.33203125" bestFit="1" customWidth="1"/>
    <col min="6" max="6" width="10.44140625" bestFit="1" customWidth="1"/>
    <col min="7" max="7" width="10.5546875" customWidth="1"/>
    <col min="9" max="9" width="26.5546875" customWidth="1"/>
    <col min="10" max="10" width="16.88671875" customWidth="1"/>
  </cols>
  <sheetData>
    <row r="1" spans="2:13" ht="7.7" customHeight="1"/>
    <row r="2" spans="2:13" s="1" customFormat="1" ht="15.75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  <c r="H2" s="4" t="s">
        <v>5</v>
      </c>
      <c r="I2" s="5" t="s">
        <v>24</v>
      </c>
    </row>
    <row r="3" spans="2:13" ht="15.75">
      <c r="B3" s="13">
        <v>30</v>
      </c>
      <c r="C3" s="14" t="s">
        <v>53</v>
      </c>
      <c r="D3" s="14" t="s">
        <v>54</v>
      </c>
      <c r="E3" s="14" t="s">
        <v>34</v>
      </c>
      <c r="F3" s="15">
        <v>38900</v>
      </c>
      <c r="H3" s="4" t="s">
        <v>55</v>
      </c>
      <c r="I3" s="5" t="s">
        <v>25</v>
      </c>
    </row>
    <row r="4" spans="2:13">
      <c r="B4" s="13">
        <v>22</v>
      </c>
      <c r="C4" s="14" t="s">
        <v>41</v>
      </c>
      <c r="D4" s="14" t="s">
        <v>42</v>
      </c>
      <c r="E4" s="14" t="s">
        <v>19</v>
      </c>
      <c r="F4" s="15">
        <v>54400</v>
      </c>
      <c r="G4" s="1"/>
    </row>
    <row r="5" spans="2:13">
      <c r="B5" s="10">
        <v>15</v>
      </c>
      <c r="C5" s="11" t="s">
        <v>32</v>
      </c>
      <c r="D5" s="11" t="s">
        <v>33</v>
      </c>
      <c r="E5" s="11" t="s">
        <v>34</v>
      </c>
      <c r="F5" s="12">
        <v>68000</v>
      </c>
      <c r="H5" cm="1">
        <f t="array" ref="H5:L6">_xlfn._xlws.FILTER(B2:F32,(D2:D32=I2)*(E2:E32=I3),"Not Exist")</f>
        <v>9</v>
      </c>
      <c r="I5" t="str">
        <v>Mukesh Ambani</v>
      </c>
      <c r="J5" t="str">
        <v>India</v>
      </c>
      <c r="K5" t="str">
        <v>Diversified</v>
      </c>
      <c r="L5">
        <v>83400</v>
      </c>
    </row>
    <row r="6" spans="2:13">
      <c r="B6" s="13">
        <v>26</v>
      </c>
      <c r="C6" s="14" t="s">
        <v>46</v>
      </c>
      <c r="D6" s="14" t="s">
        <v>33</v>
      </c>
      <c r="E6" s="14" t="s">
        <v>13</v>
      </c>
      <c r="F6" s="15">
        <v>45000</v>
      </c>
      <c r="H6">
        <v>24</v>
      </c>
      <c r="I6" t="str">
        <v>Gautam Adani</v>
      </c>
      <c r="J6" t="str">
        <v>India</v>
      </c>
      <c r="K6" t="str">
        <v>Diversified</v>
      </c>
      <c r="L6">
        <v>47200</v>
      </c>
    </row>
    <row r="7" spans="2:13">
      <c r="B7" s="10">
        <v>1</v>
      </c>
      <c r="C7" s="11" t="s">
        <v>7</v>
      </c>
      <c r="D7" s="11" t="s">
        <v>6</v>
      </c>
      <c r="E7" s="11" t="s">
        <v>8</v>
      </c>
      <c r="F7" s="12">
        <v>211000</v>
      </c>
      <c r="H7" t="s">
        <v>57</v>
      </c>
    </row>
    <row r="8" spans="2:13">
      <c r="B8" s="10">
        <v>11</v>
      </c>
      <c r="C8" s="11" t="s">
        <v>27</v>
      </c>
      <c r="D8" s="11" t="s">
        <v>6</v>
      </c>
      <c r="E8" s="11" t="s">
        <v>8</v>
      </c>
      <c r="F8" s="12">
        <v>80500</v>
      </c>
      <c r="H8" t="s">
        <v>57</v>
      </c>
    </row>
    <row r="9" spans="2:13">
      <c r="B9" s="13">
        <v>28</v>
      </c>
      <c r="C9" s="14" t="s">
        <v>49</v>
      </c>
      <c r="D9" s="14" t="s">
        <v>6</v>
      </c>
      <c r="E9" s="14" t="s">
        <v>8</v>
      </c>
      <c r="F9" s="15">
        <v>40100</v>
      </c>
    </row>
    <row r="10" spans="2:13">
      <c r="B10" s="10">
        <v>27</v>
      </c>
      <c r="C10" s="11" t="s">
        <v>47</v>
      </c>
      <c r="D10" s="11" t="s">
        <v>48</v>
      </c>
      <c r="E10" s="11" t="s">
        <v>8</v>
      </c>
      <c r="F10" s="12">
        <v>42900</v>
      </c>
      <c r="I10" cm="1">
        <f t="array" ref="I10:M11">_xlfn._xlws.FILTER(B3:F32,(D3:D32=I2),"Not Exist")</f>
        <v>9</v>
      </c>
      <c r="J10" t="str">
        <v>Mukesh Ambani</v>
      </c>
      <c r="K10" t="str">
        <v>India</v>
      </c>
      <c r="L10" t="str">
        <v>Diversified</v>
      </c>
      <c r="M10">
        <v>83400</v>
      </c>
    </row>
    <row r="11" spans="2:13">
      <c r="B11" s="10">
        <v>9</v>
      </c>
      <c r="C11" s="11" t="s">
        <v>23</v>
      </c>
      <c r="D11" s="11" t="s">
        <v>24</v>
      </c>
      <c r="E11" s="11" t="s">
        <v>25</v>
      </c>
      <c r="F11" s="12">
        <v>83400</v>
      </c>
      <c r="H11" t="s">
        <v>57</v>
      </c>
      <c r="I11">
        <v>24</v>
      </c>
      <c r="J11" t="str">
        <v>Gautam Adani</v>
      </c>
      <c r="K11" t="str">
        <v>India</v>
      </c>
      <c r="L11" t="str">
        <v>Diversified</v>
      </c>
      <c r="M11">
        <v>47200</v>
      </c>
    </row>
    <row r="12" spans="2:13">
      <c r="B12" s="13">
        <v>24</v>
      </c>
      <c r="C12" s="14" t="s">
        <v>44</v>
      </c>
      <c r="D12" s="14" t="s">
        <v>24</v>
      </c>
      <c r="E12" s="14" t="s">
        <v>25</v>
      </c>
      <c r="F12" s="15">
        <v>47200</v>
      </c>
      <c r="H12" t="s">
        <v>57</v>
      </c>
    </row>
    <row r="13" spans="2:13">
      <c r="B13" s="13">
        <v>8</v>
      </c>
      <c r="C13" s="14" t="s">
        <v>20</v>
      </c>
      <c r="D13" s="14" t="s">
        <v>21</v>
      </c>
      <c r="E13" s="14" t="s">
        <v>22</v>
      </c>
      <c r="F13" s="15">
        <v>93000</v>
      </c>
    </row>
    <row r="14" spans="2:13">
      <c r="B14" s="10">
        <v>13</v>
      </c>
      <c r="C14" s="11" t="s">
        <v>29</v>
      </c>
      <c r="D14" s="11" t="s">
        <v>30</v>
      </c>
      <c r="E14" s="11" t="s">
        <v>8</v>
      </c>
      <c r="F14" s="12">
        <v>77300</v>
      </c>
    </row>
    <row r="15" spans="2:13">
      <c r="B15" s="10">
        <v>29</v>
      </c>
      <c r="C15" s="11" t="s">
        <v>50</v>
      </c>
      <c r="D15" s="11" t="s">
        <v>51</v>
      </c>
      <c r="E15" s="11" t="s">
        <v>52</v>
      </c>
      <c r="F15" s="12">
        <v>39100</v>
      </c>
    </row>
    <row r="16" spans="2:13">
      <c r="B16" s="13">
        <v>2</v>
      </c>
      <c r="C16" s="14" t="s">
        <v>9</v>
      </c>
      <c r="D16" s="14" t="s">
        <v>10</v>
      </c>
      <c r="E16" s="14" t="s">
        <v>11</v>
      </c>
      <c r="F16" s="15">
        <v>180000</v>
      </c>
      <c r="I16" t="str">
        <f ca="1">_xlfn.FORMULATEXT(H5)</f>
        <v>=FILTER(B2:F32,(D2:D32=I2)*(E2:E32=I3),"Not Exist")</v>
      </c>
    </row>
    <row r="17" spans="2:6">
      <c r="B17" s="10">
        <v>3</v>
      </c>
      <c r="C17" s="11" t="s">
        <v>12</v>
      </c>
      <c r="D17" s="11" t="s">
        <v>10</v>
      </c>
      <c r="E17" s="11" t="s">
        <v>13</v>
      </c>
      <c r="F17" s="12">
        <v>114000</v>
      </c>
    </row>
    <row r="18" spans="2:6">
      <c r="B18" s="13">
        <v>4</v>
      </c>
      <c r="C18" s="14" t="s">
        <v>14</v>
      </c>
      <c r="D18" s="14" t="s">
        <v>10</v>
      </c>
      <c r="E18" s="14" t="s">
        <v>13</v>
      </c>
      <c r="F18" s="15">
        <v>107000</v>
      </c>
    </row>
    <row r="19" spans="2:6">
      <c r="B19" s="10">
        <v>5</v>
      </c>
      <c r="C19" s="11" t="s">
        <v>15</v>
      </c>
      <c r="D19" s="11" t="s">
        <v>10</v>
      </c>
      <c r="E19" s="11" t="s">
        <v>16</v>
      </c>
      <c r="F19" s="12">
        <v>106000</v>
      </c>
    </row>
    <row r="20" spans="2:6">
      <c r="B20" s="13">
        <v>6</v>
      </c>
      <c r="C20" s="14" t="s">
        <v>17</v>
      </c>
      <c r="D20" s="14" t="s">
        <v>10</v>
      </c>
      <c r="E20" s="14" t="s">
        <v>13</v>
      </c>
      <c r="F20" s="15">
        <v>104000</v>
      </c>
    </row>
    <row r="21" spans="2:6">
      <c r="B21" s="10">
        <v>7</v>
      </c>
      <c r="C21" s="11" t="s">
        <v>18</v>
      </c>
      <c r="D21" s="11" t="s">
        <v>10</v>
      </c>
      <c r="E21" s="11" t="s">
        <v>19</v>
      </c>
      <c r="F21" s="12">
        <v>94500</v>
      </c>
    </row>
    <row r="22" spans="2:6">
      <c r="B22" s="13">
        <v>10</v>
      </c>
      <c r="C22" s="14" t="s">
        <v>26</v>
      </c>
      <c r="D22" s="14" t="s">
        <v>10</v>
      </c>
      <c r="E22" s="14" t="s">
        <v>13</v>
      </c>
      <c r="F22" s="15">
        <v>80700</v>
      </c>
    </row>
    <row r="23" spans="2:6">
      <c r="B23" s="13">
        <v>12</v>
      </c>
      <c r="C23" s="14" t="s">
        <v>28</v>
      </c>
      <c r="D23" s="14" t="s">
        <v>10</v>
      </c>
      <c r="E23" s="14" t="s">
        <v>13</v>
      </c>
      <c r="F23" s="15">
        <v>79200</v>
      </c>
    </row>
    <row r="24" spans="2:6">
      <c r="B24" s="13">
        <v>14</v>
      </c>
      <c r="C24" s="14" t="s">
        <v>31</v>
      </c>
      <c r="D24" s="14" t="s">
        <v>10</v>
      </c>
      <c r="E24" s="14" t="s">
        <v>13</v>
      </c>
      <c r="F24" s="15">
        <v>76000</v>
      </c>
    </row>
    <row r="25" spans="2:6">
      <c r="B25" s="13">
        <v>16</v>
      </c>
      <c r="C25" s="14" t="s">
        <v>35</v>
      </c>
      <c r="D25" s="14" t="s">
        <v>10</v>
      </c>
      <c r="E25" s="14" t="s">
        <v>13</v>
      </c>
      <c r="F25" s="15">
        <v>64400</v>
      </c>
    </row>
    <row r="26" spans="2:6">
      <c r="B26" s="10">
        <v>17</v>
      </c>
      <c r="C26" s="11" t="s">
        <v>36</v>
      </c>
      <c r="D26" s="11" t="s">
        <v>10</v>
      </c>
      <c r="E26" s="11" t="s">
        <v>25</v>
      </c>
      <c r="F26" s="12">
        <v>59000</v>
      </c>
    </row>
    <row r="27" spans="2:6">
      <c r="B27" s="13">
        <v>17</v>
      </c>
      <c r="C27" s="14" t="s">
        <v>37</v>
      </c>
      <c r="D27" s="14" t="s">
        <v>10</v>
      </c>
      <c r="E27" s="14" t="s">
        <v>25</v>
      </c>
      <c r="F27" s="15">
        <v>59000</v>
      </c>
    </row>
    <row r="28" spans="2:6">
      <c r="B28" s="10">
        <v>19</v>
      </c>
      <c r="C28" s="11" t="s">
        <v>38</v>
      </c>
      <c r="D28" s="11" t="s">
        <v>10</v>
      </c>
      <c r="E28" s="11" t="s">
        <v>8</v>
      </c>
      <c r="F28" s="12">
        <v>58800</v>
      </c>
    </row>
    <row r="29" spans="2:6">
      <c r="B29" s="13">
        <v>20</v>
      </c>
      <c r="C29" s="14" t="s">
        <v>39</v>
      </c>
      <c r="D29" s="14" t="s">
        <v>10</v>
      </c>
      <c r="E29" s="14" t="s">
        <v>8</v>
      </c>
      <c r="F29" s="15">
        <v>57600</v>
      </c>
    </row>
    <row r="30" spans="2:6">
      <c r="B30" s="10">
        <v>21</v>
      </c>
      <c r="C30" s="11" t="s">
        <v>40</v>
      </c>
      <c r="D30" s="11" t="s">
        <v>10</v>
      </c>
      <c r="E30" s="11" t="s">
        <v>8</v>
      </c>
      <c r="F30" s="12">
        <v>56700</v>
      </c>
    </row>
    <row r="31" spans="2:6">
      <c r="B31" s="10">
        <v>23</v>
      </c>
      <c r="C31" s="11" t="s">
        <v>43</v>
      </c>
      <c r="D31" s="11" t="s">
        <v>10</v>
      </c>
      <c r="E31" s="11" t="s">
        <v>13</v>
      </c>
      <c r="F31" s="12">
        <v>50100</v>
      </c>
    </row>
    <row r="32" spans="2:6" ht="15.75" thickBot="1">
      <c r="B32" s="10">
        <v>25</v>
      </c>
      <c r="C32" s="11" t="s">
        <v>45</v>
      </c>
      <c r="D32" s="11" t="s">
        <v>10</v>
      </c>
      <c r="E32" s="11" t="s">
        <v>8</v>
      </c>
      <c r="F32" s="12">
        <v>45100</v>
      </c>
    </row>
    <row r="33" spans="2:13" ht="16.5" thickTop="1">
      <c r="B33" s="16"/>
      <c r="C33" s="6"/>
      <c r="D33" s="6"/>
      <c r="E33" s="6"/>
      <c r="F33" s="17">
        <f>SUBTOTAL(104,Multiple_Critetia!$F$3:$F$32)</f>
        <v>211000</v>
      </c>
    </row>
    <row r="34" spans="2:13">
      <c r="F34" s="3"/>
    </row>
    <row r="35" spans="2:13">
      <c r="F35" s="3"/>
    </row>
    <row r="36" spans="2:13">
      <c r="F36" s="3"/>
    </row>
    <row r="37" spans="2:13" ht="15.75">
      <c r="B37" s="4" t="s">
        <v>5</v>
      </c>
      <c r="C37" s="18" t="s">
        <v>10</v>
      </c>
      <c r="D37" s="4" t="s">
        <v>55</v>
      </c>
      <c r="E37" s="19" t="s">
        <v>13</v>
      </c>
      <c r="F37" s="3"/>
    </row>
    <row r="38" spans="2:13">
      <c r="F38" s="3"/>
    </row>
    <row r="39" spans="2:13">
      <c r="F39" s="3"/>
    </row>
    <row r="40" spans="2:13" ht="20.25">
      <c r="C40" s="23" t="s">
        <v>58</v>
      </c>
      <c r="F40" s="3"/>
      <c r="I40" s="24" t="s">
        <v>59</v>
      </c>
    </row>
    <row r="41" spans="2:13">
      <c r="C41" s="20" cm="1">
        <f t="array" ref="C41:G57">_xlfn._xlws.FILTER(B3:F32,D3:D32=C37,"NOT EXIST")</f>
        <v>2</v>
      </c>
      <c r="D41" s="20" t="str">
        <v>Elon Musk</v>
      </c>
      <c r="E41" s="20" t="str">
        <v>United States</v>
      </c>
      <c r="F41" s="21" t="str">
        <v>Automotive</v>
      </c>
      <c r="G41" s="20">
        <v>180000</v>
      </c>
      <c r="I41" s="22" cm="1">
        <f t="array" ref="I41:M48">_xlfn._xlws.FILTER(B3:F32,(D3:D32=C37)*(E3:E32=E37),"Not Exist")</f>
        <v>3</v>
      </c>
      <c r="J41" s="22" t="str">
        <v>Jeff Bezos</v>
      </c>
      <c r="K41" s="22" t="str">
        <v>United States</v>
      </c>
      <c r="L41" s="22" t="str">
        <v>Technology</v>
      </c>
      <c r="M41" s="22">
        <v>114000</v>
      </c>
    </row>
    <row r="42" spans="2:13">
      <c r="C42" s="20">
        <v>3</v>
      </c>
      <c r="D42" s="20" t="str">
        <v>Jeff Bezos</v>
      </c>
      <c r="E42" s="20" t="str">
        <v>United States</v>
      </c>
      <c r="F42" s="21" t="str">
        <v>Technology</v>
      </c>
      <c r="G42" s="20">
        <v>114000</v>
      </c>
      <c r="I42" s="22">
        <v>4</v>
      </c>
      <c r="J42" s="22" t="str">
        <v>Larry Ellison</v>
      </c>
      <c r="K42" s="22" t="str">
        <v>United States</v>
      </c>
      <c r="L42" s="22" t="str">
        <v>Technology</v>
      </c>
      <c r="M42" s="22">
        <v>107000</v>
      </c>
    </row>
    <row r="43" spans="2:13">
      <c r="C43" s="20">
        <v>4</v>
      </c>
      <c r="D43" s="20" t="str">
        <v>Larry Ellison</v>
      </c>
      <c r="E43" s="20" t="str">
        <v>United States</v>
      </c>
      <c r="F43" s="21" t="str">
        <v>Technology</v>
      </c>
      <c r="G43" s="20">
        <v>107000</v>
      </c>
      <c r="I43" s="22">
        <v>6</v>
      </c>
      <c r="J43" s="22" t="str">
        <v>Bill Gates</v>
      </c>
      <c r="K43" s="22" t="str">
        <v>United States</v>
      </c>
      <c r="L43" s="22" t="str">
        <v>Technology</v>
      </c>
      <c r="M43" s="22">
        <v>104000</v>
      </c>
    </row>
    <row r="44" spans="2:13">
      <c r="C44" s="20">
        <v>5</v>
      </c>
      <c r="D44" s="20" t="str">
        <v>Warren Buffett</v>
      </c>
      <c r="E44" s="20" t="str">
        <v>United States</v>
      </c>
      <c r="F44" s="21" t="str">
        <v>Finance</v>
      </c>
      <c r="G44" s="20">
        <v>106000</v>
      </c>
      <c r="I44" s="22">
        <v>10</v>
      </c>
      <c r="J44" s="22" t="str">
        <v>Steve Ballmer</v>
      </c>
      <c r="K44" s="22" t="str">
        <v>United States</v>
      </c>
      <c r="L44" s="22" t="str">
        <v>Technology</v>
      </c>
      <c r="M44" s="22">
        <v>80700</v>
      </c>
    </row>
    <row r="45" spans="2:13">
      <c r="C45" s="20">
        <v>6</v>
      </c>
      <c r="D45" s="20" t="str">
        <v>Bill Gates</v>
      </c>
      <c r="E45" s="20" t="str">
        <v>United States</v>
      </c>
      <c r="F45" s="21" t="str">
        <v>Technology</v>
      </c>
      <c r="G45" s="20">
        <v>104000</v>
      </c>
      <c r="I45" s="22">
        <v>12</v>
      </c>
      <c r="J45" s="22" t="str">
        <v>Larry Page</v>
      </c>
      <c r="K45" s="22" t="str">
        <v>United States</v>
      </c>
      <c r="L45" s="22" t="str">
        <v>Technology</v>
      </c>
      <c r="M45" s="22">
        <v>79200</v>
      </c>
    </row>
    <row r="46" spans="2:13">
      <c r="C46" s="20">
        <v>7</v>
      </c>
      <c r="D46" s="20" t="str">
        <v>Michael Bloomberg</v>
      </c>
      <c r="E46" s="20" t="str">
        <v>United States</v>
      </c>
      <c r="F46" s="21" t="str">
        <v>Media</v>
      </c>
      <c r="G46" s="20">
        <v>94500</v>
      </c>
      <c r="I46" s="22">
        <v>14</v>
      </c>
      <c r="J46" s="22" t="str">
        <v>Sergey Brin</v>
      </c>
      <c r="K46" s="22" t="str">
        <v>United States</v>
      </c>
      <c r="L46" s="22" t="str">
        <v>Technology</v>
      </c>
      <c r="M46" s="22">
        <v>76000</v>
      </c>
    </row>
    <row r="47" spans="2:13">
      <c r="C47" s="20">
        <v>10</v>
      </c>
      <c r="D47" s="20" t="str">
        <v>Steve Ballmer</v>
      </c>
      <c r="E47" s="20" t="str">
        <v>United States</v>
      </c>
      <c r="F47" s="21" t="str">
        <v>Technology</v>
      </c>
      <c r="G47" s="20">
        <v>80700</v>
      </c>
      <c r="I47" s="22">
        <v>16</v>
      </c>
      <c r="J47" s="22" t="str">
        <v>Mark Zuckerberg</v>
      </c>
      <c r="K47" s="22" t="str">
        <v>United States</v>
      </c>
      <c r="L47" s="22" t="str">
        <v>Technology</v>
      </c>
      <c r="M47" s="22">
        <v>64400</v>
      </c>
    </row>
    <row r="48" spans="2:13">
      <c r="C48" s="20">
        <v>12</v>
      </c>
      <c r="D48" s="20" t="str">
        <v>Larry Page</v>
      </c>
      <c r="E48" s="20" t="str">
        <v>United States</v>
      </c>
      <c r="F48" s="21" t="str">
        <v>Technology</v>
      </c>
      <c r="G48" s="20">
        <v>79200</v>
      </c>
      <c r="I48" s="22">
        <v>23</v>
      </c>
      <c r="J48" s="22" t="str">
        <v>Michael Dell</v>
      </c>
      <c r="K48" s="22" t="str">
        <v>United States</v>
      </c>
      <c r="L48" s="22" t="str">
        <v>Technology</v>
      </c>
      <c r="M48" s="22">
        <v>50100</v>
      </c>
    </row>
    <row r="49" spans="3:13">
      <c r="C49" s="20">
        <v>14</v>
      </c>
      <c r="D49" s="20" t="str">
        <v>Sergey Brin</v>
      </c>
      <c r="E49" s="20" t="str">
        <v>United States</v>
      </c>
      <c r="F49" s="21" t="str">
        <v>Technology</v>
      </c>
      <c r="G49" s="20">
        <v>76000</v>
      </c>
      <c r="I49" s="22"/>
      <c r="J49" s="22"/>
      <c r="K49" s="22"/>
      <c r="L49" s="22"/>
      <c r="M49" s="22"/>
    </row>
    <row r="50" spans="3:13">
      <c r="C50" s="20">
        <v>16</v>
      </c>
      <c r="D50" s="20" t="str">
        <v>Mark Zuckerberg</v>
      </c>
      <c r="E50" s="20" t="str">
        <v>United States</v>
      </c>
      <c r="F50" s="21" t="str">
        <v>Technology</v>
      </c>
      <c r="G50" s="20">
        <v>64400</v>
      </c>
      <c r="I50" s="22"/>
      <c r="J50" s="22"/>
      <c r="K50" s="22"/>
      <c r="L50" s="22"/>
      <c r="M50" s="22"/>
    </row>
    <row r="51" spans="3:13">
      <c r="C51" s="20">
        <v>17</v>
      </c>
      <c r="D51" s="20" t="str">
        <v>Charles Koch &amp; family</v>
      </c>
      <c r="E51" s="20" t="str">
        <v>United States</v>
      </c>
      <c r="F51" s="20" t="str">
        <v>Diversified</v>
      </c>
      <c r="G51" s="20">
        <v>59000</v>
      </c>
      <c r="I51" s="22"/>
      <c r="J51" s="22"/>
      <c r="K51" s="22"/>
      <c r="L51" s="22"/>
      <c r="M51" s="22"/>
    </row>
    <row r="52" spans="3:13">
      <c r="C52" s="20">
        <v>17</v>
      </c>
      <c r="D52" s="20" t="str">
        <v>Julia Koch &amp; family</v>
      </c>
      <c r="E52" s="20" t="str">
        <v>United States</v>
      </c>
      <c r="F52" s="20" t="str">
        <v>Diversified</v>
      </c>
      <c r="G52" s="20">
        <v>59000</v>
      </c>
      <c r="I52" s="22"/>
      <c r="J52" s="22"/>
      <c r="K52" s="22"/>
      <c r="L52" s="22"/>
      <c r="M52" s="22"/>
    </row>
    <row r="53" spans="3:13">
      <c r="C53" s="20">
        <v>19</v>
      </c>
      <c r="D53" s="20" t="str">
        <v>Jim Walton</v>
      </c>
      <c r="E53" s="20" t="str">
        <v>United States</v>
      </c>
      <c r="F53" s="20" t="str">
        <v>Retail</v>
      </c>
      <c r="G53" s="20">
        <v>58800</v>
      </c>
      <c r="I53" s="22"/>
      <c r="J53" s="22"/>
      <c r="K53" s="22"/>
      <c r="L53" s="22"/>
      <c r="M53" s="22"/>
    </row>
    <row r="54" spans="3:13">
      <c r="C54" s="20">
        <v>20</v>
      </c>
      <c r="D54" s="20" t="str">
        <v>Rob Walton &amp; family</v>
      </c>
      <c r="E54" s="20" t="str">
        <v>United States</v>
      </c>
      <c r="F54" s="20" t="str">
        <v>Retail</v>
      </c>
      <c r="G54" s="20">
        <v>57600</v>
      </c>
      <c r="I54" s="22"/>
      <c r="J54" s="22"/>
      <c r="K54" s="22"/>
      <c r="L54" s="22"/>
      <c r="M54" s="22"/>
    </row>
    <row r="55" spans="3:13">
      <c r="C55" s="20">
        <v>21</v>
      </c>
      <c r="D55" s="20" t="str">
        <v>Alice Walton</v>
      </c>
      <c r="E55" s="20" t="str">
        <v>United States</v>
      </c>
      <c r="F55" s="20" t="str">
        <v>Retail</v>
      </c>
      <c r="G55" s="20">
        <v>56700</v>
      </c>
      <c r="I55" s="22"/>
      <c r="J55" s="22"/>
      <c r="K55" s="22"/>
      <c r="L55" s="22"/>
      <c r="M55" s="22"/>
    </row>
    <row r="56" spans="3:13">
      <c r="C56" s="20">
        <v>23</v>
      </c>
      <c r="D56" s="20" t="str">
        <v>Michael Dell</v>
      </c>
      <c r="E56" s="20" t="str">
        <v>United States</v>
      </c>
      <c r="F56" s="20" t="str">
        <v>Technology</v>
      </c>
      <c r="G56" s="20">
        <v>50100</v>
      </c>
    </row>
    <row r="57" spans="3:13">
      <c r="C57" s="20">
        <v>25</v>
      </c>
      <c r="D57" s="20" t="str">
        <v>Phil Knight &amp; family</v>
      </c>
      <c r="E57" s="20" t="str">
        <v>United States</v>
      </c>
      <c r="F57" s="20" t="str">
        <v>Retail</v>
      </c>
      <c r="G57" s="20">
        <v>45100</v>
      </c>
    </row>
  </sheetData>
  <dataValidations count="4">
    <dataValidation type="list" allowBlank="1" showInputMessage="1" showErrorMessage="1" sqref="I2" xr:uid="{F71A5886-9BD3-4CC8-B419-E48D49A3F37F}">
      <formula1>$D$3:$D$32</formula1>
    </dataValidation>
    <dataValidation type="list" allowBlank="1" showInputMessage="1" showErrorMessage="1" sqref="I3" xr:uid="{2D82A032-9310-4B2A-AACC-59437CED525E}">
      <formula1>$E$3:$E$32</formula1>
    </dataValidation>
    <dataValidation type="list" allowBlank="1" showInputMessage="1" showErrorMessage="1" sqref="C37" xr:uid="{772882A1-A735-4E0B-9ACF-C005F562BB23}">
      <formula1>"United States,Spain,China,India,Bangladesh"</formula1>
    </dataValidation>
    <dataValidation type="list" allowBlank="1" showInputMessage="1" showErrorMessage="1" sqref="E37" xr:uid="{BD5B4338-E570-4A3A-9711-0F1A3472D3CA}">
      <formula1>"F&amp;B, Media, Technology, Retail, Diversified, Telecom, Logistics, Automotive, Finance"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A6A9-1E2D-6D45-9458-6AA36F39A82E}">
  <dimension ref="B1:L50"/>
  <sheetViews>
    <sheetView zoomScale="120" zoomScaleNormal="120" workbookViewId="0">
      <selection activeCell="H6" sqref="H6"/>
    </sheetView>
  </sheetViews>
  <sheetFormatPr defaultColWidth="11.109375" defaultRowHeight="15"/>
  <cols>
    <col min="1" max="1" width="2.44140625" customWidth="1"/>
    <col min="2" max="2" width="5.33203125" style="1" bestFit="1" customWidth="1"/>
    <col min="3" max="3" width="16.109375" customWidth="1"/>
    <col min="4" max="4" width="12.6640625" customWidth="1"/>
    <col min="5" max="5" width="10.33203125" bestFit="1" customWidth="1"/>
    <col min="6" max="6" width="9" bestFit="1" customWidth="1"/>
    <col min="7" max="7" width="5.44140625" customWidth="1"/>
    <col min="9" max="9" width="12.88671875" customWidth="1"/>
  </cols>
  <sheetData>
    <row r="1" spans="2:12" ht="7.7" customHeight="1"/>
    <row r="2" spans="2:12" s="1" customFormat="1" ht="15.7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4" t="s">
        <v>5</v>
      </c>
      <c r="I2" s="5" t="s">
        <v>10</v>
      </c>
    </row>
    <row r="3" spans="2:12" ht="15.75">
      <c r="B3" s="1">
        <v>1</v>
      </c>
      <c r="C3" t="s">
        <v>7</v>
      </c>
      <c r="D3" t="s">
        <v>6</v>
      </c>
      <c r="E3" t="s">
        <v>8</v>
      </c>
      <c r="F3" s="3">
        <v>211000</v>
      </c>
      <c r="H3" s="4" t="s">
        <v>55</v>
      </c>
      <c r="I3" s="5" t="s">
        <v>13</v>
      </c>
    </row>
    <row r="4" spans="2:12" ht="15.75">
      <c r="B4" s="1">
        <v>2</v>
      </c>
      <c r="C4" t="s">
        <v>9</v>
      </c>
      <c r="D4" t="s">
        <v>10</v>
      </c>
      <c r="E4" t="s">
        <v>11</v>
      </c>
      <c r="F4" s="3">
        <v>180000</v>
      </c>
      <c r="G4" s="1"/>
      <c r="H4" s="4" t="s">
        <v>56</v>
      </c>
      <c r="I4" s="3">
        <v>90000</v>
      </c>
    </row>
    <row r="5" spans="2:12">
      <c r="B5" s="1">
        <v>3</v>
      </c>
      <c r="C5" t="s">
        <v>12</v>
      </c>
      <c r="D5" t="s">
        <v>10</v>
      </c>
      <c r="E5" t="s">
        <v>13</v>
      </c>
      <c r="F5" s="3">
        <v>114000</v>
      </c>
    </row>
    <row r="6" spans="2:12">
      <c r="B6" s="1">
        <v>4</v>
      </c>
      <c r="C6" t="s">
        <v>14</v>
      </c>
      <c r="D6" t="s">
        <v>10</v>
      </c>
      <c r="E6" t="s">
        <v>13</v>
      </c>
      <c r="F6" s="3">
        <v>107000</v>
      </c>
      <c r="H6" cm="1">
        <f t="array" ref="H6:L8">_xlfn._xlws.FILTER(B2:F32,(D2:D32=I2)*(E2:E32=I3)*(F2:F32&gt;I4))</f>
        <v>3</v>
      </c>
      <c r="I6" t="str">
        <v>Jeff Bezos</v>
      </c>
      <c r="J6" t="str">
        <v>United States</v>
      </c>
      <c r="K6" t="str">
        <v>Technology</v>
      </c>
      <c r="L6">
        <v>114000</v>
      </c>
    </row>
    <row r="7" spans="2:12">
      <c r="B7" s="1">
        <v>5</v>
      </c>
      <c r="C7" t="s">
        <v>15</v>
      </c>
      <c r="D7" t="s">
        <v>10</v>
      </c>
      <c r="E7" t="s">
        <v>16</v>
      </c>
      <c r="F7" s="3">
        <v>106000</v>
      </c>
      <c r="H7">
        <v>4</v>
      </c>
      <c r="I7" t="str">
        <v>Larry Ellison</v>
      </c>
      <c r="J7" t="str">
        <v>United States</v>
      </c>
      <c r="K7" t="str">
        <v>Technology</v>
      </c>
      <c r="L7">
        <v>107000</v>
      </c>
    </row>
    <row r="8" spans="2:12">
      <c r="B8" s="1">
        <v>6</v>
      </c>
      <c r="C8" t="s">
        <v>17</v>
      </c>
      <c r="D8" t="s">
        <v>10</v>
      </c>
      <c r="E8" t="s">
        <v>13</v>
      </c>
      <c r="F8" s="3">
        <v>104000</v>
      </c>
      <c r="H8">
        <v>6</v>
      </c>
      <c r="I8" t="str">
        <v>Bill Gates</v>
      </c>
      <c r="J8" t="str">
        <v>United States</v>
      </c>
      <c r="K8" t="str">
        <v>Technology</v>
      </c>
      <c r="L8">
        <v>104000</v>
      </c>
    </row>
    <row r="9" spans="2:12">
      <c r="B9" s="1">
        <v>7</v>
      </c>
      <c r="C9" t="s">
        <v>18</v>
      </c>
      <c r="D9" t="s">
        <v>10</v>
      </c>
      <c r="E9" t="s">
        <v>19</v>
      </c>
      <c r="F9" s="3">
        <v>94500</v>
      </c>
    </row>
    <row r="10" spans="2:12">
      <c r="B10" s="1">
        <v>8</v>
      </c>
      <c r="C10" t="s">
        <v>20</v>
      </c>
      <c r="D10" t="s">
        <v>21</v>
      </c>
      <c r="E10" t="s">
        <v>22</v>
      </c>
      <c r="F10" s="3">
        <v>93000</v>
      </c>
    </row>
    <row r="11" spans="2:12">
      <c r="B11" s="1">
        <v>9</v>
      </c>
      <c r="C11" t="s">
        <v>23</v>
      </c>
      <c r="D11" t="s">
        <v>24</v>
      </c>
      <c r="E11" t="s">
        <v>25</v>
      </c>
      <c r="F11" s="3">
        <v>83400</v>
      </c>
    </row>
    <row r="12" spans="2:12">
      <c r="B12" s="1">
        <v>10</v>
      </c>
      <c r="C12" t="s">
        <v>26</v>
      </c>
      <c r="D12" t="s">
        <v>10</v>
      </c>
      <c r="E12" t="s">
        <v>13</v>
      </c>
      <c r="F12" s="3">
        <v>80700</v>
      </c>
    </row>
    <row r="13" spans="2:12">
      <c r="B13" s="1">
        <v>11</v>
      </c>
      <c r="C13" t="s">
        <v>27</v>
      </c>
      <c r="D13" t="s">
        <v>6</v>
      </c>
      <c r="E13" t="s">
        <v>8</v>
      </c>
      <c r="F13" s="3">
        <v>80500</v>
      </c>
    </row>
    <row r="14" spans="2:12">
      <c r="B14" s="1">
        <v>12</v>
      </c>
      <c r="C14" t="s">
        <v>28</v>
      </c>
      <c r="D14" t="s">
        <v>10</v>
      </c>
      <c r="E14" t="s">
        <v>13</v>
      </c>
      <c r="F14" s="3">
        <v>79200</v>
      </c>
    </row>
    <row r="15" spans="2:12">
      <c r="B15" s="1">
        <v>13</v>
      </c>
      <c r="C15" t="s">
        <v>29</v>
      </c>
      <c r="D15" t="s">
        <v>30</v>
      </c>
      <c r="E15" t="s">
        <v>8</v>
      </c>
      <c r="F15" s="3">
        <v>77300</v>
      </c>
    </row>
    <row r="16" spans="2:12">
      <c r="B16" s="1">
        <v>14</v>
      </c>
      <c r="C16" t="s">
        <v>31</v>
      </c>
      <c r="D16" t="s">
        <v>10</v>
      </c>
      <c r="E16" t="s">
        <v>13</v>
      </c>
      <c r="F16" s="3">
        <v>76000</v>
      </c>
      <c r="I16" t="str">
        <f ca="1">_xlfn.FORMULATEXT(H6)</f>
        <v>=FILTER(B2:F32,(D2:D32=I2)*(E2:E32=I3)*(F2:F32&gt;I4))</v>
      </c>
    </row>
    <row r="17" spans="2:6">
      <c r="B17" s="1">
        <v>15</v>
      </c>
      <c r="C17" t="s">
        <v>32</v>
      </c>
      <c r="D17" t="s">
        <v>33</v>
      </c>
      <c r="E17" t="s">
        <v>34</v>
      </c>
      <c r="F17" s="3">
        <v>68000</v>
      </c>
    </row>
    <row r="18" spans="2:6">
      <c r="B18" s="1">
        <v>16</v>
      </c>
      <c r="C18" t="s">
        <v>35</v>
      </c>
      <c r="D18" t="s">
        <v>10</v>
      </c>
      <c r="E18" t="s">
        <v>13</v>
      </c>
      <c r="F18" s="3">
        <v>64400</v>
      </c>
    </row>
    <row r="19" spans="2:6">
      <c r="B19" s="1">
        <v>17</v>
      </c>
      <c r="C19" t="s">
        <v>36</v>
      </c>
      <c r="D19" t="s">
        <v>10</v>
      </c>
      <c r="E19" t="s">
        <v>25</v>
      </c>
      <c r="F19" s="3">
        <v>59000</v>
      </c>
    </row>
    <row r="20" spans="2:6">
      <c r="B20" s="1">
        <v>17</v>
      </c>
      <c r="C20" t="s">
        <v>37</v>
      </c>
      <c r="D20" t="s">
        <v>10</v>
      </c>
      <c r="E20" t="s">
        <v>25</v>
      </c>
      <c r="F20" s="3">
        <v>59000</v>
      </c>
    </row>
    <row r="21" spans="2:6">
      <c r="B21" s="1">
        <v>19</v>
      </c>
      <c r="C21" t="s">
        <v>38</v>
      </c>
      <c r="D21" t="s">
        <v>10</v>
      </c>
      <c r="E21" t="s">
        <v>8</v>
      </c>
      <c r="F21" s="3">
        <v>58800</v>
      </c>
    </row>
    <row r="22" spans="2:6">
      <c r="B22" s="1">
        <v>20</v>
      </c>
      <c r="C22" t="s">
        <v>39</v>
      </c>
      <c r="D22" t="s">
        <v>10</v>
      </c>
      <c r="E22" t="s">
        <v>8</v>
      </c>
      <c r="F22" s="3">
        <v>57600</v>
      </c>
    </row>
    <row r="23" spans="2:6">
      <c r="B23" s="1">
        <v>21</v>
      </c>
      <c r="C23" t="s">
        <v>40</v>
      </c>
      <c r="D23" t="s">
        <v>10</v>
      </c>
      <c r="E23" t="s">
        <v>8</v>
      </c>
      <c r="F23" s="3">
        <v>56700</v>
      </c>
    </row>
    <row r="24" spans="2:6">
      <c r="B24" s="1">
        <v>22</v>
      </c>
      <c r="C24" t="s">
        <v>41</v>
      </c>
      <c r="D24" t="s">
        <v>42</v>
      </c>
      <c r="E24" t="s">
        <v>19</v>
      </c>
      <c r="F24" s="3">
        <v>54400</v>
      </c>
    </row>
    <row r="25" spans="2:6">
      <c r="B25" s="1">
        <v>23</v>
      </c>
      <c r="C25" t="s">
        <v>43</v>
      </c>
      <c r="D25" t="s">
        <v>10</v>
      </c>
      <c r="E25" t="s">
        <v>13</v>
      </c>
      <c r="F25" s="3">
        <v>50100</v>
      </c>
    </row>
    <row r="26" spans="2:6">
      <c r="B26" s="1">
        <v>24</v>
      </c>
      <c r="C26" t="s">
        <v>44</v>
      </c>
      <c r="D26" t="s">
        <v>24</v>
      </c>
      <c r="E26" t="s">
        <v>25</v>
      </c>
      <c r="F26" s="3">
        <v>47200</v>
      </c>
    </row>
    <row r="27" spans="2:6">
      <c r="B27" s="1">
        <v>25</v>
      </c>
      <c r="C27" t="s">
        <v>45</v>
      </c>
      <c r="D27" t="s">
        <v>10</v>
      </c>
      <c r="E27" t="s">
        <v>8</v>
      </c>
      <c r="F27" s="3">
        <v>45100</v>
      </c>
    </row>
    <row r="28" spans="2:6">
      <c r="B28" s="1">
        <v>26</v>
      </c>
      <c r="C28" t="s">
        <v>46</v>
      </c>
      <c r="D28" t="s">
        <v>33</v>
      </c>
      <c r="E28" t="s">
        <v>13</v>
      </c>
      <c r="F28" s="3">
        <v>45000</v>
      </c>
    </row>
    <row r="29" spans="2:6">
      <c r="B29" s="1">
        <v>27</v>
      </c>
      <c r="C29" t="s">
        <v>47</v>
      </c>
      <c r="D29" t="s">
        <v>48</v>
      </c>
      <c r="E29" t="s">
        <v>8</v>
      </c>
      <c r="F29" s="3">
        <v>42900</v>
      </c>
    </row>
    <row r="30" spans="2:6">
      <c r="B30" s="1">
        <v>28</v>
      </c>
      <c r="C30" t="s">
        <v>49</v>
      </c>
      <c r="D30" t="s">
        <v>6</v>
      </c>
      <c r="E30" t="s">
        <v>8</v>
      </c>
      <c r="F30" s="3">
        <v>40100</v>
      </c>
    </row>
    <row r="31" spans="2:6">
      <c r="B31" s="1">
        <v>29</v>
      </c>
      <c r="C31" t="s">
        <v>50</v>
      </c>
      <c r="D31" t="s">
        <v>51</v>
      </c>
      <c r="E31" t="s">
        <v>52</v>
      </c>
      <c r="F31" s="3">
        <v>39100</v>
      </c>
    </row>
    <row r="32" spans="2:6">
      <c r="B32" s="1">
        <v>30</v>
      </c>
      <c r="C32" t="s">
        <v>53</v>
      </c>
      <c r="D32" t="s">
        <v>54</v>
      </c>
      <c r="E32" t="s">
        <v>34</v>
      </c>
      <c r="F32" s="3">
        <v>38900</v>
      </c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  <row r="45" spans="6:6">
      <c r="F45" s="3"/>
    </row>
    <row r="46" spans="6:6">
      <c r="F46" s="3"/>
    </row>
    <row r="47" spans="6:6">
      <c r="F47" s="3"/>
    </row>
    <row r="48" spans="6:6">
      <c r="F48" s="3"/>
    </row>
    <row r="49" spans="6:6">
      <c r="F49" s="3"/>
    </row>
    <row r="50" spans="6:6">
      <c r="F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Single_Criteria</vt:lpstr>
      <vt:lpstr>Multiple_Critetia</vt:lpstr>
      <vt:lpstr>Include_Worth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kenji farre</dc:creator>
  <cp:keywords/>
  <dc:description/>
  <cp:lastModifiedBy>omarrashedsizan@gmail.com</cp:lastModifiedBy>
  <cp:revision/>
  <dcterms:created xsi:type="dcterms:W3CDTF">2024-04-22T07:28:34Z</dcterms:created>
  <dcterms:modified xsi:type="dcterms:W3CDTF">2025-04-26T12:17:39Z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2024-05-09T14:23:19Z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d93919cb-7092-401e-9f4d-4365ca05c146</vt:lpwstr>
  </property>
  <property fmtid="{D5CDD505-2E9C-101B-9397-08002B2CF9AE}" pid="7" name="MSIP_Label_defa4170-0d19-0005-0004-bc88714345d2_ActionId">
    <vt:lpwstr>213bb07b-18ef-4835-9bf6-7ac315ef0a8a</vt:lpwstr>
  </property>
  <property fmtid="{D5CDD505-2E9C-101B-9397-08002B2CF9AE}" pid="8" name="MSIP_Label_defa4170-0d19-0005-0004-bc88714345d2_ContentBits">
    <vt:lpwstr>0</vt:lpwstr>
  </property>
</Properties>
</file>