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ENTES" sheetId="1" r:id="rId4"/>
  </sheets>
  <definedNames/>
  <calcPr/>
  <extLst>
    <ext uri="GoogleSheetsCustomDataVersion2">
      <go:sheetsCustomData xmlns:go="http://customooxmlschemas.google.com/" r:id="rId5" roundtripDataChecksum="Ewwnhvh+fqZHKldSasxTIKFWy3vb1tUYL7k7wsEVpRc="/>
    </ext>
  </extLst>
</workbook>
</file>

<file path=xl/sharedStrings.xml><?xml version="1.0" encoding="utf-8"?>
<sst xmlns="http://schemas.openxmlformats.org/spreadsheetml/2006/main" count="214" uniqueCount="24">
  <si>
    <t>Año</t>
  </si>
  <si>
    <t>Puente</t>
  </si>
  <si>
    <t>Municipio</t>
  </si>
  <si>
    <t>% Ocupación</t>
  </si>
  <si>
    <t>Oferta Cuartos</t>
  </si>
  <si>
    <t>Cuartos Ocupados</t>
  </si>
  <si>
    <t>Ctos. Disp.</t>
  </si>
  <si>
    <t>Estadía</t>
  </si>
  <si>
    <t>Densidad</t>
  </si>
  <si>
    <t>Noches</t>
  </si>
  <si>
    <t>Turistas Noche</t>
  </si>
  <si>
    <t>GPD</t>
  </si>
  <si>
    <t>Derrama Económica</t>
  </si>
  <si>
    <t>Afluencia Turística</t>
  </si>
  <si>
    <t>Febrero</t>
  </si>
  <si>
    <t>Manzanillo</t>
  </si>
  <si>
    <t>Colima</t>
  </si>
  <si>
    <t>Tecomán</t>
  </si>
  <si>
    <t>Armería</t>
  </si>
  <si>
    <t>Comala</t>
  </si>
  <si>
    <t>Marzo</t>
  </si>
  <si>
    <t>Septiembre (Independencia)</t>
  </si>
  <si>
    <t>Noviembre (Feria y dia de muertos)</t>
  </si>
  <si>
    <t>Noviembre (Revolución)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</si>
</sst>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8">
    <font>
      <sz val="11.0"/>
      <color theme="1"/>
      <name val="Aptos Narrow"/>
      <scheme val="minor"/>
    </font>
    <font>
      <b/>
      <sz val="10.0"/>
      <color theme="1"/>
      <name val="Arial"/>
    </font>
    <font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rial"/>
    </font>
    <font>
      <b/>
      <sz val="11.0"/>
      <color theme="1"/>
      <name val="Arial Narrow"/>
    </font>
    <font>
      <sz val="11.0"/>
      <color theme="1"/>
      <name val="Arial Narrow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</fills>
  <borders count="13">
    <border/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5" fillId="3" fontId="3" numFmtId="0" xfId="0" applyAlignment="1" applyBorder="1" applyFill="1" applyFont="1">
      <alignment horizontal="left" vertical="center"/>
    </xf>
    <xf borderId="6" fillId="3" fontId="4" numFmtId="2" xfId="0" applyAlignment="1" applyBorder="1" applyFont="1" applyNumberFormat="1">
      <alignment horizontal="center" vertical="center"/>
    </xf>
    <xf borderId="6" fillId="3" fontId="4" numFmtId="3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6" fillId="0" fontId="4" numFmtId="2" xfId="0" applyAlignment="1" applyBorder="1" applyFont="1" applyNumberFormat="1">
      <alignment horizontal="center" vertical="center"/>
    </xf>
    <xf borderId="7" fillId="3" fontId="4" numFmtId="3" xfId="0" applyAlignment="1" applyBorder="1" applyFont="1" applyNumberFormat="1">
      <alignment horizontal="center" vertical="center"/>
    </xf>
    <xf borderId="6" fillId="3" fontId="4" numFmtId="0" xfId="0" applyAlignment="1" applyBorder="1" applyFont="1">
      <alignment horizontal="center" vertical="center"/>
    </xf>
    <xf borderId="6" fillId="3" fontId="4" numFmtId="4" xfId="0" applyAlignment="1" applyBorder="1" applyFont="1" applyNumberFormat="1">
      <alignment horizontal="center" vertical="center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6" fillId="0" fontId="4" numFmtId="4" xfId="0" applyAlignment="1" applyBorder="1" applyFont="1" applyNumberFormat="1">
      <alignment horizontal="center" vertical="center"/>
    </xf>
    <xf borderId="5" fillId="3" fontId="5" numFmtId="0" xfId="0" applyAlignment="1" applyBorder="1" applyFont="1">
      <alignment horizontal="left" vertical="center"/>
    </xf>
    <xf borderId="6" fillId="3" fontId="6" numFmtId="2" xfId="0" applyAlignment="1" applyBorder="1" applyFont="1" applyNumberFormat="1">
      <alignment horizontal="center" vertical="center"/>
    </xf>
    <xf borderId="6" fillId="3" fontId="6" numFmtId="3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 vertical="center"/>
    </xf>
    <xf borderId="6" fillId="3" fontId="5" numFmtId="0" xfId="0" applyAlignment="1" applyBorder="1" applyFont="1">
      <alignment horizontal="center" vertical="center"/>
    </xf>
    <xf borderId="6" fillId="3" fontId="6" numFmtId="164" xfId="0" applyAlignment="1" applyBorder="1" applyFont="1" applyNumberFormat="1">
      <alignment horizontal="center" vertical="center"/>
    </xf>
    <xf borderId="6" fillId="0" fontId="6" numFmtId="2" xfId="0" applyAlignment="1" applyBorder="1" applyFont="1" applyNumberFormat="1">
      <alignment horizontal="center" vertical="center"/>
    </xf>
    <xf borderId="7" fillId="3" fontId="6" numFmtId="3" xfId="0" applyAlignment="1" applyBorder="1" applyFont="1" applyNumberFormat="1">
      <alignment horizontal="center" vertical="center"/>
    </xf>
    <xf borderId="6" fillId="3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center" vertical="center"/>
    </xf>
    <xf borderId="6" fillId="0" fontId="6" numFmtId="164" xfId="0" applyAlignment="1" applyBorder="1" applyFont="1" applyNumberFormat="1">
      <alignment horizontal="center" vertical="center"/>
    </xf>
    <xf borderId="8" fillId="3" fontId="3" numFmtId="0" xfId="0" applyAlignment="1" applyBorder="1" applyFont="1">
      <alignment horizontal="left" vertical="center"/>
    </xf>
    <xf borderId="9" fillId="3" fontId="4" numFmtId="2" xfId="0" applyAlignment="1" applyBorder="1" applyFont="1" applyNumberFormat="1">
      <alignment horizontal="center" vertical="center"/>
    </xf>
    <xf borderId="9" fillId="3" fontId="4" numFmtId="3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vertical="center"/>
    </xf>
    <xf borderId="9" fillId="3" fontId="4" numFmtId="164" xfId="0" applyAlignment="1" applyBorder="1" applyFont="1" applyNumberFormat="1">
      <alignment horizontal="center" vertical="center"/>
    </xf>
    <xf borderId="9" fillId="0" fontId="4" numFmtId="2" xfId="0" applyAlignment="1" applyBorder="1" applyFont="1" applyNumberFormat="1">
      <alignment horizontal="center" vertical="center"/>
    </xf>
    <xf borderId="10" fillId="3" fontId="4" numFmtId="3" xfId="0" applyAlignment="1" applyBorder="1" applyFont="1" applyNumberFormat="1">
      <alignment horizontal="center" vertical="center"/>
    </xf>
    <xf borderId="11" fillId="0" fontId="7" numFmtId="0" xfId="0" applyAlignment="1" applyBorder="1" applyFont="1">
      <alignment horizontal="center" readingOrder="0" vertical="center"/>
    </xf>
    <xf borderId="12" fillId="3" fontId="5" numFmtId="0" xfId="0" applyAlignment="1" applyBorder="1" applyFont="1">
      <alignment horizontal="left" vertical="center"/>
    </xf>
    <xf borderId="12" fillId="3" fontId="6" numFmtId="2" xfId="0" applyAlignment="1" applyBorder="1" applyFont="1" applyNumberFormat="1">
      <alignment horizontal="center" vertical="center"/>
    </xf>
    <xf borderId="12" fillId="3" fontId="6" numFmtId="3" xfId="0" applyAlignment="1" applyBorder="1" applyFont="1" applyNumberFormat="1">
      <alignment horizontal="center" vertical="center"/>
    </xf>
    <xf borderId="12" fillId="0" fontId="6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vertical="center"/>
    </xf>
    <xf borderId="12" fillId="3" fontId="6" numFmtId="164" xfId="0" applyAlignment="1" applyBorder="1" applyFont="1" applyNumberFormat="1">
      <alignment horizontal="center" vertical="center"/>
    </xf>
    <xf borderId="12" fillId="0" fontId="6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2.25"/>
    <col customWidth="1" min="3" max="3" width="18.75"/>
    <col customWidth="1" min="4" max="12" width="10.63"/>
    <col customWidth="1" min="13" max="13" width="14.13"/>
    <col customWidth="1" min="14" max="26" width="10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3" t="s">
        <v>12</v>
      </c>
      <c r="N1" s="5" t="s">
        <v>13</v>
      </c>
    </row>
    <row r="2">
      <c r="A2" s="6">
        <v>2021.0</v>
      </c>
      <c r="B2" s="6" t="s">
        <v>14</v>
      </c>
      <c r="C2" s="7" t="s">
        <v>15</v>
      </c>
      <c r="D2" s="8">
        <v>35.28</v>
      </c>
      <c r="E2" s="9">
        <v>4852.0</v>
      </c>
      <c r="F2" s="9">
        <f t="shared" ref="F2:F61" si="1">(G2*D2)/100</f>
        <v>5135.3568</v>
      </c>
      <c r="G2" s="9">
        <f t="shared" ref="G2:G16" si="2">E2*3</f>
        <v>14556</v>
      </c>
      <c r="H2" s="10">
        <v>2.63</v>
      </c>
      <c r="I2" s="10">
        <v>2.55</v>
      </c>
      <c r="J2" s="11">
        <v>3.0</v>
      </c>
      <c r="K2" s="12">
        <f t="shared" ref="K2:K61" si="3">F2*I2</f>
        <v>13095.15984</v>
      </c>
      <c r="L2" s="13">
        <v>1980.51</v>
      </c>
      <c r="M2" s="9">
        <f t="shared" ref="M2:M45" si="4">+L2*K2</f>
        <v>25935095.01</v>
      </c>
      <c r="N2" s="14">
        <f t="shared" ref="N2:N41" si="5">K2/H2</f>
        <v>4979.148228</v>
      </c>
    </row>
    <row r="3">
      <c r="A3" s="6">
        <v>2021.0</v>
      </c>
      <c r="B3" s="6" t="s">
        <v>14</v>
      </c>
      <c r="C3" s="7" t="s">
        <v>16</v>
      </c>
      <c r="D3" s="8">
        <v>38.43</v>
      </c>
      <c r="E3" s="9">
        <v>1671.0</v>
      </c>
      <c r="F3" s="9">
        <f t="shared" si="1"/>
        <v>1926.4959</v>
      </c>
      <c r="G3" s="9">
        <f t="shared" si="2"/>
        <v>5013</v>
      </c>
      <c r="H3" s="10">
        <v>1.78</v>
      </c>
      <c r="I3" s="10">
        <v>1.76</v>
      </c>
      <c r="J3" s="11">
        <v>3.0</v>
      </c>
      <c r="K3" s="12">
        <f t="shared" si="3"/>
        <v>3390.632784</v>
      </c>
      <c r="L3" s="13">
        <v>1366.53</v>
      </c>
      <c r="M3" s="9">
        <f t="shared" si="4"/>
        <v>4633401.418</v>
      </c>
      <c r="N3" s="14">
        <f t="shared" si="5"/>
        <v>1904.849879</v>
      </c>
    </row>
    <row r="4">
      <c r="A4" s="6">
        <v>2021.0</v>
      </c>
      <c r="B4" s="6" t="s">
        <v>14</v>
      </c>
      <c r="C4" s="7" t="s">
        <v>17</v>
      </c>
      <c r="D4" s="8">
        <v>40.25</v>
      </c>
      <c r="E4" s="9">
        <v>610.0</v>
      </c>
      <c r="F4" s="9">
        <f t="shared" si="1"/>
        <v>736.575</v>
      </c>
      <c r="G4" s="9">
        <f t="shared" si="2"/>
        <v>1830</v>
      </c>
      <c r="H4" s="10">
        <v>2.51</v>
      </c>
      <c r="I4" s="10">
        <v>1.93</v>
      </c>
      <c r="J4" s="11">
        <v>3.0</v>
      </c>
      <c r="K4" s="12">
        <f t="shared" si="3"/>
        <v>1421.58975</v>
      </c>
      <c r="L4" s="13">
        <v>1018.71</v>
      </c>
      <c r="M4" s="9">
        <f t="shared" si="4"/>
        <v>1448187.694</v>
      </c>
      <c r="N4" s="14">
        <f t="shared" si="5"/>
        <v>566.3704183</v>
      </c>
    </row>
    <row r="5">
      <c r="A5" s="6">
        <v>2021.0</v>
      </c>
      <c r="B5" s="6" t="s">
        <v>14</v>
      </c>
      <c r="C5" s="7" t="s">
        <v>18</v>
      </c>
      <c r="D5" s="8">
        <v>8.6</v>
      </c>
      <c r="E5" s="9">
        <v>556.0</v>
      </c>
      <c r="F5" s="9">
        <f t="shared" si="1"/>
        <v>143.448</v>
      </c>
      <c r="G5" s="9">
        <f t="shared" si="2"/>
        <v>1668</v>
      </c>
      <c r="H5" s="10">
        <v>1.62</v>
      </c>
      <c r="I5" s="10">
        <v>2.31</v>
      </c>
      <c r="J5" s="11">
        <v>3.0</v>
      </c>
      <c r="K5" s="12">
        <f t="shared" si="3"/>
        <v>331.36488</v>
      </c>
      <c r="L5" s="13">
        <v>703.56</v>
      </c>
      <c r="M5" s="9">
        <f t="shared" si="4"/>
        <v>233135.075</v>
      </c>
      <c r="N5" s="14">
        <f t="shared" si="5"/>
        <v>204.5462222</v>
      </c>
    </row>
    <row r="6">
      <c r="A6" s="6">
        <v>2021.0</v>
      </c>
      <c r="B6" s="6" t="s">
        <v>14</v>
      </c>
      <c r="C6" s="7" t="s">
        <v>19</v>
      </c>
      <c r="D6" s="8">
        <v>9.59</v>
      </c>
      <c r="E6" s="9">
        <v>250.0</v>
      </c>
      <c r="F6" s="9">
        <f t="shared" si="1"/>
        <v>71.925</v>
      </c>
      <c r="G6" s="9">
        <f t="shared" si="2"/>
        <v>750</v>
      </c>
      <c r="H6" s="10">
        <v>1.5</v>
      </c>
      <c r="I6" s="10">
        <v>3.07</v>
      </c>
      <c r="J6" s="11">
        <v>3.0</v>
      </c>
      <c r="K6" s="12">
        <f t="shared" si="3"/>
        <v>220.80975</v>
      </c>
      <c r="L6" s="13">
        <v>730.83</v>
      </c>
      <c r="M6" s="9">
        <f t="shared" si="4"/>
        <v>161374.3896</v>
      </c>
      <c r="N6" s="14">
        <f t="shared" si="5"/>
        <v>147.2065</v>
      </c>
    </row>
    <row r="7">
      <c r="A7" s="6">
        <v>2021.0</v>
      </c>
      <c r="B7" s="6" t="s">
        <v>20</v>
      </c>
      <c r="C7" s="7" t="s">
        <v>15</v>
      </c>
      <c r="D7" s="8">
        <v>56.87</v>
      </c>
      <c r="E7" s="9">
        <v>4852.0</v>
      </c>
      <c r="F7" s="9">
        <f t="shared" si="1"/>
        <v>8277.9972</v>
      </c>
      <c r="G7" s="9">
        <f t="shared" si="2"/>
        <v>14556</v>
      </c>
      <c r="H7" s="15">
        <v>2.72</v>
      </c>
      <c r="I7" s="15">
        <v>2.75</v>
      </c>
      <c r="J7" s="11">
        <v>3.0</v>
      </c>
      <c r="K7" s="12">
        <f t="shared" si="3"/>
        <v>22764.4923</v>
      </c>
      <c r="L7" s="16">
        <v>1876.91</v>
      </c>
      <c r="M7" s="9">
        <f t="shared" si="4"/>
        <v>42726903.24</v>
      </c>
      <c r="N7" s="14">
        <f t="shared" si="5"/>
        <v>8369.29864</v>
      </c>
    </row>
    <row r="8">
      <c r="A8" s="6">
        <v>2021.0</v>
      </c>
      <c r="B8" s="6" t="s">
        <v>20</v>
      </c>
      <c r="C8" s="7" t="s">
        <v>16</v>
      </c>
      <c r="D8" s="8">
        <v>46.75</v>
      </c>
      <c r="E8" s="9">
        <v>1671.0</v>
      </c>
      <c r="F8" s="9">
        <f t="shared" si="1"/>
        <v>2343.5775</v>
      </c>
      <c r="G8" s="9">
        <f t="shared" si="2"/>
        <v>5013</v>
      </c>
      <c r="H8" s="15">
        <v>1.89</v>
      </c>
      <c r="I8" s="15">
        <v>1.9</v>
      </c>
      <c r="J8" s="11">
        <v>3.0</v>
      </c>
      <c r="K8" s="12">
        <f t="shared" si="3"/>
        <v>4452.79725</v>
      </c>
      <c r="L8" s="16">
        <v>1353.58</v>
      </c>
      <c r="M8" s="9">
        <f t="shared" si="4"/>
        <v>6027217.302</v>
      </c>
      <c r="N8" s="14">
        <f t="shared" si="5"/>
        <v>2355.977381</v>
      </c>
    </row>
    <row r="9">
      <c r="A9" s="6">
        <v>2021.0</v>
      </c>
      <c r="B9" s="6" t="s">
        <v>20</v>
      </c>
      <c r="C9" s="7" t="s">
        <v>17</v>
      </c>
      <c r="D9" s="8">
        <v>41.63</v>
      </c>
      <c r="E9" s="9">
        <v>610.0</v>
      </c>
      <c r="F9" s="9">
        <f t="shared" si="1"/>
        <v>761.829</v>
      </c>
      <c r="G9" s="9">
        <f t="shared" si="2"/>
        <v>1830</v>
      </c>
      <c r="H9" s="15">
        <v>2.17</v>
      </c>
      <c r="I9" s="15">
        <v>2.48</v>
      </c>
      <c r="J9" s="11">
        <v>3.0</v>
      </c>
      <c r="K9" s="12">
        <f t="shared" si="3"/>
        <v>1889.33592</v>
      </c>
      <c r="L9" s="16">
        <v>997.36</v>
      </c>
      <c r="M9" s="9">
        <f t="shared" si="4"/>
        <v>1884348.073</v>
      </c>
      <c r="N9" s="14">
        <f t="shared" si="5"/>
        <v>870.6617143</v>
      </c>
    </row>
    <row r="10">
      <c r="A10" s="6">
        <v>2021.0</v>
      </c>
      <c r="B10" s="6" t="s">
        <v>20</v>
      </c>
      <c r="C10" s="7" t="s">
        <v>18</v>
      </c>
      <c r="D10" s="8">
        <v>12.39</v>
      </c>
      <c r="E10" s="9">
        <v>556.0</v>
      </c>
      <c r="F10" s="9">
        <f t="shared" si="1"/>
        <v>206.6652</v>
      </c>
      <c r="G10" s="9">
        <f t="shared" si="2"/>
        <v>1668</v>
      </c>
      <c r="H10" s="8">
        <v>2.08</v>
      </c>
      <c r="I10" s="15">
        <v>2.97</v>
      </c>
      <c r="J10" s="11">
        <v>3.0</v>
      </c>
      <c r="K10" s="12">
        <f t="shared" si="3"/>
        <v>613.795644</v>
      </c>
      <c r="L10" s="16">
        <v>689.78</v>
      </c>
      <c r="M10" s="9">
        <f t="shared" si="4"/>
        <v>423383.9593</v>
      </c>
      <c r="N10" s="14">
        <f t="shared" si="5"/>
        <v>295.0940596</v>
      </c>
    </row>
    <row r="11">
      <c r="A11" s="6">
        <v>2021.0</v>
      </c>
      <c r="B11" s="6" t="s">
        <v>20</v>
      </c>
      <c r="C11" s="7" t="s">
        <v>19</v>
      </c>
      <c r="D11" s="8">
        <v>16.21</v>
      </c>
      <c r="E11" s="9">
        <v>250.0</v>
      </c>
      <c r="F11" s="9">
        <f t="shared" si="1"/>
        <v>121.575</v>
      </c>
      <c r="G11" s="9">
        <f t="shared" si="2"/>
        <v>750</v>
      </c>
      <c r="H11" s="15">
        <v>2.1</v>
      </c>
      <c r="I11" s="15">
        <v>3.27</v>
      </c>
      <c r="J11" s="11">
        <v>3.0</v>
      </c>
      <c r="K11" s="12">
        <f t="shared" si="3"/>
        <v>397.55025</v>
      </c>
      <c r="L11" s="16">
        <v>691.02</v>
      </c>
      <c r="M11" s="9">
        <f t="shared" si="4"/>
        <v>274715.1738</v>
      </c>
      <c r="N11" s="14">
        <f t="shared" si="5"/>
        <v>189.3096429</v>
      </c>
    </row>
    <row r="12">
      <c r="A12" s="6">
        <v>2021.0</v>
      </c>
      <c r="B12" s="17" t="s">
        <v>21</v>
      </c>
      <c r="C12" s="7" t="s">
        <v>15</v>
      </c>
      <c r="D12" s="8">
        <v>71.39</v>
      </c>
      <c r="E12" s="9">
        <v>4852.0</v>
      </c>
      <c r="F12" s="9">
        <f t="shared" si="1"/>
        <v>10391.5284</v>
      </c>
      <c r="G12" s="9">
        <f t="shared" si="2"/>
        <v>14556</v>
      </c>
      <c r="H12" s="15">
        <v>2.89</v>
      </c>
      <c r="I12" s="15">
        <v>2.94</v>
      </c>
      <c r="J12" s="11">
        <v>3.0</v>
      </c>
      <c r="K12" s="12">
        <f t="shared" si="3"/>
        <v>30551.0935</v>
      </c>
      <c r="L12" s="16">
        <v>2082.78</v>
      </c>
      <c r="M12" s="9">
        <f t="shared" si="4"/>
        <v>63631206.51</v>
      </c>
      <c r="N12" s="14">
        <f t="shared" si="5"/>
        <v>10571.31263</v>
      </c>
    </row>
    <row r="13">
      <c r="A13" s="6">
        <v>2021.0</v>
      </c>
      <c r="B13" s="18" t="s">
        <v>21</v>
      </c>
      <c r="C13" s="7" t="s">
        <v>16</v>
      </c>
      <c r="D13" s="8">
        <v>53.29</v>
      </c>
      <c r="E13" s="9">
        <v>1671.0</v>
      </c>
      <c r="F13" s="9">
        <f t="shared" si="1"/>
        <v>2671.4277</v>
      </c>
      <c r="G13" s="9">
        <f t="shared" si="2"/>
        <v>5013</v>
      </c>
      <c r="H13" s="15">
        <v>1.96</v>
      </c>
      <c r="I13" s="15">
        <v>1.82</v>
      </c>
      <c r="J13" s="11">
        <v>3.0</v>
      </c>
      <c r="K13" s="12">
        <f t="shared" si="3"/>
        <v>4861.998414</v>
      </c>
      <c r="L13" s="16">
        <v>1131.14</v>
      </c>
      <c r="M13" s="9">
        <f t="shared" si="4"/>
        <v>5499600.886</v>
      </c>
      <c r="N13" s="14">
        <f t="shared" si="5"/>
        <v>2480.611436</v>
      </c>
    </row>
    <row r="14">
      <c r="A14" s="6">
        <v>2021.0</v>
      </c>
      <c r="B14" s="18" t="s">
        <v>21</v>
      </c>
      <c r="C14" s="7" t="s">
        <v>17</v>
      </c>
      <c r="D14" s="8">
        <v>49.66</v>
      </c>
      <c r="E14" s="9">
        <v>610.0</v>
      </c>
      <c r="F14" s="9">
        <f t="shared" si="1"/>
        <v>908.778</v>
      </c>
      <c r="G14" s="9">
        <f t="shared" si="2"/>
        <v>1830</v>
      </c>
      <c r="H14" s="15">
        <v>2.17</v>
      </c>
      <c r="I14" s="15">
        <v>1.99</v>
      </c>
      <c r="J14" s="11">
        <v>3.0</v>
      </c>
      <c r="K14" s="12">
        <f t="shared" si="3"/>
        <v>1808.46822</v>
      </c>
      <c r="L14" s="16">
        <v>1087.79</v>
      </c>
      <c r="M14" s="9">
        <f t="shared" si="4"/>
        <v>1967233.645</v>
      </c>
      <c r="N14" s="14">
        <f t="shared" si="5"/>
        <v>833.3954931</v>
      </c>
    </row>
    <row r="15">
      <c r="A15" s="6">
        <v>2021.0</v>
      </c>
      <c r="B15" s="18" t="s">
        <v>21</v>
      </c>
      <c r="C15" s="7" t="s">
        <v>18</v>
      </c>
      <c r="D15" s="8">
        <v>32.56</v>
      </c>
      <c r="E15" s="9">
        <v>556.0</v>
      </c>
      <c r="F15" s="9">
        <f t="shared" si="1"/>
        <v>543.1008</v>
      </c>
      <c r="G15" s="9">
        <f t="shared" si="2"/>
        <v>1668</v>
      </c>
      <c r="H15" s="8">
        <v>1.7</v>
      </c>
      <c r="I15" s="15">
        <v>2.31</v>
      </c>
      <c r="J15" s="11">
        <v>3.0</v>
      </c>
      <c r="K15" s="12">
        <f t="shared" si="3"/>
        <v>1254.562848</v>
      </c>
      <c r="L15" s="16">
        <v>732.27</v>
      </c>
      <c r="M15" s="9">
        <f t="shared" si="4"/>
        <v>918678.7367</v>
      </c>
      <c r="N15" s="14">
        <f t="shared" si="5"/>
        <v>737.9781459</v>
      </c>
    </row>
    <row r="16">
      <c r="A16" s="6">
        <v>2021.0</v>
      </c>
      <c r="B16" s="18" t="s">
        <v>21</v>
      </c>
      <c r="C16" s="7" t="s">
        <v>19</v>
      </c>
      <c r="D16" s="8">
        <v>23.52</v>
      </c>
      <c r="E16" s="9">
        <v>250.0</v>
      </c>
      <c r="F16" s="9">
        <f t="shared" si="1"/>
        <v>176.4</v>
      </c>
      <c r="G16" s="9">
        <f t="shared" si="2"/>
        <v>750</v>
      </c>
      <c r="H16" s="15">
        <v>1.78</v>
      </c>
      <c r="I16" s="15">
        <v>2.75</v>
      </c>
      <c r="J16" s="11">
        <v>3.0</v>
      </c>
      <c r="K16" s="12">
        <f t="shared" si="3"/>
        <v>485.1</v>
      </c>
      <c r="L16" s="16">
        <v>653.09</v>
      </c>
      <c r="M16" s="9">
        <f t="shared" si="4"/>
        <v>316813.959</v>
      </c>
      <c r="N16" s="14">
        <f t="shared" si="5"/>
        <v>272.5280899</v>
      </c>
    </row>
    <row r="17">
      <c r="A17" s="6">
        <v>2021.0</v>
      </c>
      <c r="B17" s="6" t="s">
        <v>22</v>
      </c>
      <c r="C17" s="7" t="s">
        <v>15</v>
      </c>
      <c r="D17" s="8">
        <v>59.42</v>
      </c>
      <c r="E17" s="9">
        <v>4852.0</v>
      </c>
      <c r="F17" s="9">
        <f t="shared" si="1"/>
        <v>14415.292</v>
      </c>
      <c r="G17" s="9">
        <f t="shared" ref="G17:G21" si="6">E17*5</f>
        <v>24260</v>
      </c>
      <c r="H17" s="10">
        <v>2.43</v>
      </c>
      <c r="I17" s="10">
        <v>2.65</v>
      </c>
      <c r="J17" s="11">
        <v>4.0</v>
      </c>
      <c r="K17" s="12">
        <f t="shared" si="3"/>
        <v>38200.5238</v>
      </c>
      <c r="L17" s="19">
        <v>2050.15</v>
      </c>
      <c r="M17" s="16">
        <f t="shared" si="4"/>
        <v>78316803.87</v>
      </c>
      <c r="N17" s="14">
        <f t="shared" si="5"/>
        <v>15720.38016</v>
      </c>
    </row>
    <row r="18">
      <c r="A18" s="6">
        <v>2021.0</v>
      </c>
      <c r="B18" s="6" t="s">
        <v>22</v>
      </c>
      <c r="C18" s="7" t="s">
        <v>16</v>
      </c>
      <c r="D18" s="8">
        <v>50.33</v>
      </c>
      <c r="E18" s="9">
        <v>1671.0</v>
      </c>
      <c r="F18" s="9">
        <f t="shared" si="1"/>
        <v>4205.0715</v>
      </c>
      <c r="G18" s="9">
        <f t="shared" si="6"/>
        <v>8355</v>
      </c>
      <c r="H18" s="10">
        <v>1.94</v>
      </c>
      <c r="I18" s="10">
        <v>1.76</v>
      </c>
      <c r="J18" s="11">
        <v>4.0</v>
      </c>
      <c r="K18" s="12">
        <f t="shared" si="3"/>
        <v>7400.92584</v>
      </c>
      <c r="L18" s="19">
        <v>1129.11</v>
      </c>
      <c r="M18" s="16">
        <f t="shared" si="4"/>
        <v>8356459.375</v>
      </c>
      <c r="N18" s="14">
        <f t="shared" si="5"/>
        <v>3814.910227</v>
      </c>
    </row>
    <row r="19">
      <c r="A19" s="6">
        <v>2021.0</v>
      </c>
      <c r="B19" s="6" t="s">
        <v>22</v>
      </c>
      <c r="C19" s="7" t="s">
        <v>17</v>
      </c>
      <c r="D19" s="8">
        <v>37.29</v>
      </c>
      <c r="E19" s="9">
        <v>610.0</v>
      </c>
      <c r="F19" s="9">
        <f t="shared" si="1"/>
        <v>1137.345</v>
      </c>
      <c r="G19" s="9">
        <f t="shared" si="6"/>
        <v>3050</v>
      </c>
      <c r="H19" s="13">
        <v>2.74</v>
      </c>
      <c r="I19" s="13">
        <v>1.89</v>
      </c>
      <c r="J19" s="11">
        <v>4.0</v>
      </c>
      <c r="K19" s="12">
        <f t="shared" si="3"/>
        <v>2149.58205</v>
      </c>
      <c r="L19" s="19">
        <v>1125.24</v>
      </c>
      <c r="M19" s="16">
        <f t="shared" si="4"/>
        <v>2418795.706</v>
      </c>
      <c r="N19" s="14">
        <f t="shared" si="5"/>
        <v>784.5189964</v>
      </c>
    </row>
    <row r="20">
      <c r="A20" s="6">
        <v>2021.0</v>
      </c>
      <c r="B20" s="6" t="s">
        <v>22</v>
      </c>
      <c r="C20" s="7" t="s">
        <v>18</v>
      </c>
      <c r="D20" s="8">
        <v>26.36</v>
      </c>
      <c r="E20" s="9">
        <v>556.0</v>
      </c>
      <c r="F20" s="9">
        <f t="shared" si="1"/>
        <v>732.808</v>
      </c>
      <c r="G20" s="9">
        <f t="shared" si="6"/>
        <v>2780</v>
      </c>
      <c r="H20" s="13">
        <v>1.67</v>
      </c>
      <c r="I20" s="10">
        <v>2.46</v>
      </c>
      <c r="J20" s="11">
        <v>4.0</v>
      </c>
      <c r="K20" s="12">
        <f t="shared" si="3"/>
        <v>1802.70768</v>
      </c>
      <c r="L20" s="19">
        <v>760.93</v>
      </c>
      <c r="M20" s="16">
        <f t="shared" si="4"/>
        <v>1371734.355</v>
      </c>
      <c r="N20" s="14">
        <f t="shared" si="5"/>
        <v>1079.465677</v>
      </c>
    </row>
    <row r="21" ht="15.75" customHeight="1">
      <c r="A21" s="6">
        <v>2021.0</v>
      </c>
      <c r="B21" s="6" t="s">
        <v>22</v>
      </c>
      <c r="C21" s="7" t="s">
        <v>19</v>
      </c>
      <c r="D21" s="8">
        <v>15.24</v>
      </c>
      <c r="E21" s="9">
        <v>250.0</v>
      </c>
      <c r="F21" s="9">
        <f t="shared" si="1"/>
        <v>190.5</v>
      </c>
      <c r="G21" s="9">
        <f t="shared" si="6"/>
        <v>1250</v>
      </c>
      <c r="H21" s="10">
        <v>1.9</v>
      </c>
      <c r="I21" s="13">
        <v>3.04</v>
      </c>
      <c r="J21" s="11">
        <v>4.0</v>
      </c>
      <c r="K21" s="12">
        <f t="shared" si="3"/>
        <v>579.12</v>
      </c>
      <c r="L21" s="19">
        <v>725.84</v>
      </c>
      <c r="M21" s="16">
        <f t="shared" si="4"/>
        <v>420348.4608</v>
      </c>
      <c r="N21" s="14">
        <f t="shared" si="5"/>
        <v>304.8</v>
      </c>
    </row>
    <row r="22" ht="15.75" customHeight="1">
      <c r="A22" s="6">
        <v>2021.0</v>
      </c>
      <c r="B22" s="6" t="s">
        <v>23</v>
      </c>
      <c r="C22" s="7" t="s">
        <v>15</v>
      </c>
      <c r="D22" s="8">
        <v>71.39</v>
      </c>
      <c r="E22" s="9">
        <v>4845.0</v>
      </c>
      <c r="F22" s="9">
        <f t="shared" si="1"/>
        <v>10376.5365</v>
      </c>
      <c r="G22" s="9">
        <f t="shared" ref="G22:G41" si="7">E22*3</f>
        <v>14535</v>
      </c>
      <c r="H22" s="15">
        <v>2.4</v>
      </c>
      <c r="I22" s="15">
        <v>2.39</v>
      </c>
      <c r="J22" s="11">
        <v>3.0</v>
      </c>
      <c r="K22" s="12">
        <f t="shared" si="3"/>
        <v>24799.92224</v>
      </c>
      <c r="L22" s="16">
        <v>2034.03</v>
      </c>
      <c r="M22" s="9">
        <f t="shared" si="4"/>
        <v>50443785.82</v>
      </c>
      <c r="N22" s="14">
        <f t="shared" si="5"/>
        <v>10333.30093</v>
      </c>
    </row>
    <row r="23" ht="15.75" customHeight="1">
      <c r="A23" s="6">
        <v>2021.0</v>
      </c>
      <c r="B23" s="6" t="s">
        <v>23</v>
      </c>
      <c r="C23" s="7" t="s">
        <v>16</v>
      </c>
      <c r="D23" s="8">
        <v>53.29</v>
      </c>
      <c r="E23" s="9">
        <v>1365.0</v>
      </c>
      <c r="F23" s="9">
        <f t="shared" si="1"/>
        <v>2182.2255</v>
      </c>
      <c r="G23" s="9">
        <f t="shared" si="7"/>
        <v>4095</v>
      </c>
      <c r="H23" s="15">
        <v>1.9</v>
      </c>
      <c r="I23" s="15">
        <v>1.75</v>
      </c>
      <c r="J23" s="11">
        <v>3.0</v>
      </c>
      <c r="K23" s="12">
        <f t="shared" si="3"/>
        <v>3818.894625</v>
      </c>
      <c r="L23" s="16">
        <v>1394.71</v>
      </c>
      <c r="M23" s="9">
        <f t="shared" si="4"/>
        <v>5326250.522</v>
      </c>
      <c r="N23" s="14">
        <f t="shared" si="5"/>
        <v>2009.944539</v>
      </c>
    </row>
    <row r="24" ht="15.75" customHeight="1">
      <c r="A24" s="6">
        <v>2021.0</v>
      </c>
      <c r="B24" s="6" t="s">
        <v>23</v>
      </c>
      <c r="C24" s="7" t="s">
        <v>17</v>
      </c>
      <c r="D24" s="8">
        <v>49.66</v>
      </c>
      <c r="E24" s="9">
        <v>488.0</v>
      </c>
      <c r="F24" s="9">
        <f t="shared" si="1"/>
        <v>727.0224</v>
      </c>
      <c r="G24" s="9">
        <f t="shared" si="7"/>
        <v>1464</v>
      </c>
      <c r="H24" s="15">
        <v>2.41</v>
      </c>
      <c r="I24" s="15">
        <v>2.06</v>
      </c>
      <c r="J24" s="11">
        <v>3.0</v>
      </c>
      <c r="K24" s="12">
        <f t="shared" si="3"/>
        <v>1497.666144</v>
      </c>
      <c r="L24" s="16">
        <v>999.58</v>
      </c>
      <c r="M24" s="9">
        <f t="shared" si="4"/>
        <v>1497037.124</v>
      </c>
      <c r="N24" s="14">
        <f t="shared" si="5"/>
        <v>621.438234</v>
      </c>
    </row>
    <row r="25" ht="15.75" customHeight="1">
      <c r="A25" s="6">
        <v>2021.0</v>
      </c>
      <c r="B25" s="6" t="s">
        <v>23</v>
      </c>
      <c r="C25" s="7" t="s">
        <v>18</v>
      </c>
      <c r="D25" s="8">
        <v>32.56</v>
      </c>
      <c r="E25" s="9">
        <v>552.0</v>
      </c>
      <c r="F25" s="9">
        <f t="shared" si="1"/>
        <v>539.1936</v>
      </c>
      <c r="G25" s="9">
        <f t="shared" si="7"/>
        <v>1656</v>
      </c>
      <c r="H25" s="8">
        <v>1.32</v>
      </c>
      <c r="I25" s="15">
        <v>2.34</v>
      </c>
      <c r="J25" s="11">
        <v>3.0</v>
      </c>
      <c r="K25" s="12">
        <f t="shared" si="3"/>
        <v>1261.713024</v>
      </c>
      <c r="L25" s="16">
        <v>762.65</v>
      </c>
      <c r="M25" s="9">
        <f t="shared" si="4"/>
        <v>962245.4378</v>
      </c>
      <c r="N25" s="14">
        <f t="shared" si="5"/>
        <v>955.8432</v>
      </c>
    </row>
    <row r="26" ht="15.75" customHeight="1">
      <c r="A26" s="6">
        <v>2021.0</v>
      </c>
      <c r="B26" s="6" t="s">
        <v>23</v>
      </c>
      <c r="C26" s="7" t="s">
        <v>19</v>
      </c>
      <c r="D26" s="8">
        <v>23.52</v>
      </c>
      <c r="E26" s="9">
        <v>166.0</v>
      </c>
      <c r="F26" s="9">
        <f t="shared" si="1"/>
        <v>117.1296</v>
      </c>
      <c r="G26" s="9">
        <f t="shared" si="7"/>
        <v>498</v>
      </c>
      <c r="H26" s="15">
        <v>1.4</v>
      </c>
      <c r="I26" s="15">
        <v>3.28</v>
      </c>
      <c r="J26" s="11">
        <v>3.0</v>
      </c>
      <c r="K26" s="12">
        <f t="shared" si="3"/>
        <v>384.185088</v>
      </c>
      <c r="L26" s="16">
        <v>743.8</v>
      </c>
      <c r="M26" s="9">
        <f t="shared" si="4"/>
        <v>285756.8685</v>
      </c>
      <c r="N26" s="14">
        <f t="shared" si="5"/>
        <v>274.41792</v>
      </c>
    </row>
    <row r="27" ht="15.75" customHeight="1">
      <c r="A27" s="6">
        <v>2022.0</v>
      </c>
      <c r="B27" s="6" t="s">
        <v>14</v>
      </c>
      <c r="C27" s="20" t="s">
        <v>15</v>
      </c>
      <c r="D27" s="21">
        <v>63.16</v>
      </c>
      <c r="E27" s="22">
        <v>5133.0</v>
      </c>
      <c r="F27" s="22">
        <f t="shared" si="1"/>
        <v>9726.0084</v>
      </c>
      <c r="G27" s="22">
        <f t="shared" si="7"/>
        <v>15399</v>
      </c>
      <c r="H27" s="23">
        <v>2.63</v>
      </c>
      <c r="I27" s="23">
        <v>2.55</v>
      </c>
      <c r="J27" s="24">
        <v>3.0</v>
      </c>
      <c r="K27" s="25">
        <f t="shared" si="3"/>
        <v>24801.32142</v>
      </c>
      <c r="L27" s="26">
        <v>1980.51</v>
      </c>
      <c r="M27" s="22">
        <f t="shared" si="4"/>
        <v>49119265.09</v>
      </c>
      <c r="N27" s="27">
        <f t="shared" si="5"/>
        <v>9430.160236</v>
      </c>
    </row>
    <row r="28" ht="15.75" customHeight="1">
      <c r="A28" s="6">
        <v>2022.0</v>
      </c>
      <c r="B28" s="6" t="s">
        <v>14</v>
      </c>
      <c r="C28" s="20" t="s">
        <v>16</v>
      </c>
      <c r="D28" s="21">
        <v>40.61</v>
      </c>
      <c r="E28" s="22">
        <v>1689.0</v>
      </c>
      <c r="F28" s="22">
        <f t="shared" si="1"/>
        <v>2057.7087</v>
      </c>
      <c r="G28" s="22">
        <f t="shared" si="7"/>
        <v>5067</v>
      </c>
      <c r="H28" s="23">
        <v>1.78</v>
      </c>
      <c r="I28" s="23">
        <v>1.76</v>
      </c>
      <c r="J28" s="24">
        <v>3.0</v>
      </c>
      <c r="K28" s="25">
        <f t="shared" si="3"/>
        <v>3621.567312</v>
      </c>
      <c r="L28" s="26">
        <v>1366.53</v>
      </c>
      <c r="M28" s="22">
        <f t="shared" si="4"/>
        <v>4948980.379</v>
      </c>
      <c r="N28" s="27">
        <f t="shared" si="5"/>
        <v>2034.588378</v>
      </c>
    </row>
    <row r="29" ht="15.75" customHeight="1">
      <c r="A29" s="6">
        <v>2022.0</v>
      </c>
      <c r="B29" s="6" t="s">
        <v>14</v>
      </c>
      <c r="C29" s="20" t="s">
        <v>17</v>
      </c>
      <c r="D29" s="21">
        <v>48.55</v>
      </c>
      <c r="E29" s="22">
        <v>696.0</v>
      </c>
      <c r="F29" s="22">
        <f t="shared" si="1"/>
        <v>1013.724</v>
      </c>
      <c r="G29" s="22">
        <f t="shared" si="7"/>
        <v>2088</v>
      </c>
      <c r="H29" s="23">
        <v>2.51</v>
      </c>
      <c r="I29" s="23">
        <v>1.93</v>
      </c>
      <c r="J29" s="24">
        <v>3.0</v>
      </c>
      <c r="K29" s="25">
        <f t="shared" si="3"/>
        <v>1956.48732</v>
      </c>
      <c r="L29" s="26">
        <v>1018.71</v>
      </c>
      <c r="M29" s="22">
        <f t="shared" si="4"/>
        <v>1993093.198</v>
      </c>
      <c r="N29" s="27">
        <f t="shared" si="5"/>
        <v>779.4770199</v>
      </c>
    </row>
    <row r="30" ht="15.75" customHeight="1">
      <c r="A30" s="6">
        <v>2022.0</v>
      </c>
      <c r="B30" s="6" t="s">
        <v>14</v>
      </c>
      <c r="C30" s="20" t="s">
        <v>18</v>
      </c>
      <c r="D30" s="21">
        <v>22.76</v>
      </c>
      <c r="E30" s="22">
        <v>524.0</v>
      </c>
      <c r="F30" s="22">
        <f t="shared" si="1"/>
        <v>357.7872</v>
      </c>
      <c r="G30" s="22">
        <f t="shared" si="7"/>
        <v>1572</v>
      </c>
      <c r="H30" s="23">
        <v>1.62</v>
      </c>
      <c r="I30" s="23">
        <v>2.31</v>
      </c>
      <c r="J30" s="24">
        <v>3.0</v>
      </c>
      <c r="K30" s="25">
        <f t="shared" si="3"/>
        <v>826.488432</v>
      </c>
      <c r="L30" s="26">
        <v>703.56</v>
      </c>
      <c r="M30" s="22">
        <f t="shared" si="4"/>
        <v>581484.2012</v>
      </c>
      <c r="N30" s="27">
        <f t="shared" si="5"/>
        <v>510.1780444</v>
      </c>
    </row>
    <row r="31" ht="15.75" customHeight="1">
      <c r="A31" s="6">
        <v>2022.0</v>
      </c>
      <c r="B31" s="6" t="s">
        <v>14</v>
      </c>
      <c r="C31" s="20" t="s">
        <v>19</v>
      </c>
      <c r="D31" s="21">
        <v>21.46</v>
      </c>
      <c r="E31" s="22">
        <v>221.0</v>
      </c>
      <c r="F31" s="22">
        <f t="shared" si="1"/>
        <v>142.2798</v>
      </c>
      <c r="G31" s="22">
        <f t="shared" si="7"/>
        <v>663</v>
      </c>
      <c r="H31" s="23">
        <v>1.5</v>
      </c>
      <c r="I31" s="23">
        <v>3.07</v>
      </c>
      <c r="J31" s="24">
        <v>3.0</v>
      </c>
      <c r="K31" s="25">
        <f t="shared" si="3"/>
        <v>436.798986</v>
      </c>
      <c r="L31" s="26">
        <v>730.83</v>
      </c>
      <c r="M31" s="22">
        <f t="shared" si="4"/>
        <v>319225.8029</v>
      </c>
      <c r="N31" s="27">
        <f t="shared" si="5"/>
        <v>291.199324</v>
      </c>
    </row>
    <row r="32" ht="15.75" customHeight="1">
      <c r="A32" s="6">
        <v>2022.0</v>
      </c>
      <c r="B32" s="6" t="s">
        <v>20</v>
      </c>
      <c r="C32" s="7" t="s">
        <v>15</v>
      </c>
      <c r="D32" s="8">
        <v>77.7</v>
      </c>
      <c r="E32" s="9">
        <v>5133.0</v>
      </c>
      <c r="F32" s="9">
        <f t="shared" si="1"/>
        <v>11965.023</v>
      </c>
      <c r="G32" s="9">
        <f t="shared" si="7"/>
        <v>15399</v>
      </c>
      <c r="H32" s="10">
        <v>2.63</v>
      </c>
      <c r="I32" s="10">
        <v>2.55</v>
      </c>
      <c r="J32" s="11">
        <v>3.0</v>
      </c>
      <c r="K32" s="12">
        <f t="shared" si="3"/>
        <v>30510.80865</v>
      </c>
      <c r="L32" s="13">
        <v>1980.51</v>
      </c>
      <c r="M32" s="9">
        <f t="shared" si="4"/>
        <v>60426961.64</v>
      </c>
      <c r="N32" s="14">
        <f t="shared" si="5"/>
        <v>11601.06793</v>
      </c>
    </row>
    <row r="33" ht="15.75" customHeight="1">
      <c r="A33" s="6">
        <v>2022.0</v>
      </c>
      <c r="B33" s="6" t="s">
        <v>20</v>
      </c>
      <c r="C33" s="7" t="s">
        <v>16</v>
      </c>
      <c r="D33" s="8">
        <v>41.27</v>
      </c>
      <c r="E33" s="9">
        <v>1689.0</v>
      </c>
      <c r="F33" s="9">
        <f t="shared" si="1"/>
        <v>2091.1509</v>
      </c>
      <c r="G33" s="9">
        <f t="shared" si="7"/>
        <v>5067</v>
      </c>
      <c r="H33" s="10">
        <v>1.78</v>
      </c>
      <c r="I33" s="10">
        <v>1.76</v>
      </c>
      <c r="J33" s="11">
        <v>3.0</v>
      </c>
      <c r="K33" s="12">
        <f t="shared" si="3"/>
        <v>3680.425584</v>
      </c>
      <c r="L33" s="13">
        <v>1366.53</v>
      </c>
      <c r="M33" s="9">
        <f t="shared" si="4"/>
        <v>5029411.973</v>
      </c>
      <c r="N33" s="14">
        <f t="shared" si="5"/>
        <v>2067.654822</v>
      </c>
    </row>
    <row r="34" ht="15.75" customHeight="1">
      <c r="A34" s="6">
        <v>2022.0</v>
      </c>
      <c r="B34" s="6" t="s">
        <v>20</v>
      </c>
      <c r="C34" s="7" t="s">
        <v>17</v>
      </c>
      <c r="D34" s="8">
        <v>46.31</v>
      </c>
      <c r="E34" s="9">
        <v>696.0</v>
      </c>
      <c r="F34" s="9">
        <f t="shared" si="1"/>
        <v>966.9528</v>
      </c>
      <c r="G34" s="9">
        <f t="shared" si="7"/>
        <v>2088</v>
      </c>
      <c r="H34" s="10">
        <v>2.51</v>
      </c>
      <c r="I34" s="10">
        <v>1.93</v>
      </c>
      <c r="J34" s="11">
        <v>3.0</v>
      </c>
      <c r="K34" s="12">
        <f t="shared" si="3"/>
        <v>1866.218904</v>
      </c>
      <c r="L34" s="13">
        <v>1018.71</v>
      </c>
      <c r="M34" s="9">
        <f t="shared" si="4"/>
        <v>1901135.86</v>
      </c>
      <c r="N34" s="14">
        <f t="shared" si="5"/>
        <v>743.5135076</v>
      </c>
    </row>
    <row r="35" ht="15.75" customHeight="1">
      <c r="A35" s="6">
        <v>2022.0</v>
      </c>
      <c r="B35" s="6" t="s">
        <v>20</v>
      </c>
      <c r="C35" s="7" t="s">
        <v>18</v>
      </c>
      <c r="D35" s="8">
        <v>37.26</v>
      </c>
      <c r="E35" s="9">
        <v>524.0</v>
      </c>
      <c r="F35" s="9">
        <f t="shared" si="1"/>
        <v>585.7272</v>
      </c>
      <c r="G35" s="9">
        <f t="shared" si="7"/>
        <v>1572</v>
      </c>
      <c r="H35" s="10">
        <v>1.62</v>
      </c>
      <c r="I35" s="10">
        <v>2.31</v>
      </c>
      <c r="J35" s="11">
        <v>3.0</v>
      </c>
      <c r="K35" s="12">
        <f t="shared" si="3"/>
        <v>1353.029832</v>
      </c>
      <c r="L35" s="13">
        <v>703.56</v>
      </c>
      <c r="M35" s="9">
        <f t="shared" si="4"/>
        <v>951937.6686</v>
      </c>
      <c r="N35" s="14">
        <f t="shared" si="5"/>
        <v>835.2036</v>
      </c>
    </row>
    <row r="36" ht="15.75" customHeight="1">
      <c r="A36" s="6">
        <v>2022.0</v>
      </c>
      <c r="B36" s="6" t="s">
        <v>20</v>
      </c>
      <c r="C36" s="7" t="s">
        <v>19</v>
      </c>
      <c r="D36" s="8">
        <v>13.93</v>
      </c>
      <c r="E36" s="9">
        <v>221.0</v>
      </c>
      <c r="F36" s="9">
        <f t="shared" si="1"/>
        <v>92.3559</v>
      </c>
      <c r="G36" s="9">
        <f t="shared" si="7"/>
        <v>663</v>
      </c>
      <c r="H36" s="10">
        <v>1.5</v>
      </c>
      <c r="I36" s="10">
        <v>3.07</v>
      </c>
      <c r="J36" s="11">
        <v>3.0</v>
      </c>
      <c r="K36" s="12">
        <f t="shared" si="3"/>
        <v>283.532613</v>
      </c>
      <c r="L36" s="13">
        <v>730.83</v>
      </c>
      <c r="M36" s="9">
        <f t="shared" si="4"/>
        <v>207214.1396</v>
      </c>
      <c r="N36" s="14">
        <f t="shared" si="5"/>
        <v>189.021742</v>
      </c>
    </row>
    <row r="37" ht="15.75" customHeight="1">
      <c r="A37" s="6">
        <v>2022.0</v>
      </c>
      <c r="B37" s="18" t="s">
        <v>21</v>
      </c>
      <c r="C37" s="20" t="s">
        <v>15</v>
      </c>
      <c r="D37" s="21">
        <v>63.35</v>
      </c>
      <c r="E37" s="22">
        <v>5133.0</v>
      </c>
      <c r="F37" s="22">
        <f t="shared" si="1"/>
        <v>9755.2665</v>
      </c>
      <c r="G37" s="22">
        <f t="shared" si="7"/>
        <v>15399</v>
      </c>
      <c r="H37" s="23">
        <v>2.63</v>
      </c>
      <c r="I37" s="23">
        <v>2.55</v>
      </c>
      <c r="J37" s="24">
        <v>3.0</v>
      </c>
      <c r="K37" s="25">
        <f t="shared" si="3"/>
        <v>24875.92958</v>
      </c>
      <c r="L37" s="26">
        <v>1962.74</v>
      </c>
      <c r="M37" s="22">
        <f t="shared" si="4"/>
        <v>48824982.01</v>
      </c>
      <c r="N37" s="27">
        <f t="shared" si="5"/>
        <v>9458.528356</v>
      </c>
    </row>
    <row r="38" ht="15.75" customHeight="1">
      <c r="A38" s="6">
        <v>2022.0</v>
      </c>
      <c r="B38" s="18" t="s">
        <v>21</v>
      </c>
      <c r="C38" s="20" t="s">
        <v>16</v>
      </c>
      <c r="D38" s="21">
        <v>29.15</v>
      </c>
      <c r="E38" s="22">
        <v>1689.0</v>
      </c>
      <c r="F38" s="22">
        <f t="shared" si="1"/>
        <v>1477.0305</v>
      </c>
      <c r="G38" s="22">
        <f t="shared" si="7"/>
        <v>5067</v>
      </c>
      <c r="H38" s="23">
        <v>1.78</v>
      </c>
      <c r="I38" s="23">
        <v>1.76</v>
      </c>
      <c r="J38" s="24">
        <v>3.0</v>
      </c>
      <c r="K38" s="25">
        <f t="shared" si="3"/>
        <v>2599.57368</v>
      </c>
      <c r="L38" s="26">
        <v>1309.74</v>
      </c>
      <c r="M38" s="22">
        <f t="shared" si="4"/>
        <v>3404765.632</v>
      </c>
      <c r="N38" s="27">
        <f t="shared" si="5"/>
        <v>1460.434652</v>
      </c>
    </row>
    <row r="39" ht="15.75" customHeight="1">
      <c r="A39" s="6">
        <v>2022.0</v>
      </c>
      <c r="B39" s="18" t="s">
        <v>21</v>
      </c>
      <c r="C39" s="20" t="s">
        <v>17</v>
      </c>
      <c r="D39" s="21">
        <v>36.28</v>
      </c>
      <c r="E39" s="22">
        <v>696.0</v>
      </c>
      <c r="F39" s="22">
        <f t="shared" si="1"/>
        <v>757.5264</v>
      </c>
      <c r="G39" s="22">
        <f t="shared" si="7"/>
        <v>2088</v>
      </c>
      <c r="H39" s="23">
        <v>2.51</v>
      </c>
      <c r="I39" s="23">
        <v>1.93</v>
      </c>
      <c r="J39" s="24">
        <v>3.0</v>
      </c>
      <c r="K39" s="25">
        <f t="shared" si="3"/>
        <v>1462.025952</v>
      </c>
      <c r="L39" s="26">
        <v>950.09</v>
      </c>
      <c r="M39" s="22">
        <f t="shared" si="4"/>
        <v>1389056.237</v>
      </c>
      <c r="N39" s="27">
        <f t="shared" si="5"/>
        <v>582.480459</v>
      </c>
    </row>
    <row r="40" ht="15.75" customHeight="1">
      <c r="A40" s="6">
        <v>2022.0</v>
      </c>
      <c r="B40" s="18" t="s">
        <v>21</v>
      </c>
      <c r="C40" s="20" t="s">
        <v>18</v>
      </c>
      <c r="D40" s="21">
        <v>22.36</v>
      </c>
      <c r="E40" s="22">
        <v>524.0</v>
      </c>
      <c r="F40" s="22">
        <f t="shared" si="1"/>
        <v>351.4992</v>
      </c>
      <c r="G40" s="22">
        <f t="shared" si="7"/>
        <v>1572</v>
      </c>
      <c r="H40" s="23">
        <v>1.62</v>
      </c>
      <c r="I40" s="23">
        <v>2.31</v>
      </c>
      <c r="J40" s="24">
        <v>3.0</v>
      </c>
      <c r="K40" s="25">
        <f t="shared" si="3"/>
        <v>811.963152</v>
      </c>
      <c r="L40" s="26">
        <v>689.63</v>
      </c>
      <c r="M40" s="22">
        <f t="shared" si="4"/>
        <v>559954.1485</v>
      </c>
      <c r="N40" s="27">
        <f t="shared" si="5"/>
        <v>501.2118222</v>
      </c>
    </row>
    <row r="41" ht="15.75" customHeight="1">
      <c r="A41" s="6">
        <v>2022.0</v>
      </c>
      <c r="B41" s="18" t="s">
        <v>21</v>
      </c>
      <c r="C41" s="20" t="s">
        <v>19</v>
      </c>
      <c r="D41" s="21">
        <v>18.49</v>
      </c>
      <c r="E41" s="22">
        <v>221.0</v>
      </c>
      <c r="F41" s="22">
        <f t="shared" si="1"/>
        <v>122.5887</v>
      </c>
      <c r="G41" s="22">
        <f t="shared" si="7"/>
        <v>663</v>
      </c>
      <c r="H41" s="23">
        <v>1.5</v>
      </c>
      <c r="I41" s="23">
        <v>3.07</v>
      </c>
      <c r="J41" s="24">
        <v>3.0</v>
      </c>
      <c r="K41" s="25">
        <f t="shared" si="3"/>
        <v>376.347309</v>
      </c>
      <c r="L41" s="26">
        <v>769.4</v>
      </c>
      <c r="M41" s="22">
        <f t="shared" si="4"/>
        <v>289561.6195</v>
      </c>
      <c r="N41" s="27">
        <f t="shared" si="5"/>
        <v>250.898206</v>
      </c>
    </row>
    <row r="42" ht="15.75" customHeight="1">
      <c r="A42" s="6">
        <v>2022.0</v>
      </c>
      <c r="B42" s="6" t="s">
        <v>22</v>
      </c>
      <c r="C42" s="28" t="s">
        <v>15</v>
      </c>
      <c r="D42" s="21">
        <v>53.45</v>
      </c>
      <c r="E42" s="22">
        <v>5133.0</v>
      </c>
      <c r="F42" s="22">
        <f t="shared" si="1"/>
        <v>13717.9425</v>
      </c>
      <c r="G42" s="22">
        <f t="shared" ref="G42:G46" si="8">E42*5</f>
        <v>25665</v>
      </c>
      <c r="H42" s="23">
        <v>1.89</v>
      </c>
      <c r="I42" s="23">
        <v>2.48</v>
      </c>
      <c r="J42" s="24">
        <v>5.0</v>
      </c>
      <c r="K42" s="25">
        <f t="shared" si="3"/>
        <v>34020.4974</v>
      </c>
      <c r="L42" s="26">
        <v>1924.43</v>
      </c>
      <c r="M42" s="22">
        <f t="shared" si="4"/>
        <v>65470065.81</v>
      </c>
      <c r="N42" s="22">
        <v>18010.0</v>
      </c>
    </row>
    <row r="43" ht="15.75" customHeight="1">
      <c r="A43" s="6">
        <v>2022.0</v>
      </c>
      <c r="B43" s="6" t="s">
        <v>22</v>
      </c>
      <c r="C43" s="28" t="s">
        <v>16</v>
      </c>
      <c r="D43" s="21">
        <v>44.53</v>
      </c>
      <c r="E43" s="22">
        <v>1689.0</v>
      </c>
      <c r="F43" s="22">
        <f t="shared" si="1"/>
        <v>3760.5585</v>
      </c>
      <c r="G43" s="22">
        <f t="shared" si="8"/>
        <v>8445</v>
      </c>
      <c r="H43" s="23">
        <v>1.74</v>
      </c>
      <c r="I43" s="23">
        <v>1.87</v>
      </c>
      <c r="J43" s="29">
        <v>5.0</v>
      </c>
      <c r="K43" s="30">
        <f t="shared" si="3"/>
        <v>7032.244395</v>
      </c>
      <c r="L43" s="26">
        <v>1280.04</v>
      </c>
      <c r="M43" s="22">
        <f t="shared" si="4"/>
        <v>9001554.115</v>
      </c>
      <c r="N43" s="22">
        <f t="shared" ref="N43:N45" si="9">K43/H43</f>
        <v>4041.519767</v>
      </c>
    </row>
    <row r="44" ht="15.75" customHeight="1">
      <c r="A44" s="6">
        <v>2022.0</v>
      </c>
      <c r="B44" s="6" t="s">
        <v>22</v>
      </c>
      <c r="C44" s="28" t="s">
        <v>17</v>
      </c>
      <c r="D44" s="21">
        <v>28.99</v>
      </c>
      <c r="E44" s="22">
        <v>696.0</v>
      </c>
      <c r="F44" s="22">
        <f t="shared" si="1"/>
        <v>1008.852</v>
      </c>
      <c r="G44" s="22">
        <f t="shared" si="8"/>
        <v>3480</v>
      </c>
      <c r="H44" s="23">
        <v>2.42</v>
      </c>
      <c r="I44" s="23">
        <v>2.63</v>
      </c>
      <c r="J44" s="24">
        <v>5.0</v>
      </c>
      <c r="K44" s="25">
        <f t="shared" si="3"/>
        <v>2653.28076</v>
      </c>
      <c r="L44" s="26">
        <v>788.85</v>
      </c>
      <c r="M44" s="22">
        <f t="shared" si="4"/>
        <v>2093040.528</v>
      </c>
      <c r="N44" s="22">
        <f t="shared" si="9"/>
        <v>1096.397008</v>
      </c>
    </row>
    <row r="45" ht="15.75" customHeight="1">
      <c r="A45" s="6">
        <v>2022.0</v>
      </c>
      <c r="B45" s="6" t="s">
        <v>22</v>
      </c>
      <c r="C45" s="28" t="s">
        <v>18</v>
      </c>
      <c r="D45" s="21">
        <v>9.75</v>
      </c>
      <c r="E45" s="22">
        <v>524.0</v>
      </c>
      <c r="F45" s="22">
        <f t="shared" si="1"/>
        <v>255.45</v>
      </c>
      <c r="G45" s="22">
        <f t="shared" si="8"/>
        <v>2620</v>
      </c>
      <c r="H45" s="23">
        <v>1.32</v>
      </c>
      <c r="I45" s="23">
        <v>2.09</v>
      </c>
      <c r="J45" s="29">
        <v>5.0</v>
      </c>
      <c r="K45" s="30">
        <f t="shared" si="3"/>
        <v>533.8905</v>
      </c>
      <c r="L45" s="26">
        <v>721.72</v>
      </c>
      <c r="M45" s="22">
        <f t="shared" si="4"/>
        <v>385319.4517</v>
      </c>
      <c r="N45" s="22">
        <f t="shared" si="9"/>
        <v>404.4625</v>
      </c>
    </row>
    <row r="46" ht="15.75" customHeight="1">
      <c r="A46" s="6">
        <v>2022.0</v>
      </c>
      <c r="B46" s="6" t="s">
        <v>22</v>
      </c>
      <c r="C46" s="28" t="s">
        <v>19</v>
      </c>
      <c r="D46" s="21">
        <v>11.68</v>
      </c>
      <c r="E46" s="22">
        <v>221.0</v>
      </c>
      <c r="F46" s="22">
        <f t="shared" si="1"/>
        <v>129.064</v>
      </c>
      <c r="G46" s="22">
        <f t="shared" si="8"/>
        <v>1105</v>
      </c>
      <c r="H46" s="23">
        <v>1.8</v>
      </c>
      <c r="I46" s="23">
        <v>2.84</v>
      </c>
      <c r="J46" s="24">
        <v>5.0</v>
      </c>
      <c r="K46" s="25">
        <f t="shared" si="3"/>
        <v>366.54176</v>
      </c>
      <c r="L46" s="26">
        <v>702.75</v>
      </c>
      <c r="M46" s="22">
        <v>256705.0</v>
      </c>
      <c r="N46" s="22">
        <v>203.0</v>
      </c>
    </row>
    <row r="47" ht="15.75" customHeight="1">
      <c r="A47" s="6">
        <v>2022.0</v>
      </c>
      <c r="B47" s="6" t="s">
        <v>23</v>
      </c>
      <c r="C47" s="20" t="s">
        <v>15</v>
      </c>
      <c r="D47" s="21">
        <v>69.95</v>
      </c>
      <c r="E47" s="22">
        <v>5133.0</v>
      </c>
      <c r="F47" s="22">
        <f t="shared" si="1"/>
        <v>10771.6005</v>
      </c>
      <c r="G47" s="22">
        <f t="shared" ref="G47:G61" si="10">E47*3</f>
        <v>15399</v>
      </c>
      <c r="H47" s="23">
        <v>2.63</v>
      </c>
      <c r="I47" s="23">
        <v>2.48</v>
      </c>
      <c r="J47" s="24">
        <v>3.0</v>
      </c>
      <c r="K47" s="25">
        <f t="shared" si="3"/>
        <v>26713.56924</v>
      </c>
      <c r="L47" s="26">
        <v>1924.43</v>
      </c>
      <c r="M47" s="22">
        <f t="shared" ref="M47:M61" si="11">+L47*K47</f>
        <v>51408394.05</v>
      </c>
      <c r="N47" s="27">
        <f t="shared" ref="N47:N61" si="12">K47/H47</f>
        <v>10157.25066</v>
      </c>
    </row>
    <row r="48" ht="15.75" customHeight="1">
      <c r="A48" s="6">
        <v>2022.0</v>
      </c>
      <c r="B48" s="6" t="s">
        <v>23</v>
      </c>
      <c r="C48" s="20" t="s">
        <v>16</v>
      </c>
      <c r="D48" s="21">
        <v>45.77</v>
      </c>
      <c r="E48" s="22">
        <v>1689.0</v>
      </c>
      <c r="F48" s="22">
        <f t="shared" si="1"/>
        <v>2319.1659</v>
      </c>
      <c r="G48" s="22">
        <f t="shared" si="10"/>
        <v>5067</v>
      </c>
      <c r="H48" s="23">
        <v>1.78</v>
      </c>
      <c r="I48" s="23">
        <v>1.87</v>
      </c>
      <c r="J48" s="24">
        <v>3.0</v>
      </c>
      <c r="K48" s="25">
        <f t="shared" si="3"/>
        <v>4336.840233</v>
      </c>
      <c r="L48" s="26">
        <v>1280.04</v>
      </c>
      <c r="M48" s="22">
        <f t="shared" si="11"/>
        <v>5551328.972</v>
      </c>
      <c r="N48" s="27">
        <f t="shared" si="12"/>
        <v>2436.427097</v>
      </c>
    </row>
    <row r="49" ht="15.75" customHeight="1">
      <c r="A49" s="6">
        <v>2022.0</v>
      </c>
      <c r="B49" s="6" t="s">
        <v>23</v>
      </c>
      <c r="C49" s="20" t="s">
        <v>17</v>
      </c>
      <c r="D49" s="21">
        <v>49.98</v>
      </c>
      <c r="E49" s="22">
        <v>696.0</v>
      </c>
      <c r="F49" s="22">
        <f t="shared" si="1"/>
        <v>1043.5824</v>
      </c>
      <c r="G49" s="22">
        <f t="shared" si="10"/>
        <v>2088</v>
      </c>
      <c r="H49" s="23">
        <v>2.42</v>
      </c>
      <c r="I49" s="23">
        <v>1.93</v>
      </c>
      <c r="J49" s="24">
        <v>3.0</v>
      </c>
      <c r="K49" s="25">
        <f t="shared" si="3"/>
        <v>2014.114032</v>
      </c>
      <c r="L49" s="26">
        <v>788.55</v>
      </c>
      <c r="M49" s="22">
        <f t="shared" si="11"/>
        <v>1588229.62</v>
      </c>
      <c r="N49" s="27">
        <f t="shared" si="12"/>
        <v>832.2785256</v>
      </c>
    </row>
    <row r="50" ht="15.75" customHeight="1">
      <c r="A50" s="6">
        <v>2022.0</v>
      </c>
      <c r="B50" s="6" t="s">
        <v>23</v>
      </c>
      <c r="C50" s="20" t="s">
        <v>18</v>
      </c>
      <c r="D50" s="21">
        <v>16.17</v>
      </c>
      <c r="E50" s="22">
        <v>524.0</v>
      </c>
      <c r="F50" s="22">
        <f t="shared" si="1"/>
        <v>254.1924</v>
      </c>
      <c r="G50" s="22">
        <f t="shared" si="10"/>
        <v>1572</v>
      </c>
      <c r="H50" s="23">
        <v>1.32</v>
      </c>
      <c r="I50" s="23">
        <v>2.09</v>
      </c>
      <c r="J50" s="24">
        <v>3.0</v>
      </c>
      <c r="K50" s="25">
        <f t="shared" si="3"/>
        <v>531.262116</v>
      </c>
      <c r="L50" s="26">
        <v>721.72</v>
      </c>
      <c r="M50" s="22">
        <f t="shared" si="11"/>
        <v>383422.4944</v>
      </c>
      <c r="N50" s="27">
        <f t="shared" si="12"/>
        <v>402.4713</v>
      </c>
    </row>
    <row r="51" ht="15.75" customHeight="1">
      <c r="A51" s="6">
        <v>2022.0</v>
      </c>
      <c r="B51" s="6" t="s">
        <v>23</v>
      </c>
      <c r="C51" s="20" t="s">
        <v>19</v>
      </c>
      <c r="D51" s="21">
        <v>19.63</v>
      </c>
      <c r="E51" s="22">
        <v>221.0</v>
      </c>
      <c r="F51" s="22">
        <f t="shared" si="1"/>
        <v>130.1469</v>
      </c>
      <c r="G51" s="22">
        <f t="shared" si="10"/>
        <v>663</v>
      </c>
      <c r="H51" s="23">
        <v>1.5</v>
      </c>
      <c r="I51" s="23">
        <v>2.84</v>
      </c>
      <c r="J51" s="24">
        <v>3.0</v>
      </c>
      <c r="K51" s="25">
        <f t="shared" si="3"/>
        <v>369.617196</v>
      </c>
      <c r="L51" s="26">
        <v>702.75</v>
      </c>
      <c r="M51" s="22">
        <f t="shared" si="11"/>
        <v>259748.4845</v>
      </c>
      <c r="N51" s="27">
        <f t="shared" si="12"/>
        <v>246.411464</v>
      </c>
    </row>
    <row r="52" ht="15.75" customHeight="1">
      <c r="A52" s="6">
        <v>2023.0</v>
      </c>
      <c r="B52" s="6" t="s">
        <v>14</v>
      </c>
      <c r="C52" s="20" t="s">
        <v>15</v>
      </c>
      <c r="D52" s="21">
        <v>69.49</v>
      </c>
      <c r="E52" s="22">
        <v>5133.0</v>
      </c>
      <c r="F52" s="22">
        <f t="shared" si="1"/>
        <v>10700.7651</v>
      </c>
      <c r="G52" s="22">
        <f t="shared" si="10"/>
        <v>15399</v>
      </c>
      <c r="H52" s="23">
        <v>2.63</v>
      </c>
      <c r="I52" s="23">
        <v>2.55</v>
      </c>
      <c r="J52" s="24">
        <v>3.0</v>
      </c>
      <c r="K52" s="25">
        <f t="shared" si="3"/>
        <v>27286.95101</v>
      </c>
      <c r="L52" s="26">
        <v>1980.51</v>
      </c>
      <c r="M52" s="22">
        <f t="shared" si="11"/>
        <v>54042079.33</v>
      </c>
      <c r="N52" s="27">
        <f t="shared" si="12"/>
        <v>10375.26654</v>
      </c>
    </row>
    <row r="53" ht="15.75" customHeight="1">
      <c r="A53" s="6">
        <v>2023.0</v>
      </c>
      <c r="B53" s="6" t="s">
        <v>14</v>
      </c>
      <c r="C53" s="20" t="s">
        <v>16</v>
      </c>
      <c r="D53" s="21">
        <v>50.13</v>
      </c>
      <c r="E53" s="22">
        <v>1689.0</v>
      </c>
      <c r="F53" s="22">
        <f t="shared" si="1"/>
        <v>2540.0871</v>
      </c>
      <c r="G53" s="22">
        <f t="shared" si="10"/>
        <v>5067</v>
      </c>
      <c r="H53" s="23">
        <v>1.78</v>
      </c>
      <c r="I53" s="23">
        <v>1.76</v>
      </c>
      <c r="J53" s="24">
        <v>3.0</v>
      </c>
      <c r="K53" s="25">
        <f t="shared" si="3"/>
        <v>4470.553296</v>
      </c>
      <c r="L53" s="26">
        <v>1366.53</v>
      </c>
      <c r="M53" s="22">
        <f t="shared" si="11"/>
        <v>6109145.196</v>
      </c>
      <c r="N53" s="27">
        <f t="shared" si="12"/>
        <v>2511.546796</v>
      </c>
    </row>
    <row r="54" ht="15.75" customHeight="1">
      <c r="A54" s="6">
        <v>2023.0</v>
      </c>
      <c r="B54" s="6" t="s">
        <v>14</v>
      </c>
      <c r="C54" s="20" t="s">
        <v>17</v>
      </c>
      <c r="D54" s="21">
        <v>46.12</v>
      </c>
      <c r="E54" s="22">
        <v>696.0</v>
      </c>
      <c r="F54" s="22">
        <f t="shared" si="1"/>
        <v>962.9856</v>
      </c>
      <c r="G54" s="22">
        <f t="shared" si="10"/>
        <v>2088</v>
      </c>
      <c r="H54" s="23">
        <v>2.51</v>
      </c>
      <c r="I54" s="23">
        <v>1.93</v>
      </c>
      <c r="J54" s="24">
        <v>3.0</v>
      </c>
      <c r="K54" s="25">
        <f t="shared" si="3"/>
        <v>1858.562208</v>
      </c>
      <c r="L54" s="26">
        <v>1018.71</v>
      </c>
      <c r="M54" s="22">
        <f t="shared" si="11"/>
        <v>1893335.907</v>
      </c>
      <c r="N54" s="27">
        <f t="shared" si="12"/>
        <v>740.4630311</v>
      </c>
    </row>
    <row r="55" ht="15.75" customHeight="1">
      <c r="A55" s="6">
        <v>2023.0</v>
      </c>
      <c r="B55" s="6" t="s">
        <v>14</v>
      </c>
      <c r="C55" s="20" t="s">
        <v>18</v>
      </c>
      <c r="D55" s="21">
        <v>25.23</v>
      </c>
      <c r="E55" s="22">
        <v>524.0</v>
      </c>
      <c r="F55" s="22">
        <f t="shared" si="1"/>
        <v>396.6156</v>
      </c>
      <c r="G55" s="22">
        <f t="shared" si="10"/>
        <v>1572</v>
      </c>
      <c r="H55" s="23">
        <v>1.62</v>
      </c>
      <c r="I55" s="23">
        <v>2.31</v>
      </c>
      <c r="J55" s="24">
        <v>3.0</v>
      </c>
      <c r="K55" s="25">
        <f t="shared" si="3"/>
        <v>916.182036</v>
      </c>
      <c r="L55" s="26">
        <v>703.56</v>
      </c>
      <c r="M55" s="22">
        <f t="shared" si="11"/>
        <v>644589.0332</v>
      </c>
      <c r="N55" s="27">
        <f t="shared" si="12"/>
        <v>565.5444667</v>
      </c>
    </row>
    <row r="56" ht="15.75" customHeight="1">
      <c r="A56" s="6">
        <v>2023.0</v>
      </c>
      <c r="B56" s="6" t="s">
        <v>14</v>
      </c>
      <c r="C56" s="20" t="s">
        <v>19</v>
      </c>
      <c r="D56" s="21">
        <v>20.78</v>
      </c>
      <c r="E56" s="22">
        <v>221.0</v>
      </c>
      <c r="F56" s="22">
        <f t="shared" si="1"/>
        <v>137.7714</v>
      </c>
      <c r="G56" s="22">
        <f t="shared" si="10"/>
        <v>663</v>
      </c>
      <c r="H56" s="23">
        <v>1.5</v>
      </c>
      <c r="I56" s="23">
        <v>3.07</v>
      </c>
      <c r="J56" s="24">
        <v>3.0</v>
      </c>
      <c r="K56" s="25">
        <f t="shared" si="3"/>
        <v>422.958198</v>
      </c>
      <c r="L56" s="26">
        <v>730.83</v>
      </c>
      <c r="M56" s="22">
        <f t="shared" si="11"/>
        <v>309110.5398</v>
      </c>
      <c r="N56" s="27">
        <f t="shared" si="12"/>
        <v>281.972132</v>
      </c>
    </row>
    <row r="57" ht="15.75" customHeight="1">
      <c r="A57" s="6">
        <v>2023.0</v>
      </c>
      <c r="B57" s="6" t="s">
        <v>20</v>
      </c>
      <c r="C57" s="7" t="s">
        <v>15</v>
      </c>
      <c r="D57" s="8">
        <v>84.12</v>
      </c>
      <c r="E57" s="9">
        <v>5133.0</v>
      </c>
      <c r="F57" s="9">
        <f t="shared" si="1"/>
        <v>12953.6388</v>
      </c>
      <c r="G57" s="9">
        <f t="shared" si="10"/>
        <v>15399</v>
      </c>
      <c r="H57" s="10">
        <v>2.63</v>
      </c>
      <c r="I57" s="10">
        <v>2.55</v>
      </c>
      <c r="J57" s="11">
        <v>3.0</v>
      </c>
      <c r="K57" s="12">
        <f t="shared" si="3"/>
        <v>33031.77894</v>
      </c>
      <c r="L57" s="13">
        <v>1980.51</v>
      </c>
      <c r="M57" s="9">
        <f t="shared" si="11"/>
        <v>65419768.51</v>
      </c>
      <c r="N57" s="14">
        <f t="shared" si="12"/>
        <v>12559.61176</v>
      </c>
    </row>
    <row r="58" ht="15.75" customHeight="1">
      <c r="A58" s="6">
        <v>2023.0</v>
      </c>
      <c r="B58" s="6" t="s">
        <v>20</v>
      </c>
      <c r="C58" s="7" t="s">
        <v>16</v>
      </c>
      <c r="D58" s="8">
        <v>48.33</v>
      </c>
      <c r="E58" s="9">
        <v>1689.0</v>
      </c>
      <c r="F58" s="9">
        <f t="shared" si="1"/>
        <v>2448.8811</v>
      </c>
      <c r="G58" s="9">
        <f t="shared" si="10"/>
        <v>5067</v>
      </c>
      <c r="H58" s="10">
        <v>1.78</v>
      </c>
      <c r="I58" s="10">
        <v>1.76</v>
      </c>
      <c r="J58" s="11">
        <v>3.0</v>
      </c>
      <c r="K58" s="12">
        <f t="shared" si="3"/>
        <v>4310.030736</v>
      </c>
      <c r="L58" s="13">
        <v>1366.53</v>
      </c>
      <c r="M58" s="9">
        <f t="shared" si="11"/>
        <v>5889786.302</v>
      </c>
      <c r="N58" s="14">
        <f t="shared" si="12"/>
        <v>2421.365582</v>
      </c>
    </row>
    <row r="59" ht="15.75" customHeight="1">
      <c r="A59" s="6">
        <v>2023.0</v>
      </c>
      <c r="B59" s="6" t="s">
        <v>20</v>
      </c>
      <c r="C59" s="7" t="s">
        <v>17</v>
      </c>
      <c r="D59" s="8">
        <v>51.83</v>
      </c>
      <c r="E59" s="9">
        <v>696.0</v>
      </c>
      <c r="F59" s="9">
        <f t="shared" si="1"/>
        <v>1082.2104</v>
      </c>
      <c r="G59" s="9">
        <f t="shared" si="10"/>
        <v>2088</v>
      </c>
      <c r="H59" s="10">
        <v>2.51</v>
      </c>
      <c r="I59" s="10">
        <v>1.93</v>
      </c>
      <c r="J59" s="11">
        <v>3.0</v>
      </c>
      <c r="K59" s="12">
        <f t="shared" si="3"/>
        <v>2088.666072</v>
      </c>
      <c r="L59" s="13">
        <v>1018.71</v>
      </c>
      <c r="M59" s="9">
        <f t="shared" si="11"/>
        <v>2127745.014</v>
      </c>
      <c r="N59" s="14">
        <f t="shared" si="12"/>
        <v>832.1378773</v>
      </c>
    </row>
    <row r="60" ht="15.75" customHeight="1">
      <c r="A60" s="6">
        <v>2023.0</v>
      </c>
      <c r="B60" s="6" t="s">
        <v>20</v>
      </c>
      <c r="C60" s="7" t="s">
        <v>18</v>
      </c>
      <c r="D60" s="8">
        <v>34.83</v>
      </c>
      <c r="E60" s="9">
        <v>524.0</v>
      </c>
      <c r="F60" s="9">
        <f t="shared" si="1"/>
        <v>547.5276</v>
      </c>
      <c r="G60" s="9">
        <f t="shared" si="10"/>
        <v>1572</v>
      </c>
      <c r="H60" s="10">
        <v>1.62</v>
      </c>
      <c r="I60" s="10">
        <v>2.31</v>
      </c>
      <c r="J60" s="11">
        <v>3.0</v>
      </c>
      <c r="K60" s="12">
        <f t="shared" si="3"/>
        <v>1264.788756</v>
      </c>
      <c r="L60" s="13">
        <v>703.56</v>
      </c>
      <c r="M60" s="9">
        <f t="shared" si="11"/>
        <v>889854.7772</v>
      </c>
      <c r="N60" s="14">
        <f t="shared" si="12"/>
        <v>780.7338</v>
      </c>
    </row>
    <row r="61" ht="15.75" customHeight="1">
      <c r="A61" s="6">
        <v>2023.0</v>
      </c>
      <c r="B61" s="6" t="s">
        <v>20</v>
      </c>
      <c r="C61" s="31" t="s">
        <v>19</v>
      </c>
      <c r="D61" s="32">
        <v>16.89</v>
      </c>
      <c r="E61" s="33">
        <v>221.0</v>
      </c>
      <c r="F61" s="33">
        <f t="shared" si="1"/>
        <v>111.9807</v>
      </c>
      <c r="G61" s="33">
        <f t="shared" si="10"/>
        <v>663</v>
      </c>
      <c r="H61" s="34">
        <v>1.5</v>
      </c>
      <c r="I61" s="34">
        <v>3.07</v>
      </c>
      <c r="J61" s="35">
        <v>3.0</v>
      </c>
      <c r="K61" s="36">
        <f t="shared" si="3"/>
        <v>343.780749</v>
      </c>
      <c r="L61" s="37">
        <v>730.83</v>
      </c>
      <c r="M61" s="33">
        <f t="shared" si="11"/>
        <v>251245.2848</v>
      </c>
      <c r="N61" s="38">
        <f t="shared" si="12"/>
        <v>229.187166</v>
      </c>
    </row>
    <row r="62" ht="15.75" customHeight="1">
      <c r="A62" s="6">
        <v>2023.0</v>
      </c>
      <c r="B62" s="18" t="s">
        <v>21</v>
      </c>
      <c r="C62" s="7" t="s">
        <v>15</v>
      </c>
      <c r="D62" s="39">
        <v>0.0</v>
      </c>
      <c r="E62" s="39">
        <v>0.0</v>
      </c>
      <c r="F62" s="39">
        <v>0.0</v>
      </c>
      <c r="G62" s="39">
        <v>0.0</v>
      </c>
      <c r="H62" s="39">
        <v>0.0</v>
      </c>
      <c r="I62" s="39">
        <v>0.0</v>
      </c>
      <c r="J62" s="39">
        <v>0.0</v>
      </c>
      <c r="K62" s="39">
        <v>0.0</v>
      </c>
      <c r="L62" s="39">
        <v>0.0</v>
      </c>
      <c r="M62" s="39">
        <v>0.0</v>
      </c>
      <c r="N62" s="39">
        <v>0.0</v>
      </c>
    </row>
    <row r="63" ht="15.75" customHeight="1">
      <c r="A63" s="6">
        <v>2023.0</v>
      </c>
      <c r="B63" s="18" t="s">
        <v>21</v>
      </c>
      <c r="C63" s="7" t="s">
        <v>16</v>
      </c>
      <c r="D63" s="39">
        <v>0.0</v>
      </c>
      <c r="E63" s="39">
        <v>0.0</v>
      </c>
      <c r="F63" s="39">
        <v>0.0</v>
      </c>
      <c r="G63" s="39">
        <v>0.0</v>
      </c>
      <c r="H63" s="39">
        <v>0.0</v>
      </c>
      <c r="I63" s="39">
        <v>0.0</v>
      </c>
      <c r="J63" s="39">
        <v>0.0</v>
      </c>
      <c r="K63" s="39">
        <v>0.0</v>
      </c>
      <c r="L63" s="39">
        <v>0.0</v>
      </c>
      <c r="M63" s="39">
        <v>0.0</v>
      </c>
      <c r="N63" s="39">
        <v>0.0</v>
      </c>
    </row>
    <row r="64" ht="15.75" customHeight="1">
      <c r="A64" s="6">
        <v>2023.0</v>
      </c>
      <c r="B64" s="18" t="s">
        <v>21</v>
      </c>
      <c r="C64" s="7" t="s">
        <v>17</v>
      </c>
      <c r="D64" s="39">
        <v>0.0</v>
      </c>
      <c r="E64" s="39">
        <v>0.0</v>
      </c>
      <c r="F64" s="39">
        <v>0.0</v>
      </c>
      <c r="G64" s="39">
        <v>0.0</v>
      </c>
      <c r="H64" s="39">
        <v>0.0</v>
      </c>
      <c r="I64" s="39">
        <v>0.0</v>
      </c>
      <c r="J64" s="39">
        <v>0.0</v>
      </c>
      <c r="K64" s="39">
        <v>0.0</v>
      </c>
      <c r="L64" s="39">
        <v>0.0</v>
      </c>
      <c r="M64" s="39">
        <v>0.0</v>
      </c>
      <c r="N64" s="39">
        <v>0.0</v>
      </c>
    </row>
    <row r="65" ht="15.75" customHeight="1">
      <c r="A65" s="6">
        <v>2023.0</v>
      </c>
      <c r="B65" s="18" t="s">
        <v>21</v>
      </c>
      <c r="C65" s="7" t="s">
        <v>18</v>
      </c>
      <c r="D65" s="39">
        <v>0.0</v>
      </c>
      <c r="E65" s="39">
        <v>0.0</v>
      </c>
      <c r="F65" s="39">
        <v>0.0</v>
      </c>
      <c r="G65" s="39">
        <v>0.0</v>
      </c>
      <c r="H65" s="39">
        <v>0.0</v>
      </c>
      <c r="I65" s="39">
        <v>0.0</v>
      </c>
      <c r="J65" s="39">
        <v>0.0</v>
      </c>
      <c r="K65" s="39">
        <v>0.0</v>
      </c>
      <c r="L65" s="39">
        <v>0.0</v>
      </c>
      <c r="M65" s="39">
        <v>0.0</v>
      </c>
      <c r="N65" s="39">
        <v>0.0</v>
      </c>
    </row>
    <row r="66" ht="15.75" customHeight="1">
      <c r="A66" s="6">
        <v>2023.0</v>
      </c>
      <c r="B66" s="18" t="s">
        <v>21</v>
      </c>
      <c r="C66" s="31" t="s">
        <v>19</v>
      </c>
      <c r="D66" s="39">
        <v>0.0</v>
      </c>
      <c r="E66" s="39">
        <v>0.0</v>
      </c>
      <c r="F66" s="39">
        <v>0.0</v>
      </c>
      <c r="G66" s="39">
        <v>0.0</v>
      </c>
      <c r="H66" s="39">
        <v>0.0</v>
      </c>
      <c r="I66" s="39">
        <v>0.0</v>
      </c>
      <c r="J66" s="39">
        <v>0.0</v>
      </c>
      <c r="K66" s="39">
        <v>0.0</v>
      </c>
      <c r="L66" s="39">
        <v>0.0</v>
      </c>
      <c r="M66" s="39">
        <v>0.0</v>
      </c>
      <c r="N66" s="39">
        <v>0.0</v>
      </c>
    </row>
    <row r="67" ht="15.75" customHeight="1">
      <c r="A67" s="6">
        <v>2023.0</v>
      </c>
      <c r="B67" s="6" t="s">
        <v>22</v>
      </c>
      <c r="C67" s="40" t="s">
        <v>15</v>
      </c>
      <c r="D67" s="41">
        <v>56.62</v>
      </c>
      <c r="E67" s="42">
        <v>5133.0</v>
      </c>
      <c r="F67" s="42">
        <f t="shared" ref="F67:F101" si="13">(G67*D67)/100</f>
        <v>14531.523</v>
      </c>
      <c r="G67" s="42">
        <f t="shared" ref="G67:G71" si="14">E67*5</f>
        <v>25665</v>
      </c>
      <c r="H67" s="43">
        <v>1.89</v>
      </c>
      <c r="I67" s="43">
        <v>2.48</v>
      </c>
      <c r="J67" s="44">
        <v>5.0</v>
      </c>
      <c r="K67" s="45">
        <f t="shared" ref="K67:K101" si="15">F67*I67</f>
        <v>36038.17704</v>
      </c>
      <c r="L67" s="46">
        <v>1924.43</v>
      </c>
      <c r="M67" s="42">
        <f t="shared" ref="M67:M101" si="16">+L67*K67</f>
        <v>69352949.04</v>
      </c>
      <c r="N67" s="42">
        <f t="shared" ref="N67:N101" si="17">K67/H67</f>
        <v>19067.81854</v>
      </c>
    </row>
    <row r="68" ht="15.75" customHeight="1">
      <c r="A68" s="6">
        <v>2023.0</v>
      </c>
      <c r="B68" s="6" t="s">
        <v>22</v>
      </c>
      <c r="C68" s="28" t="s">
        <v>16</v>
      </c>
      <c r="D68" s="21">
        <v>49.5</v>
      </c>
      <c r="E68" s="22">
        <v>1689.0</v>
      </c>
      <c r="F68" s="22">
        <f t="shared" si="13"/>
        <v>4180.275</v>
      </c>
      <c r="G68" s="22">
        <f t="shared" si="14"/>
        <v>8445</v>
      </c>
      <c r="H68" s="23">
        <v>1.74</v>
      </c>
      <c r="I68" s="23">
        <v>1.87</v>
      </c>
      <c r="J68" s="29">
        <v>5.0</v>
      </c>
      <c r="K68" s="30">
        <f t="shared" si="15"/>
        <v>7817.11425</v>
      </c>
      <c r="L68" s="26">
        <v>1280.04</v>
      </c>
      <c r="M68" s="22">
        <f t="shared" si="16"/>
        <v>10006218.92</v>
      </c>
      <c r="N68" s="22">
        <f t="shared" si="17"/>
        <v>4492.594397</v>
      </c>
    </row>
    <row r="69" ht="15.75" customHeight="1">
      <c r="A69" s="6">
        <v>2023.0</v>
      </c>
      <c r="B69" s="6" t="s">
        <v>22</v>
      </c>
      <c r="C69" s="28" t="s">
        <v>17</v>
      </c>
      <c r="D69" s="21">
        <v>20.11</v>
      </c>
      <c r="E69" s="22">
        <v>696.0</v>
      </c>
      <c r="F69" s="22">
        <f t="shared" si="13"/>
        <v>699.828</v>
      </c>
      <c r="G69" s="22">
        <f t="shared" si="14"/>
        <v>3480</v>
      </c>
      <c r="H69" s="23">
        <v>2.42</v>
      </c>
      <c r="I69" s="23">
        <v>2.63</v>
      </c>
      <c r="J69" s="24">
        <v>5.0</v>
      </c>
      <c r="K69" s="25">
        <f t="shared" si="15"/>
        <v>1840.54764</v>
      </c>
      <c r="L69" s="26">
        <v>788.85</v>
      </c>
      <c r="M69" s="22">
        <f t="shared" si="16"/>
        <v>1451916.006</v>
      </c>
      <c r="N69" s="22">
        <f t="shared" si="17"/>
        <v>760.556876</v>
      </c>
    </row>
    <row r="70" ht="15.75" customHeight="1">
      <c r="A70" s="6">
        <v>2023.0</v>
      </c>
      <c r="B70" s="6" t="s">
        <v>22</v>
      </c>
      <c r="C70" s="28" t="s">
        <v>18</v>
      </c>
      <c r="D70" s="21">
        <v>5.04</v>
      </c>
      <c r="E70" s="22">
        <v>524.0</v>
      </c>
      <c r="F70" s="22">
        <f t="shared" si="13"/>
        <v>132.048</v>
      </c>
      <c r="G70" s="22">
        <f t="shared" si="14"/>
        <v>2620</v>
      </c>
      <c r="H70" s="23">
        <v>1.32</v>
      </c>
      <c r="I70" s="23">
        <v>2.09</v>
      </c>
      <c r="J70" s="29">
        <v>5.0</v>
      </c>
      <c r="K70" s="30">
        <f t="shared" si="15"/>
        <v>275.98032</v>
      </c>
      <c r="L70" s="26">
        <v>721.72</v>
      </c>
      <c r="M70" s="22">
        <f t="shared" si="16"/>
        <v>199180.5166</v>
      </c>
      <c r="N70" s="22">
        <f t="shared" si="17"/>
        <v>209.076</v>
      </c>
    </row>
    <row r="71" ht="15.75" customHeight="1">
      <c r="A71" s="6">
        <v>2023.0</v>
      </c>
      <c r="B71" s="6" t="s">
        <v>22</v>
      </c>
      <c r="C71" s="28" t="s">
        <v>19</v>
      </c>
      <c r="D71" s="21">
        <v>7.73</v>
      </c>
      <c r="E71" s="22">
        <v>221.0</v>
      </c>
      <c r="F71" s="22">
        <f t="shared" si="13"/>
        <v>85.4165</v>
      </c>
      <c r="G71" s="22">
        <f t="shared" si="14"/>
        <v>1105</v>
      </c>
      <c r="H71" s="23">
        <v>1.8</v>
      </c>
      <c r="I71" s="23">
        <v>2.84</v>
      </c>
      <c r="J71" s="24">
        <v>5.0</v>
      </c>
      <c r="K71" s="25">
        <f t="shared" si="15"/>
        <v>242.58286</v>
      </c>
      <c r="L71" s="26">
        <v>702.75</v>
      </c>
      <c r="M71" s="22">
        <f t="shared" si="16"/>
        <v>170475.1049</v>
      </c>
      <c r="N71" s="22">
        <f t="shared" si="17"/>
        <v>134.7682556</v>
      </c>
    </row>
    <row r="72" ht="15.75" customHeight="1">
      <c r="A72" s="6">
        <v>2023.0</v>
      </c>
      <c r="B72" s="6" t="s">
        <v>23</v>
      </c>
      <c r="C72" s="28" t="s">
        <v>15</v>
      </c>
      <c r="D72" s="21">
        <v>63.33</v>
      </c>
      <c r="E72" s="22">
        <v>5133.0</v>
      </c>
      <c r="F72" s="22">
        <f t="shared" si="13"/>
        <v>9752.1867</v>
      </c>
      <c r="G72" s="22">
        <f t="shared" ref="G72:G91" si="18">E72*3</f>
        <v>15399</v>
      </c>
      <c r="H72" s="23">
        <v>1.89</v>
      </c>
      <c r="I72" s="23">
        <v>2.48</v>
      </c>
      <c r="J72" s="24">
        <v>3.0</v>
      </c>
      <c r="K72" s="25">
        <f t="shared" si="15"/>
        <v>24185.42302</v>
      </c>
      <c r="L72" s="26">
        <v>1924.43</v>
      </c>
      <c r="M72" s="22">
        <f t="shared" si="16"/>
        <v>46543153.61</v>
      </c>
      <c r="N72" s="22">
        <f t="shared" si="17"/>
        <v>12796.52011</v>
      </c>
    </row>
    <row r="73" ht="15.75" customHeight="1">
      <c r="A73" s="6">
        <v>2023.0</v>
      </c>
      <c r="B73" s="6" t="s">
        <v>23</v>
      </c>
      <c r="C73" s="28" t="s">
        <v>16</v>
      </c>
      <c r="D73" s="21">
        <v>56.91</v>
      </c>
      <c r="E73" s="22">
        <v>1689.0</v>
      </c>
      <c r="F73" s="22">
        <f t="shared" si="13"/>
        <v>2883.6297</v>
      </c>
      <c r="G73" s="22">
        <f t="shared" si="18"/>
        <v>5067</v>
      </c>
      <c r="H73" s="23">
        <v>1.74</v>
      </c>
      <c r="I73" s="23">
        <v>1.87</v>
      </c>
      <c r="J73" s="29">
        <v>3.0</v>
      </c>
      <c r="K73" s="30">
        <f t="shared" si="15"/>
        <v>5392.387539</v>
      </c>
      <c r="L73" s="26">
        <v>1280.04</v>
      </c>
      <c r="M73" s="22">
        <f t="shared" si="16"/>
        <v>6902471.745</v>
      </c>
      <c r="N73" s="22">
        <f t="shared" si="17"/>
        <v>3099.073298</v>
      </c>
    </row>
    <row r="74" ht="15.75" customHeight="1">
      <c r="A74" s="6">
        <v>2023.0</v>
      </c>
      <c r="B74" s="6" t="s">
        <v>23</v>
      </c>
      <c r="C74" s="28" t="s">
        <v>17</v>
      </c>
      <c r="D74" s="21">
        <v>41.03</v>
      </c>
      <c r="E74" s="22">
        <v>696.0</v>
      </c>
      <c r="F74" s="22">
        <f t="shared" si="13"/>
        <v>856.7064</v>
      </c>
      <c r="G74" s="22">
        <f t="shared" si="18"/>
        <v>2088</v>
      </c>
      <c r="H74" s="23">
        <v>2.42</v>
      </c>
      <c r="I74" s="23">
        <v>2.63</v>
      </c>
      <c r="J74" s="24">
        <v>3.0</v>
      </c>
      <c r="K74" s="25">
        <f t="shared" si="15"/>
        <v>2253.137832</v>
      </c>
      <c r="L74" s="26">
        <v>788.85</v>
      </c>
      <c r="M74" s="22">
        <f t="shared" si="16"/>
        <v>1777387.779</v>
      </c>
      <c r="N74" s="22">
        <f t="shared" si="17"/>
        <v>931.0486909</v>
      </c>
    </row>
    <row r="75" ht="15.75" customHeight="1">
      <c r="A75" s="6">
        <v>2023.0</v>
      </c>
      <c r="B75" s="6" t="s">
        <v>23</v>
      </c>
      <c r="C75" s="28" t="s">
        <v>18</v>
      </c>
      <c r="D75" s="21">
        <v>23.22</v>
      </c>
      <c r="E75" s="22">
        <v>524.0</v>
      </c>
      <c r="F75" s="22">
        <f t="shared" si="13"/>
        <v>365.0184</v>
      </c>
      <c r="G75" s="22">
        <f t="shared" si="18"/>
        <v>1572</v>
      </c>
      <c r="H75" s="23">
        <v>1.32</v>
      </c>
      <c r="I75" s="23">
        <v>2.09</v>
      </c>
      <c r="J75" s="29">
        <v>3.0</v>
      </c>
      <c r="K75" s="30">
        <f t="shared" si="15"/>
        <v>762.888456</v>
      </c>
      <c r="L75" s="26">
        <v>721.72</v>
      </c>
      <c r="M75" s="22">
        <f t="shared" si="16"/>
        <v>550591.8565</v>
      </c>
      <c r="N75" s="22">
        <f t="shared" si="17"/>
        <v>577.9458</v>
      </c>
    </row>
    <row r="76" ht="15.75" customHeight="1">
      <c r="A76" s="6">
        <v>2023.0</v>
      </c>
      <c r="B76" s="6" t="s">
        <v>23</v>
      </c>
      <c r="C76" s="28" t="s">
        <v>19</v>
      </c>
      <c r="D76" s="21">
        <v>10.1</v>
      </c>
      <c r="E76" s="22">
        <v>221.0</v>
      </c>
      <c r="F76" s="22">
        <f t="shared" si="13"/>
        <v>66.963</v>
      </c>
      <c r="G76" s="22">
        <f t="shared" si="18"/>
        <v>663</v>
      </c>
      <c r="H76" s="23">
        <v>1.8</v>
      </c>
      <c r="I76" s="23">
        <v>2.84</v>
      </c>
      <c r="J76" s="24">
        <v>3.0</v>
      </c>
      <c r="K76" s="25">
        <f t="shared" si="15"/>
        <v>190.17492</v>
      </c>
      <c r="L76" s="26">
        <v>702.75</v>
      </c>
      <c r="M76" s="22">
        <f t="shared" si="16"/>
        <v>133645.425</v>
      </c>
      <c r="N76" s="22">
        <f t="shared" si="17"/>
        <v>105.6527333</v>
      </c>
    </row>
    <row r="77" ht="15.75" customHeight="1">
      <c r="A77" s="6">
        <v>2024.0</v>
      </c>
      <c r="B77" s="6" t="s">
        <v>14</v>
      </c>
      <c r="C77" s="20" t="s">
        <v>15</v>
      </c>
      <c r="D77" s="21">
        <v>72.29</v>
      </c>
      <c r="E77" s="22">
        <v>5133.0</v>
      </c>
      <c r="F77" s="22">
        <f t="shared" si="13"/>
        <v>11131.9371</v>
      </c>
      <c r="G77" s="22">
        <f t="shared" si="18"/>
        <v>15399</v>
      </c>
      <c r="H77" s="23">
        <v>2.63</v>
      </c>
      <c r="I77" s="23">
        <v>2.55</v>
      </c>
      <c r="J77" s="24">
        <v>3.0</v>
      </c>
      <c r="K77" s="25">
        <f t="shared" si="15"/>
        <v>28386.43961</v>
      </c>
      <c r="L77" s="26">
        <v>1980.51</v>
      </c>
      <c r="M77" s="22">
        <f t="shared" si="16"/>
        <v>56219627.5</v>
      </c>
      <c r="N77" s="27">
        <f t="shared" si="17"/>
        <v>10793.32304</v>
      </c>
    </row>
    <row r="78" ht="15.75" customHeight="1">
      <c r="A78" s="6">
        <v>2024.0</v>
      </c>
      <c r="B78" s="6" t="s">
        <v>14</v>
      </c>
      <c r="C78" s="20" t="s">
        <v>16</v>
      </c>
      <c r="D78" s="21">
        <v>40.03</v>
      </c>
      <c r="E78" s="22">
        <v>1689.0</v>
      </c>
      <c r="F78" s="22">
        <f t="shared" si="13"/>
        <v>2028.3201</v>
      </c>
      <c r="G78" s="22">
        <f t="shared" si="18"/>
        <v>5067</v>
      </c>
      <c r="H78" s="23">
        <v>1.78</v>
      </c>
      <c r="I78" s="23">
        <v>1.76</v>
      </c>
      <c r="J78" s="24">
        <v>3.0</v>
      </c>
      <c r="K78" s="25">
        <f t="shared" si="15"/>
        <v>3569.843376</v>
      </c>
      <c r="L78" s="26">
        <v>1366.53</v>
      </c>
      <c r="M78" s="22">
        <f t="shared" si="16"/>
        <v>4878298.069</v>
      </c>
      <c r="N78" s="27">
        <f t="shared" si="17"/>
        <v>2005.529987</v>
      </c>
    </row>
    <row r="79" ht="15.75" customHeight="1">
      <c r="A79" s="6">
        <v>2024.0</v>
      </c>
      <c r="B79" s="6" t="s">
        <v>14</v>
      </c>
      <c r="C79" s="20" t="s">
        <v>17</v>
      </c>
      <c r="D79" s="21">
        <v>57.08</v>
      </c>
      <c r="E79" s="22">
        <v>696.0</v>
      </c>
      <c r="F79" s="22">
        <f t="shared" si="13"/>
        <v>1191.8304</v>
      </c>
      <c r="G79" s="22">
        <f t="shared" si="18"/>
        <v>2088</v>
      </c>
      <c r="H79" s="23">
        <v>2.51</v>
      </c>
      <c r="I79" s="23">
        <v>1.93</v>
      </c>
      <c r="J79" s="24">
        <v>3.0</v>
      </c>
      <c r="K79" s="25">
        <f t="shared" si="15"/>
        <v>2300.232672</v>
      </c>
      <c r="L79" s="26">
        <v>1018.71</v>
      </c>
      <c r="M79" s="22">
        <f t="shared" si="16"/>
        <v>2343270.025</v>
      </c>
      <c r="N79" s="27">
        <f t="shared" si="17"/>
        <v>916.4273594</v>
      </c>
    </row>
    <row r="80" ht="15.75" customHeight="1">
      <c r="A80" s="6">
        <v>2024.0</v>
      </c>
      <c r="B80" s="6" t="s">
        <v>14</v>
      </c>
      <c r="C80" s="20" t="s">
        <v>18</v>
      </c>
      <c r="D80" s="21">
        <v>24.74</v>
      </c>
      <c r="E80" s="22">
        <v>524.0</v>
      </c>
      <c r="F80" s="22">
        <f t="shared" si="13"/>
        <v>388.9128</v>
      </c>
      <c r="G80" s="22">
        <f t="shared" si="18"/>
        <v>1572</v>
      </c>
      <c r="H80" s="23">
        <v>1.62</v>
      </c>
      <c r="I80" s="23">
        <v>2.31</v>
      </c>
      <c r="J80" s="24">
        <v>3.0</v>
      </c>
      <c r="K80" s="25">
        <f t="shared" si="15"/>
        <v>898.388568</v>
      </c>
      <c r="L80" s="26">
        <v>703.56</v>
      </c>
      <c r="M80" s="22">
        <f t="shared" si="16"/>
        <v>632070.2609</v>
      </c>
      <c r="N80" s="27">
        <f t="shared" si="17"/>
        <v>554.5608444</v>
      </c>
    </row>
    <row r="81" ht="15.75" customHeight="1">
      <c r="A81" s="6">
        <v>2024.0</v>
      </c>
      <c r="B81" s="6" t="s">
        <v>14</v>
      </c>
      <c r="C81" s="20" t="s">
        <v>19</v>
      </c>
      <c r="D81" s="21">
        <v>20.09</v>
      </c>
      <c r="E81" s="22">
        <v>221.0</v>
      </c>
      <c r="F81" s="22">
        <f t="shared" si="13"/>
        <v>133.1967</v>
      </c>
      <c r="G81" s="22">
        <f t="shared" si="18"/>
        <v>663</v>
      </c>
      <c r="H81" s="23">
        <v>1.5</v>
      </c>
      <c r="I81" s="23">
        <v>3.07</v>
      </c>
      <c r="J81" s="24">
        <v>3.0</v>
      </c>
      <c r="K81" s="25">
        <f t="shared" si="15"/>
        <v>408.913869</v>
      </c>
      <c r="L81" s="26">
        <v>730.83</v>
      </c>
      <c r="M81" s="22">
        <f t="shared" si="16"/>
        <v>298846.5229</v>
      </c>
      <c r="N81" s="27">
        <f t="shared" si="17"/>
        <v>272.609246</v>
      </c>
    </row>
    <row r="82" ht="15.75" customHeight="1">
      <c r="A82" s="6">
        <v>2024.0</v>
      </c>
      <c r="B82" s="6" t="s">
        <v>20</v>
      </c>
      <c r="C82" s="7" t="s">
        <v>15</v>
      </c>
      <c r="D82" s="8">
        <v>72.48</v>
      </c>
      <c r="E82" s="9">
        <v>5133.0</v>
      </c>
      <c r="F82" s="9">
        <f t="shared" si="13"/>
        <v>11161.1952</v>
      </c>
      <c r="G82" s="9">
        <f t="shared" si="18"/>
        <v>15399</v>
      </c>
      <c r="H82" s="10">
        <v>2.63</v>
      </c>
      <c r="I82" s="10">
        <v>2.55</v>
      </c>
      <c r="J82" s="11">
        <v>3.0</v>
      </c>
      <c r="K82" s="12">
        <f t="shared" si="15"/>
        <v>28461.04776</v>
      </c>
      <c r="L82" s="13">
        <v>1980.51</v>
      </c>
      <c r="M82" s="9">
        <f t="shared" si="16"/>
        <v>56367389.7</v>
      </c>
      <c r="N82" s="14">
        <f t="shared" si="17"/>
        <v>10821.69116</v>
      </c>
    </row>
    <row r="83" ht="15.75" customHeight="1">
      <c r="A83" s="6">
        <v>2024.0</v>
      </c>
      <c r="B83" s="6" t="s">
        <v>20</v>
      </c>
      <c r="C83" s="7" t="s">
        <v>16</v>
      </c>
      <c r="D83" s="8">
        <v>42.46</v>
      </c>
      <c r="E83" s="9">
        <v>1689.0</v>
      </c>
      <c r="F83" s="9">
        <f t="shared" si="13"/>
        <v>2151.4482</v>
      </c>
      <c r="G83" s="9">
        <f t="shared" si="18"/>
        <v>5067</v>
      </c>
      <c r="H83" s="10">
        <v>1.78</v>
      </c>
      <c r="I83" s="10">
        <v>1.76</v>
      </c>
      <c r="J83" s="11">
        <v>3.0</v>
      </c>
      <c r="K83" s="12">
        <f t="shared" si="15"/>
        <v>3786.548832</v>
      </c>
      <c r="L83" s="13">
        <v>1366.53</v>
      </c>
      <c r="M83" s="9">
        <f t="shared" si="16"/>
        <v>5174432.575</v>
      </c>
      <c r="N83" s="14">
        <f t="shared" si="17"/>
        <v>2127.274625</v>
      </c>
    </row>
    <row r="84" ht="15.75" customHeight="1">
      <c r="A84" s="6">
        <v>2024.0</v>
      </c>
      <c r="B84" s="6" t="s">
        <v>20</v>
      </c>
      <c r="C84" s="7" t="s">
        <v>17</v>
      </c>
      <c r="D84" s="8">
        <v>44.09</v>
      </c>
      <c r="E84" s="9">
        <v>696.0</v>
      </c>
      <c r="F84" s="9">
        <f t="shared" si="13"/>
        <v>920.5992</v>
      </c>
      <c r="G84" s="9">
        <f t="shared" si="18"/>
        <v>2088</v>
      </c>
      <c r="H84" s="10">
        <v>2.51</v>
      </c>
      <c r="I84" s="10">
        <v>1.93</v>
      </c>
      <c r="J84" s="11">
        <v>3.0</v>
      </c>
      <c r="K84" s="12">
        <f t="shared" si="15"/>
        <v>1776.756456</v>
      </c>
      <c r="L84" s="13">
        <v>1018.71</v>
      </c>
      <c r="M84" s="9">
        <f t="shared" si="16"/>
        <v>1809999.569</v>
      </c>
      <c r="N84" s="14">
        <f t="shared" si="17"/>
        <v>707.871098</v>
      </c>
    </row>
    <row r="85" ht="15.75" customHeight="1">
      <c r="A85" s="6">
        <v>2024.0</v>
      </c>
      <c r="B85" s="6" t="s">
        <v>20</v>
      </c>
      <c r="C85" s="7" t="s">
        <v>18</v>
      </c>
      <c r="D85" s="8">
        <v>16.14</v>
      </c>
      <c r="E85" s="9">
        <v>524.0</v>
      </c>
      <c r="F85" s="9">
        <f t="shared" si="13"/>
        <v>253.7208</v>
      </c>
      <c r="G85" s="9">
        <f t="shared" si="18"/>
        <v>1572</v>
      </c>
      <c r="H85" s="10">
        <v>1.62</v>
      </c>
      <c r="I85" s="10">
        <v>2.31</v>
      </c>
      <c r="J85" s="11">
        <v>3.0</v>
      </c>
      <c r="K85" s="12">
        <f t="shared" si="15"/>
        <v>586.095048</v>
      </c>
      <c r="L85" s="13">
        <v>703.56</v>
      </c>
      <c r="M85" s="9">
        <f t="shared" si="16"/>
        <v>412353.032</v>
      </c>
      <c r="N85" s="14">
        <f t="shared" si="17"/>
        <v>361.7870667</v>
      </c>
    </row>
    <row r="86" ht="15.75" customHeight="1">
      <c r="A86" s="6">
        <v>2024.0</v>
      </c>
      <c r="B86" s="6" t="s">
        <v>20</v>
      </c>
      <c r="C86" s="7" t="s">
        <v>19</v>
      </c>
      <c r="D86" s="8">
        <v>20.32</v>
      </c>
      <c r="E86" s="9">
        <v>221.0</v>
      </c>
      <c r="F86" s="9">
        <f t="shared" si="13"/>
        <v>134.7216</v>
      </c>
      <c r="G86" s="9">
        <f t="shared" si="18"/>
        <v>663</v>
      </c>
      <c r="H86" s="10">
        <v>1.5</v>
      </c>
      <c r="I86" s="10">
        <v>3.07</v>
      </c>
      <c r="J86" s="11">
        <v>3.0</v>
      </c>
      <c r="K86" s="12">
        <f t="shared" si="15"/>
        <v>413.595312</v>
      </c>
      <c r="L86" s="13">
        <v>730.83</v>
      </c>
      <c r="M86" s="9">
        <f t="shared" si="16"/>
        <v>302267.8619</v>
      </c>
      <c r="N86" s="14">
        <f t="shared" si="17"/>
        <v>275.730208</v>
      </c>
    </row>
    <row r="87" ht="15.75" customHeight="1">
      <c r="A87" s="6">
        <v>2024.0</v>
      </c>
      <c r="B87" s="18" t="s">
        <v>21</v>
      </c>
      <c r="C87" s="7" t="s">
        <v>15</v>
      </c>
      <c r="D87" s="8">
        <v>61.04</v>
      </c>
      <c r="E87" s="9">
        <v>5165.0</v>
      </c>
      <c r="F87" s="9">
        <f t="shared" si="13"/>
        <v>9458.148</v>
      </c>
      <c r="G87" s="9">
        <f t="shared" si="18"/>
        <v>15495</v>
      </c>
      <c r="H87" s="10">
        <v>2.63</v>
      </c>
      <c r="I87" s="10">
        <v>2.55</v>
      </c>
      <c r="J87" s="11">
        <v>3.0</v>
      </c>
      <c r="K87" s="12">
        <f t="shared" si="15"/>
        <v>24118.2774</v>
      </c>
      <c r="L87" s="13">
        <v>1962.74</v>
      </c>
      <c r="M87" s="9">
        <f t="shared" si="16"/>
        <v>47337907.78</v>
      </c>
      <c r="N87" s="14">
        <f t="shared" si="17"/>
        <v>9170.447681</v>
      </c>
    </row>
    <row r="88" ht="15.75" customHeight="1">
      <c r="A88" s="6">
        <v>2024.0</v>
      </c>
      <c r="B88" s="18" t="s">
        <v>21</v>
      </c>
      <c r="C88" s="7" t="s">
        <v>16</v>
      </c>
      <c r="D88" s="8">
        <v>31.68</v>
      </c>
      <c r="E88" s="9">
        <v>1696.0</v>
      </c>
      <c r="F88" s="9">
        <f t="shared" si="13"/>
        <v>1611.8784</v>
      </c>
      <c r="G88" s="9">
        <f t="shared" si="18"/>
        <v>5088</v>
      </c>
      <c r="H88" s="10">
        <v>1.78</v>
      </c>
      <c r="I88" s="10">
        <v>1.76</v>
      </c>
      <c r="J88" s="11">
        <v>3.0</v>
      </c>
      <c r="K88" s="12">
        <f t="shared" si="15"/>
        <v>2836.905984</v>
      </c>
      <c r="L88" s="13">
        <v>1309.74</v>
      </c>
      <c r="M88" s="9">
        <f t="shared" si="16"/>
        <v>3715609.243</v>
      </c>
      <c r="N88" s="14">
        <f t="shared" si="17"/>
        <v>1593.767407</v>
      </c>
    </row>
    <row r="89" ht="15.75" customHeight="1">
      <c r="A89" s="6">
        <v>2024.0</v>
      </c>
      <c r="B89" s="18" t="s">
        <v>21</v>
      </c>
      <c r="C89" s="7" t="s">
        <v>17</v>
      </c>
      <c r="D89" s="8">
        <v>42.2</v>
      </c>
      <c r="E89" s="9">
        <v>842.0</v>
      </c>
      <c r="F89" s="9">
        <f t="shared" si="13"/>
        <v>1065.972</v>
      </c>
      <c r="G89" s="9">
        <f t="shared" si="18"/>
        <v>2526</v>
      </c>
      <c r="H89" s="10">
        <v>2.51</v>
      </c>
      <c r="I89" s="10">
        <v>1.93</v>
      </c>
      <c r="J89" s="11">
        <v>3.0</v>
      </c>
      <c r="K89" s="12">
        <f t="shared" si="15"/>
        <v>2057.32596</v>
      </c>
      <c r="L89" s="13">
        <v>950.09</v>
      </c>
      <c r="M89" s="9">
        <f t="shared" si="16"/>
        <v>1954644.821</v>
      </c>
      <c r="N89" s="14">
        <f t="shared" si="17"/>
        <v>819.6517769</v>
      </c>
    </row>
    <row r="90" ht="15.75" customHeight="1">
      <c r="A90" s="6">
        <v>2024.0</v>
      </c>
      <c r="B90" s="18" t="s">
        <v>21</v>
      </c>
      <c r="C90" s="7" t="s">
        <v>18</v>
      </c>
      <c r="D90" s="8">
        <v>5.89</v>
      </c>
      <c r="E90" s="9">
        <v>475.0</v>
      </c>
      <c r="F90" s="9">
        <f t="shared" si="13"/>
        <v>83.9325</v>
      </c>
      <c r="G90" s="9">
        <f t="shared" si="18"/>
        <v>1425</v>
      </c>
      <c r="H90" s="10">
        <v>1.62</v>
      </c>
      <c r="I90" s="10">
        <v>2.31</v>
      </c>
      <c r="J90" s="11">
        <v>3.0</v>
      </c>
      <c r="K90" s="12">
        <f t="shared" si="15"/>
        <v>193.884075</v>
      </c>
      <c r="L90" s="13">
        <v>689.63</v>
      </c>
      <c r="M90" s="9">
        <f t="shared" si="16"/>
        <v>133708.2746</v>
      </c>
      <c r="N90" s="14">
        <f t="shared" si="17"/>
        <v>119.6815278</v>
      </c>
    </row>
    <row r="91" ht="15.75" customHeight="1">
      <c r="A91" s="6">
        <v>2024.0</v>
      </c>
      <c r="B91" s="18" t="s">
        <v>21</v>
      </c>
      <c r="C91" s="7" t="s">
        <v>19</v>
      </c>
      <c r="D91" s="8">
        <v>23.74</v>
      </c>
      <c r="E91" s="9">
        <v>282.0</v>
      </c>
      <c r="F91" s="9">
        <f t="shared" si="13"/>
        <v>200.8404</v>
      </c>
      <c r="G91" s="9">
        <f t="shared" si="18"/>
        <v>846</v>
      </c>
      <c r="H91" s="10">
        <v>1.5</v>
      </c>
      <c r="I91" s="10">
        <v>3.07</v>
      </c>
      <c r="J91" s="11">
        <v>3.0</v>
      </c>
      <c r="K91" s="12">
        <f t="shared" si="15"/>
        <v>616.580028</v>
      </c>
      <c r="L91" s="13">
        <v>769.4</v>
      </c>
      <c r="M91" s="9">
        <f t="shared" si="16"/>
        <v>474396.6735</v>
      </c>
      <c r="N91" s="14">
        <f t="shared" si="17"/>
        <v>411.053352</v>
      </c>
    </row>
    <row r="92" ht="15.75" customHeight="1">
      <c r="A92" s="6">
        <v>2024.0</v>
      </c>
      <c r="B92" s="6" t="s">
        <v>22</v>
      </c>
      <c r="C92" s="28" t="s">
        <v>15</v>
      </c>
      <c r="D92" s="21">
        <v>50.96</v>
      </c>
      <c r="E92" s="22">
        <v>5133.0</v>
      </c>
      <c r="F92" s="22">
        <f t="shared" si="13"/>
        <v>13078.884</v>
      </c>
      <c r="G92" s="22">
        <f t="shared" ref="G92:G96" si="19">E92*5</f>
        <v>25665</v>
      </c>
      <c r="H92" s="23">
        <v>1.89</v>
      </c>
      <c r="I92" s="23">
        <v>2.48</v>
      </c>
      <c r="J92" s="24">
        <v>5.0</v>
      </c>
      <c r="K92" s="25">
        <f t="shared" si="15"/>
        <v>32435.63232</v>
      </c>
      <c r="L92" s="26">
        <v>1924.43</v>
      </c>
      <c r="M92" s="22">
        <f t="shared" si="16"/>
        <v>62420103.91</v>
      </c>
      <c r="N92" s="22">
        <f t="shared" si="17"/>
        <v>17161.71022</v>
      </c>
    </row>
    <row r="93" ht="15.75" customHeight="1">
      <c r="A93" s="6">
        <v>2024.0</v>
      </c>
      <c r="B93" s="6" t="s">
        <v>22</v>
      </c>
      <c r="C93" s="28" t="s">
        <v>16</v>
      </c>
      <c r="D93" s="21">
        <v>59.63</v>
      </c>
      <c r="E93" s="22">
        <v>1689.0</v>
      </c>
      <c r="F93" s="22">
        <f t="shared" si="13"/>
        <v>5035.7535</v>
      </c>
      <c r="G93" s="22">
        <f t="shared" si="19"/>
        <v>8445</v>
      </c>
      <c r="H93" s="23">
        <v>1.74</v>
      </c>
      <c r="I93" s="23">
        <v>1.87</v>
      </c>
      <c r="J93" s="29">
        <v>5.0</v>
      </c>
      <c r="K93" s="30">
        <f t="shared" si="15"/>
        <v>9416.859045</v>
      </c>
      <c r="L93" s="26">
        <v>1280.04</v>
      </c>
      <c r="M93" s="22">
        <f t="shared" si="16"/>
        <v>12053956.25</v>
      </c>
      <c r="N93" s="22">
        <f t="shared" si="17"/>
        <v>5411.987957</v>
      </c>
    </row>
    <row r="94" ht="15.75" customHeight="1">
      <c r="A94" s="6">
        <v>2024.0</v>
      </c>
      <c r="B94" s="6" t="s">
        <v>22</v>
      </c>
      <c r="C94" s="28" t="s">
        <v>17</v>
      </c>
      <c r="D94" s="21">
        <v>26.16</v>
      </c>
      <c r="E94" s="22">
        <v>696.0</v>
      </c>
      <c r="F94" s="22">
        <f t="shared" si="13"/>
        <v>910.368</v>
      </c>
      <c r="G94" s="22">
        <f t="shared" si="19"/>
        <v>3480</v>
      </c>
      <c r="H94" s="23">
        <v>2.42</v>
      </c>
      <c r="I94" s="23">
        <v>2.63</v>
      </c>
      <c r="J94" s="24">
        <v>5.0</v>
      </c>
      <c r="K94" s="25">
        <f t="shared" si="15"/>
        <v>2394.26784</v>
      </c>
      <c r="L94" s="26">
        <v>788.85</v>
      </c>
      <c r="M94" s="22">
        <f t="shared" si="16"/>
        <v>1888718.186</v>
      </c>
      <c r="N94" s="22">
        <f t="shared" si="17"/>
        <v>989.366876</v>
      </c>
    </row>
    <row r="95" ht="15.75" customHeight="1">
      <c r="A95" s="6">
        <v>2024.0</v>
      </c>
      <c r="B95" s="6" t="s">
        <v>22</v>
      </c>
      <c r="C95" s="28" t="s">
        <v>18</v>
      </c>
      <c r="D95" s="21">
        <v>7.48</v>
      </c>
      <c r="E95" s="22">
        <v>524.0</v>
      </c>
      <c r="F95" s="22">
        <f t="shared" si="13"/>
        <v>195.976</v>
      </c>
      <c r="G95" s="22">
        <f t="shared" si="19"/>
        <v>2620</v>
      </c>
      <c r="H95" s="23">
        <v>1.32</v>
      </c>
      <c r="I95" s="23">
        <v>2.09</v>
      </c>
      <c r="J95" s="29">
        <v>5.0</v>
      </c>
      <c r="K95" s="30">
        <f t="shared" si="15"/>
        <v>409.58984</v>
      </c>
      <c r="L95" s="26">
        <v>721.72</v>
      </c>
      <c r="M95" s="22">
        <f t="shared" si="16"/>
        <v>295609.1793</v>
      </c>
      <c r="N95" s="22">
        <f t="shared" si="17"/>
        <v>310.2953333</v>
      </c>
    </row>
    <row r="96" ht="15.75" customHeight="1">
      <c r="A96" s="6">
        <v>2024.0</v>
      </c>
      <c r="B96" s="6" t="s">
        <v>22</v>
      </c>
      <c r="C96" s="28" t="s">
        <v>19</v>
      </c>
      <c r="D96" s="21">
        <v>8.48</v>
      </c>
      <c r="E96" s="22">
        <v>221.0</v>
      </c>
      <c r="F96" s="22">
        <f t="shared" si="13"/>
        <v>93.704</v>
      </c>
      <c r="G96" s="22">
        <f t="shared" si="19"/>
        <v>1105</v>
      </c>
      <c r="H96" s="23">
        <v>1.8</v>
      </c>
      <c r="I96" s="23">
        <v>2.84</v>
      </c>
      <c r="J96" s="24">
        <v>5.0</v>
      </c>
      <c r="K96" s="25">
        <f t="shared" si="15"/>
        <v>266.11936</v>
      </c>
      <c r="L96" s="26">
        <v>702.75</v>
      </c>
      <c r="M96" s="22">
        <f t="shared" si="16"/>
        <v>187015.3802</v>
      </c>
      <c r="N96" s="22">
        <f t="shared" si="17"/>
        <v>147.8440889</v>
      </c>
    </row>
    <row r="97" ht="15.75" customHeight="1">
      <c r="A97" s="6">
        <v>2024.0</v>
      </c>
      <c r="B97" s="6" t="s">
        <v>23</v>
      </c>
      <c r="C97" s="28" t="s">
        <v>15</v>
      </c>
      <c r="D97" s="21">
        <v>62.93</v>
      </c>
      <c r="E97" s="22">
        <v>5133.0</v>
      </c>
      <c r="F97" s="22">
        <f t="shared" si="13"/>
        <v>9690.5907</v>
      </c>
      <c r="G97" s="22">
        <f t="shared" ref="G97:G101" si="20">E97*3</f>
        <v>15399</v>
      </c>
      <c r="H97" s="23">
        <v>1.89</v>
      </c>
      <c r="I97" s="23">
        <v>2.48</v>
      </c>
      <c r="J97" s="24">
        <v>3.0</v>
      </c>
      <c r="K97" s="25">
        <f t="shared" si="15"/>
        <v>24032.66494</v>
      </c>
      <c r="L97" s="26">
        <v>1924.43</v>
      </c>
      <c r="M97" s="22">
        <f t="shared" si="16"/>
        <v>46249181.38</v>
      </c>
      <c r="N97" s="22">
        <f t="shared" si="17"/>
        <v>12715.69573</v>
      </c>
    </row>
    <row r="98" ht="15.75" customHeight="1">
      <c r="A98" s="6">
        <v>2024.0</v>
      </c>
      <c r="B98" s="6" t="s">
        <v>23</v>
      </c>
      <c r="C98" s="28" t="s">
        <v>16</v>
      </c>
      <c r="D98" s="21">
        <v>54.37</v>
      </c>
      <c r="E98" s="22">
        <v>1689.0</v>
      </c>
      <c r="F98" s="22">
        <f t="shared" si="13"/>
        <v>2754.9279</v>
      </c>
      <c r="G98" s="22">
        <f t="shared" si="20"/>
        <v>5067</v>
      </c>
      <c r="H98" s="23">
        <v>1.74</v>
      </c>
      <c r="I98" s="23">
        <v>1.87</v>
      </c>
      <c r="J98" s="29">
        <v>3.0</v>
      </c>
      <c r="K98" s="30">
        <f t="shared" si="15"/>
        <v>5151.715173</v>
      </c>
      <c r="L98" s="26">
        <v>1280.04</v>
      </c>
      <c r="M98" s="22">
        <f t="shared" si="16"/>
        <v>6594401.49</v>
      </c>
      <c r="N98" s="22">
        <f t="shared" si="17"/>
        <v>2960.755847</v>
      </c>
    </row>
    <row r="99" ht="15.75" customHeight="1">
      <c r="A99" s="6">
        <v>2024.0</v>
      </c>
      <c r="B99" s="6" t="s">
        <v>23</v>
      </c>
      <c r="C99" s="28" t="s">
        <v>17</v>
      </c>
      <c r="D99" s="21">
        <v>46.58</v>
      </c>
      <c r="E99" s="22">
        <v>696.0</v>
      </c>
      <c r="F99" s="22">
        <f t="shared" si="13"/>
        <v>972.5904</v>
      </c>
      <c r="G99" s="22">
        <f t="shared" si="20"/>
        <v>2088</v>
      </c>
      <c r="H99" s="23">
        <v>2.42</v>
      </c>
      <c r="I99" s="23">
        <v>2.63</v>
      </c>
      <c r="J99" s="24">
        <v>3.0</v>
      </c>
      <c r="K99" s="25">
        <f t="shared" si="15"/>
        <v>2557.912752</v>
      </c>
      <c r="L99" s="26">
        <v>788.85</v>
      </c>
      <c r="M99" s="22">
        <f t="shared" si="16"/>
        <v>2017809.474</v>
      </c>
      <c r="N99" s="22">
        <f t="shared" si="17"/>
        <v>1056.98874</v>
      </c>
    </row>
    <row r="100" ht="15.75" customHeight="1">
      <c r="A100" s="6">
        <v>2024.0</v>
      </c>
      <c r="B100" s="6" t="s">
        <v>23</v>
      </c>
      <c r="C100" s="28" t="s">
        <v>18</v>
      </c>
      <c r="D100" s="21">
        <v>17.95</v>
      </c>
      <c r="E100" s="22">
        <v>524.0</v>
      </c>
      <c r="F100" s="22">
        <f t="shared" si="13"/>
        <v>282.174</v>
      </c>
      <c r="G100" s="22">
        <f t="shared" si="20"/>
        <v>1572</v>
      </c>
      <c r="H100" s="23">
        <v>1.32</v>
      </c>
      <c r="I100" s="23">
        <v>2.09</v>
      </c>
      <c r="J100" s="29">
        <v>3.0</v>
      </c>
      <c r="K100" s="30">
        <f t="shared" si="15"/>
        <v>589.74366</v>
      </c>
      <c r="L100" s="26">
        <v>721.72</v>
      </c>
      <c r="M100" s="22">
        <f t="shared" si="16"/>
        <v>425629.7943</v>
      </c>
      <c r="N100" s="22">
        <f t="shared" si="17"/>
        <v>446.7755</v>
      </c>
    </row>
    <row r="101" ht="15.75" customHeight="1">
      <c r="A101" s="6">
        <v>2024.0</v>
      </c>
      <c r="B101" s="6" t="s">
        <v>23</v>
      </c>
      <c r="C101" s="28" t="s">
        <v>19</v>
      </c>
      <c r="D101" s="21">
        <v>23.52</v>
      </c>
      <c r="E101" s="22">
        <v>221.0</v>
      </c>
      <c r="F101" s="22">
        <f t="shared" si="13"/>
        <v>155.9376</v>
      </c>
      <c r="G101" s="22">
        <f t="shared" si="20"/>
        <v>663</v>
      </c>
      <c r="H101" s="23">
        <v>1.8</v>
      </c>
      <c r="I101" s="23">
        <v>2.84</v>
      </c>
      <c r="J101" s="24">
        <v>3.0</v>
      </c>
      <c r="K101" s="25">
        <f t="shared" si="15"/>
        <v>442.862784</v>
      </c>
      <c r="L101" s="26">
        <v>702.75</v>
      </c>
      <c r="M101" s="22">
        <f t="shared" si="16"/>
        <v>311221.8215</v>
      </c>
      <c r="N101" s="22">
        <f t="shared" si="17"/>
        <v>246.03488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2025-02-27T20:29:04Z</dcterms:created>
  <dc:creator>Alan Espiriru López</dc:creator>
</cp:coreProperties>
</file>